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.sigov.si\dat\MF\DEFP-POLITIKA\SABJF\BILANCE\REALIZACIJA 2025\Objava\"/>
    </mc:Choice>
  </mc:AlternateContent>
  <xr:revisionPtr revIDLastSave="0" documentId="8_{6396BB4E-51EC-45BC-B9E5-0AD4C1A9F360}" xr6:coauthVersionLast="47" xr6:coauthVersionMax="47" xr10:uidLastSave="{00000000-0000-0000-0000-000000000000}"/>
  <bookViews>
    <workbookView xWindow="28680" yWindow="8640" windowWidth="25440" windowHeight="15390" tabRatio="688" xr2:uid="{00000000-000D-0000-FFFF-FFFF00000000}"/>
  </bookViews>
  <sheets>
    <sheet name="OBCINE" sheetId="1" r:id="rId1"/>
  </sheets>
  <externalReferences>
    <externalReference r:id="rId2"/>
    <externalReference r:id="rId3"/>
    <externalReference r:id="rId4"/>
  </externalReferences>
  <definedNames>
    <definedName name="OBCINE2023">[1]vsi!$1:$1048576</definedName>
    <definedName name="OBCINE2024">[2]vsi!$1:$1048576</definedName>
    <definedName name="OBCINE2025">[3]vsi!$1:$1048576</definedName>
    <definedName name="_xlnm.Print_Area" localSheetId="0">OBCINE!$A$1:$D$401,OBCINE!$HG$1:$KF$401</definedName>
    <definedName name="_xlnm.Print_Titles" localSheetId="0">OBCINE!$10:$17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F74" i="1" l="1"/>
  <c r="MF30" i="1"/>
  <c r="MF192" i="1"/>
  <c r="MF71" i="1"/>
  <c r="MF219" i="1"/>
  <c r="MF97" i="1"/>
  <c r="MF28" i="1"/>
  <c r="MF31" i="1"/>
  <c r="MF221" i="1"/>
  <c r="MF337" i="1"/>
  <c r="MF376" i="1"/>
  <c r="MF382" i="1"/>
  <c r="MF68" i="1"/>
  <c r="MF66" i="1"/>
  <c r="MF65" i="1"/>
  <c r="MF67" i="1"/>
  <c r="MF87" i="1"/>
  <c r="MF370" i="1"/>
  <c r="MF272" i="1"/>
  <c r="LU381" i="1" l="1"/>
  <c r="LU379" i="1" s="1"/>
  <c r="LU369" i="1"/>
  <c r="LU367" i="1" s="1"/>
  <c r="LV354" i="1"/>
  <c r="LU354" i="1"/>
  <c r="LT354" i="1"/>
  <c r="LW324" i="1"/>
  <c r="LV324" i="1"/>
  <c r="LU324" i="1"/>
  <c r="LT324" i="1"/>
  <c r="LV317" i="1"/>
  <c r="LU317" i="1"/>
  <c r="LT317" i="1"/>
  <c r="LV276" i="1"/>
  <c r="LT276" i="1"/>
  <c r="LU249" i="1"/>
  <c r="LV236" i="1"/>
  <c r="LU236" i="1"/>
  <c r="LT236" i="1"/>
  <c r="LV209" i="1"/>
  <c r="LU209" i="1"/>
  <c r="LT209" i="1"/>
  <c r="LV201" i="1"/>
  <c r="LU201" i="1"/>
  <c r="LT201" i="1"/>
  <c r="LV141" i="1"/>
  <c r="LU141" i="1"/>
  <c r="LT141" i="1"/>
  <c r="LU135" i="1"/>
  <c r="LV131" i="1"/>
  <c r="LU131" i="1"/>
  <c r="LT131" i="1"/>
  <c r="LV93" i="1"/>
  <c r="LU93" i="1"/>
  <c r="LT93" i="1"/>
  <c r="LV90" i="1"/>
  <c r="LU90" i="1"/>
  <c r="LT90" i="1"/>
  <c r="LV86" i="1"/>
  <c r="LU86" i="1"/>
  <c r="LT86" i="1"/>
  <c r="LV76" i="1"/>
  <c r="LU76" i="1"/>
  <c r="LT76" i="1"/>
  <c r="LV64" i="1"/>
  <c r="LU64" i="1"/>
  <c r="LT64" i="1"/>
  <c r="LT179" i="1" l="1"/>
  <c r="LT241" i="1"/>
  <c r="LT262" i="1"/>
  <c r="LT260" i="1" s="1"/>
  <c r="LT285" i="1"/>
  <c r="LT274" i="1" s="1"/>
  <c r="LT116" i="1"/>
  <c r="LT124" i="1"/>
  <c r="LT148" i="1"/>
  <c r="LT146" i="1" s="1"/>
  <c r="LT144" i="1" s="1"/>
  <c r="LT330" i="1"/>
  <c r="LT342" i="1"/>
  <c r="LT350" i="1"/>
  <c r="LT81" i="1"/>
  <c r="LV116" i="1"/>
  <c r="LV124" i="1"/>
  <c r="LV148" i="1"/>
  <c r="LV146" i="1" s="1"/>
  <c r="LV144" i="1" s="1"/>
  <c r="LV179" i="1"/>
  <c r="LV262" i="1"/>
  <c r="LV260" i="1" s="1"/>
  <c r="LV285" i="1"/>
  <c r="LV274" i="1" s="1"/>
  <c r="LV342" i="1"/>
  <c r="LV350" i="1"/>
  <c r="LW354" i="1"/>
  <c r="LT135" i="1"/>
  <c r="LT129" i="1" s="1"/>
  <c r="LU99" i="1"/>
  <c r="LU96" i="1" s="1"/>
  <c r="LU129" i="1"/>
  <c r="LU162" i="1"/>
  <c r="LU191" i="1"/>
  <c r="LU224" i="1"/>
  <c r="LU214" i="1" s="1"/>
  <c r="LU306" i="1"/>
  <c r="LU304" i="1" s="1"/>
  <c r="LU391" i="1"/>
  <c r="LV369" i="1"/>
  <c r="LV367" i="1" s="1"/>
  <c r="LV381" i="1"/>
  <c r="LV379" i="1" s="1"/>
  <c r="LW381" i="1"/>
  <c r="LW379" i="1" s="1"/>
  <c r="LU276" i="1"/>
  <c r="LV81" i="1"/>
  <c r="LV99" i="1"/>
  <c r="LV96" i="1" s="1"/>
  <c r="LV162" i="1"/>
  <c r="LV191" i="1"/>
  <c r="LV224" i="1"/>
  <c r="LV214" i="1" s="1"/>
  <c r="LV241" i="1"/>
  <c r="LV249" i="1"/>
  <c r="LV306" i="1"/>
  <c r="LV304" i="1" s="1"/>
  <c r="LV330" i="1"/>
  <c r="LU116" i="1"/>
  <c r="LU124" i="1"/>
  <c r="LU148" i="1"/>
  <c r="LU146" i="1" s="1"/>
  <c r="LU144" i="1" s="1"/>
  <c r="LU179" i="1"/>
  <c r="LU241" i="1"/>
  <c r="LU239" i="1" s="1"/>
  <c r="LU262" i="1"/>
  <c r="LU260" i="1" s="1"/>
  <c r="LU285" i="1"/>
  <c r="LU330" i="1"/>
  <c r="LU342" i="1"/>
  <c r="LU350" i="1"/>
  <c r="LU81" i="1"/>
  <c r="LV135" i="1"/>
  <c r="LV129" i="1" s="1"/>
  <c r="LT99" i="1"/>
  <c r="LT96" i="1" s="1"/>
  <c r="LT79" i="1" s="1"/>
  <c r="LT162" i="1"/>
  <c r="LT191" i="1"/>
  <c r="LT173" i="1" s="1"/>
  <c r="LT224" i="1"/>
  <c r="LT214" i="1" s="1"/>
  <c r="LT249" i="1"/>
  <c r="LT239" i="1" s="1"/>
  <c r="LT306" i="1"/>
  <c r="LT304" i="1" s="1"/>
  <c r="LT369" i="1"/>
  <c r="LT367" i="1" s="1"/>
  <c r="LT381" i="1"/>
  <c r="LT379" i="1" s="1"/>
  <c r="LW99" i="1"/>
  <c r="LW124" i="1"/>
  <c r="LW224" i="1"/>
  <c r="LW214" i="1" s="1"/>
  <c r="LW342" i="1"/>
  <c r="LW369" i="1"/>
  <c r="LW367" i="1" s="1"/>
  <c r="LW262" i="1"/>
  <c r="LW116" i="1"/>
  <c r="LW148" i="1"/>
  <c r="LW131" i="1"/>
  <c r="LW191" i="1"/>
  <c r="LW209" i="1"/>
  <c r="LW306" i="1"/>
  <c r="LX236" i="1"/>
  <c r="LX93" i="1"/>
  <c r="LX131" i="1"/>
  <c r="LX90" i="1"/>
  <c r="LX141" i="1"/>
  <c r="LX86" i="1"/>
  <c r="LX76" i="1"/>
  <c r="LW86" i="1"/>
  <c r="LW141" i="1"/>
  <c r="LW249" i="1"/>
  <c r="LW276" i="1"/>
  <c r="LW64" i="1"/>
  <c r="LW81" i="1"/>
  <c r="LW93" i="1"/>
  <c r="LW162" i="1"/>
  <c r="LW236" i="1"/>
  <c r="LW76" i="1"/>
  <c r="LW135" i="1"/>
  <c r="LW201" i="1"/>
  <c r="LW350" i="1"/>
  <c r="LW330" i="1"/>
  <c r="LW90" i="1"/>
  <c r="LW179" i="1"/>
  <c r="LW285" i="1"/>
  <c r="LW241" i="1"/>
  <c r="LW317" i="1"/>
  <c r="LX25" i="1"/>
  <c r="LW25" i="1"/>
  <c r="LV25" i="1"/>
  <c r="LU25" i="1"/>
  <c r="LT25" i="1"/>
  <c r="LT391" i="1" l="1"/>
  <c r="LT114" i="1"/>
  <c r="LW35" i="1"/>
  <c r="LW53" i="1"/>
  <c r="LW58" i="1"/>
  <c r="LT207" i="1"/>
  <c r="LT171" i="1" s="1"/>
  <c r="LV173" i="1"/>
  <c r="LV114" i="1"/>
  <c r="LW391" i="1"/>
  <c r="LU207" i="1"/>
  <c r="LT35" i="1"/>
  <c r="LT53" i="1"/>
  <c r="LT58" i="1"/>
  <c r="LV328" i="1"/>
  <c r="LV359" i="1" s="1"/>
  <c r="LT328" i="1"/>
  <c r="LT359" i="1" s="1"/>
  <c r="LV79" i="1"/>
  <c r="LV47" i="1"/>
  <c r="LU173" i="1"/>
  <c r="LU35" i="1"/>
  <c r="LU53" i="1"/>
  <c r="LU79" i="1"/>
  <c r="LW47" i="1"/>
  <c r="LX47" i="1"/>
  <c r="LX241" i="1"/>
  <c r="LV239" i="1"/>
  <c r="LV207" i="1" s="1"/>
  <c r="LU274" i="1"/>
  <c r="LU328" i="1"/>
  <c r="LU359" i="1" s="1"/>
  <c r="LV35" i="1"/>
  <c r="LV53" i="1"/>
  <c r="LV58" i="1"/>
  <c r="LX53" i="1"/>
  <c r="LU114" i="1"/>
  <c r="LT47" i="1"/>
  <c r="LU47" i="1"/>
  <c r="LU58" i="1"/>
  <c r="LX201" i="1"/>
  <c r="LW239" i="1"/>
  <c r="LX209" i="1"/>
  <c r="LX324" i="1"/>
  <c r="LW146" i="1"/>
  <c r="LX124" i="1"/>
  <c r="LX249" i="1"/>
  <c r="LX276" i="1"/>
  <c r="LX350" i="1"/>
  <c r="LW96" i="1"/>
  <c r="LX381" i="1"/>
  <c r="LW260" i="1"/>
  <c r="LX99" i="1"/>
  <c r="LX96" i="1" s="1"/>
  <c r="LX162" i="1"/>
  <c r="LY324" i="1"/>
  <c r="LY141" i="1"/>
  <c r="LY86" i="1"/>
  <c r="LW207" i="1"/>
  <c r="LW114" i="1"/>
  <c r="LW328" i="1"/>
  <c r="LX35" i="1"/>
  <c r="LX81" i="1"/>
  <c r="LX64" i="1"/>
  <c r="LX135" i="1"/>
  <c r="LX129" i="1" s="1"/>
  <c r="LW274" i="1"/>
  <c r="LX179" i="1"/>
  <c r="LX224" i="1"/>
  <c r="LX214" i="1" s="1"/>
  <c r="LX317" i="1"/>
  <c r="LX369" i="1"/>
  <c r="LX354" i="1"/>
  <c r="LW129" i="1"/>
  <c r="LV391" i="1"/>
  <c r="LX116" i="1"/>
  <c r="LX191" i="1"/>
  <c r="LX342" i="1"/>
  <c r="LW33" i="1"/>
  <c r="LW23" i="1" s="1"/>
  <c r="LW173" i="1"/>
  <c r="LX58" i="1"/>
  <c r="LX148" i="1"/>
  <c r="LX146" i="1" s="1"/>
  <c r="LX144" i="1" s="1"/>
  <c r="LX262" i="1"/>
  <c r="LX260" i="1" s="1"/>
  <c r="LX285" i="1"/>
  <c r="LX330" i="1"/>
  <c r="LX306" i="1"/>
  <c r="LW304" i="1"/>
  <c r="MS219" i="1"/>
  <c r="MS337" i="1"/>
  <c r="MS74" i="1"/>
  <c r="MS87" i="1"/>
  <c r="MS71" i="1"/>
  <c r="MS66" i="1"/>
  <c r="MS68" i="1"/>
  <c r="MS221" i="1"/>
  <c r="MS31" i="1"/>
  <c r="MS30" i="1"/>
  <c r="MS382" i="1"/>
  <c r="MS376" i="1"/>
  <c r="MS97" i="1"/>
  <c r="MS28" i="1"/>
  <c r="MS65" i="1"/>
  <c r="MS67" i="1"/>
  <c r="MS192" i="1"/>
  <c r="MS272" i="1"/>
  <c r="MS370" i="1"/>
  <c r="MH241" i="1"/>
  <c r="MH236" i="1"/>
  <c r="MG141" i="1"/>
  <c r="MG86" i="1"/>
  <c r="MG81" i="1"/>
  <c r="MG76" i="1"/>
  <c r="LX114" i="1" l="1"/>
  <c r="LV171" i="1"/>
  <c r="LX79" i="1"/>
  <c r="LX239" i="1"/>
  <c r="LU171" i="1"/>
  <c r="LT33" i="1"/>
  <c r="LT23" i="1" s="1"/>
  <c r="LT21" i="1" s="1"/>
  <c r="LT19" i="1" s="1"/>
  <c r="LT395" i="1" s="1"/>
  <c r="LU33" i="1"/>
  <c r="LU23" i="1" s="1"/>
  <c r="LU21" i="1" s="1"/>
  <c r="LU19" i="1" s="1"/>
  <c r="LU395" i="1" s="1"/>
  <c r="LU399" i="1" s="1"/>
  <c r="LX304" i="1"/>
  <c r="LY35" i="1"/>
  <c r="LX328" i="1"/>
  <c r="LX173" i="1"/>
  <c r="LY209" i="1"/>
  <c r="LY124" i="1"/>
  <c r="LY350" i="1"/>
  <c r="LY342" i="1"/>
  <c r="LV33" i="1"/>
  <c r="LV23" i="1" s="1"/>
  <c r="LV21" i="1" s="1"/>
  <c r="LV19" i="1" s="1"/>
  <c r="LW171" i="1"/>
  <c r="LY47" i="1"/>
  <c r="LY162" i="1"/>
  <c r="LY116" i="1"/>
  <c r="LY191" i="1"/>
  <c r="LY317" i="1"/>
  <c r="LY369" i="1"/>
  <c r="LY367" i="1" s="1"/>
  <c r="LX207" i="1"/>
  <c r="LY90" i="1"/>
  <c r="LY381" i="1"/>
  <c r="LY379" i="1" s="1"/>
  <c r="LX33" i="1"/>
  <c r="LX23" i="1" s="1"/>
  <c r="LX21" i="1" s="1"/>
  <c r="LX19" i="1" s="1"/>
  <c r="LY58" i="1"/>
  <c r="LY179" i="1"/>
  <c r="LY241" i="1"/>
  <c r="LY330" i="1"/>
  <c r="LY354" i="1"/>
  <c r="LZ236" i="1"/>
  <c r="LZ141" i="1"/>
  <c r="LZ90" i="1"/>
  <c r="LZ86" i="1"/>
  <c r="LZ76" i="1"/>
  <c r="LZ93" i="1"/>
  <c r="LZ25" i="1"/>
  <c r="LY64" i="1"/>
  <c r="LY81" i="1"/>
  <c r="LY224" i="1"/>
  <c r="LY214" i="1" s="1"/>
  <c r="LX367" i="1"/>
  <c r="LY76" i="1"/>
  <c r="LY53" i="1"/>
  <c r="LY148" i="1"/>
  <c r="LY146" i="1" s="1"/>
  <c r="LY144" i="1" s="1"/>
  <c r="LY262" i="1"/>
  <c r="LY260" i="1" s="1"/>
  <c r="LY249" i="1"/>
  <c r="LY306" i="1"/>
  <c r="LX379" i="1"/>
  <c r="LW79" i="1"/>
  <c r="LW21" i="1" s="1"/>
  <c r="LY131" i="1"/>
  <c r="LY276" i="1"/>
  <c r="LW144" i="1"/>
  <c r="LY285" i="1"/>
  <c r="LW359" i="1"/>
  <c r="LY25" i="1"/>
  <c r="LY93" i="1"/>
  <c r="LY99" i="1"/>
  <c r="LY96" i="1" s="1"/>
  <c r="LY135" i="1"/>
  <c r="LY201" i="1"/>
  <c r="LY173" i="1" s="1"/>
  <c r="LY236" i="1"/>
  <c r="LX274" i="1"/>
  <c r="MG47" i="1"/>
  <c r="MG53" i="1"/>
  <c r="MG64" i="1"/>
  <c r="MH224" i="1"/>
  <c r="MH214" i="1" s="1"/>
  <c r="MG131" i="1"/>
  <c r="LH285" i="1"/>
  <c r="LG324" i="1"/>
  <c r="MG324" i="1"/>
  <c r="LG90" i="1"/>
  <c r="MG90" i="1"/>
  <c r="LH76" i="1"/>
  <c r="MH76" i="1"/>
  <c r="LH90" i="1"/>
  <c r="MH90" i="1"/>
  <c r="LH93" i="1"/>
  <c r="MH93" i="1"/>
  <c r="LH324" i="1"/>
  <c r="MH324" i="1"/>
  <c r="LG236" i="1"/>
  <c r="MG236" i="1"/>
  <c r="MG58" i="1"/>
  <c r="MG350" i="1"/>
  <c r="MG35" i="1"/>
  <c r="MG135" i="1"/>
  <c r="MH148" i="1"/>
  <c r="LH25" i="1"/>
  <c r="MH25" i="1"/>
  <c r="MH64" i="1"/>
  <c r="MH131" i="1"/>
  <c r="LH141" i="1"/>
  <c r="MH141" i="1"/>
  <c r="MH350" i="1"/>
  <c r="LG25" i="1"/>
  <c r="MG25" i="1"/>
  <c r="LG93" i="1"/>
  <c r="MG93" i="1"/>
  <c r="LG209" i="1"/>
  <c r="LH236" i="1"/>
  <c r="LG350" i="1"/>
  <c r="LS31" i="1"/>
  <c r="LG76" i="1"/>
  <c r="LG86" i="1"/>
  <c r="LS28" i="1"/>
  <c r="LG141" i="1"/>
  <c r="LS30" i="1"/>
  <c r="LS74" i="1"/>
  <c r="LS272" i="1"/>
  <c r="LS376" i="1"/>
  <c r="LS370" i="1"/>
  <c r="LS66" i="1"/>
  <c r="LS67" i="1"/>
  <c r="LS71" i="1"/>
  <c r="LS337" i="1"/>
  <c r="LS65" i="1"/>
  <c r="LS68" i="1"/>
  <c r="LS97" i="1"/>
  <c r="LS382" i="1"/>
  <c r="LS87" i="1"/>
  <c r="LS192" i="1"/>
  <c r="LS221" i="1"/>
  <c r="LS219" i="1"/>
  <c r="LT292" i="1" l="1"/>
  <c r="LT296" i="1"/>
  <c r="LY114" i="1"/>
  <c r="LX359" i="1"/>
  <c r="LU292" i="1"/>
  <c r="LU296" i="1"/>
  <c r="LY328" i="1"/>
  <c r="LZ249" i="1"/>
  <c r="LV292" i="1"/>
  <c r="LV395" i="1"/>
  <c r="LV399" i="1" s="1"/>
  <c r="LV296" i="1"/>
  <c r="LX171" i="1"/>
  <c r="LZ124" i="1"/>
  <c r="LW19" i="1"/>
  <c r="LZ47" i="1"/>
  <c r="LZ99" i="1"/>
  <c r="LZ96" i="1" s="1"/>
  <c r="LZ162" i="1"/>
  <c r="LZ241" i="1"/>
  <c r="LZ354" i="1"/>
  <c r="LZ35" i="1"/>
  <c r="LZ350" i="1"/>
  <c r="LT399" i="1"/>
  <c r="LY129" i="1"/>
  <c r="LZ191" i="1"/>
  <c r="LZ224" i="1"/>
  <c r="LZ214" i="1" s="1"/>
  <c r="LZ276" i="1"/>
  <c r="LZ369" i="1"/>
  <c r="LY274" i="1"/>
  <c r="LZ53" i="1"/>
  <c r="LZ179" i="1"/>
  <c r="LZ262" i="1"/>
  <c r="LZ285" i="1"/>
  <c r="LZ317" i="1"/>
  <c r="LY33" i="1"/>
  <c r="LY23" i="1" s="1"/>
  <c r="LZ64" i="1"/>
  <c r="LZ306" i="1"/>
  <c r="LY79" i="1"/>
  <c r="LZ58" i="1"/>
  <c r="LZ116" i="1"/>
  <c r="LZ324" i="1"/>
  <c r="LZ330" i="1"/>
  <c r="LY239" i="1"/>
  <c r="LX395" i="1"/>
  <c r="LX399" i="1" s="1"/>
  <c r="LX292" i="1"/>
  <c r="LX296" i="1"/>
  <c r="LY391" i="1"/>
  <c r="LY304" i="1"/>
  <c r="LZ148" i="1"/>
  <c r="LZ146" i="1" s="1"/>
  <c r="LZ209" i="1"/>
  <c r="LZ381" i="1"/>
  <c r="LX391" i="1"/>
  <c r="LZ81" i="1"/>
  <c r="LZ135" i="1"/>
  <c r="LZ131" i="1"/>
  <c r="LZ201" i="1"/>
  <c r="LZ342" i="1"/>
  <c r="MA324" i="1"/>
  <c r="MA90" i="1"/>
  <c r="LG241" i="1"/>
  <c r="LH191" i="1"/>
  <c r="LH64" i="1"/>
  <c r="LH350" i="1"/>
  <c r="LH131" i="1"/>
  <c r="LH354" i="1"/>
  <c r="LH330" i="1"/>
  <c r="LH53" i="1"/>
  <c r="LG162" i="1"/>
  <c r="LH381" i="1"/>
  <c r="LH379" i="1" s="1"/>
  <c r="LH201" i="1"/>
  <c r="LH369" i="1"/>
  <c r="LH367" i="1" s="1"/>
  <c r="LG342" i="1"/>
  <c r="LH249" i="1"/>
  <c r="LG354" i="1"/>
  <c r="LG262" i="1"/>
  <c r="LG260" i="1" s="1"/>
  <c r="LG249" i="1"/>
  <c r="LG239" i="1" s="1"/>
  <c r="LH317" i="1"/>
  <c r="LG191" i="1"/>
  <c r="LH179" i="1"/>
  <c r="LH135" i="1"/>
  <c r="LH116" i="1"/>
  <c r="LH58" i="1"/>
  <c r="LG369" i="1"/>
  <c r="LG367" i="1" s="1"/>
  <c r="LG201" i="1"/>
  <c r="LH99" i="1"/>
  <c r="LH96" i="1" s="1"/>
  <c r="LH276" i="1"/>
  <c r="LH274" i="1" s="1"/>
  <c r="LG317" i="1"/>
  <c r="LG148" i="1"/>
  <c r="LG146" i="1" s="1"/>
  <c r="LG144" i="1" s="1"/>
  <c r="LH124" i="1"/>
  <c r="LH47" i="1"/>
  <c r="LH35" i="1"/>
  <c r="LG179" i="1"/>
  <c r="LG381" i="1"/>
  <c r="LG379" i="1" s="1"/>
  <c r="LH306" i="1"/>
  <c r="LG224" i="1"/>
  <c r="LG214" i="1" s="1"/>
  <c r="LH342" i="1"/>
  <c r="LH162" i="1"/>
  <c r="LG306" i="1"/>
  <c r="LH209" i="1"/>
  <c r="LG285" i="1"/>
  <c r="LG330" i="1"/>
  <c r="LG124" i="1"/>
  <c r="LG116" i="1"/>
  <c r="LH148" i="1"/>
  <c r="LH146" i="1" s="1"/>
  <c r="LH144" i="1" s="1"/>
  <c r="MG129" i="1"/>
  <c r="MH354" i="1"/>
  <c r="MH209" i="1"/>
  <c r="MG33" i="1"/>
  <c r="MG23" i="1" s="1"/>
  <c r="MG99" i="1"/>
  <c r="MG96" i="1" s="1"/>
  <c r="MG79" i="1" s="1"/>
  <c r="MH116" i="1"/>
  <c r="MH58" i="1"/>
  <c r="LG276" i="1"/>
  <c r="LH81" i="1"/>
  <c r="MG148" i="1"/>
  <c r="MG146" i="1" s="1"/>
  <c r="MG144" i="1" s="1"/>
  <c r="MH201" i="1"/>
  <c r="MG262" i="1"/>
  <c r="MG260" i="1" s="1"/>
  <c r="MH381" i="1"/>
  <c r="MH379" i="1" s="1"/>
  <c r="MG249" i="1"/>
  <c r="MG162" i="1"/>
  <c r="MG241" i="1"/>
  <c r="MH369" i="1"/>
  <c r="MH367" i="1" s="1"/>
  <c r="MG342" i="1"/>
  <c r="MH276" i="1"/>
  <c r="MH262" i="1"/>
  <c r="MH260" i="1" s="1"/>
  <c r="MH191" i="1"/>
  <c r="MH179" i="1"/>
  <c r="MH135" i="1"/>
  <c r="MH129" i="1" s="1"/>
  <c r="MH35" i="1"/>
  <c r="MG191" i="1"/>
  <c r="MG179" i="1"/>
  <c r="MG276" i="1"/>
  <c r="MG306" i="1"/>
  <c r="MH285" i="1"/>
  <c r="MH124" i="1"/>
  <c r="MH47" i="1"/>
  <c r="MG116" i="1"/>
  <c r="MG124" i="1"/>
  <c r="MG285" i="1"/>
  <c r="MH306" i="1"/>
  <c r="MG201" i="1"/>
  <c r="MH99" i="1"/>
  <c r="MH96" i="1" s="1"/>
  <c r="MG354" i="1"/>
  <c r="MJ317" i="1"/>
  <c r="MG381" i="1"/>
  <c r="MG379" i="1" s="1"/>
  <c r="MH330" i="1"/>
  <c r="MH317" i="1"/>
  <c r="MH53" i="1"/>
  <c r="MH146" i="1"/>
  <c r="MH144" i="1" s="1"/>
  <c r="MG330" i="1"/>
  <c r="MG317" i="1"/>
  <c r="MG369" i="1"/>
  <c r="MG367" i="1" s="1"/>
  <c r="MH81" i="1"/>
  <c r="MG224" i="1"/>
  <c r="MG214" i="1" s="1"/>
  <c r="MH342" i="1"/>
  <c r="MH162" i="1"/>
  <c r="MH249" i="1"/>
  <c r="MH239" i="1" s="1"/>
  <c r="MG209" i="1"/>
  <c r="MJ81" i="1"/>
  <c r="MJ135" i="1"/>
  <c r="MJ276" i="1"/>
  <c r="MJ369" i="1"/>
  <c r="MJ367" i="1" s="1"/>
  <c r="MJ306" i="1"/>
  <c r="MJ141" i="1"/>
  <c r="MJ116" i="1"/>
  <c r="MJ201" i="1"/>
  <c r="MJ236" i="1"/>
  <c r="MJ249" i="1"/>
  <c r="MJ330" i="1"/>
  <c r="MJ25" i="1"/>
  <c r="MJ86" i="1"/>
  <c r="MJ90" i="1"/>
  <c r="MJ354" i="1"/>
  <c r="MJ124" i="1"/>
  <c r="MJ35" i="1"/>
  <c r="MJ47" i="1"/>
  <c r="MJ179" i="1"/>
  <c r="MJ99" i="1"/>
  <c r="MJ209" i="1"/>
  <c r="MJ342" i="1"/>
  <c r="MJ58" i="1"/>
  <c r="MJ93" i="1"/>
  <c r="MJ76" i="1"/>
  <c r="MJ241" i="1"/>
  <c r="MJ224" i="1"/>
  <c r="MJ214" i="1" s="1"/>
  <c r="MJ162" i="1"/>
  <c r="MJ53" i="1"/>
  <c r="MJ64" i="1"/>
  <c r="MJ381" i="1"/>
  <c r="MJ350" i="1"/>
  <c r="MJ131" i="1"/>
  <c r="MJ148" i="1"/>
  <c r="MJ191" i="1"/>
  <c r="MJ262" i="1"/>
  <c r="MJ285" i="1"/>
  <c r="MJ324" i="1"/>
  <c r="LH262" i="1"/>
  <c r="LH260" i="1" s="1"/>
  <c r="LH241" i="1"/>
  <c r="LH224" i="1"/>
  <c r="LH214" i="1" s="1"/>
  <c r="LG81" i="1"/>
  <c r="LG64" i="1"/>
  <c r="LG58" i="1"/>
  <c r="LG47" i="1"/>
  <c r="LG53" i="1"/>
  <c r="LG99" i="1"/>
  <c r="LG96" i="1" s="1"/>
  <c r="LG35" i="1"/>
  <c r="LG131" i="1"/>
  <c r="LG135" i="1"/>
  <c r="LZ239" i="1" l="1"/>
  <c r="MA369" i="1"/>
  <c r="MA367" i="1" s="1"/>
  <c r="MA306" i="1"/>
  <c r="LZ129" i="1"/>
  <c r="LZ173" i="1"/>
  <c r="MA47" i="1"/>
  <c r="MA354" i="1"/>
  <c r="MA131" i="1"/>
  <c r="LY21" i="1"/>
  <c r="MA99" i="1"/>
  <c r="MA76" i="1"/>
  <c r="MA35" i="1"/>
  <c r="MA25" i="1"/>
  <c r="MA135" i="1"/>
  <c r="MA148" i="1"/>
  <c r="MA249" i="1"/>
  <c r="MA285" i="1"/>
  <c r="MA381" i="1"/>
  <c r="MA379" i="1" s="1"/>
  <c r="LZ144" i="1"/>
  <c r="LZ304" i="1"/>
  <c r="MA276" i="1"/>
  <c r="MA209" i="1"/>
  <c r="MB350" i="1"/>
  <c r="MB236" i="1"/>
  <c r="MB86" i="1"/>
  <c r="MB141" i="1"/>
  <c r="MB93" i="1"/>
  <c r="MB90" i="1"/>
  <c r="MB124" i="1"/>
  <c r="MB76" i="1"/>
  <c r="MB25" i="1"/>
  <c r="MA391" i="1"/>
  <c r="MA53" i="1"/>
  <c r="MA58" i="1"/>
  <c r="MA81" i="1"/>
  <c r="MA162" i="1"/>
  <c r="MA317" i="1"/>
  <c r="MA304" i="1" s="1"/>
  <c r="LY359" i="1"/>
  <c r="LZ114" i="1"/>
  <c r="MA201" i="1"/>
  <c r="MA236" i="1"/>
  <c r="LZ379" i="1"/>
  <c r="MA64" i="1"/>
  <c r="MA191" i="1"/>
  <c r="MA116" i="1"/>
  <c r="MA241" i="1"/>
  <c r="MA330" i="1"/>
  <c r="LZ79" i="1"/>
  <c r="LZ367" i="1"/>
  <c r="MA141" i="1"/>
  <c r="MA224" i="1"/>
  <c r="MA214" i="1" s="1"/>
  <c r="LZ274" i="1"/>
  <c r="MA124" i="1"/>
  <c r="MA93" i="1"/>
  <c r="MA86" i="1"/>
  <c r="MA179" i="1"/>
  <c r="MA262" i="1"/>
  <c r="MA260" i="1" s="1"/>
  <c r="MA342" i="1"/>
  <c r="MA350" i="1"/>
  <c r="LZ207" i="1"/>
  <c r="LZ328" i="1"/>
  <c r="LZ260" i="1"/>
  <c r="LZ33" i="1"/>
  <c r="LZ23" i="1" s="1"/>
  <c r="LW395" i="1"/>
  <c r="LW292" i="1"/>
  <c r="LW296" i="1"/>
  <c r="LY207" i="1"/>
  <c r="LY171" i="1" s="1"/>
  <c r="ML131" i="1"/>
  <c r="ML90" i="1"/>
  <c r="ML86" i="1"/>
  <c r="ML25" i="1"/>
  <c r="LH129" i="1"/>
  <c r="LG207" i="1"/>
  <c r="LG274" i="1"/>
  <c r="LG114" i="1"/>
  <c r="LG304" i="1"/>
  <c r="LH328" i="1"/>
  <c r="LH173" i="1"/>
  <c r="LG173" i="1"/>
  <c r="LG328" i="1"/>
  <c r="LH304" i="1"/>
  <c r="LH391" i="1"/>
  <c r="LH239" i="1"/>
  <c r="LH207" i="1" s="1"/>
  <c r="LH33" i="1"/>
  <c r="LH23" i="1" s="1"/>
  <c r="LH114" i="1"/>
  <c r="MH114" i="1"/>
  <c r="MG21" i="1"/>
  <c r="MG391" i="1"/>
  <c r="MH207" i="1"/>
  <c r="MG173" i="1"/>
  <c r="MH391" i="1"/>
  <c r="MH173" i="1"/>
  <c r="MH274" i="1"/>
  <c r="MH328" i="1"/>
  <c r="MG114" i="1"/>
  <c r="MG274" i="1"/>
  <c r="MJ173" i="1"/>
  <c r="MG328" i="1"/>
  <c r="MH33" i="1"/>
  <c r="MH23" i="1" s="1"/>
  <c r="MG304" i="1"/>
  <c r="MH304" i="1"/>
  <c r="MG239" i="1"/>
  <c r="MG207" i="1" s="1"/>
  <c r="ML324" i="1"/>
  <c r="ML236" i="1"/>
  <c r="ML141" i="1"/>
  <c r="ML93" i="1"/>
  <c r="ML76" i="1"/>
  <c r="MJ239" i="1"/>
  <c r="MJ304" i="1"/>
  <c r="MJ274" i="1"/>
  <c r="MJ379" i="1"/>
  <c r="MJ391" i="1" s="1"/>
  <c r="MJ146" i="1"/>
  <c r="MJ96" i="1"/>
  <c r="MJ79" i="1" s="1"/>
  <c r="MJ328" i="1"/>
  <c r="MJ260" i="1"/>
  <c r="MJ33" i="1"/>
  <c r="MJ23" i="1" s="1"/>
  <c r="MJ114" i="1"/>
  <c r="MJ129" i="1"/>
  <c r="LJ86" i="1"/>
  <c r="LJ141" i="1"/>
  <c r="LJ25" i="1"/>
  <c r="LJ76" i="1"/>
  <c r="LJ236" i="1"/>
  <c r="LJ324" i="1"/>
  <c r="LJ90" i="1"/>
  <c r="LJ93" i="1"/>
  <c r="LG79" i="1"/>
  <c r="LG129" i="1"/>
  <c r="LG33" i="1"/>
  <c r="LG23" i="1" s="1"/>
  <c r="LG391" i="1"/>
  <c r="MA129" i="1" l="1"/>
  <c r="LZ171" i="1"/>
  <c r="MA274" i="1"/>
  <c r="MB116" i="1"/>
  <c r="MB114" i="1" s="1"/>
  <c r="MB135" i="1"/>
  <c r="MB241" i="1"/>
  <c r="MB381" i="1"/>
  <c r="MB379" i="1" s="1"/>
  <c r="LZ21" i="1"/>
  <c r="LZ19" i="1" s="1"/>
  <c r="MA173" i="1"/>
  <c r="MB53" i="1"/>
  <c r="LW399" i="1"/>
  <c r="MB64" i="1"/>
  <c r="MB191" i="1"/>
  <c r="MB162" i="1"/>
  <c r="MB179" i="1"/>
  <c r="MB317" i="1"/>
  <c r="LZ359" i="1"/>
  <c r="MA33" i="1"/>
  <c r="MA23" i="1" s="1"/>
  <c r="MA328" i="1"/>
  <c r="MA359" i="1" s="1"/>
  <c r="LZ391" i="1"/>
  <c r="MB47" i="1"/>
  <c r="MB224" i="1"/>
  <c r="MB214" i="1" s="1"/>
  <c r="MB262" i="1"/>
  <c r="MB276" i="1"/>
  <c r="MB342" i="1"/>
  <c r="MB131" i="1"/>
  <c r="MA114" i="1"/>
  <c r="MB35" i="1"/>
  <c r="MB369" i="1"/>
  <c r="MB306" i="1"/>
  <c r="MA239" i="1"/>
  <c r="MA207" i="1" s="1"/>
  <c r="MB99" i="1"/>
  <c r="MB96" i="1" s="1"/>
  <c r="MB324" i="1"/>
  <c r="MB249" i="1"/>
  <c r="MB209" i="1"/>
  <c r="MB58" i="1"/>
  <c r="MB81" i="1"/>
  <c r="MB148" i="1"/>
  <c r="MB146" i="1" s="1"/>
  <c r="MB144" i="1" s="1"/>
  <c r="MB354" i="1"/>
  <c r="MA96" i="1"/>
  <c r="MA79" i="1" s="1"/>
  <c r="LY19" i="1"/>
  <c r="MB201" i="1"/>
  <c r="MB285" i="1"/>
  <c r="MB330" i="1"/>
  <c r="MC324" i="1"/>
  <c r="MC236" i="1"/>
  <c r="MC141" i="1"/>
  <c r="MC76" i="1"/>
  <c r="MC25" i="1"/>
  <c r="MA146" i="1"/>
  <c r="MM124" i="1"/>
  <c r="LG171" i="1"/>
  <c r="LG359" i="1"/>
  <c r="MG19" i="1"/>
  <c r="LH359" i="1"/>
  <c r="LH171" i="1"/>
  <c r="MG171" i="1"/>
  <c r="MH171" i="1"/>
  <c r="MH359" i="1"/>
  <c r="ML116" i="1"/>
  <c r="ML241" i="1"/>
  <c r="ML191" i="1"/>
  <c r="ML330" i="1"/>
  <c r="ML124" i="1"/>
  <c r="ML47" i="1"/>
  <c r="ML162" i="1"/>
  <c r="MG359" i="1"/>
  <c r="MJ21" i="1"/>
  <c r="ML350" i="1"/>
  <c r="ML53" i="1"/>
  <c r="ML35" i="1"/>
  <c r="ML135" i="1"/>
  <c r="ML129" i="1" s="1"/>
  <c r="ML249" i="1"/>
  <c r="ML224" i="1"/>
  <c r="ML214" i="1" s="1"/>
  <c r="ML354" i="1"/>
  <c r="MJ359" i="1"/>
  <c r="ML81" i="1"/>
  <c r="ML58" i="1"/>
  <c r="ML209" i="1"/>
  <c r="ML317" i="1"/>
  <c r="ML262" i="1"/>
  <c r="ML260" i="1" s="1"/>
  <c r="ML306" i="1"/>
  <c r="MJ144" i="1"/>
  <c r="ML64" i="1"/>
  <c r="ML179" i="1"/>
  <c r="ML276" i="1"/>
  <c r="ML381" i="1"/>
  <c r="ML379" i="1" s="1"/>
  <c r="ML201" i="1"/>
  <c r="MJ207" i="1"/>
  <c r="MJ171" i="1" s="1"/>
  <c r="ML99" i="1"/>
  <c r="ML96" i="1" s="1"/>
  <c r="ML148" i="1"/>
  <c r="ML146" i="1" s="1"/>
  <c r="ML144" i="1" s="1"/>
  <c r="ML342" i="1"/>
  <c r="ML369" i="1"/>
  <c r="ML285" i="1"/>
  <c r="MM93" i="1"/>
  <c r="LJ276" i="1"/>
  <c r="LJ381" i="1"/>
  <c r="LJ379" i="1" s="1"/>
  <c r="LJ179" i="1"/>
  <c r="LJ148" i="1"/>
  <c r="LJ146" i="1" s="1"/>
  <c r="LJ144" i="1" s="1"/>
  <c r="LG21" i="1"/>
  <c r="LG19" i="1" s="1"/>
  <c r="LJ53" i="1"/>
  <c r="LJ191" i="1"/>
  <c r="LJ58" i="1"/>
  <c r="LJ354" i="1"/>
  <c r="LJ131" i="1"/>
  <c r="LJ209" i="1"/>
  <c r="LJ162" i="1"/>
  <c r="LJ241" i="1"/>
  <c r="LJ124" i="1"/>
  <c r="LJ201" i="1"/>
  <c r="LJ342" i="1"/>
  <c r="LJ285" i="1"/>
  <c r="LJ47" i="1"/>
  <c r="LJ64" i="1"/>
  <c r="LJ135" i="1"/>
  <c r="LJ306" i="1"/>
  <c r="LJ317" i="1"/>
  <c r="LJ369" i="1"/>
  <c r="LJ367" i="1" s="1"/>
  <c r="LJ35" i="1"/>
  <c r="LJ99" i="1"/>
  <c r="LJ96" i="1" s="1"/>
  <c r="LJ116" i="1"/>
  <c r="LJ224" i="1"/>
  <c r="LJ214" i="1" s="1"/>
  <c r="LJ330" i="1"/>
  <c r="LJ81" i="1"/>
  <c r="LJ249" i="1"/>
  <c r="LJ262" i="1"/>
  <c r="LJ260" i="1" s="1"/>
  <c r="LJ350" i="1"/>
  <c r="LZ395" i="1" l="1"/>
  <c r="LZ399" i="1" s="1"/>
  <c r="MB79" i="1"/>
  <c r="MC64" i="1"/>
  <c r="MB239" i="1"/>
  <c r="MB207" i="1" s="1"/>
  <c r="LZ296" i="1"/>
  <c r="MC53" i="1"/>
  <c r="MA171" i="1"/>
  <c r="MC179" i="1"/>
  <c r="LZ292" i="1"/>
  <c r="MB274" i="1"/>
  <c r="MC81" i="1"/>
  <c r="MC135" i="1"/>
  <c r="MC241" i="1"/>
  <c r="MC342" i="1"/>
  <c r="MB328" i="1"/>
  <c r="MB260" i="1"/>
  <c r="MA21" i="1"/>
  <c r="MB304" i="1"/>
  <c r="MC90" i="1"/>
  <c r="MC86" i="1"/>
  <c r="MC124" i="1"/>
  <c r="MC116" i="1"/>
  <c r="MC350" i="1"/>
  <c r="MC276" i="1"/>
  <c r="MB367" i="1"/>
  <c r="MC201" i="1"/>
  <c r="MC47" i="1"/>
  <c r="MC99" i="1"/>
  <c r="MC148" i="1"/>
  <c r="MC93" i="1"/>
  <c r="MC131" i="1"/>
  <c r="MC191" i="1"/>
  <c r="MC162" i="1"/>
  <c r="MC224" i="1"/>
  <c r="MC214" i="1" s="1"/>
  <c r="MC262" i="1"/>
  <c r="MC260" i="1" s="1"/>
  <c r="MC306" i="1"/>
  <c r="MC285" i="1"/>
  <c r="MB173" i="1"/>
  <c r="MC369" i="1"/>
  <c r="MC367" i="1" s="1"/>
  <c r="MB33" i="1"/>
  <c r="MB23" i="1" s="1"/>
  <c r="MB21" i="1" s="1"/>
  <c r="MC35" i="1"/>
  <c r="MA144" i="1"/>
  <c r="MC209" i="1"/>
  <c r="MC354" i="1"/>
  <c r="MC317" i="1"/>
  <c r="MC381" i="1"/>
  <c r="MC58" i="1"/>
  <c r="MC249" i="1"/>
  <c r="MC330" i="1"/>
  <c r="MD324" i="1"/>
  <c r="MD236" i="1"/>
  <c r="MD141" i="1"/>
  <c r="MD93" i="1"/>
  <c r="MD90" i="1"/>
  <c r="MD86" i="1"/>
  <c r="MD76" i="1"/>
  <c r="MD25" i="1"/>
  <c r="LY395" i="1"/>
  <c r="LY292" i="1"/>
  <c r="LY296" i="1"/>
  <c r="MB129" i="1"/>
  <c r="MN236" i="1"/>
  <c r="MN76" i="1"/>
  <c r="MG395" i="1"/>
  <c r="MG399" i="1" s="1"/>
  <c r="MG292" i="1"/>
  <c r="MG296" i="1"/>
  <c r="ML239" i="1"/>
  <c r="ML207" i="1" s="1"/>
  <c r="ML328" i="1"/>
  <c r="ML114" i="1"/>
  <c r="MM201" i="1"/>
  <c r="MM116" i="1"/>
  <c r="MM114" i="1" s="1"/>
  <c r="MM179" i="1"/>
  <c r="MM350" i="1"/>
  <c r="MM148" i="1"/>
  <c r="MM146" i="1" s="1"/>
  <c r="MM144" i="1" s="1"/>
  <c r="MM135" i="1"/>
  <c r="MM191" i="1"/>
  <c r="MM381" i="1"/>
  <c r="MM379" i="1" s="1"/>
  <c r="ML79" i="1"/>
  <c r="MM35" i="1"/>
  <c r="MM236" i="1"/>
  <c r="MM354" i="1"/>
  <c r="MN324" i="1"/>
  <c r="MN350" i="1"/>
  <c r="MN141" i="1"/>
  <c r="MN93" i="1"/>
  <c r="MN90" i="1"/>
  <c r="MN25" i="1"/>
  <c r="MN86" i="1"/>
  <c r="ML173" i="1"/>
  <c r="MM76" i="1"/>
  <c r="MM53" i="1"/>
  <c r="MM64" i="1"/>
  <c r="MM25" i="1"/>
  <c r="MM99" i="1"/>
  <c r="MM96" i="1" s="1"/>
  <c r="MM249" i="1"/>
  <c r="MM317" i="1"/>
  <c r="MM285" i="1"/>
  <c r="ML367" i="1"/>
  <c r="ML304" i="1"/>
  <c r="MJ19" i="1"/>
  <c r="MM209" i="1"/>
  <c r="MM47" i="1"/>
  <c r="MM131" i="1"/>
  <c r="MM81" i="1"/>
  <c r="MM342" i="1"/>
  <c r="MM369" i="1"/>
  <c r="MM367" i="1" s="1"/>
  <c r="MM324" i="1"/>
  <c r="ML274" i="1"/>
  <c r="MM276" i="1"/>
  <c r="MM241" i="1"/>
  <c r="MM58" i="1"/>
  <c r="MM162" i="1"/>
  <c r="MM224" i="1"/>
  <c r="MM214" i="1" s="1"/>
  <c r="MM86" i="1"/>
  <c r="MM90" i="1"/>
  <c r="MM141" i="1"/>
  <c r="MM262" i="1"/>
  <c r="MM330" i="1"/>
  <c r="MM306" i="1"/>
  <c r="ML33" i="1"/>
  <c r="ML23" i="1" s="1"/>
  <c r="LJ391" i="1"/>
  <c r="LJ274" i="1"/>
  <c r="LL86" i="1"/>
  <c r="LJ114" i="1"/>
  <c r="LJ173" i="1"/>
  <c r="LJ33" i="1"/>
  <c r="LJ23" i="1" s="1"/>
  <c r="LJ328" i="1"/>
  <c r="LG395" i="1"/>
  <c r="LG296" i="1"/>
  <c r="LG292" i="1"/>
  <c r="LJ304" i="1"/>
  <c r="LJ79" i="1"/>
  <c r="LJ239" i="1"/>
  <c r="LJ207" i="1" s="1"/>
  <c r="LJ129" i="1"/>
  <c r="LF376" i="1"/>
  <c r="LF221" i="1"/>
  <c r="LF74" i="1"/>
  <c r="MD124" i="1" l="1"/>
  <c r="MC129" i="1"/>
  <c r="MD162" i="1"/>
  <c r="MD209" i="1"/>
  <c r="MD317" i="1"/>
  <c r="MD330" i="1"/>
  <c r="MD369" i="1"/>
  <c r="MD367" i="1" s="1"/>
  <c r="MD354" i="1"/>
  <c r="MD350" i="1"/>
  <c r="MD249" i="1"/>
  <c r="MD306" i="1"/>
  <c r="MB19" i="1"/>
  <c r="MD116" i="1"/>
  <c r="MD201" i="1"/>
  <c r="MD191" i="1"/>
  <c r="MD241" i="1"/>
  <c r="MD381" i="1"/>
  <c r="MD379" i="1" s="1"/>
  <c r="MC114" i="1"/>
  <c r="LY399" i="1"/>
  <c r="MD58" i="1"/>
  <c r="MD81" i="1"/>
  <c r="MD99" i="1"/>
  <c r="MD96" i="1" s="1"/>
  <c r="MD64" i="1"/>
  <c r="MD276" i="1"/>
  <c r="MF386" i="1"/>
  <c r="MF374" i="1"/>
  <c r="MF384" i="1"/>
  <c r="MF385" i="1"/>
  <c r="MF373" i="1"/>
  <c r="MF355" i="1"/>
  <c r="MF345" i="1"/>
  <c r="MF331" i="1"/>
  <c r="MF319" i="1"/>
  <c r="MF310" i="1"/>
  <c r="MF339" i="1"/>
  <c r="MF335" i="1"/>
  <c r="MF312" i="1"/>
  <c r="MF352" i="1"/>
  <c r="ME324" i="1"/>
  <c r="MF324" i="1" s="1"/>
  <c r="MF314" i="1"/>
  <c r="MF289" i="1"/>
  <c r="MF270" i="1"/>
  <c r="MF344" i="1"/>
  <c r="MF283" i="1"/>
  <c r="MF348" i="1"/>
  <c r="MF346" i="1"/>
  <c r="MF334" i="1"/>
  <c r="MF332" i="1"/>
  <c r="MF321" i="1"/>
  <c r="MF309" i="1"/>
  <c r="MF313" i="1"/>
  <c r="MF311" i="1"/>
  <c r="MF281" i="1"/>
  <c r="MF271" i="1"/>
  <c r="MF372" i="1"/>
  <c r="MF351" i="1"/>
  <c r="MF340" i="1"/>
  <c r="MF336" i="1"/>
  <c r="MF315" i="1"/>
  <c r="MF288" i="1"/>
  <c r="MF279" i="1"/>
  <c r="ME236" i="1"/>
  <c r="MF236" i="1" s="1"/>
  <c r="MF228" i="1"/>
  <c r="MF210" i="1"/>
  <c r="MF322" i="1"/>
  <c r="MF320" i="1"/>
  <c r="MF269" i="1"/>
  <c r="MF264" i="1"/>
  <c r="MF252" i="1"/>
  <c r="MF231" i="1"/>
  <c r="MF222" i="1"/>
  <c r="MF347" i="1"/>
  <c r="MF287" i="1"/>
  <c r="MF267" i="1"/>
  <c r="MF256" i="1"/>
  <c r="MF246" i="1"/>
  <c r="MF234" i="1"/>
  <c r="MF226" i="1"/>
  <c r="MF217" i="1"/>
  <c r="MF308" i="1"/>
  <c r="MF250" i="1"/>
  <c r="MF229" i="1"/>
  <c r="MF220" i="1"/>
  <c r="MF211" i="1"/>
  <c r="MF282" i="1"/>
  <c r="MF265" i="1"/>
  <c r="MF253" i="1"/>
  <c r="MF243" i="1"/>
  <c r="MF232" i="1"/>
  <c r="MF356" i="1"/>
  <c r="MF333" i="1"/>
  <c r="MF268" i="1"/>
  <c r="MF258" i="1"/>
  <c r="MF247" i="1"/>
  <c r="MF227" i="1"/>
  <c r="MF218" i="1"/>
  <c r="MF251" i="1"/>
  <c r="MF230" i="1"/>
  <c r="MF212" i="1"/>
  <c r="MF278" i="1"/>
  <c r="MF266" i="1"/>
  <c r="MF255" i="1"/>
  <c r="MF244" i="1"/>
  <c r="MF233" i="1"/>
  <c r="MF225" i="1"/>
  <c r="MF216" i="1"/>
  <c r="MF205" i="1"/>
  <c r="MF199" i="1"/>
  <c r="MF189" i="1"/>
  <c r="MF181" i="1"/>
  <c r="MF203" i="1"/>
  <c r="MF184" i="1"/>
  <c r="MF160" i="1"/>
  <c r="MF196" i="1"/>
  <c r="MF187" i="1"/>
  <c r="MF165" i="1"/>
  <c r="MF153" i="1"/>
  <c r="ME141" i="1"/>
  <c r="MF141" i="1" s="1"/>
  <c r="MF182" i="1"/>
  <c r="MF168" i="1"/>
  <c r="MF157" i="1"/>
  <c r="MF204" i="1"/>
  <c r="MF194" i="1"/>
  <c r="MF185" i="1"/>
  <c r="MF175" i="1"/>
  <c r="MF151" i="1"/>
  <c r="MF139" i="1"/>
  <c r="MF197" i="1"/>
  <c r="MF188" i="1"/>
  <c r="MF183" i="1"/>
  <c r="MF158" i="1"/>
  <c r="MF149" i="1"/>
  <c r="MF137" i="1"/>
  <c r="MF126" i="1"/>
  <c r="MF195" i="1"/>
  <c r="MF186" i="1"/>
  <c r="MF177" i="1"/>
  <c r="MF164" i="1"/>
  <c r="MF152" i="1"/>
  <c r="MF119" i="1"/>
  <c r="MF109" i="1"/>
  <c r="MF101" i="1"/>
  <c r="MF166" i="1"/>
  <c r="MF112" i="1"/>
  <c r="MF104" i="1"/>
  <c r="ME93" i="1"/>
  <c r="MF93" i="1" s="1"/>
  <c r="MF107" i="1"/>
  <c r="MF56" i="1"/>
  <c r="MF167" i="1"/>
  <c r="MF155" i="1"/>
  <c r="MF120" i="1"/>
  <c r="MF110" i="1"/>
  <c r="MF102" i="1"/>
  <c r="MF105" i="1"/>
  <c r="MF84" i="1"/>
  <c r="MF72" i="1"/>
  <c r="MF156" i="1"/>
  <c r="MF150" i="1"/>
  <c r="MF118" i="1"/>
  <c r="MF108" i="1"/>
  <c r="MF100" i="1"/>
  <c r="MF133" i="1"/>
  <c r="MF127" i="1"/>
  <c r="MF122" i="1"/>
  <c r="MF111" i="1"/>
  <c r="MF103" i="1"/>
  <c r="MF70" i="1"/>
  <c r="MF61" i="1"/>
  <c r="ME135" i="1"/>
  <c r="MF106" i="1"/>
  <c r="MF55" i="1"/>
  <c r="ME86" i="1"/>
  <c r="MF86" i="1" s="1"/>
  <c r="MF51" i="1"/>
  <c r="MF42" i="1"/>
  <c r="MF45" i="1"/>
  <c r="MF37" i="1"/>
  <c r="MF49" i="1"/>
  <c r="MF40" i="1"/>
  <c r="MF43" i="1"/>
  <c r="ME76" i="1"/>
  <c r="MF76" i="1" s="1"/>
  <c r="ME64" i="1"/>
  <c r="MF62" i="1"/>
  <c r="MF60" i="1"/>
  <c r="MF38" i="1"/>
  <c r="ME25" i="1"/>
  <c r="MF25" i="1" s="1"/>
  <c r="MF50" i="1"/>
  <c r="MF41" i="1"/>
  <c r="ME90" i="1"/>
  <c r="MF90" i="1" s="1"/>
  <c r="MF54" i="1"/>
  <c r="MF44" i="1"/>
  <c r="MF83" i="1"/>
  <c r="MF39" i="1"/>
  <c r="MF59" i="1"/>
  <c r="MC379" i="1"/>
  <c r="MC391" i="1" s="1"/>
  <c r="MB171" i="1"/>
  <c r="MB391" i="1"/>
  <c r="MD35" i="1"/>
  <c r="MD285" i="1"/>
  <c r="MC328" i="1"/>
  <c r="MF307" i="1"/>
  <c r="MD135" i="1"/>
  <c r="MC146" i="1"/>
  <c r="MD53" i="1"/>
  <c r="MD47" i="1"/>
  <c r="MD179" i="1"/>
  <c r="MF138" i="1"/>
  <c r="MD342" i="1"/>
  <c r="MF388" i="1"/>
  <c r="MC173" i="1"/>
  <c r="MC304" i="1"/>
  <c r="MC96" i="1"/>
  <c r="MC79" i="1" s="1"/>
  <c r="MC274" i="1"/>
  <c r="MD131" i="1"/>
  <c r="MF132" i="1"/>
  <c r="MD148" i="1"/>
  <c r="MD146" i="1" s="1"/>
  <c r="MD144" i="1" s="1"/>
  <c r="MD262" i="1"/>
  <c r="MD260" i="1" s="1"/>
  <c r="MD224" i="1"/>
  <c r="MD214" i="1" s="1"/>
  <c r="MF280" i="1"/>
  <c r="MC33" i="1"/>
  <c r="MC23" i="1" s="1"/>
  <c r="MF371" i="1"/>
  <c r="MF286" i="1"/>
  <c r="MF193" i="1"/>
  <c r="MF48" i="1"/>
  <c r="MF215" i="1"/>
  <c r="MB359" i="1"/>
  <c r="MF117" i="1"/>
  <c r="MA19" i="1"/>
  <c r="MC239" i="1"/>
  <c r="MO236" i="1"/>
  <c r="MM173" i="1"/>
  <c r="MN58" i="1"/>
  <c r="MN131" i="1"/>
  <c r="MN162" i="1"/>
  <c r="MN317" i="1"/>
  <c r="ML171" i="1"/>
  <c r="MO135" i="1"/>
  <c r="ML21" i="1"/>
  <c r="MM79" i="1"/>
  <c r="MN124" i="1"/>
  <c r="MN201" i="1"/>
  <c r="MN330" i="1"/>
  <c r="MN369" i="1"/>
  <c r="MN47" i="1"/>
  <c r="MM129" i="1"/>
  <c r="MM274" i="1"/>
  <c r="MJ395" i="1"/>
  <c r="MJ292" i="1"/>
  <c r="MJ296" i="1"/>
  <c r="MN53" i="1"/>
  <c r="MN116" i="1"/>
  <c r="MN241" i="1"/>
  <c r="MN306" i="1"/>
  <c r="MN381" i="1"/>
  <c r="MN379" i="1" s="1"/>
  <c r="MN179" i="1"/>
  <c r="MN224" i="1"/>
  <c r="MN214" i="1" s="1"/>
  <c r="MN262" i="1"/>
  <c r="MN260" i="1" s="1"/>
  <c r="MN354" i="1"/>
  <c r="MM304" i="1"/>
  <c r="ML391" i="1"/>
  <c r="MN148" i="1"/>
  <c r="MN276" i="1"/>
  <c r="MN285" i="1"/>
  <c r="MM33" i="1"/>
  <c r="MM23" i="1" s="1"/>
  <c r="MM328" i="1"/>
  <c r="MM239" i="1"/>
  <c r="MM207" i="1" s="1"/>
  <c r="MM391" i="1"/>
  <c r="MN135" i="1"/>
  <c r="MN191" i="1"/>
  <c r="MN209" i="1"/>
  <c r="MM260" i="1"/>
  <c r="MN99" i="1"/>
  <c r="MN96" i="1" s="1"/>
  <c r="MN64" i="1"/>
  <c r="MN249" i="1"/>
  <c r="MN342" i="1"/>
  <c r="ML359" i="1"/>
  <c r="MN35" i="1"/>
  <c r="MN81" i="1"/>
  <c r="LL131" i="1"/>
  <c r="LL350" i="1"/>
  <c r="LL148" i="1"/>
  <c r="LL146" i="1" s="1"/>
  <c r="LL144" i="1" s="1"/>
  <c r="LM141" i="1"/>
  <c r="LM25" i="1"/>
  <c r="LM76" i="1"/>
  <c r="LM236" i="1"/>
  <c r="LM90" i="1"/>
  <c r="LM324" i="1"/>
  <c r="LM93" i="1"/>
  <c r="LJ171" i="1"/>
  <c r="LJ359" i="1"/>
  <c r="LL35" i="1"/>
  <c r="LL53" i="1"/>
  <c r="LL93" i="1"/>
  <c r="LL354" i="1"/>
  <c r="LL317" i="1"/>
  <c r="LL330" i="1"/>
  <c r="LL285" i="1"/>
  <c r="LJ21" i="1"/>
  <c r="LJ19" i="1" s="1"/>
  <c r="LL76" i="1"/>
  <c r="LL58" i="1"/>
  <c r="LL47" i="1"/>
  <c r="LL135" i="1"/>
  <c r="LL236" i="1"/>
  <c r="LL99" i="1"/>
  <c r="LL96" i="1" s="1"/>
  <c r="LL201" i="1"/>
  <c r="LL141" i="1"/>
  <c r="LL191" i="1"/>
  <c r="LL209" i="1"/>
  <c r="LL241" i="1"/>
  <c r="LL306" i="1"/>
  <c r="LL342" i="1"/>
  <c r="LL369" i="1"/>
  <c r="LL367" i="1" s="1"/>
  <c r="LL64" i="1"/>
  <c r="LL90" i="1"/>
  <c r="LL124" i="1"/>
  <c r="LL179" i="1"/>
  <c r="LL249" i="1"/>
  <c r="LL116" i="1"/>
  <c r="LL276" i="1"/>
  <c r="LL324" i="1"/>
  <c r="LL381" i="1"/>
  <c r="LL379" i="1" s="1"/>
  <c r="LG399" i="1"/>
  <c r="LL81" i="1"/>
  <c r="LL25" i="1"/>
  <c r="LL162" i="1"/>
  <c r="LL224" i="1"/>
  <c r="LL214" i="1" s="1"/>
  <c r="LL262" i="1"/>
  <c r="LF71" i="1"/>
  <c r="LF87" i="1"/>
  <c r="LF97" i="1"/>
  <c r="LF28" i="1"/>
  <c r="LF30" i="1"/>
  <c r="LF31" i="1"/>
  <c r="LF65" i="1"/>
  <c r="LF66" i="1"/>
  <c r="LF67" i="1"/>
  <c r="LF68" i="1"/>
  <c r="LF192" i="1"/>
  <c r="LF272" i="1"/>
  <c r="LF219" i="1"/>
  <c r="LF337" i="1"/>
  <c r="LF382" i="1"/>
  <c r="LF370" i="1"/>
  <c r="MF94" i="1" l="1"/>
  <c r="MD391" i="1"/>
  <c r="ME350" i="1"/>
  <c r="MD114" i="1"/>
  <c r="MD304" i="1"/>
  <c r="MF350" i="1"/>
  <c r="MF135" i="1"/>
  <c r="MC359" i="1"/>
  <c r="MD173" i="1"/>
  <c r="ME201" i="1"/>
  <c r="MF201" i="1" s="1"/>
  <c r="ME81" i="1"/>
  <c r="MF81" i="1" s="1"/>
  <c r="ME317" i="1"/>
  <c r="MF317" i="1" s="1"/>
  <c r="ME330" i="1"/>
  <c r="MF330" i="1" s="1"/>
  <c r="MF224" i="1"/>
  <c r="MF214" i="1" s="1"/>
  <c r="MF69" i="1"/>
  <c r="ME179" i="1"/>
  <c r="ME276" i="1"/>
  <c r="MF277" i="1"/>
  <c r="ME342" i="1"/>
  <c r="MF342" i="1" s="1"/>
  <c r="MD274" i="1"/>
  <c r="MF237" i="1"/>
  <c r="MF202" i="1"/>
  <c r="ME209" i="1"/>
  <c r="ME354" i="1"/>
  <c r="MF354" i="1" s="1"/>
  <c r="MF64" i="1"/>
  <c r="MF88" i="1"/>
  <c r="MD328" i="1"/>
  <c r="ME47" i="1"/>
  <c r="MF47" i="1" s="1"/>
  <c r="ME306" i="1"/>
  <c r="MD239" i="1"/>
  <c r="MD207" i="1" s="1"/>
  <c r="MF77" i="1"/>
  <c r="MD33" i="1"/>
  <c r="MD23" i="1" s="1"/>
  <c r="ME224" i="1"/>
  <c r="ME214" i="1" s="1"/>
  <c r="ME241" i="1"/>
  <c r="MB395" i="1"/>
  <c r="MB399" i="1" s="1"/>
  <c r="MB296" i="1"/>
  <c r="MB292" i="1"/>
  <c r="MF82" i="1"/>
  <c r="MA395" i="1"/>
  <c r="MA292" i="1"/>
  <c r="MA296" i="1"/>
  <c r="MD129" i="1"/>
  <c r="MC144" i="1"/>
  <c r="ME35" i="1"/>
  <c r="ME58" i="1"/>
  <c r="MF58" i="1" s="1"/>
  <c r="ME148" i="1"/>
  <c r="ME131" i="1"/>
  <c r="ME129" i="1" s="1"/>
  <c r="ME191" i="1"/>
  <c r="MF191" i="1" s="1"/>
  <c r="ME369" i="1"/>
  <c r="ME381" i="1"/>
  <c r="ME379" i="1" s="1"/>
  <c r="MF379" i="1" s="1"/>
  <c r="MD79" i="1"/>
  <c r="MF242" i="1"/>
  <c r="MC207" i="1"/>
  <c r="MC171" i="1" s="1"/>
  <c r="MF180" i="1"/>
  <c r="MC21" i="1"/>
  <c r="MF179" i="1"/>
  <c r="MF325" i="1"/>
  <c r="ME99" i="1"/>
  <c r="ME124" i="1"/>
  <c r="MF124" i="1" s="1"/>
  <c r="ME116" i="1"/>
  <c r="MF116" i="1" s="1"/>
  <c r="ME262" i="1"/>
  <c r="MF263" i="1"/>
  <c r="MF142" i="1"/>
  <c r="MF91" i="1"/>
  <c r="MF318" i="1"/>
  <c r="MF36" i="1"/>
  <c r="MF35" i="1" s="1"/>
  <c r="MF27" i="1"/>
  <c r="MF125" i="1"/>
  <c r="ME53" i="1"/>
  <c r="MF53" i="1" s="1"/>
  <c r="ME162" i="1"/>
  <c r="MF162" i="1" s="1"/>
  <c r="ME249" i="1"/>
  <c r="MF249" i="1" s="1"/>
  <c r="ME285" i="1"/>
  <c r="MF285" i="1" s="1"/>
  <c r="MF383" i="1"/>
  <c r="MF343" i="1"/>
  <c r="MF136" i="1"/>
  <c r="MP141" i="1"/>
  <c r="MP76" i="1"/>
  <c r="MN129" i="1"/>
  <c r="LM124" i="1"/>
  <c r="MN79" i="1"/>
  <c r="MO354" i="1"/>
  <c r="MN33" i="1"/>
  <c r="MN23" i="1" s="1"/>
  <c r="MN328" i="1"/>
  <c r="MO262" i="1"/>
  <c r="MO260" i="1" s="1"/>
  <c r="MO241" i="1"/>
  <c r="MM21" i="1"/>
  <c r="MM19" i="1" s="1"/>
  <c r="MO86" i="1"/>
  <c r="MO209" i="1"/>
  <c r="MP324" i="1"/>
  <c r="MP236" i="1"/>
  <c r="MP93" i="1"/>
  <c r="MP90" i="1"/>
  <c r="MP86" i="1"/>
  <c r="MP25" i="1"/>
  <c r="MN146" i="1"/>
  <c r="MN173" i="1"/>
  <c r="MN304" i="1"/>
  <c r="MO99" i="1"/>
  <c r="MO90" i="1"/>
  <c r="MO179" i="1"/>
  <c r="MO191" i="1"/>
  <c r="MO64" i="1"/>
  <c r="MN239" i="1"/>
  <c r="MN207" i="1" s="1"/>
  <c r="MO35" i="1"/>
  <c r="MO81" i="1"/>
  <c r="MO131" i="1"/>
  <c r="MO93" i="1"/>
  <c r="MO162" i="1"/>
  <c r="MO369" i="1"/>
  <c r="MO367" i="1" s="1"/>
  <c r="MO201" i="1"/>
  <c r="MM171" i="1"/>
  <c r="MN114" i="1"/>
  <c r="MJ399" i="1"/>
  <c r="MO58" i="1"/>
  <c r="MO285" i="1"/>
  <c r="MO330" i="1"/>
  <c r="MO306" i="1"/>
  <c r="ML19" i="1"/>
  <c r="MO350" i="1"/>
  <c r="MO47" i="1"/>
  <c r="MO53" i="1"/>
  <c r="MO124" i="1"/>
  <c r="MO324" i="1"/>
  <c r="MO276" i="1"/>
  <c r="MO342" i="1"/>
  <c r="MN274" i="1"/>
  <c r="MN367" i="1"/>
  <c r="MO76" i="1"/>
  <c r="MO25" i="1"/>
  <c r="MO116" i="1"/>
  <c r="MO141" i="1"/>
  <c r="MM359" i="1"/>
  <c r="MO148" i="1"/>
  <c r="MO146" i="1" s="1"/>
  <c r="MO144" i="1" s="1"/>
  <c r="MO249" i="1"/>
  <c r="MO224" i="1"/>
  <c r="MO214" i="1" s="1"/>
  <c r="MO317" i="1"/>
  <c r="MO381" i="1"/>
  <c r="MO379" i="1" s="1"/>
  <c r="LM354" i="1"/>
  <c r="LM285" i="1"/>
  <c r="LM241" i="1"/>
  <c r="LM148" i="1"/>
  <c r="LM146" i="1" s="1"/>
  <c r="LM144" i="1" s="1"/>
  <c r="LM342" i="1"/>
  <c r="LM262" i="1"/>
  <c r="LM260" i="1" s="1"/>
  <c r="LM306" i="1"/>
  <c r="LN93" i="1"/>
  <c r="LN86" i="1"/>
  <c r="LL274" i="1"/>
  <c r="LL304" i="1"/>
  <c r="LM47" i="1"/>
  <c r="LM53" i="1"/>
  <c r="LM276" i="1"/>
  <c r="LM274" i="1" s="1"/>
  <c r="LM317" i="1"/>
  <c r="LL260" i="1"/>
  <c r="LJ395" i="1"/>
  <c r="LJ399" i="1" s="1"/>
  <c r="LJ292" i="1"/>
  <c r="LJ296" i="1"/>
  <c r="LL391" i="1"/>
  <c r="LL79" i="1"/>
  <c r="LL114" i="1"/>
  <c r="LM81" i="1"/>
  <c r="LM209" i="1"/>
  <c r="LM201" i="1"/>
  <c r="LM179" i="1"/>
  <c r="LM249" i="1"/>
  <c r="LM369" i="1"/>
  <c r="LL239" i="1"/>
  <c r="LM86" i="1"/>
  <c r="LM99" i="1"/>
  <c r="LM116" i="1"/>
  <c r="LM162" i="1"/>
  <c r="LM224" i="1"/>
  <c r="LM214" i="1" s="1"/>
  <c r="LM131" i="1"/>
  <c r="LN90" i="1"/>
  <c r="LL33" i="1"/>
  <c r="LL23" i="1" s="1"/>
  <c r="LM35" i="1"/>
  <c r="LM135" i="1"/>
  <c r="LL129" i="1"/>
  <c r="LL173" i="1"/>
  <c r="LM58" i="1"/>
  <c r="LM64" i="1"/>
  <c r="LM191" i="1"/>
  <c r="LM330" i="1"/>
  <c r="LM350" i="1"/>
  <c r="LM381" i="1"/>
  <c r="LL328" i="1"/>
  <c r="LM114" i="1" l="1"/>
  <c r="MD359" i="1"/>
  <c r="ME173" i="1"/>
  <c r="MD171" i="1"/>
  <c r="MF381" i="1"/>
  <c r="MF129" i="1"/>
  <c r="ME328" i="1"/>
  <c r="MF328" i="1" s="1"/>
  <c r="MD21" i="1"/>
  <c r="MD19" i="1" s="1"/>
  <c r="MA399" i="1"/>
  <c r="MF33" i="1"/>
  <c r="ME274" i="1"/>
  <c r="MF274" i="1" s="1"/>
  <c r="MF276" i="1"/>
  <c r="ME260" i="1"/>
  <c r="MF260" i="1" s="1"/>
  <c r="MF262" i="1"/>
  <c r="MC19" i="1"/>
  <c r="ME367" i="1"/>
  <c r="MF369" i="1"/>
  <c r="ME96" i="1"/>
  <c r="MF99" i="1"/>
  <c r="ME239" i="1"/>
  <c r="ME207" i="1" s="1"/>
  <c r="MF241" i="1"/>
  <c r="ME33" i="1"/>
  <c r="ME23" i="1" s="1"/>
  <c r="MF23" i="1" s="1"/>
  <c r="MF209" i="1"/>
  <c r="ME114" i="1"/>
  <c r="MF114" i="1" s="1"/>
  <c r="MF131" i="1"/>
  <c r="ME146" i="1"/>
  <c r="MF148" i="1"/>
  <c r="ME304" i="1"/>
  <c r="MF306" i="1"/>
  <c r="MF173" i="1"/>
  <c r="LM239" i="1"/>
  <c r="LM207" i="1" s="1"/>
  <c r="LM304" i="1"/>
  <c r="MO114" i="1"/>
  <c r="MO274" i="1"/>
  <c r="MN21" i="1"/>
  <c r="MP179" i="1"/>
  <c r="MO391" i="1"/>
  <c r="MO173" i="1"/>
  <c r="MP276" i="1"/>
  <c r="MN144" i="1"/>
  <c r="MN391" i="1"/>
  <c r="MP99" i="1"/>
  <c r="MP96" i="1" s="1"/>
  <c r="MP369" i="1"/>
  <c r="MP367" i="1" s="1"/>
  <c r="MP47" i="1"/>
  <c r="MP53" i="1"/>
  <c r="MP116" i="1"/>
  <c r="MP317" i="1"/>
  <c r="MP342" i="1"/>
  <c r="MP381" i="1"/>
  <c r="ML395" i="1"/>
  <c r="ML296" i="1"/>
  <c r="ML292" i="1"/>
  <c r="MO129" i="1"/>
  <c r="MP285" i="1"/>
  <c r="MN359" i="1"/>
  <c r="MN171" i="1"/>
  <c r="MP58" i="1"/>
  <c r="MP201" i="1"/>
  <c r="MP249" i="1"/>
  <c r="MO239" i="1"/>
  <c r="MO207" i="1" s="1"/>
  <c r="MO304" i="1"/>
  <c r="MP148" i="1"/>
  <c r="MP146" i="1" s="1"/>
  <c r="MP144" i="1" s="1"/>
  <c r="MP224" i="1"/>
  <c r="MP214" i="1" s="1"/>
  <c r="MP241" i="1"/>
  <c r="MO33" i="1"/>
  <c r="MO23" i="1" s="1"/>
  <c r="MP64" i="1"/>
  <c r="MP124" i="1"/>
  <c r="MP131" i="1"/>
  <c r="MP191" i="1"/>
  <c r="MP162" i="1"/>
  <c r="MP262" i="1"/>
  <c r="MP306" i="1"/>
  <c r="MP209" i="1"/>
  <c r="MO328" i="1"/>
  <c r="MO96" i="1"/>
  <c r="MP35" i="1"/>
  <c r="MP81" i="1"/>
  <c r="MP135" i="1"/>
  <c r="MP354" i="1"/>
  <c r="MP330" i="1"/>
  <c r="MP350" i="1"/>
  <c r="MM395" i="1"/>
  <c r="MM399" i="1" s="1"/>
  <c r="MM296" i="1"/>
  <c r="MM292" i="1"/>
  <c r="LN350" i="1"/>
  <c r="LN131" i="1"/>
  <c r="LN148" i="1"/>
  <c r="LN81" i="1"/>
  <c r="LO86" i="1"/>
  <c r="LO236" i="1"/>
  <c r="LO25" i="1"/>
  <c r="LO76" i="1"/>
  <c r="LO90" i="1"/>
  <c r="LO93" i="1"/>
  <c r="LO324" i="1"/>
  <c r="LO141" i="1"/>
  <c r="LM173" i="1"/>
  <c r="LL359" i="1"/>
  <c r="LM328" i="1"/>
  <c r="LL21" i="1"/>
  <c r="LL19" i="1" s="1"/>
  <c r="LN76" i="1"/>
  <c r="LN179" i="1"/>
  <c r="LN369" i="1"/>
  <c r="LN367" i="1" s="1"/>
  <c r="LN342" i="1"/>
  <c r="LN381" i="1"/>
  <c r="LN379" i="1" s="1"/>
  <c r="LN25" i="1"/>
  <c r="LM33" i="1"/>
  <c r="LM23" i="1" s="1"/>
  <c r="LN116" i="1"/>
  <c r="LN35" i="1"/>
  <c r="LN53" i="1"/>
  <c r="LN191" i="1"/>
  <c r="LN162" i="1"/>
  <c r="LN262" i="1"/>
  <c r="LN317" i="1"/>
  <c r="LN354" i="1"/>
  <c r="LN64" i="1"/>
  <c r="LN47" i="1"/>
  <c r="LN58" i="1"/>
  <c r="LN141" i="1"/>
  <c r="LN99" i="1"/>
  <c r="LN96" i="1" s="1"/>
  <c r="LN241" i="1"/>
  <c r="LN285" i="1"/>
  <c r="LN124" i="1"/>
  <c r="LN201" i="1"/>
  <c r="LN330" i="1"/>
  <c r="LM129" i="1"/>
  <c r="LM96" i="1"/>
  <c r="LM79" i="1" s="1"/>
  <c r="LM367" i="1"/>
  <c r="LM379" i="1"/>
  <c r="LN209" i="1"/>
  <c r="LN224" i="1"/>
  <c r="LN214" i="1" s="1"/>
  <c r="LN135" i="1"/>
  <c r="LN236" i="1"/>
  <c r="LN306" i="1"/>
  <c r="LN249" i="1"/>
  <c r="LN276" i="1"/>
  <c r="LN324" i="1"/>
  <c r="LL207" i="1"/>
  <c r="LL171" i="1" s="1"/>
  <c r="LM359" i="1" l="1"/>
  <c r="ME171" i="1"/>
  <c r="MF171" i="1" s="1"/>
  <c r="MD395" i="1"/>
  <c r="MD399" i="1" s="1"/>
  <c r="MD296" i="1"/>
  <c r="MD292" i="1"/>
  <c r="ME359" i="1"/>
  <c r="MF304" i="1"/>
  <c r="ME391" i="1"/>
  <c r="MF391" i="1" s="1"/>
  <c r="MF367" i="1"/>
  <c r="MF239" i="1"/>
  <c r="MF207" i="1" s="1"/>
  <c r="ME79" i="1"/>
  <c r="MF79" i="1" s="1"/>
  <c r="MF96" i="1"/>
  <c r="ME144" i="1"/>
  <c r="MF144" i="1" s="1"/>
  <c r="MF146" i="1"/>
  <c r="MC395" i="1"/>
  <c r="MC296" i="1"/>
  <c r="MC292" i="1"/>
  <c r="MS153" i="1"/>
  <c r="LO241" i="1"/>
  <c r="MN19" i="1"/>
  <c r="MN395" i="1" s="1"/>
  <c r="MN399" i="1" s="1"/>
  <c r="MO171" i="1"/>
  <c r="MP173" i="1"/>
  <c r="MP274" i="1"/>
  <c r="MP328" i="1"/>
  <c r="MP129" i="1"/>
  <c r="LN79" i="1"/>
  <c r="MP33" i="1"/>
  <c r="MP23" i="1" s="1"/>
  <c r="MP79" i="1"/>
  <c r="MP304" i="1"/>
  <c r="MP239" i="1"/>
  <c r="MP207" i="1" s="1"/>
  <c r="ML399" i="1"/>
  <c r="MO79" i="1"/>
  <c r="MP260" i="1"/>
  <c r="MP379" i="1"/>
  <c r="MO359" i="1"/>
  <c r="MS386" i="1"/>
  <c r="MS374" i="1"/>
  <c r="MS388" i="1"/>
  <c r="MS347" i="1"/>
  <c r="MS312" i="1"/>
  <c r="MS315" i="1"/>
  <c r="MS339" i="1"/>
  <c r="MS314" i="1"/>
  <c r="MS220" i="1"/>
  <c r="MS218" i="1"/>
  <c r="MS336" i="1"/>
  <c r="MS196" i="1"/>
  <c r="MS109" i="1"/>
  <c r="MS199" i="1"/>
  <c r="MP114" i="1"/>
  <c r="LO131" i="1"/>
  <c r="LO148" i="1"/>
  <c r="LO146" i="1" s="1"/>
  <c r="LO144" i="1" s="1"/>
  <c r="LP76" i="1"/>
  <c r="LP90" i="1"/>
  <c r="LP141" i="1"/>
  <c r="LP86" i="1"/>
  <c r="LP25" i="1"/>
  <c r="LN129" i="1"/>
  <c r="LM171" i="1"/>
  <c r="LN173" i="1"/>
  <c r="LO124" i="1"/>
  <c r="LO306" i="1"/>
  <c r="LO116" i="1"/>
  <c r="LO262" i="1"/>
  <c r="LO260" i="1" s="1"/>
  <c r="LO53" i="1"/>
  <c r="LN274" i="1"/>
  <c r="LO64" i="1"/>
  <c r="LO58" i="1"/>
  <c r="LO35" i="1"/>
  <c r="LO276" i="1"/>
  <c r="LO224" i="1"/>
  <c r="LO214" i="1" s="1"/>
  <c r="LN328" i="1"/>
  <c r="LN239" i="1"/>
  <c r="LN207" i="1" s="1"/>
  <c r="LN114" i="1"/>
  <c r="LO350" i="1"/>
  <c r="LO381" i="1"/>
  <c r="LN260" i="1"/>
  <c r="LM21" i="1"/>
  <c r="LN391" i="1"/>
  <c r="LO209" i="1"/>
  <c r="LO162" i="1"/>
  <c r="LO330" i="1"/>
  <c r="LL395" i="1"/>
  <c r="LL292" i="1"/>
  <c r="LL296" i="1"/>
  <c r="LO99" i="1"/>
  <c r="LO369" i="1"/>
  <c r="LM391" i="1"/>
  <c r="LN304" i="1"/>
  <c r="LO47" i="1"/>
  <c r="LO81" i="1"/>
  <c r="LO179" i="1"/>
  <c r="LO135" i="1"/>
  <c r="LO201" i="1"/>
  <c r="LO191" i="1"/>
  <c r="LO285" i="1"/>
  <c r="LO249" i="1"/>
  <c r="LO317" i="1"/>
  <c r="LO342" i="1"/>
  <c r="LO354" i="1"/>
  <c r="LN146" i="1"/>
  <c r="LN33" i="1"/>
  <c r="LN23" i="1" s="1"/>
  <c r="MC399" i="1" l="1"/>
  <c r="ME21" i="1"/>
  <c r="MF359" i="1"/>
  <c r="LO129" i="1"/>
  <c r="LP350" i="1"/>
  <c r="LN21" i="1"/>
  <c r="MN292" i="1"/>
  <c r="MN296" i="1"/>
  <c r="MP359" i="1"/>
  <c r="MP171" i="1"/>
  <c r="MP21" i="1"/>
  <c r="MP19" i="1" s="1"/>
  <c r="LP124" i="1"/>
  <c r="MS351" i="1"/>
  <c r="MP391" i="1"/>
  <c r="MO21" i="1"/>
  <c r="LP81" i="1"/>
  <c r="LP53" i="1"/>
  <c r="LP58" i="1"/>
  <c r="LP354" i="1"/>
  <c r="LP148" i="1"/>
  <c r="LP131" i="1"/>
  <c r="KZ25" i="1"/>
  <c r="KZ131" i="1"/>
  <c r="KZ93" i="1"/>
  <c r="KZ76" i="1"/>
  <c r="LO304" i="1"/>
  <c r="LO114" i="1"/>
  <c r="LN171" i="1"/>
  <c r="LN144" i="1"/>
  <c r="LP93" i="1"/>
  <c r="LP201" i="1"/>
  <c r="LP249" i="1"/>
  <c r="LP179" i="1"/>
  <c r="LP209" i="1"/>
  <c r="LP317" i="1"/>
  <c r="LP262" i="1"/>
  <c r="LP260" i="1" s="1"/>
  <c r="LP324" i="1"/>
  <c r="LN359" i="1"/>
  <c r="LO239" i="1"/>
  <c r="LO207" i="1" s="1"/>
  <c r="LO274" i="1"/>
  <c r="LP47" i="1"/>
  <c r="LP64" i="1"/>
  <c r="LP99" i="1"/>
  <c r="LP96" i="1" s="1"/>
  <c r="LP135" i="1"/>
  <c r="LP162" i="1"/>
  <c r="LP116" i="1"/>
  <c r="LP241" i="1"/>
  <c r="LP285" i="1"/>
  <c r="LS153" i="1"/>
  <c r="LO173" i="1"/>
  <c r="LP224" i="1"/>
  <c r="LP214" i="1" s="1"/>
  <c r="LP236" i="1"/>
  <c r="LP306" i="1"/>
  <c r="LP369" i="1"/>
  <c r="LP367" i="1" s="1"/>
  <c r="LO96" i="1"/>
  <c r="LO79" i="1" s="1"/>
  <c r="LO328" i="1"/>
  <c r="LP35" i="1"/>
  <c r="LP191" i="1"/>
  <c r="LP330" i="1"/>
  <c r="LP276" i="1"/>
  <c r="LP342" i="1"/>
  <c r="LP381" i="1"/>
  <c r="LP379" i="1" s="1"/>
  <c r="LO367" i="1"/>
  <c r="LL399" i="1"/>
  <c r="LM19" i="1"/>
  <c r="LO379" i="1"/>
  <c r="LO33" i="1"/>
  <c r="LO23" i="1" s="1"/>
  <c r="KY381" i="1"/>
  <c r="KY379" i="1" s="1"/>
  <c r="KX381" i="1"/>
  <c r="KX379" i="1" s="1"/>
  <c r="KW381" i="1"/>
  <c r="KW379" i="1" s="1"/>
  <c r="KV381" i="1"/>
  <c r="KV379" i="1" s="1"/>
  <c r="KU381" i="1"/>
  <c r="KU379" i="1" s="1"/>
  <c r="KT381" i="1"/>
  <c r="KT379" i="1" s="1"/>
  <c r="KY369" i="1"/>
  <c r="KY367" i="1" s="1"/>
  <c r="KX369" i="1"/>
  <c r="KX367" i="1" s="1"/>
  <c r="KW369" i="1"/>
  <c r="KW367" i="1" s="1"/>
  <c r="KV369" i="1"/>
  <c r="KV367" i="1" s="1"/>
  <c r="KU369" i="1"/>
  <c r="KU367" i="1" s="1"/>
  <c r="KT369" i="1"/>
  <c r="KT367" i="1" s="1"/>
  <c r="KY354" i="1"/>
  <c r="KX354" i="1"/>
  <c r="KW354" i="1"/>
  <c r="KV354" i="1"/>
  <c r="KU354" i="1"/>
  <c r="KT354" i="1"/>
  <c r="KY350" i="1"/>
  <c r="KX350" i="1"/>
  <c r="KW350" i="1"/>
  <c r="KU350" i="1"/>
  <c r="KT350" i="1"/>
  <c r="KY342" i="1"/>
  <c r="KX342" i="1"/>
  <c r="KW342" i="1"/>
  <c r="KV342" i="1"/>
  <c r="KU342" i="1"/>
  <c r="KT342" i="1"/>
  <c r="KY330" i="1"/>
  <c r="KX330" i="1"/>
  <c r="KW330" i="1"/>
  <c r="KV330" i="1"/>
  <c r="KU330" i="1"/>
  <c r="KT330" i="1"/>
  <c r="KZ324" i="1"/>
  <c r="KY324" i="1"/>
  <c r="KX324" i="1"/>
  <c r="KW324" i="1"/>
  <c r="KV324" i="1"/>
  <c r="KU324" i="1"/>
  <c r="KT324" i="1"/>
  <c r="KY317" i="1"/>
  <c r="KX317" i="1"/>
  <c r="KW317" i="1"/>
  <c r="KV317" i="1"/>
  <c r="KU317" i="1"/>
  <c r="KT317" i="1"/>
  <c r="KY306" i="1"/>
  <c r="KX306" i="1"/>
  <c r="KW306" i="1"/>
  <c r="KV306" i="1"/>
  <c r="KU306" i="1"/>
  <c r="KT306" i="1"/>
  <c r="KY285" i="1"/>
  <c r="KX285" i="1"/>
  <c r="KW285" i="1"/>
  <c r="KV285" i="1"/>
  <c r="KU285" i="1"/>
  <c r="KT285" i="1"/>
  <c r="KY276" i="1"/>
  <c r="KX276" i="1"/>
  <c r="KW276" i="1"/>
  <c r="KV276" i="1"/>
  <c r="KU276" i="1"/>
  <c r="KT276" i="1"/>
  <c r="KY262" i="1"/>
  <c r="KX262" i="1"/>
  <c r="KX260" i="1" s="1"/>
  <c r="KW262" i="1"/>
  <c r="KW260" i="1" s="1"/>
  <c r="KV262" i="1"/>
  <c r="KV260" i="1" s="1"/>
  <c r="KU262" i="1"/>
  <c r="KU260" i="1" s="1"/>
  <c r="KT262" i="1"/>
  <c r="KT260" i="1" s="1"/>
  <c r="KY249" i="1"/>
  <c r="KX249" i="1"/>
  <c r="KW249" i="1"/>
  <c r="KV249" i="1"/>
  <c r="KU249" i="1"/>
  <c r="KT249" i="1"/>
  <c r="KY241" i="1"/>
  <c r="KX241" i="1"/>
  <c r="KW241" i="1"/>
  <c r="KV241" i="1"/>
  <c r="KU241" i="1"/>
  <c r="KT241" i="1"/>
  <c r="KZ236" i="1"/>
  <c r="KY236" i="1"/>
  <c r="KX236" i="1"/>
  <c r="KW236" i="1"/>
  <c r="KV236" i="1"/>
  <c r="KU236" i="1"/>
  <c r="KT236" i="1"/>
  <c r="KY224" i="1"/>
  <c r="KX224" i="1"/>
  <c r="KW224" i="1"/>
  <c r="KV224" i="1"/>
  <c r="KU224" i="1"/>
  <c r="KT224" i="1"/>
  <c r="KT209" i="1"/>
  <c r="KY209" i="1"/>
  <c r="KX209" i="1"/>
  <c r="KW209" i="1"/>
  <c r="KV209" i="1"/>
  <c r="KU209" i="1"/>
  <c r="KY201" i="1"/>
  <c r="KX201" i="1"/>
  <c r="KW201" i="1"/>
  <c r="KV201" i="1"/>
  <c r="KU201" i="1"/>
  <c r="KT201" i="1"/>
  <c r="KY191" i="1"/>
  <c r="KX191" i="1"/>
  <c r="KW191" i="1"/>
  <c r="KV191" i="1"/>
  <c r="KU191" i="1"/>
  <c r="KT191" i="1"/>
  <c r="KY179" i="1"/>
  <c r="KW179" i="1"/>
  <c r="KU179" i="1"/>
  <c r="KY162" i="1"/>
  <c r="KX162" i="1"/>
  <c r="KW162" i="1"/>
  <c r="KV162" i="1"/>
  <c r="KU162" i="1"/>
  <c r="KT162" i="1"/>
  <c r="KY148" i="1"/>
  <c r="KX148" i="1"/>
  <c r="KX146" i="1" s="1"/>
  <c r="KX144" i="1" s="1"/>
  <c r="KW148" i="1"/>
  <c r="KW146" i="1" s="1"/>
  <c r="KW144" i="1" s="1"/>
  <c r="KV148" i="1"/>
  <c r="KV146" i="1" s="1"/>
  <c r="KV144" i="1" s="1"/>
  <c r="KU148" i="1"/>
  <c r="KU146" i="1" s="1"/>
  <c r="KU144" i="1" s="1"/>
  <c r="KT148" i="1"/>
  <c r="KT146" i="1" s="1"/>
  <c r="KT144" i="1" s="1"/>
  <c r="KZ141" i="1"/>
  <c r="KY141" i="1"/>
  <c r="KX141" i="1"/>
  <c r="KW141" i="1"/>
  <c r="KV141" i="1"/>
  <c r="KU141" i="1"/>
  <c r="KT141" i="1"/>
  <c r="KY135" i="1"/>
  <c r="KX135" i="1"/>
  <c r="KW135" i="1"/>
  <c r="KV135" i="1"/>
  <c r="KU135" i="1"/>
  <c r="KT135" i="1"/>
  <c r="KY131" i="1"/>
  <c r="KX131" i="1"/>
  <c r="KW131" i="1"/>
  <c r="KV131" i="1"/>
  <c r="KU131" i="1"/>
  <c r="KT131" i="1"/>
  <c r="KY124" i="1"/>
  <c r="KX124" i="1"/>
  <c r="KW124" i="1"/>
  <c r="KV124" i="1"/>
  <c r="KU124" i="1"/>
  <c r="KT124" i="1"/>
  <c r="KY116" i="1"/>
  <c r="KX116" i="1"/>
  <c r="KW116" i="1"/>
  <c r="KV116" i="1"/>
  <c r="KU116" i="1"/>
  <c r="KT116" i="1"/>
  <c r="KY99" i="1"/>
  <c r="KY96" i="1" s="1"/>
  <c r="KX99" i="1"/>
  <c r="KX96" i="1" s="1"/>
  <c r="KW99" i="1"/>
  <c r="KW96" i="1" s="1"/>
  <c r="KV99" i="1"/>
  <c r="KV96" i="1" s="1"/>
  <c r="KU99" i="1"/>
  <c r="KU96" i="1" s="1"/>
  <c r="KT99" i="1"/>
  <c r="KT96" i="1" s="1"/>
  <c r="KY93" i="1"/>
  <c r="KX93" i="1"/>
  <c r="KW93" i="1"/>
  <c r="KV93" i="1"/>
  <c r="KU93" i="1"/>
  <c r="KT93" i="1"/>
  <c r="KZ90" i="1"/>
  <c r="KY90" i="1"/>
  <c r="KX90" i="1"/>
  <c r="KW90" i="1"/>
  <c r="KV90" i="1"/>
  <c r="KU90" i="1"/>
  <c r="KT90" i="1"/>
  <c r="KY86" i="1"/>
  <c r="KX86" i="1"/>
  <c r="KW86" i="1"/>
  <c r="KV86" i="1"/>
  <c r="KU86" i="1"/>
  <c r="KT86" i="1"/>
  <c r="KY81" i="1"/>
  <c r="KX81" i="1"/>
  <c r="KW81" i="1"/>
  <c r="KV81" i="1"/>
  <c r="KU81" i="1"/>
  <c r="KT81" i="1"/>
  <c r="KY76" i="1"/>
  <c r="KX76" i="1"/>
  <c r="KW76" i="1"/>
  <c r="KV76" i="1"/>
  <c r="KU76" i="1"/>
  <c r="KT76" i="1"/>
  <c r="KY64" i="1"/>
  <c r="KX64" i="1"/>
  <c r="KW64" i="1"/>
  <c r="KV64" i="1"/>
  <c r="KU64" i="1"/>
  <c r="KT64" i="1"/>
  <c r="KY58" i="1"/>
  <c r="KX58" i="1"/>
  <c r="KW58" i="1"/>
  <c r="KV58" i="1"/>
  <c r="KU58" i="1"/>
  <c r="KT58" i="1"/>
  <c r="KY53" i="1"/>
  <c r="KX53" i="1"/>
  <c r="KW53" i="1"/>
  <c r="KV53" i="1"/>
  <c r="KU53" i="1"/>
  <c r="KT53" i="1"/>
  <c r="KY47" i="1"/>
  <c r="KX47" i="1"/>
  <c r="KW47" i="1"/>
  <c r="KV47" i="1"/>
  <c r="KU47" i="1"/>
  <c r="KT47" i="1"/>
  <c r="KY35" i="1"/>
  <c r="KX35" i="1"/>
  <c r="KW35" i="1"/>
  <c r="KV35" i="1"/>
  <c r="KU35" i="1"/>
  <c r="KT35" i="1"/>
  <c r="KY25" i="1"/>
  <c r="KX25" i="1"/>
  <c r="KW25" i="1"/>
  <c r="KV25" i="1"/>
  <c r="KU25" i="1"/>
  <c r="KT25" i="1"/>
  <c r="ME19" i="1" l="1"/>
  <c r="MF21" i="1"/>
  <c r="LN19" i="1"/>
  <c r="LN296" i="1" s="1"/>
  <c r="LP129" i="1"/>
  <c r="MP395" i="1"/>
  <c r="MP399" i="1" s="1"/>
  <c r="MP292" i="1"/>
  <c r="MP296" i="1"/>
  <c r="MO19" i="1"/>
  <c r="KZ124" i="1"/>
  <c r="KZ350" i="1"/>
  <c r="KZ64" i="1"/>
  <c r="KZ317" i="1"/>
  <c r="KZ201" i="1"/>
  <c r="LS218" i="1"/>
  <c r="LS196" i="1"/>
  <c r="LS199" i="1"/>
  <c r="LS388" i="1"/>
  <c r="LS109" i="1"/>
  <c r="LS314" i="1"/>
  <c r="LS339" i="1"/>
  <c r="LS351" i="1"/>
  <c r="LS220" i="1"/>
  <c r="LS315" i="1"/>
  <c r="LS312" i="1"/>
  <c r="LS336" i="1"/>
  <c r="LS347" i="1"/>
  <c r="LS386" i="1"/>
  <c r="LS374" i="1"/>
  <c r="LA76" i="1"/>
  <c r="LA93" i="1"/>
  <c r="LA324" i="1"/>
  <c r="LA236" i="1"/>
  <c r="KV114" i="1"/>
  <c r="KT391" i="1"/>
  <c r="LP274" i="1"/>
  <c r="KW114" i="1"/>
  <c r="KU391" i="1"/>
  <c r="LP79" i="1"/>
  <c r="KT328" i="1"/>
  <c r="KU328" i="1"/>
  <c r="KW328" i="1"/>
  <c r="KW391" i="1"/>
  <c r="KT114" i="1"/>
  <c r="KU114" i="1"/>
  <c r="LP33" i="1"/>
  <c r="LP23" i="1" s="1"/>
  <c r="LP328" i="1"/>
  <c r="LO21" i="1"/>
  <c r="LO19" i="1" s="1"/>
  <c r="LP391" i="1"/>
  <c r="LO391" i="1"/>
  <c r="LP239" i="1"/>
  <c r="LP207" i="1" s="1"/>
  <c r="LP114" i="1"/>
  <c r="LP146" i="1"/>
  <c r="LP173" i="1"/>
  <c r="LO359" i="1"/>
  <c r="LP304" i="1"/>
  <c r="LO171" i="1"/>
  <c r="LM395" i="1"/>
  <c r="LM296" i="1"/>
  <c r="LM292" i="1"/>
  <c r="KT274" i="1"/>
  <c r="KX33" i="1"/>
  <c r="KX23" i="1" s="1"/>
  <c r="KX79" i="1"/>
  <c r="KT129" i="1"/>
  <c r="KU239" i="1"/>
  <c r="KW33" i="1"/>
  <c r="KW23" i="1" s="1"/>
  <c r="KU33" i="1"/>
  <c r="KU23" i="1" s="1"/>
  <c r="KU79" i="1"/>
  <c r="KV79" i="1"/>
  <c r="KW274" i="1"/>
  <c r="KY304" i="1"/>
  <c r="KV33" i="1"/>
  <c r="KV23" i="1" s="1"/>
  <c r="KY129" i="1"/>
  <c r="KV274" i="1"/>
  <c r="KX304" i="1"/>
  <c r="KW129" i="1"/>
  <c r="KX214" i="1"/>
  <c r="KX239" i="1"/>
  <c r="KW79" i="1"/>
  <c r="KT214" i="1"/>
  <c r="KT239" i="1"/>
  <c r="KX274" i="1"/>
  <c r="KU129" i="1"/>
  <c r="KV214" i="1"/>
  <c r="KV239" i="1"/>
  <c r="KT304" i="1"/>
  <c r="KW214" i="1"/>
  <c r="KW239" i="1"/>
  <c r="KU304" i="1"/>
  <c r="KT33" i="1"/>
  <c r="KT23" i="1" s="1"/>
  <c r="KT79" i="1"/>
  <c r="KY214" i="1"/>
  <c r="KU274" i="1"/>
  <c r="KW304" i="1"/>
  <c r="KS152" i="1"/>
  <c r="KU173" i="1"/>
  <c r="KY173" i="1"/>
  <c r="KU214" i="1"/>
  <c r="KW173" i="1"/>
  <c r="KT179" i="1"/>
  <c r="KT173" i="1" s="1"/>
  <c r="KX179" i="1"/>
  <c r="KX173" i="1" s="1"/>
  <c r="KX328" i="1"/>
  <c r="KX114" i="1"/>
  <c r="KX129" i="1"/>
  <c r="KV129" i="1"/>
  <c r="KV179" i="1"/>
  <c r="KV173" i="1" s="1"/>
  <c r="KV304" i="1"/>
  <c r="KV350" i="1"/>
  <c r="KV328" i="1" s="1"/>
  <c r="KV391" i="1"/>
  <c r="KZ47" i="1"/>
  <c r="KZ285" i="1"/>
  <c r="KZ354" i="1"/>
  <c r="KZ381" i="1"/>
  <c r="KY79" i="1"/>
  <c r="KY391" i="1"/>
  <c r="KZ99" i="1"/>
  <c r="KZ96" i="1" s="1"/>
  <c r="KZ148" i="1"/>
  <c r="KZ146" i="1" s="1"/>
  <c r="KZ144" i="1" s="1"/>
  <c r="KZ209" i="1"/>
  <c r="KZ224" i="1"/>
  <c r="KZ214" i="1" s="1"/>
  <c r="KZ276" i="1"/>
  <c r="KZ306" i="1"/>
  <c r="KY239" i="1"/>
  <c r="KX391" i="1"/>
  <c r="KY33" i="1"/>
  <c r="KY23" i="1" s="1"/>
  <c r="KZ35" i="1"/>
  <c r="KZ53" i="1"/>
  <c r="KZ135" i="1"/>
  <c r="KZ129" i="1" s="1"/>
  <c r="KZ191" i="1"/>
  <c r="KZ249" i="1"/>
  <c r="KZ262" i="1"/>
  <c r="KZ260" i="1" s="1"/>
  <c r="KZ342" i="1"/>
  <c r="LA90" i="1"/>
  <c r="LA86" i="1"/>
  <c r="LA25" i="1"/>
  <c r="KY274" i="1"/>
  <c r="KZ58" i="1"/>
  <c r="KZ86" i="1"/>
  <c r="KZ81" i="1"/>
  <c r="KZ116" i="1"/>
  <c r="KZ179" i="1"/>
  <c r="KZ162" i="1"/>
  <c r="KZ241" i="1"/>
  <c r="KZ330" i="1"/>
  <c r="KZ369" i="1"/>
  <c r="KY328" i="1"/>
  <c r="KY146" i="1"/>
  <c r="KY260" i="1"/>
  <c r="KY114" i="1"/>
  <c r="ME395" i="1" l="1"/>
  <c r="ME292" i="1"/>
  <c r="MF292" i="1" s="1"/>
  <c r="ME296" i="1"/>
  <c r="MF296" i="1" s="1"/>
  <c r="MF19" i="1"/>
  <c r="LN292" i="1"/>
  <c r="LN395" i="1"/>
  <c r="LN399" i="1" s="1"/>
  <c r="KZ304" i="1"/>
  <c r="KZ114" i="1"/>
  <c r="MO395" i="1"/>
  <c r="MO292" i="1"/>
  <c r="MO296" i="1"/>
  <c r="LA81" i="1"/>
  <c r="LA116" i="1"/>
  <c r="LA241" i="1"/>
  <c r="LB25" i="1"/>
  <c r="LB53" i="1"/>
  <c r="LB47" i="1"/>
  <c r="LB209" i="1"/>
  <c r="LB141" i="1"/>
  <c r="KU359" i="1"/>
  <c r="LO292" i="1"/>
  <c r="KW359" i="1"/>
  <c r="KT359" i="1"/>
  <c r="LP21" i="1"/>
  <c r="LP171" i="1"/>
  <c r="LP144" i="1"/>
  <c r="LO296" i="1"/>
  <c r="LO395" i="1"/>
  <c r="LO399" i="1" s="1"/>
  <c r="LM399" i="1"/>
  <c r="LP359" i="1"/>
  <c r="KU207" i="1"/>
  <c r="KU171" i="1" s="1"/>
  <c r="KX21" i="1"/>
  <c r="KX19" i="1" s="1"/>
  <c r="KX359" i="1"/>
  <c r="KV207" i="1"/>
  <c r="KV171" i="1" s="1"/>
  <c r="KU21" i="1"/>
  <c r="KU19" i="1" s="1"/>
  <c r="KW21" i="1"/>
  <c r="KW19" i="1" s="1"/>
  <c r="KX207" i="1"/>
  <c r="KX171" i="1" s="1"/>
  <c r="KT207" i="1"/>
  <c r="KT171" i="1" s="1"/>
  <c r="KV21" i="1"/>
  <c r="KV19" i="1" s="1"/>
  <c r="KY21" i="1"/>
  <c r="KT21" i="1"/>
  <c r="KT19" i="1" s="1"/>
  <c r="KW207" i="1"/>
  <c r="KW171" i="1" s="1"/>
  <c r="KZ328" i="1"/>
  <c r="KZ239" i="1"/>
  <c r="KZ207" i="1" s="1"/>
  <c r="KV359" i="1"/>
  <c r="LA64" i="1"/>
  <c r="LA381" i="1"/>
  <c r="LA379" i="1" s="1"/>
  <c r="LA58" i="1"/>
  <c r="LA135" i="1"/>
  <c r="LA131" i="1"/>
  <c r="LA224" i="1"/>
  <c r="LA214" i="1" s="1"/>
  <c r="LA201" i="1"/>
  <c r="LA179" i="1"/>
  <c r="LA249" i="1"/>
  <c r="LA262" i="1"/>
  <c r="LA369" i="1"/>
  <c r="LA367" i="1" s="1"/>
  <c r="LA342" i="1"/>
  <c r="KZ274" i="1"/>
  <c r="LA317" i="1"/>
  <c r="LA285" i="1"/>
  <c r="LA330" i="1"/>
  <c r="KZ33" i="1"/>
  <c r="KZ23" i="1" s="1"/>
  <c r="KZ379" i="1"/>
  <c r="KZ367" i="1"/>
  <c r="KZ79" i="1"/>
  <c r="KY359" i="1"/>
  <c r="LA47" i="1"/>
  <c r="LA141" i="1"/>
  <c r="LA162" i="1"/>
  <c r="LA209" i="1"/>
  <c r="LA306" i="1"/>
  <c r="LB324" i="1"/>
  <c r="LB81" i="1"/>
  <c r="LB90" i="1"/>
  <c r="LA350" i="1"/>
  <c r="KY144" i="1"/>
  <c r="LA35" i="1"/>
  <c r="LA53" i="1"/>
  <c r="LA99" i="1"/>
  <c r="LA124" i="1"/>
  <c r="LA148" i="1"/>
  <c r="LA191" i="1"/>
  <c r="LA276" i="1"/>
  <c r="LA354" i="1"/>
  <c r="KZ173" i="1"/>
  <c r="KY207" i="1"/>
  <c r="KY171" i="1" s="1"/>
  <c r="MF395" i="1" l="1"/>
  <c r="ME399" i="1"/>
  <c r="MF399" i="1" s="1"/>
  <c r="KZ359" i="1"/>
  <c r="LA239" i="1"/>
  <c r="LA207" i="1" s="1"/>
  <c r="LA114" i="1"/>
  <c r="MO399" i="1"/>
  <c r="LB241" i="1"/>
  <c r="LB285" i="1"/>
  <c r="LB276" i="1"/>
  <c r="LB330" i="1"/>
  <c r="LC76" i="1"/>
  <c r="LC141" i="1"/>
  <c r="LC124" i="1"/>
  <c r="LC236" i="1"/>
  <c r="LC324" i="1"/>
  <c r="LC249" i="1"/>
  <c r="LP19" i="1"/>
  <c r="KU292" i="1"/>
  <c r="KU296" i="1"/>
  <c r="KX296" i="1"/>
  <c r="KT296" i="1"/>
  <c r="KY19" i="1"/>
  <c r="KW395" i="1"/>
  <c r="KW399" i="1" s="1"/>
  <c r="KW292" i="1"/>
  <c r="KW296" i="1"/>
  <c r="KT292" i="1"/>
  <c r="KT395" i="1"/>
  <c r="KT399" i="1" s="1"/>
  <c r="KV296" i="1"/>
  <c r="LA304" i="1"/>
  <c r="KU395" i="1"/>
  <c r="KU399" i="1" s="1"/>
  <c r="LA274" i="1"/>
  <c r="KV395" i="1"/>
  <c r="KV399" i="1" s="1"/>
  <c r="LA391" i="1"/>
  <c r="KV292" i="1"/>
  <c r="KX395" i="1"/>
  <c r="KX399" i="1" s="1"/>
  <c r="KX292" i="1"/>
  <c r="LA33" i="1"/>
  <c r="LA23" i="1" s="1"/>
  <c r="LB35" i="1"/>
  <c r="LB116" i="1"/>
  <c r="LB86" i="1"/>
  <c r="LB162" i="1"/>
  <c r="LB249" i="1"/>
  <c r="LB317" i="1"/>
  <c r="LB342" i="1"/>
  <c r="LB354" i="1"/>
  <c r="LA173" i="1"/>
  <c r="LA96" i="1"/>
  <c r="LB58" i="1"/>
  <c r="LB64" i="1"/>
  <c r="LB93" i="1"/>
  <c r="LB191" i="1"/>
  <c r="LB369" i="1"/>
  <c r="LC93" i="1"/>
  <c r="LC86" i="1"/>
  <c r="LC131" i="1"/>
  <c r="LC90" i="1"/>
  <c r="KZ21" i="1"/>
  <c r="LA129" i="1"/>
  <c r="LB148" i="1"/>
  <c r="LB146" i="1" s="1"/>
  <c r="LB144" i="1" s="1"/>
  <c r="LB76" i="1"/>
  <c r="LB99" i="1"/>
  <c r="LB96" i="1" s="1"/>
  <c r="LB124" i="1"/>
  <c r="LB236" i="1"/>
  <c r="LB224" i="1"/>
  <c r="LB214" i="1" s="1"/>
  <c r="LB201" i="1"/>
  <c r="LB179" i="1"/>
  <c r="KZ391" i="1"/>
  <c r="LA260" i="1"/>
  <c r="KZ171" i="1"/>
  <c r="LA146" i="1"/>
  <c r="LB131" i="1"/>
  <c r="LB135" i="1"/>
  <c r="LB262" i="1"/>
  <c r="LB260" i="1" s="1"/>
  <c r="LB306" i="1"/>
  <c r="LB350" i="1"/>
  <c r="LB381" i="1"/>
  <c r="LA328" i="1"/>
  <c r="LB239" i="1" l="1"/>
  <c r="LB274" i="1"/>
  <c r="LC209" i="1"/>
  <c r="LC135" i="1"/>
  <c r="LD93" i="1"/>
  <c r="LP395" i="1"/>
  <c r="LP292" i="1"/>
  <c r="LP296" i="1"/>
  <c r="KY292" i="1"/>
  <c r="KY296" i="1"/>
  <c r="KY395" i="1"/>
  <c r="KY399" i="1" s="1"/>
  <c r="LB328" i="1"/>
  <c r="LB173" i="1"/>
  <c r="LB207" i="1"/>
  <c r="LB129" i="1"/>
  <c r="LA144" i="1"/>
  <c r="LC25" i="1"/>
  <c r="LC58" i="1"/>
  <c r="LC64" i="1"/>
  <c r="LC179" i="1"/>
  <c r="LC162" i="1"/>
  <c r="LC276" i="1"/>
  <c r="LC317" i="1"/>
  <c r="LC330" i="1"/>
  <c r="LC350" i="1"/>
  <c r="LA171" i="1"/>
  <c r="LB33" i="1"/>
  <c r="LB23" i="1" s="1"/>
  <c r="LB379" i="1"/>
  <c r="KZ19" i="1"/>
  <c r="LC47" i="1"/>
  <c r="LC81" i="1"/>
  <c r="LC116" i="1"/>
  <c r="LC114" i="1" s="1"/>
  <c r="LC262" i="1"/>
  <c r="LC260" i="1" s="1"/>
  <c r="LC241" i="1"/>
  <c r="LC381" i="1"/>
  <c r="LC379" i="1" s="1"/>
  <c r="LB114" i="1"/>
  <c r="LC148" i="1"/>
  <c r="LC224" i="1"/>
  <c r="LC214" i="1" s="1"/>
  <c r="LC201" i="1"/>
  <c r="LC285" i="1"/>
  <c r="LC369" i="1"/>
  <c r="LC367" i="1" s="1"/>
  <c r="LB79" i="1"/>
  <c r="LA359" i="1"/>
  <c r="LB304" i="1"/>
  <c r="LC35" i="1"/>
  <c r="LC53" i="1"/>
  <c r="LC129" i="1"/>
  <c r="LC99" i="1"/>
  <c r="LC96" i="1" s="1"/>
  <c r="LC191" i="1"/>
  <c r="LC306" i="1"/>
  <c r="LC342" i="1"/>
  <c r="LC354" i="1"/>
  <c r="LD141" i="1"/>
  <c r="LD86" i="1"/>
  <c r="LD25" i="1"/>
  <c r="LB367" i="1"/>
  <c r="LA79" i="1"/>
  <c r="LD64" i="1" l="1"/>
  <c r="LD201" i="1"/>
  <c r="LD317" i="1"/>
  <c r="LF62" i="1"/>
  <c r="LF189" i="1"/>
  <c r="LF250" i="1"/>
  <c r="LF56" i="1"/>
  <c r="LF72" i="1"/>
  <c r="LF48" i="1"/>
  <c r="LE90" i="1"/>
  <c r="LF158" i="1"/>
  <c r="LF180" i="1"/>
  <c r="LF118" i="1"/>
  <c r="LE76" i="1"/>
  <c r="LF166" i="1"/>
  <c r="LF51" i="1"/>
  <c r="LF139" i="1"/>
  <c r="LF127" i="1"/>
  <c r="LF50" i="1"/>
  <c r="LF195" i="1"/>
  <c r="LF44" i="1"/>
  <c r="LF188" i="1"/>
  <c r="LF83" i="1"/>
  <c r="LF136" i="1"/>
  <c r="LE141" i="1"/>
  <c r="LF141" i="1" s="1"/>
  <c r="LF112" i="1"/>
  <c r="LF227" i="1"/>
  <c r="LF311" i="1"/>
  <c r="LF288" i="1"/>
  <c r="LF321" i="1"/>
  <c r="LF340" i="1"/>
  <c r="LF346" i="1"/>
  <c r="LF374" i="1"/>
  <c r="LF120" i="1"/>
  <c r="LF278" i="1"/>
  <c r="LF282" i="1"/>
  <c r="LF352" i="1"/>
  <c r="LF186" i="1"/>
  <c r="LF122" i="1"/>
  <c r="LF229" i="1"/>
  <c r="LF265" i="1"/>
  <c r="LF271" i="1"/>
  <c r="LF228" i="1"/>
  <c r="LF244" i="1"/>
  <c r="LF334" i="1"/>
  <c r="LF289" i="1"/>
  <c r="LF347" i="1"/>
  <c r="LF384" i="1"/>
  <c r="LF187" i="1"/>
  <c r="LF100" i="1"/>
  <c r="LF246" i="1"/>
  <c r="LF255" i="1"/>
  <c r="LF277" i="1"/>
  <c r="LF212" i="1"/>
  <c r="LF279" i="1"/>
  <c r="LF283" i="1"/>
  <c r="LF313" i="1"/>
  <c r="LF335" i="1"/>
  <c r="LE324" i="1"/>
  <c r="LF319" i="1"/>
  <c r="LF344" i="1"/>
  <c r="LF185" i="1"/>
  <c r="LF203" i="1"/>
  <c r="LF230" i="1"/>
  <c r="LE236" i="1"/>
  <c r="LF247" i="1"/>
  <c r="LF280" i="1"/>
  <c r="LF309" i="1"/>
  <c r="LF336" i="1"/>
  <c r="LF286" i="1"/>
  <c r="LF308" i="1"/>
  <c r="LF331" i="1"/>
  <c r="LF372" i="1"/>
  <c r="LF182" i="1"/>
  <c r="LF101" i="1"/>
  <c r="LF204" i="1"/>
  <c r="LF222" i="1"/>
  <c r="LF233" i="1"/>
  <c r="LF258" i="1"/>
  <c r="LF269" i="1"/>
  <c r="LF287" i="1"/>
  <c r="LF348" i="1"/>
  <c r="LF385" i="1"/>
  <c r="LF314" i="1"/>
  <c r="LF320" i="1"/>
  <c r="LF339" i="1"/>
  <c r="LF345" i="1"/>
  <c r="LF386" i="1"/>
  <c r="LF61" i="1"/>
  <c r="LF242" i="1"/>
  <c r="LF281" i="1"/>
  <c r="LF267" i="1"/>
  <c r="LF332" i="1"/>
  <c r="LF216" i="1"/>
  <c r="LF226" i="1"/>
  <c r="LP399" i="1"/>
  <c r="LC304" i="1"/>
  <c r="LB171" i="1"/>
  <c r="LC173" i="1"/>
  <c r="LC391" i="1"/>
  <c r="LD58" i="1"/>
  <c r="LD179" i="1"/>
  <c r="LD162" i="1"/>
  <c r="LD350" i="1"/>
  <c r="LD369" i="1"/>
  <c r="LC33" i="1"/>
  <c r="LC23" i="1" s="1"/>
  <c r="LC146" i="1"/>
  <c r="LC274" i="1"/>
  <c r="LB391" i="1"/>
  <c r="LA21" i="1"/>
  <c r="LD47" i="1"/>
  <c r="LD90" i="1"/>
  <c r="LD81" i="1"/>
  <c r="LD116" i="1"/>
  <c r="LD285" i="1"/>
  <c r="LD354" i="1"/>
  <c r="LD381" i="1"/>
  <c r="LD379" i="1" s="1"/>
  <c r="LB21" i="1"/>
  <c r="LB19" i="1" s="1"/>
  <c r="LD76" i="1"/>
  <c r="LD99" i="1"/>
  <c r="LD96" i="1" s="1"/>
  <c r="LD124" i="1"/>
  <c r="LD148" i="1"/>
  <c r="LD146" i="1" s="1"/>
  <c r="LD144" i="1" s="1"/>
  <c r="LD209" i="1"/>
  <c r="LD236" i="1"/>
  <c r="LD224" i="1"/>
  <c r="LD214" i="1" s="1"/>
  <c r="LD276" i="1"/>
  <c r="LD306" i="1"/>
  <c r="LD324" i="1"/>
  <c r="LC239" i="1"/>
  <c r="LC207" i="1" s="1"/>
  <c r="LC79" i="1"/>
  <c r="KZ395" i="1"/>
  <c r="KZ296" i="1"/>
  <c r="KZ292" i="1"/>
  <c r="LC328" i="1"/>
  <c r="LD35" i="1"/>
  <c r="LD53" i="1"/>
  <c r="LD135" i="1"/>
  <c r="LD131" i="1"/>
  <c r="LD191" i="1"/>
  <c r="LD249" i="1"/>
  <c r="LD262" i="1"/>
  <c r="LD260" i="1" s="1"/>
  <c r="LD241" i="1"/>
  <c r="LD330" i="1"/>
  <c r="LD342" i="1"/>
  <c r="LF356" i="1"/>
  <c r="LF388" i="1"/>
  <c r="LF383" i="1"/>
  <c r="LF343" i="1"/>
  <c r="LF333" i="1"/>
  <c r="LF373" i="1"/>
  <c r="LF315" i="1"/>
  <c r="LF310" i="1"/>
  <c r="LF322" i="1"/>
  <c r="LF312" i="1"/>
  <c r="LF263" i="1"/>
  <c r="LF256" i="1"/>
  <c r="LF251" i="1"/>
  <c r="LF270" i="1"/>
  <c r="LF266" i="1"/>
  <c r="LF253" i="1"/>
  <c r="LF243" i="1"/>
  <c r="LF268" i="1"/>
  <c r="LF264" i="1"/>
  <c r="LF252" i="1"/>
  <c r="LF232" i="1"/>
  <c r="LF215" i="1"/>
  <c r="LF199" i="1"/>
  <c r="LF194" i="1"/>
  <c r="LF181" i="1"/>
  <c r="LF167" i="1"/>
  <c r="LF231" i="1"/>
  <c r="LF218" i="1"/>
  <c r="LF197" i="1"/>
  <c r="LF193" i="1"/>
  <c r="LF184" i="1"/>
  <c r="LF160" i="1"/>
  <c r="LF234" i="1"/>
  <c r="LF217" i="1"/>
  <c r="LF196" i="1"/>
  <c r="LF183" i="1"/>
  <c r="LF165" i="1"/>
  <c r="LF220" i="1"/>
  <c r="LF211" i="1"/>
  <c r="LF205" i="1"/>
  <c r="LF177" i="1"/>
  <c r="LF168" i="1"/>
  <c r="LF157" i="1"/>
  <c r="LF156" i="1"/>
  <c r="LF155" i="1"/>
  <c r="LF149" i="1"/>
  <c r="LF137" i="1"/>
  <c r="LF126" i="1"/>
  <c r="LF110" i="1"/>
  <c r="LF106" i="1"/>
  <c r="LF102" i="1"/>
  <c r="LF152" i="1"/>
  <c r="LF119" i="1"/>
  <c r="LF109" i="1"/>
  <c r="LF105" i="1"/>
  <c r="LF84" i="1"/>
  <c r="LF151" i="1"/>
  <c r="LF108" i="1"/>
  <c r="LF104" i="1"/>
  <c r="LE93" i="1"/>
  <c r="LF93" i="1" s="1"/>
  <c r="LF150" i="1"/>
  <c r="LF138" i="1"/>
  <c r="LF133" i="1"/>
  <c r="LF111" i="1"/>
  <c r="LF107" i="1"/>
  <c r="LF103" i="1"/>
  <c r="LF43" i="1"/>
  <c r="LF39" i="1"/>
  <c r="LF70" i="1"/>
  <c r="LF42" i="1"/>
  <c r="LF38" i="1"/>
  <c r="LE25" i="1"/>
  <c r="LF60" i="1"/>
  <c r="LF55" i="1"/>
  <c r="LF45" i="1"/>
  <c r="LF41" i="1"/>
  <c r="LF37" i="1"/>
  <c r="LF49" i="1"/>
  <c r="LF40" i="1"/>
  <c r="LF307" i="1"/>
  <c r="LB359" i="1"/>
  <c r="LE354" i="1" l="1"/>
  <c r="LF354" i="1" s="1"/>
  <c r="LE369" i="1"/>
  <c r="LE367" i="1" s="1"/>
  <c r="LE53" i="1"/>
  <c r="LF53" i="1" s="1"/>
  <c r="LE241" i="1"/>
  <c r="LF241" i="1" s="1"/>
  <c r="LE116" i="1"/>
  <c r="LF116" i="1" s="1"/>
  <c r="LC171" i="1"/>
  <c r="LD274" i="1"/>
  <c r="LD328" i="1"/>
  <c r="LD239" i="1"/>
  <c r="LD207" i="1" s="1"/>
  <c r="LE162" i="1"/>
  <c r="LF162" i="1" s="1"/>
  <c r="LD33" i="1"/>
  <c r="LD23" i="1" s="1"/>
  <c r="LE58" i="1"/>
  <c r="LF58" i="1" s="1"/>
  <c r="LE81" i="1"/>
  <c r="LF81" i="1" s="1"/>
  <c r="LE350" i="1"/>
  <c r="LF350" i="1" s="1"/>
  <c r="LF371" i="1"/>
  <c r="LF324" i="1"/>
  <c r="LF27" i="1"/>
  <c r="LF82" i="1"/>
  <c r="LD79" i="1"/>
  <c r="LF94" i="1"/>
  <c r="LD367" i="1"/>
  <c r="LF355" i="1"/>
  <c r="LE47" i="1"/>
  <c r="LF47" i="1" s="1"/>
  <c r="LE99" i="1"/>
  <c r="LE124" i="1"/>
  <c r="LF124" i="1" s="1"/>
  <c r="LE148" i="1"/>
  <c r="LE146" i="1" s="1"/>
  <c r="LE144" i="1" s="1"/>
  <c r="LE209" i="1"/>
  <c r="LF209" i="1" s="1"/>
  <c r="LF210" i="1"/>
  <c r="LE317" i="1"/>
  <c r="LF317" i="1" s="1"/>
  <c r="LF318" i="1"/>
  <c r="LE285" i="1"/>
  <c r="LF285" i="1" s="1"/>
  <c r="LD304" i="1"/>
  <c r="LF237" i="1"/>
  <c r="LF77" i="1"/>
  <c r="LF142" i="1"/>
  <c r="LA19" i="1"/>
  <c r="LF351" i="1"/>
  <c r="LE35" i="1"/>
  <c r="LF36" i="1"/>
  <c r="LF35" i="1" s="1"/>
  <c r="LE135" i="1"/>
  <c r="LF135" i="1" s="1"/>
  <c r="LE131" i="1"/>
  <c r="LF131" i="1" s="1"/>
  <c r="LE191" i="1"/>
  <c r="LF191" i="1" s="1"/>
  <c r="LE276" i="1"/>
  <c r="LE306" i="1"/>
  <c r="LE330" i="1"/>
  <c r="LF175" i="1"/>
  <c r="LF132" i="1"/>
  <c r="LF25" i="1"/>
  <c r="KZ399" i="1"/>
  <c r="LF236" i="1"/>
  <c r="LF125" i="1"/>
  <c r="LF76" i="1"/>
  <c r="LB395" i="1"/>
  <c r="LB399" i="1" s="1"/>
  <c r="LB296" i="1"/>
  <c r="LB292" i="1"/>
  <c r="LF117" i="1"/>
  <c r="LF91" i="1"/>
  <c r="LC144" i="1"/>
  <c r="LF54" i="1"/>
  <c r="LE64" i="1"/>
  <c r="LF64" i="1" s="1"/>
  <c r="LF69" i="1"/>
  <c r="LE86" i="1"/>
  <c r="LF86" i="1" s="1"/>
  <c r="LF88" i="1"/>
  <c r="LE224" i="1"/>
  <c r="LE214" i="1" s="1"/>
  <c r="LE201" i="1"/>
  <c r="LF201" i="1" s="1"/>
  <c r="LE179" i="1"/>
  <c r="LE249" i="1"/>
  <c r="LE262" i="1"/>
  <c r="LE342" i="1"/>
  <c r="LF342" i="1" s="1"/>
  <c r="LE381" i="1"/>
  <c r="LD173" i="1"/>
  <c r="LD129" i="1"/>
  <c r="LF202" i="1"/>
  <c r="LC21" i="1"/>
  <c r="LF325" i="1"/>
  <c r="LF225" i="1"/>
  <c r="LF224" i="1" s="1"/>
  <c r="LF214" i="1" s="1"/>
  <c r="LD114" i="1"/>
  <c r="LF90" i="1"/>
  <c r="LC359" i="1"/>
  <c r="LF164" i="1"/>
  <c r="LF59" i="1"/>
  <c r="LF369" i="1" l="1"/>
  <c r="LE239" i="1"/>
  <c r="LE207" i="1" s="1"/>
  <c r="LE114" i="1"/>
  <c r="LF114" i="1" s="1"/>
  <c r="LC19" i="1"/>
  <c r="LF148" i="1"/>
  <c r="LF146" i="1"/>
  <c r="LF249" i="1"/>
  <c r="LF144" i="1"/>
  <c r="LE274" i="1"/>
  <c r="LF274" i="1" s="1"/>
  <c r="LE33" i="1"/>
  <c r="LE23" i="1" s="1"/>
  <c r="LF23" i="1" s="1"/>
  <c r="LE129" i="1"/>
  <c r="LF129" i="1" s="1"/>
  <c r="LE173" i="1"/>
  <c r="LF173" i="1" s="1"/>
  <c r="LD21" i="1"/>
  <c r="LD19" i="1" s="1"/>
  <c r="LA395" i="1"/>
  <c r="LA292" i="1"/>
  <c r="LA296" i="1"/>
  <c r="LD359" i="1"/>
  <c r="LD171" i="1"/>
  <c r="LE260" i="1"/>
  <c r="LF260" i="1" s="1"/>
  <c r="LF262" i="1"/>
  <c r="LE328" i="1"/>
  <c r="LF328" i="1" s="1"/>
  <c r="LE96" i="1"/>
  <c r="LF96" i="1" s="1"/>
  <c r="LF99" i="1"/>
  <c r="LD391" i="1"/>
  <c r="LF367" i="1"/>
  <c r="LF179" i="1"/>
  <c r="LE304" i="1"/>
  <c r="LF306" i="1"/>
  <c r="LF33" i="1"/>
  <c r="LF276" i="1"/>
  <c r="LF330" i="1"/>
  <c r="LE379" i="1"/>
  <c r="LF381" i="1"/>
  <c r="LF239" i="1" l="1"/>
  <c r="LF207" i="1" s="1"/>
  <c r="LC296" i="1"/>
  <c r="LC395" i="1"/>
  <c r="LC399" i="1" s="1"/>
  <c r="LC292" i="1"/>
  <c r="LE171" i="1"/>
  <c r="LE359" i="1"/>
  <c r="LF359" i="1" s="1"/>
  <c r="LE79" i="1"/>
  <c r="LD296" i="1"/>
  <c r="LF304" i="1"/>
  <c r="LD395" i="1"/>
  <c r="LD399" i="1" s="1"/>
  <c r="LA399" i="1"/>
  <c r="LF379" i="1"/>
  <c r="LE391" i="1"/>
  <c r="LF391" i="1" s="1"/>
  <c r="LD292" i="1"/>
  <c r="LF171" i="1" l="1"/>
  <c r="KH148" i="1"/>
  <c r="KP148" i="1"/>
  <c r="LE21" i="1"/>
  <c r="LF79" i="1"/>
  <c r="KN148" i="1"/>
  <c r="KG148" i="1"/>
  <c r="KQ148" i="1"/>
  <c r="KR148" i="1"/>
  <c r="KJ148" i="1"/>
  <c r="KL148" i="1"/>
  <c r="KK148" i="1"/>
  <c r="KM148" i="1"/>
  <c r="KO148" i="1"/>
  <c r="KI148" i="1"/>
  <c r="KI146" i="1" s="1"/>
  <c r="KI144" i="1" s="1"/>
  <c r="KH381" i="1"/>
  <c r="KH379" i="1" s="1"/>
  <c r="KG381" i="1"/>
  <c r="KG379" i="1" s="1"/>
  <c r="KS376" i="1"/>
  <c r="KH369" i="1"/>
  <c r="KH367" i="1" s="1"/>
  <c r="KH354" i="1"/>
  <c r="KI350" i="1"/>
  <c r="KH342" i="1"/>
  <c r="KS337" i="1"/>
  <c r="KH324" i="1"/>
  <c r="KI324" i="1"/>
  <c r="KG324" i="1"/>
  <c r="KH317" i="1"/>
  <c r="KI317" i="1"/>
  <c r="KG317" i="1"/>
  <c r="KG306" i="1"/>
  <c r="KH306" i="1"/>
  <c r="KI306" i="1"/>
  <c r="KH285" i="1"/>
  <c r="KI285" i="1"/>
  <c r="KI276" i="1"/>
  <c r="KH276" i="1"/>
  <c r="KS272" i="1"/>
  <c r="KH262" i="1"/>
  <c r="KH260" i="1" s="1"/>
  <c r="KI262" i="1"/>
  <c r="KI260" i="1" s="1"/>
  <c r="KH249" i="1"/>
  <c r="KI249" i="1"/>
  <c r="KG241" i="1"/>
  <c r="KI236" i="1"/>
  <c r="KH236" i="1"/>
  <c r="KH224" i="1"/>
  <c r="KI224" i="1"/>
  <c r="KI214" i="1" s="1"/>
  <c r="KS221" i="1"/>
  <c r="KS219" i="1"/>
  <c r="KI209" i="1"/>
  <c r="KI201" i="1"/>
  <c r="KH201" i="1"/>
  <c r="KG201" i="1"/>
  <c r="KS192" i="1"/>
  <c r="KH179" i="1"/>
  <c r="KI179" i="1"/>
  <c r="KI162" i="1"/>
  <c r="KG162" i="1"/>
  <c r="KI141" i="1"/>
  <c r="KG141" i="1"/>
  <c r="KH141" i="1"/>
  <c r="KI135" i="1"/>
  <c r="KH135" i="1"/>
  <c r="KG131" i="1"/>
  <c r="KH131" i="1"/>
  <c r="KI131" i="1"/>
  <c r="KH124" i="1"/>
  <c r="KI124" i="1"/>
  <c r="KH116" i="1"/>
  <c r="KI116" i="1"/>
  <c r="KG116" i="1"/>
  <c r="KG99" i="1"/>
  <c r="KS97" i="1"/>
  <c r="KH93" i="1"/>
  <c r="KI93" i="1"/>
  <c r="KG93" i="1"/>
  <c r="KH90" i="1"/>
  <c r="KI90" i="1"/>
  <c r="KG90" i="1"/>
  <c r="KI86" i="1"/>
  <c r="KG86" i="1"/>
  <c r="KH86" i="1"/>
  <c r="KI81" i="1"/>
  <c r="KG81" i="1"/>
  <c r="KH81" i="1"/>
  <c r="KI76" i="1"/>
  <c r="KH76" i="1"/>
  <c r="KS74" i="1"/>
  <c r="KS71" i="1"/>
  <c r="KS68" i="1"/>
  <c r="KS67" i="1"/>
  <c r="KS66" i="1"/>
  <c r="KI64" i="1"/>
  <c r="KG64" i="1"/>
  <c r="KH64" i="1"/>
  <c r="KG58" i="1"/>
  <c r="KH58" i="1"/>
  <c r="KI58" i="1"/>
  <c r="KG53" i="1"/>
  <c r="KH53" i="1"/>
  <c r="KI53" i="1"/>
  <c r="KH47" i="1"/>
  <c r="KI47" i="1"/>
  <c r="KH35" i="1"/>
  <c r="KI35" i="1"/>
  <c r="KS31" i="1"/>
  <c r="KS30" i="1"/>
  <c r="KS28" i="1"/>
  <c r="KH25" i="1"/>
  <c r="KI25" i="1"/>
  <c r="KG25" i="1"/>
  <c r="LE19" i="1" l="1"/>
  <c r="LF21" i="1"/>
  <c r="KS148" i="1"/>
  <c r="KG304" i="1"/>
  <c r="KI274" i="1"/>
  <c r="KI114" i="1"/>
  <c r="KI33" i="1"/>
  <c r="KI23" i="1" s="1"/>
  <c r="KI129" i="1"/>
  <c r="KH304" i="1"/>
  <c r="KH391" i="1"/>
  <c r="KH33" i="1"/>
  <c r="KH23" i="1" s="1"/>
  <c r="KH114" i="1"/>
  <c r="KI304" i="1"/>
  <c r="KG96" i="1"/>
  <c r="KG79" i="1" s="1"/>
  <c r="KS87" i="1"/>
  <c r="KG47" i="1"/>
  <c r="KG76" i="1"/>
  <c r="KG35" i="1"/>
  <c r="KI99" i="1"/>
  <c r="KI96" i="1" s="1"/>
  <c r="KI79" i="1" s="1"/>
  <c r="KH129" i="1"/>
  <c r="KS65" i="1"/>
  <c r="KG179" i="1"/>
  <c r="KH99" i="1"/>
  <c r="KH96" i="1" s="1"/>
  <c r="KH79" i="1" s="1"/>
  <c r="KG124" i="1"/>
  <c r="KG135" i="1"/>
  <c r="KG129" i="1" s="1"/>
  <c r="KG146" i="1"/>
  <c r="KH191" i="1"/>
  <c r="KH173" i="1" s="1"/>
  <c r="KH146" i="1"/>
  <c r="KH144" i="1" s="1"/>
  <c r="KH162" i="1"/>
  <c r="KI191" i="1"/>
  <c r="KI173" i="1" s="1"/>
  <c r="KG262" i="1"/>
  <c r="KG191" i="1"/>
  <c r="KH241" i="1"/>
  <c r="KH239" i="1" s="1"/>
  <c r="KH214" i="1"/>
  <c r="KI241" i="1"/>
  <c r="KI239" i="1" s="1"/>
  <c r="KI207" i="1" s="1"/>
  <c r="KG330" i="1"/>
  <c r="KH209" i="1"/>
  <c r="KG209" i="1"/>
  <c r="KG236" i="1"/>
  <c r="KG224" i="1"/>
  <c r="KG214" i="1" s="1"/>
  <c r="KG249" i="1"/>
  <c r="KG239" i="1" s="1"/>
  <c r="KG350" i="1"/>
  <c r="KH274" i="1"/>
  <c r="KG276" i="1"/>
  <c r="KG285" i="1"/>
  <c r="KG342" i="1"/>
  <c r="KS382" i="1"/>
  <c r="KH330" i="1"/>
  <c r="KG369" i="1"/>
  <c r="KI330" i="1"/>
  <c r="KG354" i="1"/>
  <c r="KI354" i="1"/>
  <c r="KH350" i="1"/>
  <c r="KS370" i="1"/>
  <c r="KI369" i="1"/>
  <c r="KI367" i="1" s="1"/>
  <c r="LE395" i="1" l="1"/>
  <c r="LE292" i="1"/>
  <c r="LE296" i="1"/>
  <c r="LF296" i="1" s="1"/>
  <c r="LF19" i="1"/>
  <c r="KG173" i="1"/>
  <c r="KI21" i="1"/>
  <c r="KI19" i="1" s="1"/>
  <c r="KG260" i="1"/>
  <c r="KG144" i="1"/>
  <c r="KH21" i="1"/>
  <c r="KH19" i="1" s="1"/>
  <c r="KI381" i="1"/>
  <c r="KH328" i="1"/>
  <c r="KH359" i="1" s="1"/>
  <c r="KG328" i="1"/>
  <c r="KI171" i="1"/>
  <c r="KG367" i="1"/>
  <c r="KG274" i="1"/>
  <c r="KG207" i="1"/>
  <c r="KI342" i="1"/>
  <c r="KI328" i="1" s="1"/>
  <c r="KI359" i="1" s="1"/>
  <c r="KH207" i="1"/>
  <c r="KH171" i="1" s="1"/>
  <c r="KG33" i="1"/>
  <c r="KG23" i="1" s="1"/>
  <c r="KG114" i="1"/>
  <c r="LF292" i="1" l="1"/>
  <c r="LE399" i="1"/>
  <c r="LF399" i="1" s="1"/>
  <c r="LF395" i="1"/>
  <c r="KG171" i="1"/>
  <c r="KI292" i="1"/>
  <c r="KJ191" i="1"/>
  <c r="KJ141" i="1"/>
  <c r="KJ224" i="1"/>
  <c r="KJ214" i="1" s="1"/>
  <c r="KJ249" i="1"/>
  <c r="KJ330" i="1"/>
  <c r="KJ306" i="1"/>
  <c r="KJ324" i="1"/>
  <c r="KK324" i="1"/>
  <c r="KK342" i="1"/>
  <c r="KK354" i="1"/>
  <c r="KK236" i="1"/>
  <c r="KK90" i="1"/>
  <c r="KK141" i="1"/>
  <c r="KK124" i="1"/>
  <c r="KK93" i="1"/>
  <c r="KK86" i="1"/>
  <c r="KK81" i="1"/>
  <c r="KK53" i="1"/>
  <c r="KK64" i="1"/>
  <c r="KK76" i="1"/>
  <c r="KK25" i="1"/>
  <c r="KI296" i="1"/>
  <c r="KJ93" i="1"/>
  <c r="KJ124" i="1"/>
  <c r="KJ90" i="1"/>
  <c r="KJ81" i="1"/>
  <c r="KJ116" i="1"/>
  <c r="KJ241" i="1"/>
  <c r="KJ285" i="1"/>
  <c r="KJ342" i="1"/>
  <c r="KG391" i="1"/>
  <c r="KG359" i="1"/>
  <c r="KJ76" i="1"/>
  <c r="KJ25" i="1"/>
  <c r="KJ135" i="1"/>
  <c r="KG21" i="1"/>
  <c r="KJ99" i="1"/>
  <c r="KJ35" i="1"/>
  <c r="KJ53" i="1"/>
  <c r="KJ131" i="1"/>
  <c r="KJ179" i="1"/>
  <c r="KJ262" i="1"/>
  <c r="KJ276" i="1"/>
  <c r="KJ354" i="1"/>
  <c r="KJ369" i="1"/>
  <c r="KI379" i="1"/>
  <c r="KJ201" i="1"/>
  <c r="KJ47" i="1"/>
  <c r="KJ58" i="1"/>
  <c r="KJ86" i="1"/>
  <c r="KJ64" i="1"/>
  <c r="KJ162" i="1"/>
  <c r="KJ209" i="1"/>
  <c r="KJ236" i="1"/>
  <c r="KJ317" i="1"/>
  <c r="KJ350" i="1"/>
  <c r="KJ381" i="1"/>
  <c r="KJ379" i="1" s="1"/>
  <c r="KH395" i="1"/>
  <c r="KH292" i="1"/>
  <c r="KH296" i="1"/>
  <c r="KH399" i="1" l="1"/>
  <c r="KJ173" i="1"/>
  <c r="KJ260" i="1"/>
  <c r="KG19" i="1"/>
  <c r="KK162" i="1"/>
  <c r="KK276" i="1"/>
  <c r="KL236" i="1"/>
  <c r="KL141" i="1"/>
  <c r="KL86" i="1"/>
  <c r="KL81" i="1"/>
  <c r="KL76" i="1"/>
  <c r="KL64" i="1"/>
  <c r="KJ96" i="1"/>
  <c r="KJ79" i="1" s="1"/>
  <c r="KK224" i="1"/>
  <c r="KK214" i="1" s="1"/>
  <c r="KJ304" i="1"/>
  <c r="KI391" i="1"/>
  <c r="KJ274" i="1"/>
  <c r="KJ239" i="1"/>
  <c r="KK58" i="1"/>
  <c r="KK116" i="1"/>
  <c r="KK114" i="1" s="1"/>
  <c r="KK99" i="1"/>
  <c r="KK96" i="1" s="1"/>
  <c r="KK79" i="1" s="1"/>
  <c r="KK135" i="1"/>
  <c r="KK201" i="1"/>
  <c r="KK191" i="1"/>
  <c r="KK241" i="1"/>
  <c r="KK285" i="1"/>
  <c r="KK317" i="1"/>
  <c r="KK330" i="1"/>
  <c r="KK350" i="1"/>
  <c r="KK381" i="1"/>
  <c r="KI395" i="1"/>
  <c r="KJ146" i="1"/>
  <c r="KK209" i="1"/>
  <c r="KJ367" i="1"/>
  <c r="KJ114" i="1"/>
  <c r="KK35" i="1"/>
  <c r="KK249" i="1"/>
  <c r="KK369" i="1"/>
  <c r="KK367" i="1" s="1"/>
  <c r="KJ328" i="1"/>
  <c r="KJ129" i="1"/>
  <c r="KJ33" i="1"/>
  <c r="KJ23" i="1" s="1"/>
  <c r="KK47" i="1"/>
  <c r="KK146" i="1"/>
  <c r="KK144" i="1" s="1"/>
  <c r="KK131" i="1"/>
  <c r="KK179" i="1"/>
  <c r="KK262" i="1"/>
  <c r="KK260" i="1" s="1"/>
  <c r="KK306" i="1"/>
  <c r="KI399" i="1" l="1"/>
  <c r="KK129" i="1"/>
  <c r="KK304" i="1"/>
  <c r="KK173" i="1"/>
  <c r="KK239" i="1"/>
  <c r="KK207" i="1" s="1"/>
  <c r="KK379" i="1"/>
  <c r="KK391" i="1" s="1"/>
  <c r="KL191" i="1"/>
  <c r="KL116" i="1"/>
  <c r="KL135" i="1"/>
  <c r="KL285" i="1"/>
  <c r="KJ144" i="1"/>
  <c r="KL35" i="1"/>
  <c r="KL99" i="1"/>
  <c r="KL201" i="1"/>
  <c r="KL330" i="1"/>
  <c r="KL369" i="1"/>
  <c r="KM369" i="1"/>
  <c r="KM367" i="1" s="1"/>
  <c r="KM324" i="1"/>
  <c r="KM285" i="1"/>
  <c r="KM201" i="1"/>
  <c r="KM93" i="1"/>
  <c r="KM131" i="1"/>
  <c r="KM90" i="1"/>
  <c r="KM135" i="1"/>
  <c r="KM25" i="1"/>
  <c r="KM64" i="1"/>
  <c r="KM53" i="1"/>
  <c r="KM35" i="1"/>
  <c r="KM81" i="1"/>
  <c r="KK33" i="1"/>
  <c r="KK23" i="1" s="1"/>
  <c r="KK21" i="1" s="1"/>
  <c r="KJ391" i="1"/>
  <c r="KK328" i="1"/>
  <c r="KL90" i="1"/>
  <c r="KL53" i="1"/>
  <c r="KL224" i="1"/>
  <c r="KL214" i="1" s="1"/>
  <c r="KL262" i="1"/>
  <c r="KL260" i="1" s="1"/>
  <c r="KL241" i="1"/>
  <c r="KL209" i="1"/>
  <c r="KL306" i="1"/>
  <c r="KL276" i="1"/>
  <c r="KL317" i="1"/>
  <c r="KL25" i="1"/>
  <c r="KL93" i="1"/>
  <c r="KL249" i="1"/>
  <c r="KL324" i="1"/>
  <c r="KJ21" i="1"/>
  <c r="KJ207" i="1"/>
  <c r="KJ171" i="1" s="1"/>
  <c r="KJ359" i="1"/>
  <c r="KL342" i="1"/>
  <c r="KG395" i="1"/>
  <c r="KG296" i="1"/>
  <c r="KG292" i="1"/>
  <c r="KL58" i="1"/>
  <c r="KL131" i="1"/>
  <c r="KL47" i="1"/>
  <c r="KL179" i="1"/>
  <c r="KL124" i="1"/>
  <c r="KL162" i="1"/>
  <c r="KL350" i="1"/>
  <c r="KL354" i="1"/>
  <c r="KL381" i="1"/>
  <c r="KL379" i="1" s="1"/>
  <c r="KK274" i="1"/>
  <c r="KF65" i="1"/>
  <c r="KF66" i="1"/>
  <c r="KF67" i="1"/>
  <c r="KF68" i="1"/>
  <c r="KF71" i="1"/>
  <c r="KF74" i="1"/>
  <c r="KF87" i="1"/>
  <c r="KF192" i="1"/>
  <c r="KF219" i="1"/>
  <c r="KF28" i="1"/>
  <c r="KF30" i="1"/>
  <c r="KF31" i="1"/>
  <c r="KF272" i="1"/>
  <c r="KF97" i="1"/>
  <c r="KF221" i="1"/>
  <c r="KF382" i="1"/>
  <c r="KF337" i="1"/>
  <c r="KF370" i="1"/>
  <c r="KF376" i="1"/>
  <c r="KK19" i="1" l="1"/>
  <c r="KK359" i="1"/>
  <c r="KL173" i="1"/>
  <c r="KK171" i="1"/>
  <c r="KL146" i="1"/>
  <c r="KM276" i="1"/>
  <c r="KM274" i="1" s="1"/>
  <c r="KM317" i="1"/>
  <c r="KL129" i="1"/>
  <c r="KL274" i="1"/>
  <c r="KL239" i="1"/>
  <c r="KL207" i="1" s="1"/>
  <c r="KM58" i="1"/>
  <c r="KM124" i="1"/>
  <c r="KM162" i="1"/>
  <c r="KM342" i="1"/>
  <c r="KM350" i="1"/>
  <c r="KM381" i="1"/>
  <c r="KM379" i="1" s="1"/>
  <c r="KM391" i="1" s="1"/>
  <c r="KL367" i="1"/>
  <c r="KL96" i="1"/>
  <c r="KM99" i="1"/>
  <c r="KM96" i="1" s="1"/>
  <c r="KM179" i="1"/>
  <c r="KJ19" i="1"/>
  <c r="KM47" i="1"/>
  <c r="KM116" i="1"/>
  <c r="KM86" i="1"/>
  <c r="KM209" i="1"/>
  <c r="KM141" i="1"/>
  <c r="KM129" i="1" s="1"/>
  <c r="KM241" i="1"/>
  <c r="KM330" i="1"/>
  <c r="KG399" i="1"/>
  <c r="KL304" i="1"/>
  <c r="KM76" i="1"/>
  <c r="KM191" i="1"/>
  <c r="KM146" i="1"/>
  <c r="KM144" i="1" s="1"/>
  <c r="KM236" i="1"/>
  <c r="KM224" i="1"/>
  <c r="KM214" i="1" s="1"/>
  <c r="KM249" i="1"/>
  <c r="KM262" i="1"/>
  <c r="KM260" i="1" s="1"/>
  <c r="KM306" i="1"/>
  <c r="KM354" i="1"/>
  <c r="KN324" i="1"/>
  <c r="KN330" i="1"/>
  <c r="KN317" i="1"/>
  <c r="KN236" i="1"/>
  <c r="KN201" i="1"/>
  <c r="KN141" i="1"/>
  <c r="KN191" i="1"/>
  <c r="KN90" i="1"/>
  <c r="KN25" i="1"/>
  <c r="KN86" i="1"/>
  <c r="KN76" i="1"/>
  <c r="KL328" i="1"/>
  <c r="KL33" i="1"/>
  <c r="KL23" i="1" s="1"/>
  <c r="KL114" i="1"/>
  <c r="KK395" i="1" l="1"/>
  <c r="KK292" i="1"/>
  <c r="KK296" i="1"/>
  <c r="KM114" i="1"/>
  <c r="KL171" i="1"/>
  <c r="KM79" i="1"/>
  <c r="KN306" i="1"/>
  <c r="KN304" i="1" s="1"/>
  <c r="KN58" i="1"/>
  <c r="KN135" i="1"/>
  <c r="KN179" i="1"/>
  <c r="KN173" i="1" s="1"/>
  <c r="KN276" i="1"/>
  <c r="KM239" i="1"/>
  <c r="KM207" i="1" s="1"/>
  <c r="KM173" i="1"/>
  <c r="KL144" i="1"/>
  <c r="KN53" i="1"/>
  <c r="KN35" i="1"/>
  <c r="KN124" i="1"/>
  <c r="KN162" i="1"/>
  <c r="KN209" i="1"/>
  <c r="KN350" i="1"/>
  <c r="KN354" i="1"/>
  <c r="KN381" i="1"/>
  <c r="KL359" i="1"/>
  <c r="KN47" i="1"/>
  <c r="KN131" i="1"/>
  <c r="KN224" i="1"/>
  <c r="KN214" i="1" s="1"/>
  <c r="KN249" i="1"/>
  <c r="KN262" i="1"/>
  <c r="KN260" i="1" s="1"/>
  <c r="KO354" i="1"/>
  <c r="KO324" i="1"/>
  <c r="KO317" i="1"/>
  <c r="KO249" i="1"/>
  <c r="KO236" i="1"/>
  <c r="KO209" i="1"/>
  <c r="KO241" i="1"/>
  <c r="KO191" i="1"/>
  <c r="KO141" i="1"/>
  <c r="KO90" i="1"/>
  <c r="KO262" i="1"/>
  <c r="KO260" i="1" s="1"/>
  <c r="KO93" i="1"/>
  <c r="KO86" i="1"/>
  <c r="KO76" i="1"/>
  <c r="KO64" i="1"/>
  <c r="KO25" i="1"/>
  <c r="KJ395" i="1"/>
  <c r="KJ296" i="1"/>
  <c r="KJ292" i="1"/>
  <c r="KL391" i="1"/>
  <c r="KN93" i="1"/>
  <c r="KN99" i="1"/>
  <c r="KN64" i="1"/>
  <c r="KN241" i="1"/>
  <c r="KN81" i="1"/>
  <c r="KN116" i="1"/>
  <c r="KN285" i="1"/>
  <c r="KN342" i="1"/>
  <c r="KN369" i="1"/>
  <c r="KM304" i="1"/>
  <c r="KM328" i="1"/>
  <c r="KM33" i="1"/>
  <c r="KM23" i="1" s="1"/>
  <c r="KL79" i="1"/>
  <c r="KK399" i="1" l="1"/>
  <c r="KM21" i="1"/>
  <c r="KM19" i="1" s="1"/>
  <c r="KN114" i="1"/>
  <c r="KN239" i="1"/>
  <c r="KN207" i="1" s="1"/>
  <c r="KN328" i="1"/>
  <c r="KN359" i="1" s="1"/>
  <c r="KO224" i="1"/>
  <c r="KO214" i="1" s="1"/>
  <c r="KN96" i="1"/>
  <c r="KN79" i="1" s="1"/>
  <c r="KO47" i="1"/>
  <c r="KO35" i="1"/>
  <c r="KO350" i="1"/>
  <c r="KJ399" i="1"/>
  <c r="KO58" i="1"/>
  <c r="KO201" i="1"/>
  <c r="KO135" i="1"/>
  <c r="KO162" i="1"/>
  <c r="KO179" i="1"/>
  <c r="KO285" i="1"/>
  <c r="KO369" i="1"/>
  <c r="KO367" i="1" s="1"/>
  <c r="KN129" i="1"/>
  <c r="KN379" i="1"/>
  <c r="KN367" i="1"/>
  <c r="KO276" i="1"/>
  <c r="KO53" i="1"/>
  <c r="KO99" i="1"/>
  <c r="KO96" i="1" s="1"/>
  <c r="KO124" i="1"/>
  <c r="KO239" i="1"/>
  <c r="KO306" i="1"/>
  <c r="KO381" i="1"/>
  <c r="KO379" i="1" s="1"/>
  <c r="KN146" i="1"/>
  <c r="KM359" i="1"/>
  <c r="KO81" i="1"/>
  <c r="KO116" i="1"/>
  <c r="KO146" i="1"/>
  <c r="KO144" i="1" s="1"/>
  <c r="KO131" i="1"/>
  <c r="KO342" i="1"/>
  <c r="KO330" i="1"/>
  <c r="KP276" i="1"/>
  <c r="KP209" i="1"/>
  <c r="KP201" i="1"/>
  <c r="KP249" i="1"/>
  <c r="KP135" i="1"/>
  <c r="KP124" i="1"/>
  <c r="KP93" i="1"/>
  <c r="KP25" i="1"/>
  <c r="KN33" i="1"/>
  <c r="KN23" i="1" s="1"/>
  <c r="KM171" i="1"/>
  <c r="KN274" i="1"/>
  <c r="KL21" i="1"/>
  <c r="KO114" i="1" l="1"/>
  <c r="KO274" i="1"/>
  <c r="KO173" i="1"/>
  <c r="KO79" i="1"/>
  <c r="KN21" i="1"/>
  <c r="KN171" i="1"/>
  <c r="KO207" i="1"/>
  <c r="KP35" i="1"/>
  <c r="KP76" i="1"/>
  <c r="KP86" i="1"/>
  <c r="KP146" i="1"/>
  <c r="KP144" i="1" s="1"/>
  <c r="KP236" i="1"/>
  <c r="KP342" i="1"/>
  <c r="KP330" i="1"/>
  <c r="KP241" i="1"/>
  <c r="KL19" i="1"/>
  <c r="KQ324" i="1"/>
  <c r="KQ241" i="1"/>
  <c r="KQ209" i="1"/>
  <c r="KQ141" i="1"/>
  <c r="KQ191" i="1"/>
  <c r="KQ179" i="1"/>
  <c r="KQ93" i="1"/>
  <c r="KQ86" i="1"/>
  <c r="KQ76" i="1"/>
  <c r="KQ90" i="1"/>
  <c r="KQ124" i="1"/>
  <c r="KQ236" i="1"/>
  <c r="KN144" i="1"/>
  <c r="KP90" i="1"/>
  <c r="KP162" i="1"/>
  <c r="KO33" i="1"/>
  <c r="KO23" i="1" s="1"/>
  <c r="KP53" i="1"/>
  <c r="KP191" i="1"/>
  <c r="KP285" i="1"/>
  <c r="KP274" i="1" s="1"/>
  <c r="KP350" i="1"/>
  <c r="KP354" i="1"/>
  <c r="KP381" i="1"/>
  <c r="KP379" i="1" s="1"/>
  <c r="KO328" i="1"/>
  <c r="KM296" i="1"/>
  <c r="KN391" i="1"/>
  <c r="KP224" i="1"/>
  <c r="KP214" i="1" s="1"/>
  <c r="KP262" i="1"/>
  <c r="KO129" i="1"/>
  <c r="KM292" i="1"/>
  <c r="KP47" i="1"/>
  <c r="KP99" i="1"/>
  <c r="KP96" i="1" s="1"/>
  <c r="KP58" i="1"/>
  <c r="KP64" i="1"/>
  <c r="KP131" i="1"/>
  <c r="KP81" i="1"/>
  <c r="KP116" i="1"/>
  <c r="KP114" i="1" s="1"/>
  <c r="KP179" i="1"/>
  <c r="KP141" i="1"/>
  <c r="KP306" i="1"/>
  <c r="KP324" i="1"/>
  <c r="KP317" i="1"/>
  <c r="KP369" i="1"/>
  <c r="KO304" i="1"/>
  <c r="KM395" i="1"/>
  <c r="KO391" i="1"/>
  <c r="JS221" i="1"/>
  <c r="JS376" i="1"/>
  <c r="JS337" i="1"/>
  <c r="JS370" i="1"/>
  <c r="JS382" i="1"/>
  <c r="JS74" i="1"/>
  <c r="JS192" i="1"/>
  <c r="JS219" i="1"/>
  <c r="JS272" i="1"/>
  <c r="JS65" i="1"/>
  <c r="JS67" i="1"/>
  <c r="JS68" i="1"/>
  <c r="JS71" i="1"/>
  <c r="JS28" i="1"/>
  <c r="JS30" i="1"/>
  <c r="JS31" i="1"/>
  <c r="JS66" i="1"/>
  <c r="JS97" i="1"/>
  <c r="JS87" i="1"/>
  <c r="KM399" i="1" l="1"/>
  <c r="KO171" i="1"/>
  <c r="KN19" i="1"/>
  <c r="KS137" i="1"/>
  <c r="KS101" i="1"/>
  <c r="KS56" i="1"/>
  <c r="KS166" i="1"/>
  <c r="KS216" i="1"/>
  <c r="KS267" i="1"/>
  <c r="KS318" i="1"/>
  <c r="KS165" i="1"/>
  <c r="KS197" i="1"/>
  <c r="KS269" i="1"/>
  <c r="KS107" i="1"/>
  <c r="KS55" i="1"/>
  <c r="KS122" i="1"/>
  <c r="KS185" i="1"/>
  <c r="KQ58" i="1"/>
  <c r="KS59" i="1"/>
  <c r="KQ64" i="1"/>
  <c r="KS177" i="1"/>
  <c r="KP304" i="1"/>
  <c r="KQ116" i="1"/>
  <c r="KQ114" i="1" s="1"/>
  <c r="KS139" i="1"/>
  <c r="KQ276" i="1"/>
  <c r="KQ350" i="1"/>
  <c r="KS385" i="1"/>
  <c r="KS384" i="1"/>
  <c r="KS388" i="1"/>
  <c r="KS352" i="1"/>
  <c r="KS347" i="1"/>
  <c r="KS374" i="1"/>
  <c r="KS346" i="1"/>
  <c r="KS343" i="1"/>
  <c r="KS348" i="1"/>
  <c r="KS336" i="1"/>
  <c r="KS332" i="1"/>
  <c r="KS356" i="1"/>
  <c r="KS345" i="1"/>
  <c r="KS334" i="1"/>
  <c r="KS321" i="1"/>
  <c r="KS312" i="1"/>
  <c r="KS308" i="1"/>
  <c r="KS372" i="1"/>
  <c r="KS320" i="1"/>
  <c r="KS315" i="1"/>
  <c r="KS311" i="1"/>
  <c r="KR354" i="1"/>
  <c r="KS344" i="1"/>
  <c r="KS340" i="1"/>
  <c r="KS319" i="1"/>
  <c r="KS339" i="1"/>
  <c r="KS322" i="1"/>
  <c r="KS288" i="1"/>
  <c r="KS373" i="1"/>
  <c r="KS314" i="1"/>
  <c r="KS310" i="1"/>
  <c r="KS287" i="1"/>
  <c r="KS282" i="1"/>
  <c r="KS278" i="1"/>
  <c r="KS335" i="1"/>
  <c r="KS309" i="1"/>
  <c r="KS271" i="1"/>
  <c r="KS270" i="1"/>
  <c r="KS256" i="1"/>
  <c r="KS251" i="1"/>
  <c r="KS246" i="1"/>
  <c r="KS234" i="1"/>
  <c r="KS230" i="1"/>
  <c r="KS226" i="1"/>
  <c r="KS217" i="1"/>
  <c r="KS212" i="1"/>
  <c r="KS280" i="1"/>
  <c r="KS266" i="1"/>
  <c r="KS255" i="1"/>
  <c r="KS244" i="1"/>
  <c r="KS233" i="1"/>
  <c r="KS220" i="1"/>
  <c r="KS211" i="1"/>
  <c r="KS268" i="1"/>
  <c r="KS253" i="1"/>
  <c r="KS243" i="1"/>
  <c r="KS228" i="1"/>
  <c r="KS204" i="1"/>
  <c r="KS199" i="1"/>
  <c r="KS264" i="1"/>
  <c r="KS252" i="1"/>
  <c r="KS247" i="1"/>
  <c r="KS194" i="1"/>
  <c r="KS181" i="1"/>
  <c r="KS167" i="1"/>
  <c r="KS156" i="1"/>
  <c r="KS222" i="1"/>
  <c r="KS218" i="1"/>
  <c r="KS188" i="1"/>
  <c r="KS184" i="1"/>
  <c r="KS160" i="1"/>
  <c r="KS155" i="1"/>
  <c r="KS258" i="1"/>
  <c r="KR241" i="1"/>
  <c r="KS241" i="1" s="1"/>
  <c r="KS196" i="1"/>
  <c r="KS187" i="1"/>
  <c r="KS183" i="1"/>
  <c r="KS158" i="1"/>
  <c r="KS151" i="1"/>
  <c r="KS182" i="1"/>
  <c r="KS157" i="1"/>
  <c r="KS133" i="1"/>
  <c r="KS111" i="1"/>
  <c r="KS103" i="1"/>
  <c r="KS203" i="1"/>
  <c r="KS138" i="1"/>
  <c r="KS126" i="1"/>
  <c r="KS106" i="1"/>
  <c r="KS102" i="1"/>
  <c r="KR90" i="1"/>
  <c r="KS90" i="1" s="1"/>
  <c r="KS231" i="1"/>
  <c r="KS195" i="1"/>
  <c r="KS168" i="1"/>
  <c r="KS119" i="1"/>
  <c r="KS109" i="1"/>
  <c r="KS105" i="1"/>
  <c r="KS84" i="1"/>
  <c r="KS108" i="1"/>
  <c r="KS83" i="1"/>
  <c r="KS69" i="1"/>
  <c r="KS60" i="1"/>
  <c r="KS50" i="1"/>
  <c r="KS45" i="1"/>
  <c r="KS41" i="1"/>
  <c r="KS37" i="1"/>
  <c r="KR86" i="1"/>
  <c r="KS86" i="1" s="1"/>
  <c r="KS72" i="1"/>
  <c r="KS49" i="1"/>
  <c r="KS44" i="1"/>
  <c r="KS40" i="1"/>
  <c r="KS70" i="1"/>
  <c r="KS51" i="1"/>
  <c r="KS62" i="1"/>
  <c r="KS43" i="1"/>
  <c r="KS39" i="1"/>
  <c r="KR76" i="1"/>
  <c r="KS76" i="1" s="1"/>
  <c r="KS42" i="1"/>
  <c r="KS38" i="1"/>
  <c r="KR25" i="1"/>
  <c r="KL395" i="1"/>
  <c r="KL292" i="1"/>
  <c r="KL296" i="1"/>
  <c r="KP328" i="1"/>
  <c r="KS88" i="1"/>
  <c r="KP33" i="1"/>
  <c r="KP23" i="1" s="1"/>
  <c r="KQ99" i="1"/>
  <c r="KQ96" i="1" s="1"/>
  <c r="KS283" i="1"/>
  <c r="KP239" i="1"/>
  <c r="KP207" i="1" s="1"/>
  <c r="KS120" i="1"/>
  <c r="KS180" i="1"/>
  <c r="KP79" i="1"/>
  <c r="KS215" i="1"/>
  <c r="KS232" i="1"/>
  <c r="KQ162" i="1"/>
  <c r="KS186" i="1"/>
  <c r="KS205" i="1"/>
  <c r="KQ224" i="1"/>
  <c r="KQ214" i="1" s="1"/>
  <c r="KQ249" i="1"/>
  <c r="KQ354" i="1"/>
  <c r="KS355" i="1"/>
  <c r="KS227" i="1"/>
  <c r="KS281" i="1"/>
  <c r="KQ330" i="1"/>
  <c r="KS333" i="1"/>
  <c r="KS386" i="1"/>
  <c r="KS100" i="1"/>
  <c r="KQ25" i="1"/>
  <c r="KS27" i="1"/>
  <c r="KS110" i="1"/>
  <c r="KS118" i="1"/>
  <c r="KS150" i="1"/>
  <c r="KS289" i="1"/>
  <c r="KQ317" i="1"/>
  <c r="KP367" i="1"/>
  <c r="KP129" i="1"/>
  <c r="KP260" i="1"/>
  <c r="KQ81" i="1"/>
  <c r="KS61" i="1"/>
  <c r="KS265" i="1"/>
  <c r="KS104" i="1"/>
  <c r="KO359" i="1"/>
  <c r="KP173" i="1"/>
  <c r="KS210" i="1"/>
  <c r="KO21" i="1"/>
  <c r="KQ35" i="1"/>
  <c r="KQ53" i="1"/>
  <c r="KQ47" i="1"/>
  <c r="KQ135" i="1"/>
  <c r="KQ131" i="1"/>
  <c r="KS127" i="1"/>
  <c r="KS112" i="1"/>
  <c r="KQ201" i="1"/>
  <c r="KQ173" i="1" s="1"/>
  <c r="KS189" i="1"/>
  <c r="KS229" i="1"/>
  <c r="KQ262" i="1"/>
  <c r="KQ260" i="1" s="1"/>
  <c r="KS263" i="1"/>
  <c r="KQ285" i="1"/>
  <c r="KS286" i="1"/>
  <c r="KQ306" i="1"/>
  <c r="KS307" i="1"/>
  <c r="KS279" i="1"/>
  <c r="KS313" i="1"/>
  <c r="KQ342" i="1"/>
  <c r="KQ369" i="1"/>
  <c r="KQ367" i="1" s="1"/>
  <c r="KQ381" i="1"/>
  <c r="KS383" i="1"/>
  <c r="KS242" i="1"/>
  <c r="KS149" i="1"/>
  <c r="KS77" i="1"/>
  <c r="KS225" i="1"/>
  <c r="KN296" i="1" l="1"/>
  <c r="KN395" i="1"/>
  <c r="KN292" i="1"/>
  <c r="KS354" i="1"/>
  <c r="KQ304" i="1"/>
  <c r="KQ79" i="1"/>
  <c r="KP359" i="1"/>
  <c r="KS224" i="1"/>
  <c r="KS214" i="1" s="1"/>
  <c r="KS25" i="1"/>
  <c r="KR35" i="1"/>
  <c r="KS36" i="1"/>
  <c r="KS35" i="1" s="1"/>
  <c r="KQ274" i="1"/>
  <c r="KQ379" i="1"/>
  <c r="KQ391" i="1" s="1"/>
  <c r="KS91" i="1"/>
  <c r="KQ328" i="1"/>
  <c r="KL399" i="1"/>
  <c r="KR47" i="1"/>
  <c r="KS47" i="1" s="1"/>
  <c r="KS48" i="1"/>
  <c r="KR99" i="1"/>
  <c r="KR124" i="1"/>
  <c r="KS124" i="1" s="1"/>
  <c r="KS125" i="1"/>
  <c r="KR81" i="1"/>
  <c r="KS82" i="1"/>
  <c r="KR116" i="1"/>
  <c r="KR191" i="1"/>
  <c r="KS191" i="1" s="1"/>
  <c r="KS193" i="1"/>
  <c r="KR146" i="1"/>
  <c r="KR144" i="1" s="1"/>
  <c r="KR317" i="1"/>
  <c r="KS317" i="1" s="1"/>
  <c r="KR330" i="1"/>
  <c r="KS331" i="1"/>
  <c r="KR350" i="1"/>
  <c r="KS350" i="1" s="1"/>
  <c r="KR369" i="1"/>
  <c r="KR367" i="1" s="1"/>
  <c r="KS367" i="1" s="1"/>
  <c r="KS371" i="1"/>
  <c r="KP391" i="1"/>
  <c r="KR276" i="1"/>
  <c r="KS277" i="1"/>
  <c r="KQ129" i="1"/>
  <c r="KQ33" i="1"/>
  <c r="KQ23" i="1" s="1"/>
  <c r="KP21" i="1"/>
  <c r="KP19" i="1" s="1"/>
  <c r="KR53" i="1"/>
  <c r="KS53" i="1" s="1"/>
  <c r="KS54" i="1"/>
  <c r="KR93" i="1"/>
  <c r="KS93" i="1" s="1"/>
  <c r="KS94" i="1"/>
  <c r="KR135" i="1"/>
  <c r="KS135" i="1" s="1"/>
  <c r="KS136" i="1"/>
  <c r="KR131" i="1"/>
  <c r="KS132" i="1"/>
  <c r="KR162" i="1"/>
  <c r="KS162" i="1" s="1"/>
  <c r="KS164" i="1"/>
  <c r="KR179" i="1"/>
  <c r="KS179" i="1" s="1"/>
  <c r="KR209" i="1"/>
  <c r="KR236" i="1"/>
  <c r="KS236" i="1" s="1"/>
  <c r="KS237" i="1"/>
  <c r="KR285" i="1"/>
  <c r="KS285" i="1" s="1"/>
  <c r="KR324" i="1"/>
  <c r="KS324" i="1" s="1"/>
  <c r="KS325" i="1"/>
  <c r="KR381" i="1"/>
  <c r="KR379" i="1" s="1"/>
  <c r="KQ146" i="1"/>
  <c r="KS117" i="1"/>
  <c r="KR141" i="1"/>
  <c r="KS141" i="1" s="1"/>
  <c r="KS142" i="1"/>
  <c r="KO19" i="1"/>
  <c r="KP171" i="1"/>
  <c r="KS175" i="1"/>
  <c r="KR58" i="1"/>
  <c r="KS58" i="1" s="1"/>
  <c r="KR64" i="1"/>
  <c r="KS64" i="1" s="1"/>
  <c r="KR201" i="1"/>
  <c r="KS201" i="1" s="1"/>
  <c r="KS202" i="1"/>
  <c r="KR224" i="1"/>
  <c r="KR214" i="1" s="1"/>
  <c r="KR249" i="1"/>
  <c r="KR239" i="1" s="1"/>
  <c r="KS250" i="1"/>
  <c r="KR262" i="1"/>
  <c r="KR260" i="1" s="1"/>
  <c r="KS260" i="1" s="1"/>
  <c r="KR306" i="1"/>
  <c r="KR342" i="1"/>
  <c r="KS342" i="1" s="1"/>
  <c r="KS351" i="1"/>
  <c r="KQ239" i="1"/>
  <c r="KQ207" i="1" s="1"/>
  <c r="KN399" i="1" l="1"/>
  <c r="KR304" i="1"/>
  <c r="KS304" i="1" s="1"/>
  <c r="KS369" i="1"/>
  <c r="KS381" i="1"/>
  <c r="KS239" i="1"/>
  <c r="KQ171" i="1"/>
  <c r="KQ21" i="1"/>
  <c r="KR129" i="1"/>
  <c r="KS129" i="1" s="1"/>
  <c r="KS131" i="1"/>
  <c r="KR173" i="1"/>
  <c r="KS262" i="1"/>
  <c r="KO395" i="1"/>
  <c r="KO296" i="1"/>
  <c r="KO292" i="1"/>
  <c r="KR96" i="1"/>
  <c r="KS96" i="1" s="1"/>
  <c r="KS99" i="1"/>
  <c r="KS379" i="1"/>
  <c r="KS33" i="1"/>
  <c r="KP395" i="1"/>
  <c r="KP292" i="1"/>
  <c r="KP296" i="1"/>
  <c r="KR114" i="1"/>
  <c r="KS114" i="1" s="1"/>
  <c r="KS116" i="1"/>
  <c r="KR274" i="1"/>
  <c r="KS274" i="1" s="1"/>
  <c r="KR328" i="1"/>
  <c r="KS81" i="1"/>
  <c r="KS306" i="1"/>
  <c r="KS276" i="1"/>
  <c r="KR33" i="1"/>
  <c r="KR23" i="1" s="1"/>
  <c r="KQ144" i="1"/>
  <c r="KS144" i="1" s="1"/>
  <c r="KS146" i="1"/>
  <c r="KQ359" i="1"/>
  <c r="KR207" i="1"/>
  <c r="KS209" i="1"/>
  <c r="KS249" i="1"/>
  <c r="KR391" i="1"/>
  <c r="KS391" i="1" s="1"/>
  <c r="KS330" i="1"/>
  <c r="KP399" i="1" l="1"/>
  <c r="KR359" i="1"/>
  <c r="KS359" i="1" s="1"/>
  <c r="KS207" i="1"/>
  <c r="KS328" i="1"/>
  <c r="KR79" i="1"/>
  <c r="KS79" i="1" s="1"/>
  <c r="KR171" i="1"/>
  <c r="KS173" i="1"/>
  <c r="KO399" i="1"/>
  <c r="KS23" i="1"/>
  <c r="KQ19" i="1"/>
  <c r="KF56" i="1"/>
  <c r="KS171" i="1" l="1"/>
  <c r="KR21" i="1"/>
  <c r="KQ395" i="1"/>
  <c r="KQ296" i="1"/>
  <c r="KQ292" i="1"/>
  <c r="KF164" i="1"/>
  <c r="KR19" i="1" l="1"/>
  <c r="KS21" i="1"/>
  <c r="KQ399" i="1"/>
  <c r="KR395" i="1" l="1"/>
  <c r="KR292" i="1"/>
  <c r="KS292" i="1" s="1"/>
  <c r="KR296" i="1"/>
  <c r="KS296" i="1" s="1"/>
  <c r="KS19" i="1"/>
  <c r="KR399" i="1" l="1"/>
  <c r="KS399" i="1" s="1"/>
  <c r="KS395" i="1"/>
  <c r="JS164" i="1" l="1"/>
  <c r="JS56" i="1"/>
  <c r="JK25" i="1" l="1"/>
  <c r="JX25" i="1"/>
  <c r="JG35" i="1"/>
  <c r="JO76" i="1"/>
  <c r="KB76" i="1"/>
  <c r="JH25" i="1"/>
  <c r="JU25" i="1"/>
  <c r="JP76" i="1"/>
  <c r="KC76" i="1"/>
  <c r="JM25" i="1"/>
  <c r="JZ25" i="1"/>
  <c r="JI76" i="1"/>
  <c r="JV76" i="1"/>
  <c r="JQ76" i="1"/>
  <c r="KD76" i="1"/>
  <c r="JI86" i="1"/>
  <c r="JV86" i="1"/>
  <c r="JQ86" i="1"/>
  <c r="KD86" i="1"/>
  <c r="JM90" i="1"/>
  <c r="JZ90" i="1"/>
  <c r="JM93" i="1"/>
  <c r="JZ93" i="1"/>
  <c r="JO25" i="1"/>
  <c r="KB25" i="1"/>
  <c r="JL25" i="1"/>
  <c r="JY25" i="1"/>
  <c r="JU53" i="1"/>
  <c r="JP53" i="1"/>
  <c r="JH76" i="1"/>
  <c r="JU76" i="1"/>
  <c r="JI25" i="1"/>
  <c r="JV25" i="1"/>
  <c r="JQ25" i="1"/>
  <c r="KD25" i="1"/>
  <c r="JZ53" i="1"/>
  <c r="JM76" i="1"/>
  <c r="JZ76" i="1"/>
  <c r="JM86" i="1"/>
  <c r="JZ86" i="1"/>
  <c r="JI90" i="1"/>
  <c r="JV90" i="1"/>
  <c r="JQ90" i="1"/>
  <c r="KD90" i="1"/>
  <c r="JI93" i="1"/>
  <c r="JV93" i="1"/>
  <c r="JQ93" i="1"/>
  <c r="KD93" i="1"/>
  <c r="JM116" i="1"/>
  <c r="JJ25" i="1"/>
  <c r="JW25" i="1"/>
  <c r="JN25" i="1"/>
  <c r="KA25" i="1"/>
  <c r="JR25" i="1"/>
  <c r="KE25" i="1"/>
  <c r="KB53" i="1"/>
  <c r="JG64" i="1"/>
  <c r="JK76" i="1"/>
  <c r="JX76" i="1"/>
  <c r="JT81" i="1"/>
  <c r="JK86" i="1"/>
  <c r="JX86" i="1"/>
  <c r="JO86" i="1"/>
  <c r="KB86" i="1"/>
  <c r="JK90" i="1"/>
  <c r="JX90" i="1"/>
  <c r="JO90" i="1"/>
  <c r="KB90" i="1"/>
  <c r="JK93" i="1"/>
  <c r="JX93" i="1"/>
  <c r="JO93" i="1"/>
  <c r="KB93" i="1"/>
  <c r="JG99" i="1"/>
  <c r="JX47" i="1"/>
  <c r="JG76" i="1"/>
  <c r="JP25" i="1"/>
  <c r="KC25" i="1"/>
  <c r="JU64" i="1"/>
  <c r="JL76" i="1"/>
  <c r="JY76" i="1"/>
  <c r="JH86" i="1"/>
  <c r="JU86" i="1"/>
  <c r="JL86" i="1"/>
  <c r="JY86" i="1"/>
  <c r="JP86" i="1"/>
  <c r="KC86" i="1"/>
  <c r="JH90" i="1"/>
  <c r="JU90" i="1"/>
  <c r="JL90" i="1"/>
  <c r="JY90" i="1"/>
  <c r="JP90" i="1"/>
  <c r="KC90" i="1"/>
  <c r="JH93" i="1"/>
  <c r="JU93" i="1"/>
  <c r="JL93" i="1"/>
  <c r="JY93" i="1"/>
  <c r="JP93" i="1"/>
  <c r="KC93" i="1"/>
  <c r="JH141" i="1"/>
  <c r="JU141" i="1"/>
  <c r="JL141" i="1"/>
  <c r="JY141" i="1"/>
  <c r="JP141" i="1"/>
  <c r="KC141" i="1"/>
  <c r="JU148" i="1"/>
  <c r="JJ236" i="1"/>
  <c r="JW236" i="1"/>
  <c r="JN236" i="1"/>
  <c r="KA236" i="1"/>
  <c r="JR236" i="1"/>
  <c r="KE236" i="1"/>
  <c r="JJ324" i="1"/>
  <c r="JW324" i="1"/>
  <c r="JN324" i="1"/>
  <c r="KA324" i="1"/>
  <c r="JR324" i="1"/>
  <c r="KE324" i="1"/>
  <c r="JI141" i="1"/>
  <c r="JV141" i="1"/>
  <c r="JM141" i="1"/>
  <c r="JZ141" i="1"/>
  <c r="JQ141" i="1"/>
  <c r="KD141" i="1"/>
  <c r="JK236" i="1"/>
  <c r="JX236" i="1"/>
  <c r="JO236" i="1"/>
  <c r="KB236" i="1"/>
  <c r="JK324" i="1"/>
  <c r="JX324" i="1"/>
  <c r="JO324" i="1"/>
  <c r="KB324" i="1"/>
  <c r="JJ76" i="1"/>
  <c r="JW76" i="1"/>
  <c r="JN76" i="1"/>
  <c r="KA76" i="1"/>
  <c r="JR76" i="1"/>
  <c r="KE76" i="1"/>
  <c r="JJ86" i="1"/>
  <c r="JW86" i="1"/>
  <c r="JN86" i="1"/>
  <c r="KA86" i="1"/>
  <c r="JR86" i="1"/>
  <c r="KE86" i="1"/>
  <c r="JJ90" i="1"/>
  <c r="JW90" i="1"/>
  <c r="JN90" i="1"/>
  <c r="KA90" i="1"/>
  <c r="JR90" i="1"/>
  <c r="KE90" i="1"/>
  <c r="JJ93" i="1"/>
  <c r="JW93" i="1"/>
  <c r="JN93" i="1"/>
  <c r="KA93" i="1"/>
  <c r="JR93" i="1"/>
  <c r="KE93" i="1"/>
  <c r="JJ141" i="1"/>
  <c r="JW141" i="1"/>
  <c r="JN141" i="1"/>
  <c r="KA141" i="1"/>
  <c r="JR141" i="1"/>
  <c r="KE141" i="1"/>
  <c r="JH236" i="1"/>
  <c r="JU236" i="1"/>
  <c r="JL236" i="1"/>
  <c r="JY236" i="1"/>
  <c r="JP236" i="1"/>
  <c r="KC236" i="1"/>
  <c r="JH324" i="1"/>
  <c r="JU324" i="1"/>
  <c r="JL324" i="1"/>
  <c r="JY324" i="1"/>
  <c r="JP324" i="1"/>
  <c r="KC324" i="1"/>
  <c r="JK141" i="1"/>
  <c r="JX141" i="1"/>
  <c r="JO141" i="1"/>
  <c r="KB141" i="1"/>
  <c r="JI236" i="1"/>
  <c r="JV236" i="1"/>
  <c r="JM236" i="1"/>
  <c r="JZ236" i="1"/>
  <c r="JQ236" i="1"/>
  <c r="KD236" i="1"/>
  <c r="JI324" i="1"/>
  <c r="JV324" i="1"/>
  <c r="JM324" i="1"/>
  <c r="JZ324" i="1"/>
  <c r="JQ324" i="1"/>
  <c r="KD324" i="1"/>
  <c r="JG53" i="1"/>
  <c r="JG86" i="1"/>
  <c r="JG90" i="1"/>
  <c r="JG93" i="1"/>
  <c r="JG209" i="1"/>
  <c r="JG324" i="1"/>
  <c r="JS41" i="1" l="1"/>
  <c r="JG58" i="1"/>
  <c r="JG47" i="1"/>
  <c r="JS49" i="1"/>
  <c r="JG354" i="1"/>
  <c r="JS183" i="1"/>
  <c r="JS118" i="1"/>
  <c r="JG249" i="1"/>
  <c r="JJ47" i="1"/>
  <c r="JS126" i="1"/>
  <c r="JS101" i="1"/>
  <c r="JS54" i="1"/>
  <c r="JS37" i="1"/>
  <c r="JS166" i="1"/>
  <c r="JS109" i="1"/>
  <c r="JM124" i="1"/>
  <c r="JM114" i="1" s="1"/>
  <c r="JG25" i="1"/>
  <c r="JL191" i="1"/>
  <c r="JG236" i="1"/>
  <c r="JG330" i="1"/>
  <c r="JS90" i="1"/>
  <c r="JS160" i="1"/>
  <c r="JS155" i="1"/>
  <c r="JS138" i="1"/>
  <c r="JG124" i="1"/>
  <c r="JG148" i="1"/>
  <c r="JG306" i="1"/>
  <c r="JS197" i="1"/>
  <c r="JG131" i="1"/>
  <c r="JS105" i="1"/>
  <c r="JS61" i="1"/>
  <c r="JG350" i="1"/>
  <c r="JG276" i="1"/>
  <c r="JS216" i="1"/>
  <c r="JS180" i="1"/>
  <c r="JS187" i="1"/>
  <c r="JG135" i="1"/>
  <c r="JS237" i="1"/>
  <c r="JS333" i="1"/>
  <c r="JS258" i="1"/>
  <c r="JS157" i="1"/>
  <c r="JS150" i="1"/>
  <c r="JS142" i="1"/>
  <c r="JS136" i="1"/>
  <c r="JS311" i="1"/>
  <c r="JS286" i="1"/>
  <c r="JS247" i="1"/>
  <c r="JS242" i="1"/>
  <c r="JS226" i="1"/>
  <c r="JS225" i="1"/>
  <c r="JS217" i="1"/>
  <c r="JS211" i="1"/>
  <c r="JS204" i="1"/>
  <c r="JS203" i="1"/>
  <c r="JS196" i="1"/>
  <c r="JS193" i="1"/>
  <c r="JS189" i="1"/>
  <c r="JS186" i="1"/>
  <c r="JS185" i="1"/>
  <c r="JS182" i="1"/>
  <c r="JS181" i="1"/>
  <c r="JS175" i="1"/>
  <c r="JS168" i="1"/>
  <c r="JS156" i="1"/>
  <c r="JS137" i="1"/>
  <c r="JS127" i="1"/>
  <c r="JR99" i="1"/>
  <c r="JR96" i="1" s="1"/>
  <c r="JS72" i="1"/>
  <c r="JG381" i="1"/>
  <c r="JG369" i="1"/>
  <c r="JG367" i="1" s="1"/>
  <c r="JG342" i="1"/>
  <c r="JG317" i="1"/>
  <c r="JG285" i="1"/>
  <c r="JS281" i="1"/>
  <c r="JS268" i="1"/>
  <c r="JG262" i="1"/>
  <c r="JG260" i="1" s="1"/>
  <c r="JG241" i="1"/>
  <c r="JS231" i="1"/>
  <c r="JG224" i="1"/>
  <c r="JG201" i="1"/>
  <c r="JG191" i="1"/>
  <c r="JS188" i="1"/>
  <c r="JS184" i="1"/>
  <c r="JG179" i="1"/>
  <c r="JS177" i="1"/>
  <c r="JS167" i="1"/>
  <c r="JS158" i="1"/>
  <c r="JS151" i="1"/>
  <c r="JS149" i="1"/>
  <c r="JS139" i="1"/>
  <c r="JP135" i="1"/>
  <c r="JS133" i="1"/>
  <c r="JS132" i="1"/>
  <c r="JS125" i="1"/>
  <c r="JS122" i="1"/>
  <c r="JS119" i="1"/>
  <c r="JS117" i="1"/>
  <c r="JS111" i="1"/>
  <c r="JS110" i="1"/>
  <c r="JS107" i="1"/>
  <c r="JS106" i="1"/>
  <c r="JS103" i="1"/>
  <c r="JS102" i="1"/>
  <c r="JS84" i="1"/>
  <c r="JH64" i="1"/>
  <c r="JS59" i="1"/>
  <c r="JS42" i="1"/>
  <c r="JS38" i="1"/>
  <c r="JS120" i="1"/>
  <c r="JS112" i="1"/>
  <c r="JS108" i="1"/>
  <c r="JS104" i="1"/>
  <c r="JS100" i="1"/>
  <c r="JS27" i="1"/>
  <c r="JS51" i="1"/>
  <c r="JS45" i="1"/>
  <c r="JS39" i="1"/>
  <c r="JR35" i="1"/>
  <c r="JM99" i="1"/>
  <c r="JM96" i="1" s="1"/>
  <c r="JS62" i="1"/>
  <c r="JS43" i="1"/>
  <c r="JS40" i="1"/>
  <c r="JS60" i="1"/>
  <c r="JS50" i="1"/>
  <c r="JS44" i="1"/>
  <c r="JS36" i="1"/>
  <c r="JS70" i="1"/>
  <c r="JS48" i="1"/>
  <c r="JO58" i="1"/>
  <c r="JG141" i="1"/>
  <c r="JS93" i="1"/>
  <c r="JS69" i="1"/>
  <c r="JS91" i="1"/>
  <c r="JL201" i="1"/>
  <c r="JS82" i="1"/>
  <c r="JS77" i="1"/>
  <c r="JS94" i="1"/>
  <c r="JS88" i="1"/>
  <c r="JS76" i="1"/>
  <c r="JG116" i="1"/>
  <c r="JS86" i="1"/>
  <c r="JS55" i="1"/>
  <c r="JS83" i="1"/>
  <c r="JS320" i="1"/>
  <c r="JS312" i="1"/>
  <c r="JS308" i="1"/>
  <c r="JS287" i="1"/>
  <c r="JS277" i="1"/>
  <c r="JS269" i="1"/>
  <c r="JS265" i="1"/>
  <c r="JS264" i="1"/>
  <c r="JS255" i="1"/>
  <c r="JS252" i="1"/>
  <c r="JS250" i="1"/>
  <c r="JS246" i="1"/>
  <c r="JS243" i="1"/>
  <c r="JS234" i="1"/>
  <c r="JS232" i="1"/>
  <c r="JS230" i="1"/>
  <c r="JS228" i="1"/>
  <c r="JS227" i="1"/>
  <c r="JS220" i="1"/>
  <c r="JS218" i="1"/>
  <c r="JS215" i="1"/>
  <c r="JS212" i="1"/>
  <c r="JS210" i="1"/>
  <c r="JS205" i="1"/>
  <c r="JS202" i="1"/>
  <c r="JS199" i="1"/>
  <c r="JS195" i="1"/>
  <c r="JS194" i="1"/>
  <c r="JS384" i="1"/>
  <c r="JS315" i="1"/>
  <c r="JS309" i="1"/>
  <c r="JS307" i="1"/>
  <c r="JS289" i="1"/>
  <c r="JS288" i="1"/>
  <c r="JS283" i="1"/>
  <c r="JS282" i="1"/>
  <c r="JS280" i="1"/>
  <c r="JS279" i="1"/>
  <c r="JS278" i="1"/>
  <c r="JS271" i="1"/>
  <c r="JS270" i="1"/>
  <c r="JS267" i="1"/>
  <c r="JS266" i="1"/>
  <c r="JS263" i="1"/>
  <c r="JS256" i="1"/>
  <c r="JS253" i="1"/>
  <c r="JS251" i="1"/>
  <c r="JS244" i="1"/>
  <c r="JS233" i="1"/>
  <c r="JS229" i="1"/>
  <c r="JS222" i="1"/>
  <c r="JM53" i="1"/>
  <c r="JO53" i="1"/>
  <c r="JP354" i="1"/>
  <c r="JH350" i="1"/>
  <c r="JO81" i="1"/>
  <c r="JS325" i="1"/>
  <c r="JS345" i="1"/>
  <c r="JS339" i="1"/>
  <c r="JL53" i="1"/>
  <c r="JR131" i="1"/>
  <c r="JO131" i="1"/>
  <c r="JH354" i="1"/>
  <c r="JP350" i="1"/>
  <c r="JJ131" i="1"/>
  <c r="KB131" i="1"/>
  <c r="KE131" i="1"/>
  <c r="JW131" i="1"/>
  <c r="KF122" i="1"/>
  <c r="KF119" i="1"/>
  <c r="KF111" i="1"/>
  <c r="KF109" i="1"/>
  <c r="KF107" i="1"/>
  <c r="KF105" i="1"/>
  <c r="KF103" i="1"/>
  <c r="KF101" i="1"/>
  <c r="KF83" i="1"/>
  <c r="KF70" i="1"/>
  <c r="KF62" i="1"/>
  <c r="KF60" i="1"/>
  <c r="KB58" i="1"/>
  <c r="JZ124" i="1"/>
  <c r="JS386" i="1"/>
  <c r="JS374" i="1"/>
  <c r="JS372" i="1"/>
  <c r="JS356" i="1"/>
  <c r="JQ354" i="1"/>
  <c r="JI354" i="1"/>
  <c r="JS352" i="1"/>
  <c r="JQ350" i="1"/>
  <c r="JI350" i="1"/>
  <c r="JS348" i="1"/>
  <c r="JS347" i="1"/>
  <c r="JS346" i="1"/>
  <c r="JS344" i="1"/>
  <c r="JS343" i="1"/>
  <c r="JS340" i="1"/>
  <c r="JS336" i="1"/>
  <c r="JS335" i="1"/>
  <c r="JS334" i="1"/>
  <c r="JS332" i="1"/>
  <c r="JS331" i="1"/>
  <c r="JS322" i="1"/>
  <c r="JS321" i="1"/>
  <c r="JS319" i="1"/>
  <c r="JS318" i="1"/>
  <c r="JS314" i="1"/>
  <c r="JS313" i="1"/>
  <c r="JS310" i="1"/>
  <c r="JS383" i="1"/>
  <c r="JS324" i="1"/>
  <c r="JY131" i="1"/>
  <c r="KF82" i="1"/>
  <c r="JS373" i="1"/>
  <c r="JG81" i="1"/>
  <c r="JK47" i="1"/>
  <c r="JS385" i="1"/>
  <c r="KF55" i="1"/>
  <c r="JW53" i="1"/>
  <c r="JV131" i="1"/>
  <c r="JY53" i="1"/>
  <c r="JS388" i="1"/>
  <c r="JS371" i="1"/>
  <c r="JQ381" i="1"/>
  <c r="JQ379" i="1" s="1"/>
  <c r="JS351" i="1"/>
  <c r="JZ381" i="1"/>
  <c r="JZ379" i="1" s="1"/>
  <c r="JZ369" i="1"/>
  <c r="JZ367" i="1" s="1"/>
  <c r="JZ354" i="1"/>
  <c r="JZ350" i="1"/>
  <c r="JZ342" i="1"/>
  <c r="JZ330" i="1"/>
  <c r="JZ317" i="1"/>
  <c r="KD306" i="1"/>
  <c r="JV306" i="1"/>
  <c r="KD285" i="1"/>
  <c r="JV285" i="1"/>
  <c r="JZ276" i="1"/>
  <c r="KD262" i="1"/>
  <c r="KD260" i="1" s="1"/>
  <c r="JV262" i="1"/>
  <c r="JV260" i="1" s="1"/>
  <c r="JZ249" i="1"/>
  <c r="KD241" i="1"/>
  <c r="JV241" i="1"/>
  <c r="JZ224" i="1"/>
  <c r="JZ214" i="1" s="1"/>
  <c r="KD209" i="1"/>
  <c r="JV209" i="1"/>
  <c r="KD201" i="1"/>
  <c r="JV201" i="1"/>
  <c r="KD191" i="1"/>
  <c r="JV191" i="1"/>
  <c r="JV179" i="1"/>
  <c r="KD179" i="1"/>
  <c r="KD162" i="1"/>
  <c r="JV162" i="1"/>
  <c r="KB148" i="1"/>
  <c r="KB146" i="1" s="1"/>
  <c r="KB144" i="1" s="1"/>
  <c r="JT148" i="1"/>
  <c r="KF149" i="1"/>
  <c r="JX135" i="1"/>
  <c r="JX131" i="1"/>
  <c r="JY381" i="1"/>
  <c r="JY379" i="1" s="1"/>
  <c r="JY369" i="1"/>
  <c r="JY367" i="1" s="1"/>
  <c r="JY354" i="1"/>
  <c r="JY350" i="1"/>
  <c r="JY342" i="1"/>
  <c r="JY330" i="1"/>
  <c r="JY317" i="1"/>
  <c r="KC306" i="1"/>
  <c r="JU306" i="1"/>
  <c r="KC285" i="1"/>
  <c r="JU285" i="1"/>
  <c r="JY276" i="1"/>
  <c r="KC262" i="1"/>
  <c r="KC260" i="1" s="1"/>
  <c r="JU262" i="1"/>
  <c r="JU260" i="1" s="1"/>
  <c r="JY249" i="1"/>
  <c r="KC241" i="1"/>
  <c r="JU241" i="1"/>
  <c r="JY224" i="1"/>
  <c r="JY214" i="1" s="1"/>
  <c r="KC209" i="1"/>
  <c r="JU209" i="1"/>
  <c r="KC201" i="1"/>
  <c r="JU201" i="1"/>
  <c r="KC191" i="1"/>
  <c r="JU191" i="1"/>
  <c r="KC179" i="1"/>
  <c r="JU179" i="1"/>
  <c r="KC162" i="1"/>
  <c r="JU162" i="1"/>
  <c r="KF158" i="1"/>
  <c r="KF156" i="1"/>
  <c r="KF151" i="1"/>
  <c r="KE148" i="1"/>
  <c r="KE146" i="1" s="1"/>
  <c r="KE144" i="1" s="1"/>
  <c r="JW148" i="1"/>
  <c r="JW146" i="1" s="1"/>
  <c r="JW144" i="1" s="1"/>
  <c r="KF139" i="1"/>
  <c r="KF137" i="1"/>
  <c r="JW135" i="1"/>
  <c r="KA135" i="1"/>
  <c r="KF133" i="1"/>
  <c r="KA131" i="1"/>
  <c r="KF127" i="1"/>
  <c r="KE124" i="1"/>
  <c r="JW124" i="1"/>
  <c r="KF120" i="1"/>
  <c r="KF118" i="1"/>
  <c r="KA116" i="1"/>
  <c r="KF112" i="1"/>
  <c r="KF110" i="1"/>
  <c r="KF108" i="1"/>
  <c r="KF106" i="1"/>
  <c r="KF104" i="1"/>
  <c r="KF102" i="1"/>
  <c r="KE99" i="1"/>
  <c r="KE96" i="1" s="1"/>
  <c r="JW99" i="1"/>
  <c r="JW96" i="1" s="1"/>
  <c r="KF84" i="1"/>
  <c r="JQ369" i="1"/>
  <c r="JQ367" i="1" s="1"/>
  <c r="JS355" i="1"/>
  <c r="JM381" i="1"/>
  <c r="JM379" i="1" s="1"/>
  <c r="JM369" i="1"/>
  <c r="JM367" i="1" s="1"/>
  <c r="JM354" i="1"/>
  <c r="JM350" i="1"/>
  <c r="JM342" i="1"/>
  <c r="JM330" i="1"/>
  <c r="JM317" i="1"/>
  <c r="JQ306" i="1"/>
  <c r="JI306" i="1"/>
  <c r="JQ285" i="1"/>
  <c r="JI285" i="1"/>
  <c r="JM276" i="1"/>
  <c r="JQ262" i="1"/>
  <c r="JQ260" i="1" s="1"/>
  <c r="JI262" i="1"/>
  <c r="JI260" i="1" s="1"/>
  <c r="JM249" i="1"/>
  <c r="JQ241" i="1"/>
  <c r="JI241" i="1"/>
  <c r="JM224" i="1"/>
  <c r="JM214" i="1" s="1"/>
  <c r="JQ209" i="1"/>
  <c r="JI209" i="1"/>
  <c r="JQ201" i="1"/>
  <c r="JI201" i="1"/>
  <c r="JQ191" i="1"/>
  <c r="JI191" i="1"/>
  <c r="JQ179" i="1"/>
  <c r="JI179" i="1"/>
  <c r="JQ162" i="1"/>
  <c r="JI162" i="1"/>
  <c r="JO148" i="1"/>
  <c r="JO146" i="1" s="1"/>
  <c r="JO144" i="1" s="1"/>
  <c r="JK135" i="1"/>
  <c r="JK131" i="1"/>
  <c r="JL381" i="1"/>
  <c r="JL379" i="1" s="1"/>
  <c r="JL369" i="1"/>
  <c r="JL367" i="1" s="1"/>
  <c r="JL354" i="1"/>
  <c r="JL350" i="1"/>
  <c r="JL342" i="1"/>
  <c r="JL330" i="1"/>
  <c r="JL317" i="1"/>
  <c r="JP306" i="1"/>
  <c r="JH306" i="1"/>
  <c r="JP285" i="1"/>
  <c r="JH285" i="1"/>
  <c r="JL276" i="1"/>
  <c r="JP262" i="1"/>
  <c r="JP260" i="1" s="1"/>
  <c r="JH262" i="1"/>
  <c r="JH260" i="1" s="1"/>
  <c r="JL249" i="1"/>
  <c r="JP241" i="1"/>
  <c r="JH241" i="1"/>
  <c r="JL224" i="1"/>
  <c r="JL214" i="1" s="1"/>
  <c r="JP209" i="1"/>
  <c r="JH209" i="1"/>
  <c r="JP201" i="1"/>
  <c r="JH201" i="1"/>
  <c r="JP191" i="1"/>
  <c r="JH191" i="1"/>
  <c r="JP179" i="1"/>
  <c r="JH179" i="1"/>
  <c r="JP162" i="1"/>
  <c r="JH162" i="1"/>
  <c r="JR148" i="1"/>
  <c r="JR146" i="1" s="1"/>
  <c r="JR144" i="1" s="1"/>
  <c r="JJ148" i="1"/>
  <c r="JJ146" i="1" s="1"/>
  <c r="JJ144" i="1" s="1"/>
  <c r="JN135" i="1"/>
  <c r="JN131" i="1"/>
  <c r="JR124" i="1"/>
  <c r="JJ124" i="1"/>
  <c r="JN116" i="1"/>
  <c r="JJ99" i="1"/>
  <c r="JJ96" i="1" s="1"/>
  <c r="JI381" i="1"/>
  <c r="JI379" i="1" s="1"/>
  <c r="KD381" i="1"/>
  <c r="KD379" i="1" s="1"/>
  <c r="JV381" i="1"/>
  <c r="JV379" i="1" s="1"/>
  <c r="KD369" i="1"/>
  <c r="KD367" i="1" s="1"/>
  <c r="JV369" i="1"/>
  <c r="JV367" i="1" s="1"/>
  <c r="KD354" i="1"/>
  <c r="JV354" i="1"/>
  <c r="KD350" i="1"/>
  <c r="JV350" i="1"/>
  <c r="KD342" i="1"/>
  <c r="JV342" i="1"/>
  <c r="KD330" i="1"/>
  <c r="JV330" i="1"/>
  <c r="KD317" i="1"/>
  <c r="JV317" i="1"/>
  <c r="JZ306" i="1"/>
  <c r="JZ285" i="1"/>
  <c r="KD276" i="1"/>
  <c r="JV276" i="1"/>
  <c r="JZ262" i="1"/>
  <c r="JZ260" i="1" s="1"/>
  <c r="KD249" i="1"/>
  <c r="JV249" i="1"/>
  <c r="JZ241" i="1"/>
  <c r="KD224" i="1"/>
  <c r="KD214" i="1" s="1"/>
  <c r="JV224" i="1"/>
  <c r="JV214" i="1" s="1"/>
  <c r="JZ209" i="1"/>
  <c r="JZ201" i="1"/>
  <c r="JZ191" i="1"/>
  <c r="JZ179" i="1"/>
  <c r="JZ162" i="1"/>
  <c r="JX148" i="1"/>
  <c r="JX146" i="1" s="1"/>
  <c r="JX144" i="1" s="1"/>
  <c r="JT141" i="1"/>
  <c r="KF142" i="1"/>
  <c r="KB135" i="1"/>
  <c r="JT135" i="1"/>
  <c r="KF136" i="1"/>
  <c r="JT131" i="1"/>
  <c r="KF132" i="1"/>
  <c r="KC381" i="1"/>
  <c r="KC379" i="1" s="1"/>
  <c r="JU381" i="1"/>
  <c r="JU379" i="1" s="1"/>
  <c r="KC369" i="1"/>
  <c r="KC367" i="1" s="1"/>
  <c r="JU369" i="1"/>
  <c r="JU367" i="1" s="1"/>
  <c r="KC354" i="1"/>
  <c r="JU354" i="1"/>
  <c r="KC350" i="1"/>
  <c r="JU350" i="1"/>
  <c r="KC342" i="1"/>
  <c r="JU342" i="1"/>
  <c r="KC330" i="1"/>
  <c r="JU330" i="1"/>
  <c r="KC317" i="1"/>
  <c r="JU317" i="1"/>
  <c r="JY306" i="1"/>
  <c r="JY285" i="1"/>
  <c r="KC276" i="1"/>
  <c r="JU276" i="1"/>
  <c r="JY262" i="1"/>
  <c r="JY260" i="1" s="1"/>
  <c r="KC249" i="1"/>
  <c r="JU249" i="1"/>
  <c r="JY241" i="1"/>
  <c r="KC224" i="1"/>
  <c r="KC214" i="1" s="1"/>
  <c r="JU224" i="1"/>
  <c r="JU214" i="1" s="1"/>
  <c r="JY209" i="1"/>
  <c r="JY201" i="1"/>
  <c r="JY191" i="1"/>
  <c r="JY179" i="1"/>
  <c r="JY162" i="1"/>
  <c r="KF160" i="1"/>
  <c r="KF157" i="1"/>
  <c r="KF155" i="1"/>
  <c r="KF150" i="1"/>
  <c r="KA148" i="1"/>
  <c r="KA146" i="1" s="1"/>
  <c r="KA144" i="1" s="1"/>
  <c r="KF138" i="1"/>
  <c r="KE135" i="1"/>
  <c r="KF126" i="1"/>
  <c r="KA124" i="1"/>
  <c r="KF117" i="1"/>
  <c r="KE116" i="1"/>
  <c r="JW116" i="1"/>
  <c r="KA99" i="1"/>
  <c r="KA96" i="1" s="1"/>
  <c r="JI369" i="1"/>
  <c r="JI367" i="1" s="1"/>
  <c r="JI391" i="1" s="1"/>
  <c r="JQ342" i="1"/>
  <c r="JI342" i="1"/>
  <c r="JQ330" i="1"/>
  <c r="JI330" i="1"/>
  <c r="JQ317" i="1"/>
  <c r="JI317" i="1"/>
  <c r="JM306" i="1"/>
  <c r="JM285" i="1"/>
  <c r="JQ276" i="1"/>
  <c r="JI276" i="1"/>
  <c r="JM262" i="1"/>
  <c r="JM260" i="1" s="1"/>
  <c r="JQ249" i="1"/>
  <c r="JI249" i="1"/>
  <c r="JM241" i="1"/>
  <c r="JQ224" i="1"/>
  <c r="JQ214" i="1" s="1"/>
  <c r="JI224" i="1"/>
  <c r="JI214" i="1" s="1"/>
  <c r="JM209" i="1"/>
  <c r="JM201" i="1"/>
  <c r="JM191" i="1"/>
  <c r="JM179" i="1"/>
  <c r="JM162" i="1"/>
  <c r="JK148" i="1"/>
  <c r="JK146" i="1" s="1"/>
  <c r="JK144" i="1" s="1"/>
  <c r="JO135" i="1"/>
  <c r="JP381" i="1"/>
  <c r="JP379" i="1" s="1"/>
  <c r="JH381" i="1"/>
  <c r="JH379" i="1" s="1"/>
  <c r="JP369" i="1"/>
  <c r="JP367" i="1" s="1"/>
  <c r="JH369" i="1"/>
  <c r="JH367" i="1" s="1"/>
  <c r="JP342" i="1"/>
  <c r="JH342" i="1"/>
  <c r="JP330" i="1"/>
  <c r="JH330" i="1"/>
  <c r="JP317" i="1"/>
  <c r="JH317" i="1"/>
  <c r="JL306" i="1"/>
  <c r="JL285" i="1"/>
  <c r="JP276" i="1"/>
  <c r="JH276" i="1"/>
  <c r="JL262" i="1"/>
  <c r="JL260" i="1" s="1"/>
  <c r="JP249" i="1"/>
  <c r="JH249" i="1"/>
  <c r="JL241" i="1"/>
  <c r="JP224" i="1"/>
  <c r="JP214" i="1" s="1"/>
  <c r="JH224" i="1"/>
  <c r="JH214" i="1" s="1"/>
  <c r="JL209" i="1"/>
  <c r="JL179" i="1"/>
  <c r="JL162" i="1"/>
  <c r="JN148" i="1"/>
  <c r="JN146" i="1" s="1"/>
  <c r="JN144" i="1" s="1"/>
  <c r="JR135" i="1"/>
  <c r="JJ135" i="1"/>
  <c r="JN124" i="1"/>
  <c r="JR116" i="1"/>
  <c r="JJ116" i="1"/>
  <c r="JN99" i="1"/>
  <c r="JN96" i="1" s="1"/>
  <c r="JN81" i="1"/>
  <c r="JR81" i="1"/>
  <c r="JR79" i="1" s="1"/>
  <c r="JJ81" i="1"/>
  <c r="JR64" i="1"/>
  <c r="JJ64" i="1"/>
  <c r="JO381" i="1"/>
  <c r="JO379" i="1" s="1"/>
  <c r="JO369" i="1"/>
  <c r="JO367" i="1" s="1"/>
  <c r="JO354" i="1"/>
  <c r="JO350" i="1"/>
  <c r="JO342" i="1"/>
  <c r="JO330" i="1"/>
  <c r="JO317" i="1"/>
  <c r="JK306" i="1"/>
  <c r="JK285" i="1"/>
  <c r="JO276" i="1"/>
  <c r="JK262" i="1"/>
  <c r="JK260" i="1" s="1"/>
  <c r="JO249" i="1"/>
  <c r="JK241" i="1"/>
  <c r="JO224" i="1"/>
  <c r="JO214" i="1" s="1"/>
  <c r="JK209" i="1"/>
  <c r="JK201" i="1"/>
  <c r="JK191" i="1"/>
  <c r="JK179" i="1"/>
  <c r="JK162" i="1"/>
  <c r="JQ148" i="1"/>
  <c r="JQ146" i="1" s="1"/>
  <c r="JQ144" i="1" s="1"/>
  <c r="JI148" i="1"/>
  <c r="JI146" i="1" s="1"/>
  <c r="JI144" i="1" s="1"/>
  <c r="JM135" i="1"/>
  <c r="JN381" i="1"/>
  <c r="JN379" i="1" s="1"/>
  <c r="JN369" i="1"/>
  <c r="JN367" i="1" s="1"/>
  <c r="JN354" i="1"/>
  <c r="JN350" i="1"/>
  <c r="JN342" i="1"/>
  <c r="JN330" i="1"/>
  <c r="JN317" i="1"/>
  <c r="JR306" i="1"/>
  <c r="JJ306" i="1"/>
  <c r="JR285" i="1"/>
  <c r="JJ285" i="1"/>
  <c r="JN276" i="1"/>
  <c r="JR262" i="1"/>
  <c r="JR260" i="1" s="1"/>
  <c r="JJ262" i="1"/>
  <c r="JJ260" i="1" s="1"/>
  <c r="JN249" i="1"/>
  <c r="JR241" i="1"/>
  <c r="JJ241" i="1"/>
  <c r="JN224" i="1"/>
  <c r="JN214" i="1" s="1"/>
  <c r="JR209" i="1"/>
  <c r="JJ209" i="1"/>
  <c r="JR201" i="1"/>
  <c r="JJ201" i="1"/>
  <c r="JR191" i="1"/>
  <c r="JJ191" i="1"/>
  <c r="JR179" i="1"/>
  <c r="JJ179" i="1"/>
  <c r="JR162" i="1"/>
  <c r="JJ162" i="1"/>
  <c r="JP148" i="1"/>
  <c r="JP146" i="1" s="1"/>
  <c r="JP144" i="1" s="1"/>
  <c r="JH148" i="1"/>
  <c r="JH146" i="1" s="1"/>
  <c r="JH144" i="1" s="1"/>
  <c r="JL135" i="1"/>
  <c r="JL131" i="1"/>
  <c r="JP124" i="1"/>
  <c r="JH124" i="1"/>
  <c r="JL116" i="1"/>
  <c r="JP99" i="1"/>
  <c r="JP96" i="1" s="1"/>
  <c r="JH99" i="1"/>
  <c r="JH96" i="1" s="1"/>
  <c r="JH81" i="1"/>
  <c r="JH58" i="1"/>
  <c r="JH35" i="1"/>
  <c r="JO124" i="1"/>
  <c r="JK116" i="1"/>
  <c r="JO99" i="1"/>
  <c r="JO96" i="1" s="1"/>
  <c r="JX64" i="1"/>
  <c r="JX35" i="1"/>
  <c r="KE58" i="1"/>
  <c r="KE53" i="1"/>
  <c r="KF50" i="1"/>
  <c r="JW47" i="1"/>
  <c r="KE47" i="1"/>
  <c r="KF44" i="1"/>
  <c r="KF42" i="1"/>
  <c r="KF40" i="1"/>
  <c r="KF38" i="1"/>
  <c r="KE35" i="1"/>
  <c r="JW35" i="1"/>
  <c r="JV116" i="1"/>
  <c r="KD99" i="1"/>
  <c r="KD96" i="1" s="1"/>
  <c r="JV81" i="1"/>
  <c r="KD64" i="1"/>
  <c r="JZ35" i="1"/>
  <c r="JY81" i="1"/>
  <c r="KC64" i="1"/>
  <c r="JY58" i="1"/>
  <c r="KC53" i="1"/>
  <c r="JU47" i="1"/>
  <c r="JX81" i="1"/>
  <c r="JT53" i="1"/>
  <c r="KF54" i="1"/>
  <c r="KD131" i="1"/>
  <c r="KD124" i="1"/>
  <c r="JZ81" i="1"/>
  <c r="JV58" i="1"/>
  <c r="KD58" i="1"/>
  <c r="KD47" i="1"/>
  <c r="JV35" i="1"/>
  <c r="KF72" i="1"/>
  <c r="KB64" i="1"/>
  <c r="KF48" i="1"/>
  <c r="KB35" i="1"/>
  <c r="KA81" i="1"/>
  <c r="KA64" i="1"/>
  <c r="JW58" i="1"/>
  <c r="JX381" i="1"/>
  <c r="JX379" i="1" s="1"/>
  <c r="JX369" i="1"/>
  <c r="JX367" i="1" s="1"/>
  <c r="JX354" i="1"/>
  <c r="JX350" i="1"/>
  <c r="JX342" i="1"/>
  <c r="KF334" i="1"/>
  <c r="JX330" i="1"/>
  <c r="JT324" i="1"/>
  <c r="KF325" i="1"/>
  <c r="KF319" i="1"/>
  <c r="JX317" i="1"/>
  <c r="KF309" i="1"/>
  <c r="KB306" i="1"/>
  <c r="JT306" i="1"/>
  <c r="KF307" i="1"/>
  <c r="KF288" i="1"/>
  <c r="KB285" i="1"/>
  <c r="JT285" i="1"/>
  <c r="KF286" i="1"/>
  <c r="KF280" i="1"/>
  <c r="KF278" i="1"/>
  <c r="JX276" i="1"/>
  <c r="KF269" i="1"/>
  <c r="KF267" i="1"/>
  <c r="KF265" i="1"/>
  <c r="KB262" i="1"/>
  <c r="KB260" i="1" s="1"/>
  <c r="JT262" i="1"/>
  <c r="KF263" i="1"/>
  <c r="KF251" i="1"/>
  <c r="JX249" i="1"/>
  <c r="KF244" i="1"/>
  <c r="KB241" i="1"/>
  <c r="JT241" i="1"/>
  <c r="KF242" i="1"/>
  <c r="KF226" i="1"/>
  <c r="JX224" i="1"/>
  <c r="JX214" i="1" s="1"/>
  <c r="KF218" i="1"/>
  <c r="KB209" i="1"/>
  <c r="JT209" i="1"/>
  <c r="KF210" i="1"/>
  <c r="KB201" i="1"/>
  <c r="JT201" i="1"/>
  <c r="KF202" i="1"/>
  <c r="KB191" i="1"/>
  <c r="JT191" i="1"/>
  <c r="KF193" i="1"/>
  <c r="KB179" i="1"/>
  <c r="JT179" i="1"/>
  <c r="KF175" i="1"/>
  <c r="KF167" i="1"/>
  <c r="KB162" i="1"/>
  <c r="JV148" i="1"/>
  <c r="JV146" i="1" s="1"/>
  <c r="JV144" i="1" s="1"/>
  <c r="JZ148" i="1"/>
  <c r="JZ146" i="1" s="1"/>
  <c r="JZ144" i="1" s="1"/>
  <c r="JV135" i="1"/>
  <c r="KD135" i="1"/>
  <c r="KF388" i="1"/>
  <c r="KF385" i="1"/>
  <c r="KE381" i="1"/>
  <c r="KE379" i="1" s="1"/>
  <c r="JW381" i="1"/>
  <c r="JW379" i="1" s="1"/>
  <c r="KF373" i="1"/>
  <c r="KE369" i="1"/>
  <c r="KE367" i="1" s="1"/>
  <c r="JW369" i="1"/>
  <c r="JW367" i="1" s="1"/>
  <c r="KE354" i="1"/>
  <c r="JW354" i="1"/>
  <c r="KE350" i="1"/>
  <c r="JW350" i="1"/>
  <c r="KF347" i="1"/>
  <c r="KF345" i="1"/>
  <c r="KE342" i="1"/>
  <c r="JW342" i="1"/>
  <c r="KF339" i="1"/>
  <c r="KF335" i="1"/>
  <c r="KF333" i="1"/>
  <c r="KE330" i="1"/>
  <c r="JW330" i="1"/>
  <c r="KF322" i="1"/>
  <c r="KF320" i="1"/>
  <c r="KE317" i="1"/>
  <c r="JW317" i="1"/>
  <c r="KF314" i="1"/>
  <c r="KF310" i="1"/>
  <c r="KF308" i="1"/>
  <c r="KA306" i="1"/>
  <c r="KF289" i="1"/>
  <c r="KF287" i="1"/>
  <c r="KA285" i="1"/>
  <c r="KF283" i="1"/>
  <c r="KF281" i="1"/>
  <c r="KF279" i="1"/>
  <c r="KE276" i="1"/>
  <c r="JW276" i="1"/>
  <c r="KF270" i="1"/>
  <c r="KF268" i="1"/>
  <c r="KF266" i="1"/>
  <c r="KF264" i="1"/>
  <c r="KA262" i="1"/>
  <c r="KA260" i="1" s="1"/>
  <c r="KF258" i="1"/>
  <c r="KF255" i="1"/>
  <c r="KF252" i="1"/>
  <c r="KE249" i="1"/>
  <c r="JW249" i="1"/>
  <c r="KF246" i="1"/>
  <c r="KA241" i="1"/>
  <c r="KF233" i="1"/>
  <c r="KF231" i="1"/>
  <c r="KF229" i="1"/>
  <c r="KF227" i="1"/>
  <c r="KE224" i="1"/>
  <c r="KE214" i="1" s="1"/>
  <c r="JW224" i="1"/>
  <c r="JW214" i="1" s="1"/>
  <c r="KF217" i="1"/>
  <c r="KF211" i="1"/>
  <c r="KA209" i="1"/>
  <c r="KF203" i="1"/>
  <c r="KA201" i="1"/>
  <c r="KF199" i="1"/>
  <c r="KF196" i="1"/>
  <c r="KF194" i="1"/>
  <c r="JW191" i="1"/>
  <c r="KA191" i="1"/>
  <c r="KF187" i="1"/>
  <c r="KF185" i="1"/>
  <c r="KF183" i="1"/>
  <c r="KF181" i="1"/>
  <c r="JW179" i="1"/>
  <c r="KA179" i="1"/>
  <c r="KF177" i="1"/>
  <c r="KF168" i="1"/>
  <c r="KF166" i="1"/>
  <c r="KA162" i="1"/>
  <c r="JY148" i="1"/>
  <c r="JY146" i="1" s="1"/>
  <c r="JY144" i="1" s="1"/>
  <c r="KC135" i="1"/>
  <c r="JU135" i="1"/>
  <c r="KC131" i="1"/>
  <c r="JU131" i="1"/>
  <c r="JY124" i="1"/>
  <c r="KC116" i="1"/>
  <c r="JY99" i="1"/>
  <c r="JY96" i="1" s="1"/>
  <c r="JU81" i="1"/>
  <c r="JY47" i="1"/>
  <c r="KB81" i="1"/>
  <c r="JX124" i="1"/>
  <c r="KB116" i="1"/>
  <c r="JT116" i="1"/>
  <c r="JT99" i="1"/>
  <c r="JX99" i="1"/>
  <c r="JX96" i="1" s="1"/>
  <c r="JT93" i="1"/>
  <c r="KF94" i="1"/>
  <c r="JT86" i="1"/>
  <c r="KF86" i="1" s="1"/>
  <c r="KF88" i="1"/>
  <c r="JK64" i="1"/>
  <c r="JK35" i="1"/>
  <c r="JR58" i="1"/>
  <c r="JJ58" i="1"/>
  <c r="JR53" i="1"/>
  <c r="JJ53" i="1"/>
  <c r="JR47" i="1"/>
  <c r="JJ35" i="1"/>
  <c r="JI116" i="1"/>
  <c r="JQ99" i="1"/>
  <c r="JQ96" i="1" s="1"/>
  <c r="JI81" i="1"/>
  <c r="JQ64" i="1"/>
  <c r="JM35" i="1"/>
  <c r="JL81" i="1"/>
  <c r="JP64" i="1"/>
  <c r="JL58" i="1"/>
  <c r="JH47" i="1"/>
  <c r="JK81" i="1"/>
  <c r="JQ131" i="1"/>
  <c r="JI131" i="1"/>
  <c r="JQ124" i="1"/>
  <c r="JM81" i="1"/>
  <c r="JM79" i="1" s="1"/>
  <c r="JQ58" i="1"/>
  <c r="JQ47" i="1"/>
  <c r="JI35" i="1"/>
  <c r="JO64" i="1"/>
  <c r="JO35" i="1"/>
  <c r="JN64" i="1"/>
  <c r="JK381" i="1"/>
  <c r="JK379" i="1" s="1"/>
  <c r="JK369" i="1"/>
  <c r="JK367" i="1" s="1"/>
  <c r="JK354" i="1"/>
  <c r="JK350" i="1"/>
  <c r="JK342" i="1"/>
  <c r="JK330" i="1"/>
  <c r="JK317" i="1"/>
  <c r="JO306" i="1"/>
  <c r="JO285" i="1"/>
  <c r="JK276" i="1"/>
  <c r="JO262" i="1"/>
  <c r="JO260" i="1" s="1"/>
  <c r="JK249" i="1"/>
  <c r="JO241" i="1"/>
  <c r="JK224" i="1"/>
  <c r="JK214" i="1" s="1"/>
  <c r="JO209" i="1"/>
  <c r="JO201" i="1"/>
  <c r="JO191" i="1"/>
  <c r="JO179" i="1"/>
  <c r="JO162" i="1"/>
  <c r="JM148" i="1"/>
  <c r="JM146" i="1" s="1"/>
  <c r="JM144" i="1" s="1"/>
  <c r="JQ135" i="1"/>
  <c r="JI135" i="1"/>
  <c r="JR381" i="1"/>
  <c r="JR379" i="1" s="1"/>
  <c r="JJ381" i="1"/>
  <c r="JJ379" i="1" s="1"/>
  <c r="JR369" i="1"/>
  <c r="JR367" i="1" s="1"/>
  <c r="JJ369" i="1"/>
  <c r="JJ367" i="1" s="1"/>
  <c r="JR354" i="1"/>
  <c r="JJ354" i="1"/>
  <c r="JR350" i="1"/>
  <c r="JJ350" i="1"/>
  <c r="JR342" i="1"/>
  <c r="JJ342" i="1"/>
  <c r="JR330" i="1"/>
  <c r="JJ330" i="1"/>
  <c r="JR317" i="1"/>
  <c r="JJ317" i="1"/>
  <c r="JN306" i="1"/>
  <c r="JN285" i="1"/>
  <c r="JR276" i="1"/>
  <c r="JJ276" i="1"/>
  <c r="JN262" i="1"/>
  <c r="JN260" i="1" s="1"/>
  <c r="JR249" i="1"/>
  <c r="JJ249" i="1"/>
  <c r="JN241" i="1"/>
  <c r="JR224" i="1"/>
  <c r="JR214" i="1" s="1"/>
  <c r="JJ224" i="1"/>
  <c r="JJ214" i="1" s="1"/>
  <c r="JN209" i="1"/>
  <c r="JN201" i="1"/>
  <c r="JN191" i="1"/>
  <c r="JN179" i="1"/>
  <c r="JN162" i="1"/>
  <c r="JL148" i="1"/>
  <c r="JL146" i="1" s="1"/>
  <c r="JL144" i="1" s="1"/>
  <c r="JH135" i="1"/>
  <c r="JP131" i="1"/>
  <c r="JP129" i="1" s="1"/>
  <c r="JH131" i="1"/>
  <c r="JL124" i="1"/>
  <c r="JP116" i="1"/>
  <c r="JP114" i="1" s="1"/>
  <c r="JH116" i="1"/>
  <c r="JL99" i="1"/>
  <c r="JL96" i="1" s="1"/>
  <c r="JL47" i="1"/>
  <c r="JK124" i="1"/>
  <c r="JO116" i="1"/>
  <c r="JO114" i="1" s="1"/>
  <c r="JK99" i="1"/>
  <c r="JK96" i="1" s="1"/>
  <c r="JX58" i="1"/>
  <c r="KB47" i="1"/>
  <c r="JT25" i="1"/>
  <c r="KF27" i="1"/>
  <c r="KA58" i="1"/>
  <c r="KA53" i="1"/>
  <c r="KF51" i="1"/>
  <c r="KF49" i="1"/>
  <c r="KA47" i="1"/>
  <c r="KF45" i="1"/>
  <c r="KF43" i="1"/>
  <c r="KF41" i="1"/>
  <c r="KF39" i="1"/>
  <c r="KF37" i="1"/>
  <c r="KA35" i="1"/>
  <c r="KD116" i="1"/>
  <c r="JV99" i="1"/>
  <c r="JV96" i="1" s="1"/>
  <c r="KD81" i="1"/>
  <c r="JV64" i="1"/>
  <c r="JZ58" i="1"/>
  <c r="JV53" i="1"/>
  <c r="JZ47" i="1"/>
  <c r="JY35" i="1"/>
  <c r="JT64" i="1"/>
  <c r="KF69" i="1"/>
  <c r="JT47" i="1"/>
  <c r="JZ131" i="1"/>
  <c r="JV124" i="1"/>
  <c r="JZ116" i="1"/>
  <c r="JZ114" i="1" s="1"/>
  <c r="JZ99" i="1"/>
  <c r="JZ96" i="1" s="1"/>
  <c r="JZ64" i="1"/>
  <c r="KD53" i="1"/>
  <c r="JV47" i="1"/>
  <c r="KD35" i="1"/>
  <c r="KC81" i="1"/>
  <c r="JY64" i="1"/>
  <c r="KC58" i="1"/>
  <c r="KC47" i="1"/>
  <c r="KC35" i="1"/>
  <c r="JT58" i="1"/>
  <c r="KF59" i="1"/>
  <c r="JX53" i="1"/>
  <c r="KE81" i="1"/>
  <c r="JW81" i="1"/>
  <c r="KE64" i="1"/>
  <c r="JW64" i="1"/>
  <c r="KF61" i="1"/>
  <c r="KB381" i="1"/>
  <c r="KB379" i="1" s="1"/>
  <c r="JT381" i="1"/>
  <c r="KF383" i="1"/>
  <c r="KB369" i="1"/>
  <c r="KB367" i="1" s="1"/>
  <c r="JT369" i="1"/>
  <c r="KF371" i="1"/>
  <c r="KB354" i="1"/>
  <c r="JT354" i="1"/>
  <c r="KF355" i="1"/>
  <c r="KB350" i="1"/>
  <c r="JT350" i="1"/>
  <c r="KF351" i="1"/>
  <c r="KB342" i="1"/>
  <c r="JT342" i="1"/>
  <c r="KF343" i="1"/>
  <c r="KB330" i="1"/>
  <c r="JT330" i="1"/>
  <c r="KF331" i="1"/>
  <c r="KB317" i="1"/>
  <c r="JT317" i="1"/>
  <c r="KF318" i="1"/>
  <c r="KF312" i="1"/>
  <c r="JX306" i="1"/>
  <c r="JX285" i="1"/>
  <c r="KB276" i="1"/>
  <c r="JT276" i="1"/>
  <c r="KF277" i="1"/>
  <c r="JX262" i="1"/>
  <c r="JX260" i="1" s="1"/>
  <c r="KB249" i="1"/>
  <c r="JT249" i="1"/>
  <c r="KF250" i="1"/>
  <c r="KF243" i="1"/>
  <c r="JX241" i="1"/>
  <c r="JT236" i="1"/>
  <c r="KF237" i="1"/>
  <c r="KB224" i="1"/>
  <c r="KB214" i="1" s="1"/>
  <c r="JT224" i="1"/>
  <c r="KF225" i="1"/>
  <c r="KF220" i="1"/>
  <c r="KF215" i="1"/>
  <c r="JX209" i="1"/>
  <c r="KF205" i="1"/>
  <c r="JX201" i="1"/>
  <c r="JX191" i="1"/>
  <c r="KF189" i="1"/>
  <c r="JX179" i="1"/>
  <c r="JT162" i="1"/>
  <c r="JX162" i="1"/>
  <c r="KD148" i="1"/>
  <c r="KD146" i="1" s="1"/>
  <c r="KD144" i="1" s="1"/>
  <c r="JZ135" i="1"/>
  <c r="KF386" i="1"/>
  <c r="KF384" i="1"/>
  <c r="KA381" i="1"/>
  <c r="KA379" i="1" s="1"/>
  <c r="KF374" i="1"/>
  <c r="KF372" i="1"/>
  <c r="KA369" i="1"/>
  <c r="KA367" i="1" s="1"/>
  <c r="KF356" i="1"/>
  <c r="KA354" i="1"/>
  <c r="KF352" i="1"/>
  <c r="KA350" i="1"/>
  <c r="KF348" i="1"/>
  <c r="KF346" i="1"/>
  <c r="KF344" i="1"/>
  <c r="KA342" i="1"/>
  <c r="KF340" i="1"/>
  <c r="KF336" i="1"/>
  <c r="KF332" i="1"/>
  <c r="KA330" i="1"/>
  <c r="KF321" i="1"/>
  <c r="KA317" i="1"/>
  <c r="KF315" i="1"/>
  <c r="KF313" i="1"/>
  <c r="KF311" i="1"/>
  <c r="KE306" i="1"/>
  <c r="JW306" i="1"/>
  <c r="KE285" i="1"/>
  <c r="JW285" i="1"/>
  <c r="KF282" i="1"/>
  <c r="KA276" i="1"/>
  <c r="KF271" i="1"/>
  <c r="KE262" i="1"/>
  <c r="KE260" i="1" s="1"/>
  <c r="JW262" i="1"/>
  <c r="JW260" i="1" s="1"/>
  <c r="KF256" i="1"/>
  <c r="KF253" i="1"/>
  <c r="KA249" i="1"/>
  <c r="KF247" i="1"/>
  <c r="KE241" i="1"/>
  <c r="JW241" i="1"/>
  <c r="KF234" i="1"/>
  <c r="KF232" i="1"/>
  <c r="KF230" i="1"/>
  <c r="KF228" i="1"/>
  <c r="KA224" i="1"/>
  <c r="KA214" i="1" s="1"/>
  <c r="KF222" i="1"/>
  <c r="KF216" i="1"/>
  <c r="KF212" i="1"/>
  <c r="KE209" i="1"/>
  <c r="JW209" i="1"/>
  <c r="KF204" i="1"/>
  <c r="JW201" i="1"/>
  <c r="KE201" i="1"/>
  <c r="KF197" i="1"/>
  <c r="KF195" i="1"/>
  <c r="KE191" i="1"/>
  <c r="KF188" i="1"/>
  <c r="KF186" i="1"/>
  <c r="KF184" i="1"/>
  <c r="KF182" i="1"/>
  <c r="KF180" i="1"/>
  <c r="KE179" i="1"/>
  <c r="KF165" i="1"/>
  <c r="KE162" i="1"/>
  <c r="JW162" i="1"/>
  <c r="JU146" i="1"/>
  <c r="JU144" i="1" s="1"/>
  <c r="KC148" i="1"/>
  <c r="KC146" i="1" s="1"/>
  <c r="KC144" i="1" s="1"/>
  <c r="JY135" i="1"/>
  <c r="KC124" i="1"/>
  <c r="JU124" i="1"/>
  <c r="JU116" i="1"/>
  <c r="JY116" i="1"/>
  <c r="KC99" i="1"/>
  <c r="KC96" i="1" s="1"/>
  <c r="JU99" i="1"/>
  <c r="JU96" i="1" s="1"/>
  <c r="JU58" i="1"/>
  <c r="JU35" i="1"/>
  <c r="JT76" i="1"/>
  <c r="KF77" i="1"/>
  <c r="JT35" i="1"/>
  <c r="KF36" i="1"/>
  <c r="KB124" i="1"/>
  <c r="JT124" i="1"/>
  <c r="KF125" i="1"/>
  <c r="JX116" i="1"/>
  <c r="KB99" i="1"/>
  <c r="KB96" i="1" s="1"/>
  <c r="KF100" i="1"/>
  <c r="JT90" i="1"/>
  <c r="KF91" i="1"/>
  <c r="JK58" i="1"/>
  <c r="JO47" i="1"/>
  <c r="JN58" i="1"/>
  <c r="JN53" i="1"/>
  <c r="JN47" i="1"/>
  <c r="JN35" i="1"/>
  <c r="JQ116" i="1"/>
  <c r="JI99" i="1"/>
  <c r="JI96" i="1" s="1"/>
  <c r="JQ81" i="1"/>
  <c r="JI64" i="1"/>
  <c r="JM58" i="1"/>
  <c r="JI53" i="1"/>
  <c r="JM47" i="1"/>
  <c r="JL35" i="1"/>
  <c r="JM131" i="1"/>
  <c r="JI124" i="1"/>
  <c r="JM64" i="1"/>
  <c r="JI58" i="1"/>
  <c r="JQ53" i="1"/>
  <c r="JI47" i="1"/>
  <c r="JQ35" i="1"/>
  <c r="JP81" i="1"/>
  <c r="JL64" i="1"/>
  <c r="JP58" i="1"/>
  <c r="JP47" i="1"/>
  <c r="JP35" i="1"/>
  <c r="JK53" i="1"/>
  <c r="JS165" i="1"/>
  <c r="JG162" i="1"/>
  <c r="JH53" i="1"/>
  <c r="JG33" i="1"/>
  <c r="JG146" i="1"/>
  <c r="JG96" i="1"/>
  <c r="JP274" i="1" l="1"/>
  <c r="JO79" i="1"/>
  <c r="JU274" i="1"/>
  <c r="JX239" i="1"/>
  <c r="KD274" i="1"/>
  <c r="JV274" i="1"/>
  <c r="JX304" i="1"/>
  <c r="JV129" i="1"/>
  <c r="JW79" i="1"/>
  <c r="KE114" i="1"/>
  <c r="JH114" i="1"/>
  <c r="JW173" i="1"/>
  <c r="JZ239" i="1"/>
  <c r="JZ207" i="1" s="1"/>
  <c r="JM304" i="1"/>
  <c r="JX114" i="1"/>
  <c r="JW239" i="1"/>
  <c r="JW207" i="1" s="1"/>
  <c r="KB274" i="1"/>
  <c r="JG328" i="1"/>
  <c r="JS25" i="1"/>
  <c r="JK274" i="1"/>
  <c r="JL173" i="1"/>
  <c r="JM129" i="1"/>
  <c r="JQ114" i="1"/>
  <c r="KA274" i="1"/>
  <c r="JR33" i="1"/>
  <c r="JR23" i="1" s="1"/>
  <c r="JR21" i="1" s="1"/>
  <c r="JR114" i="1"/>
  <c r="JO129" i="1"/>
  <c r="JS236" i="1"/>
  <c r="JG239" i="1"/>
  <c r="JG274" i="1"/>
  <c r="JG379" i="1"/>
  <c r="JS379" i="1" s="1"/>
  <c r="JG23" i="1"/>
  <c r="JS141" i="1"/>
  <c r="JG129" i="1"/>
  <c r="JL33" i="1"/>
  <c r="JL23" i="1" s="1"/>
  <c r="KE304" i="1"/>
  <c r="JG114" i="1"/>
  <c r="JS35" i="1"/>
  <c r="JG304" i="1"/>
  <c r="KB129" i="1"/>
  <c r="JG214" i="1"/>
  <c r="JG173" i="1"/>
  <c r="KF76" i="1"/>
  <c r="KF236" i="1"/>
  <c r="KD79" i="1"/>
  <c r="JO239" i="1"/>
  <c r="JO207" i="1" s="1"/>
  <c r="KF93" i="1"/>
  <c r="JY129" i="1"/>
  <c r="JT214" i="1"/>
  <c r="KF25" i="1"/>
  <c r="KF90" i="1"/>
  <c r="JR274" i="1"/>
  <c r="KF324" i="1"/>
  <c r="KF141" i="1"/>
  <c r="JS224" i="1"/>
  <c r="JS214" i="1" s="1"/>
  <c r="JQ79" i="1"/>
  <c r="JM239" i="1"/>
  <c r="JM207" i="1" s="1"/>
  <c r="JI274" i="1"/>
  <c r="JS260" i="1"/>
  <c r="JJ129" i="1"/>
  <c r="JJ79" i="1"/>
  <c r="JR129" i="1"/>
  <c r="JY304" i="1"/>
  <c r="JS135" i="1"/>
  <c r="JP173" i="1"/>
  <c r="JS209" i="1"/>
  <c r="JS96" i="1"/>
  <c r="JS148" i="1"/>
  <c r="KF191" i="1"/>
  <c r="JN304" i="1"/>
  <c r="JQ391" i="1"/>
  <c r="JS381" i="1"/>
  <c r="KE79" i="1"/>
  <c r="JN239" i="1"/>
  <c r="JN207" i="1" s="1"/>
  <c r="JJ274" i="1"/>
  <c r="JR173" i="1"/>
  <c r="KC173" i="1"/>
  <c r="JV173" i="1"/>
  <c r="JW129" i="1"/>
  <c r="JW304" i="1"/>
  <c r="KD114" i="1"/>
  <c r="KC274" i="1"/>
  <c r="JZ304" i="1"/>
  <c r="JL391" i="1"/>
  <c r="JU328" i="1"/>
  <c r="JU391" i="1"/>
  <c r="JS191" i="1"/>
  <c r="JS249" i="1"/>
  <c r="JS201" i="1"/>
  <c r="JS306" i="1"/>
  <c r="JS81" i="1"/>
  <c r="JS131" i="1"/>
  <c r="JO391" i="1"/>
  <c r="JZ391" i="1"/>
  <c r="JU173" i="1"/>
  <c r="KF35" i="1"/>
  <c r="JU33" i="1"/>
  <c r="JU23" i="1" s="1"/>
  <c r="JY114" i="1"/>
  <c r="JX173" i="1"/>
  <c r="KD33" i="1"/>
  <c r="KD23" i="1" s="1"/>
  <c r="JY33" i="1"/>
  <c r="JY23" i="1" s="1"/>
  <c r="JS354" i="1"/>
  <c r="JO173" i="1"/>
  <c r="JO304" i="1"/>
  <c r="JJ33" i="1"/>
  <c r="JJ23" i="1" s="1"/>
  <c r="KC129" i="1"/>
  <c r="JL239" i="1"/>
  <c r="JL207" i="1" s="1"/>
  <c r="JH274" i="1"/>
  <c r="JQ274" i="1"/>
  <c r="JU239" i="1"/>
  <c r="JU207" i="1" s="1"/>
  <c r="JS99" i="1"/>
  <c r="JS262" i="1"/>
  <c r="JH33" i="1"/>
  <c r="JH23" i="1" s="1"/>
  <c r="JS162" i="1"/>
  <c r="JP33" i="1"/>
  <c r="JP23" i="1" s="1"/>
  <c r="JP79" i="1"/>
  <c r="JT33" i="1"/>
  <c r="JN173" i="1"/>
  <c r="KA79" i="1"/>
  <c r="KE129" i="1"/>
  <c r="JS369" i="1"/>
  <c r="JS276" i="1"/>
  <c r="JS47" i="1"/>
  <c r="KF81" i="1"/>
  <c r="KE239" i="1"/>
  <c r="KE207" i="1" s="1"/>
  <c r="KB391" i="1"/>
  <c r="JU129" i="1"/>
  <c r="KA173" i="1"/>
  <c r="JK173" i="1"/>
  <c r="JJ114" i="1"/>
  <c r="JL304" i="1"/>
  <c r="JW114" i="1"/>
  <c r="JH173" i="1"/>
  <c r="JQ173" i="1"/>
  <c r="JS64" i="1"/>
  <c r="KF64" i="1"/>
  <c r="JQ129" i="1"/>
  <c r="JW391" i="1"/>
  <c r="KB173" i="1"/>
  <c r="JS124" i="1"/>
  <c r="JO328" i="1"/>
  <c r="JM173" i="1"/>
  <c r="JZ173" i="1"/>
  <c r="KF124" i="1"/>
  <c r="KA328" i="1"/>
  <c r="KA391" i="1"/>
  <c r="JJ328" i="1"/>
  <c r="JS350" i="1"/>
  <c r="JJ391" i="1"/>
  <c r="JJ173" i="1"/>
  <c r="JS330" i="1"/>
  <c r="JI328" i="1"/>
  <c r="JY173" i="1"/>
  <c r="JK129" i="1"/>
  <c r="JN79" i="1"/>
  <c r="JS285" i="1"/>
  <c r="JZ328" i="1"/>
  <c r="JS58" i="1"/>
  <c r="JS241" i="1"/>
  <c r="JS317" i="1"/>
  <c r="JS342" i="1"/>
  <c r="JS179" i="1"/>
  <c r="JX129" i="1"/>
  <c r="KD173" i="1"/>
  <c r="KF350" i="1"/>
  <c r="KC33" i="1"/>
  <c r="KC23" i="1" s="1"/>
  <c r="KC79" i="1"/>
  <c r="JZ129" i="1"/>
  <c r="JI129" i="1"/>
  <c r="JM33" i="1"/>
  <c r="JM23" i="1" s="1"/>
  <c r="JM21" i="1" s="1"/>
  <c r="JI114" i="1"/>
  <c r="KB114" i="1"/>
  <c r="JU79" i="1"/>
  <c r="KF179" i="1"/>
  <c r="JT239" i="1"/>
  <c r="KF241" i="1"/>
  <c r="KB304" i="1"/>
  <c r="KF58" i="1"/>
  <c r="JK114" i="1"/>
  <c r="JH79" i="1"/>
  <c r="JR239" i="1"/>
  <c r="JR207" i="1" s="1"/>
  <c r="JN274" i="1"/>
  <c r="JR304" i="1"/>
  <c r="KF135" i="1"/>
  <c r="JH239" i="1"/>
  <c r="JH207" i="1" s="1"/>
  <c r="JH304" i="1"/>
  <c r="JI239" i="1"/>
  <c r="JI207" i="1" s="1"/>
  <c r="JI304" i="1"/>
  <c r="JU304" i="1"/>
  <c r="JT146" i="1"/>
  <c r="KF148" i="1"/>
  <c r="JX207" i="1"/>
  <c r="KF224" i="1"/>
  <c r="KF214" i="1" s="1"/>
  <c r="JT274" i="1"/>
  <c r="KF276" i="1"/>
  <c r="KF342" i="1"/>
  <c r="JT379" i="1"/>
  <c r="KF379" i="1" s="1"/>
  <c r="KF381" i="1"/>
  <c r="JO33" i="1"/>
  <c r="JO23" i="1" s="1"/>
  <c r="JO21" i="1" s="1"/>
  <c r="KF209" i="1"/>
  <c r="KB239" i="1"/>
  <c r="KB207" i="1" s="1"/>
  <c r="KB33" i="1"/>
  <c r="KB23" i="1" s="1"/>
  <c r="JV33" i="1"/>
  <c r="JV23" i="1" s="1"/>
  <c r="JZ79" i="1"/>
  <c r="JZ33" i="1"/>
  <c r="JZ23" i="1" s="1"/>
  <c r="JV114" i="1"/>
  <c r="JX33" i="1"/>
  <c r="JX23" i="1" s="1"/>
  <c r="JO274" i="1"/>
  <c r="JQ328" i="1"/>
  <c r="KC328" i="1"/>
  <c r="KC391" i="1"/>
  <c r="JT129" i="1"/>
  <c r="KF131" i="1"/>
  <c r="KF354" i="1"/>
  <c r="JS116" i="1"/>
  <c r="JP239" i="1"/>
  <c r="JP207" i="1" s="1"/>
  <c r="JL274" i="1"/>
  <c r="JP304" i="1"/>
  <c r="JQ239" i="1"/>
  <c r="JQ207" i="1" s="1"/>
  <c r="JM274" i="1"/>
  <c r="JQ304" i="1"/>
  <c r="KA114" i="1"/>
  <c r="KC239" i="1"/>
  <c r="KC207" i="1" s="1"/>
  <c r="JY274" i="1"/>
  <c r="KC304" i="1"/>
  <c r="JV239" i="1"/>
  <c r="JV207" i="1" s="1"/>
  <c r="JV304" i="1"/>
  <c r="JN33" i="1"/>
  <c r="JN23" i="1" s="1"/>
  <c r="KE173" i="1"/>
  <c r="JT328" i="1"/>
  <c r="KF330" i="1"/>
  <c r="JT367" i="1"/>
  <c r="KF369" i="1"/>
  <c r="KF47" i="1"/>
  <c r="KA33" i="1"/>
  <c r="KA23" i="1" s="1"/>
  <c r="JH129" i="1"/>
  <c r="JR328" i="1"/>
  <c r="JR391" i="1"/>
  <c r="JK328" i="1"/>
  <c r="JK391" i="1"/>
  <c r="JK79" i="1"/>
  <c r="JI79" i="1"/>
  <c r="JT96" i="1"/>
  <c r="KF99" i="1"/>
  <c r="KB79" i="1"/>
  <c r="KC114" i="1"/>
  <c r="KA239" i="1"/>
  <c r="KA207" i="1" s="1"/>
  <c r="JW274" i="1"/>
  <c r="KA304" i="1"/>
  <c r="JW328" i="1"/>
  <c r="JT173" i="1"/>
  <c r="KF201" i="1"/>
  <c r="JT260" i="1"/>
  <c r="KF262" i="1"/>
  <c r="JX328" i="1"/>
  <c r="JX79" i="1"/>
  <c r="JW33" i="1"/>
  <c r="JW23" i="1" s="1"/>
  <c r="JL129" i="1"/>
  <c r="JN328" i="1"/>
  <c r="JN391" i="1"/>
  <c r="JK239" i="1"/>
  <c r="JK207" i="1" s="1"/>
  <c r="JH328" i="1"/>
  <c r="JH391" i="1"/>
  <c r="KF249" i="1"/>
  <c r="JV328" i="1"/>
  <c r="JV391" i="1"/>
  <c r="JN129" i="1"/>
  <c r="JY239" i="1"/>
  <c r="JY207" i="1" s="1"/>
  <c r="KD239" i="1"/>
  <c r="KD207" i="1" s="1"/>
  <c r="JZ274" i="1"/>
  <c r="KD304" i="1"/>
  <c r="JQ33" i="1"/>
  <c r="JQ23" i="1" s="1"/>
  <c r="JU114" i="1"/>
  <c r="KF162" i="1"/>
  <c r="KB328" i="1"/>
  <c r="JI33" i="1"/>
  <c r="JI23" i="1" s="1"/>
  <c r="JL79" i="1"/>
  <c r="JK33" i="1"/>
  <c r="JK23" i="1" s="1"/>
  <c r="JT114" i="1"/>
  <c r="KF116" i="1"/>
  <c r="KE274" i="1"/>
  <c r="KF317" i="1"/>
  <c r="KE328" i="1"/>
  <c r="KE391" i="1"/>
  <c r="JX274" i="1"/>
  <c r="KF285" i="1"/>
  <c r="JT304" i="1"/>
  <c r="KF306" i="1"/>
  <c r="JX391" i="1"/>
  <c r="KD129" i="1"/>
  <c r="JY79" i="1"/>
  <c r="JV79" i="1"/>
  <c r="KE33" i="1"/>
  <c r="KE23" i="1" s="1"/>
  <c r="KF53" i="1"/>
  <c r="JL114" i="1"/>
  <c r="JJ239" i="1"/>
  <c r="JJ304" i="1"/>
  <c r="JK304" i="1"/>
  <c r="JP328" i="1"/>
  <c r="JP391" i="1"/>
  <c r="KD328" i="1"/>
  <c r="KD391" i="1"/>
  <c r="JN114" i="1"/>
  <c r="JL328" i="1"/>
  <c r="JI173" i="1"/>
  <c r="JM328" i="1"/>
  <c r="JM391" i="1"/>
  <c r="KA129" i="1"/>
  <c r="JY328" i="1"/>
  <c r="JY391" i="1"/>
  <c r="JS53" i="1"/>
  <c r="JG144" i="1"/>
  <c r="JS146" i="1"/>
  <c r="JS367" i="1"/>
  <c r="JG79" i="1"/>
  <c r="JF166" i="1"/>
  <c r="JK359" i="1" l="1"/>
  <c r="JX359" i="1"/>
  <c r="JW21" i="1"/>
  <c r="JW19" i="1" s="1"/>
  <c r="KD21" i="1"/>
  <c r="KD19" i="1" s="1"/>
  <c r="KE21" i="1"/>
  <c r="KE19" i="1" s="1"/>
  <c r="JG359" i="1"/>
  <c r="JG207" i="1"/>
  <c r="JG171" i="1" s="1"/>
  <c r="JG391" i="1"/>
  <c r="JS391" i="1" s="1"/>
  <c r="JM359" i="1"/>
  <c r="JK171" i="1"/>
  <c r="JP171" i="1"/>
  <c r="JO359" i="1"/>
  <c r="JJ21" i="1"/>
  <c r="JJ19" i="1" s="1"/>
  <c r="JW359" i="1"/>
  <c r="KE359" i="1"/>
  <c r="JQ21" i="1"/>
  <c r="JQ19" i="1" s="1"/>
  <c r="JR171" i="1"/>
  <c r="JM19" i="1"/>
  <c r="JN359" i="1"/>
  <c r="JO19" i="1"/>
  <c r="JS144" i="1"/>
  <c r="JY359" i="1"/>
  <c r="JL171" i="1"/>
  <c r="JN21" i="1"/>
  <c r="JN19" i="1" s="1"/>
  <c r="KB171" i="1"/>
  <c r="KA171" i="1"/>
  <c r="JT23" i="1"/>
  <c r="KF23" i="1" s="1"/>
  <c r="JJ359" i="1"/>
  <c r="KF260" i="1"/>
  <c r="JT207" i="1"/>
  <c r="JR19" i="1"/>
  <c r="JI359" i="1"/>
  <c r="JZ359" i="1"/>
  <c r="KA21" i="1"/>
  <c r="KA19" i="1" s="1"/>
  <c r="KC171" i="1"/>
  <c r="JN171" i="1"/>
  <c r="JP21" i="1"/>
  <c r="JP19" i="1" s="1"/>
  <c r="JH171" i="1"/>
  <c r="JV171" i="1"/>
  <c r="JH21" i="1"/>
  <c r="JH19" i="1" s="1"/>
  <c r="JY21" i="1"/>
  <c r="JY19" i="1" s="1"/>
  <c r="KD171" i="1"/>
  <c r="KF114" i="1"/>
  <c r="JS23" i="1"/>
  <c r="JU21" i="1"/>
  <c r="JU19" i="1" s="1"/>
  <c r="KC359" i="1"/>
  <c r="JI171" i="1"/>
  <c r="JQ171" i="1"/>
  <c r="JU359" i="1"/>
  <c r="JS33" i="1"/>
  <c r="JL359" i="1"/>
  <c r="JL21" i="1"/>
  <c r="JL19" i="1" s="1"/>
  <c r="JY171" i="1"/>
  <c r="JM171" i="1"/>
  <c r="JI21" i="1"/>
  <c r="JI19" i="1" s="1"/>
  <c r="JQ359" i="1"/>
  <c r="JZ171" i="1"/>
  <c r="JU171" i="1"/>
  <c r="KD359" i="1"/>
  <c r="KF33" i="1"/>
  <c r="KA359" i="1"/>
  <c r="JW171" i="1"/>
  <c r="JS239" i="1"/>
  <c r="JS207" i="1" s="1"/>
  <c r="JS274" i="1"/>
  <c r="JS114" i="1"/>
  <c r="JS129" i="1"/>
  <c r="JZ21" i="1"/>
  <c r="JZ19" i="1" s="1"/>
  <c r="JS328" i="1"/>
  <c r="JX171" i="1"/>
  <c r="KC21" i="1"/>
  <c r="KC19" i="1" s="1"/>
  <c r="KF274" i="1"/>
  <c r="KF173" i="1"/>
  <c r="KF96" i="1"/>
  <c r="JT79" i="1"/>
  <c r="JX21" i="1"/>
  <c r="JX19" i="1" s="1"/>
  <c r="JV21" i="1"/>
  <c r="JV19" i="1" s="1"/>
  <c r="JS304" i="1"/>
  <c r="JT144" i="1"/>
  <c r="KF146" i="1"/>
  <c r="JR359" i="1"/>
  <c r="KB359" i="1"/>
  <c r="JT391" i="1"/>
  <c r="KF391" i="1" s="1"/>
  <c r="KF367" i="1"/>
  <c r="KF239" i="1"/>
  <c r="KF207" i="1" s="1"/>
  <c r="JV359" i="1"/>
  <c r="KB21" i="1"/>
  <c r="KB19" i="1" s="1"/>
  <c r="JJ207" i="1"/>
  <c r="JJ171" i="1" s="1"/>
  <c r="JT359" i="1"/>
  <c r="KF304" i="1"/>
  <c r="KF328" i="1"/>
  <c r="JK21" i="1"/>
  <c r="JK19" i="1" s="1"/>
  <c r="KE171" i="1"/>
  <c r="JP359" i="1"/>
  <c r="KF129" i="1"/>
  <c r="JH359" i="1"/>
  <c r="JS173" i="1"/>
  <c r="JO171" i="1"/>
  <c r="JG21" i="1"/>
  <c r="JS79" i="1"/>
  <c r="JY395" i="1" l="1"/>
  <c r="JZ292" i="1"/>
  <c r="JP296" i="1"/>
  <c r="JR292" i="1"/>
  <c r="JM296" i="1"/>
  <c r="JL292" i="1"/>
  <c r="JT171" i="1"/>
  <c r="KD296" i="1"/>
  <c r="JR296" i="1"/>
  <c r="JR395" i="1"/>
  <c r="JR399" i="1" s="1"/>
  <c r="KD395" i="1"/>
  <c r="KF144" i="1"/>
  <c r="KF79" i="1"/>
  <c r="JI296" i="1"/>
  <c r="JQ292" i="1"/>
  <c r="JI292" i="1"/>
  <c r="JQ395" i="1"/>
  <c r="JQ399" i="1" s="1"/>
  <c r="JP292" i="1"/>
  <c r="JP395" i="1"/>
  <c r="JP399" i="1" s="1"/>
  <c r="JI395" i="1"/>
  <c r="JI399" i="1" s="1"/>
  <c r="JQ296" i="1"/>
  <c r="JZ395" i="1"/>
  <c r="JZ296" i="1"/>
  <c r="KD292" i="1"/>
  <c r="JS359" i="1"/>
  <c r="JU296" i="1"/>
  <c r="JU292" i="1"/>
  <c r="JY296" i="1"/>
  <c r="JW296" i="1"/>
  <c r="JY292" i="1"/>
  <c r="JM292" i="1"/>
  <c r="JM395" i="1"/>
  <c r="JM399" i="1" s="1"/>
  <c r="JU395" i="1"/>
  <c r="JW292" i="1"/>
  <c r="JW395" i="1"/>
  <c r="JL296" i="1"/>
  <c r="JL395" i="1"/>
  <c r="JL399" i="1" s="1"/>
  <c r="JH296" i="1"/>
  <c r="JH395" i="1"/>
  <c r="JH399" i="1" s="1"/>
  <c r="JH292" i="1"/>
  <c r="JK296" i="1"/>
  <c r="JK292" i="1"/>
  <c r="JK395" i="1"/>
  <c r="JK399" i="1" s="1"/>
  <c r="JN395" i="1"/>
  <c r="JN399" i="1" s="1"/>
  <c r="JN292" i="1"/>
  <c r="JN296" i="1"/>
  <c r="KA395" i="1"/>
  <c r="KA292" i="1"/>
  <c r="KA296" i="1"/>
  <c r="JO395" i="1"/>
  <c r="JO399" i="1" s="1"/>
  <c r="JX292" i="1"/>
  <c r="JX296" i="1"/>
  <c r="JX395" i="1"/>
  <c r="KE292" i="1"/>
  <c r="JJ292" i="1"/>
  <c r="JJ296" i="1"/>
  <c r="JJ395" i="1"/>
  <c r="JJ399" i="1" s="1"/>
  <c r="JO292" i="1"/>
  <c r="KB395" i="1"/>
  <c r="KB296" i="1"/>
  <c r="KB292" i="1"/>
  <c r="JT21" i="1"/>
  <c r="KE395" i="1"/>
  <c r="JS171" i="1"/>
  <c r="KF359" i="1"/>
  <c r="KC296" i="1"/>
  <c r="KC395" i="1"/>
  <c r="KC292" i="1"/>
  <c r="JO296" i="1"/>
  <c r="JV395" i="1"/>
  <c r="JV292" i="1"/>
  <c r="JV296" i="1"/>
  <c r="KE296" i="1"/>
  <c r="JG19" i="1"/>
  <c r="JS21" i="1"/>
  <c r="JF165" i="1"/>
  <c r="KC399" i="1" l="1"/>
  <c r="KE399" i="1"/>
  <c r="KB399" i="1"/>
  <c r="KA399" i="1"/>
  <c r="JW399" i="1"/>
  <c r="KD399" i="1"/>
  <c r="JV399" i="1"/>
  <c r="JZ399" i="1"/>
  <c r="JX399" i="1"/>
  <c r="JU399" i="1"/>
  <c r="JY399" i="1"/>
  <c r="KF171" i="1"/>
  <c r="JT19" i="1"/>
  <c r="KF21" i="1"/>
  <c r="JS19" i="1"/>
  <c r="JG296" i="1"/>
  <c r="JG292" i="1"/>
  <c r="JG395" i="1"/>
  <c r="JE162" i="1"/>
  <c r="JD162" i="1"/>
  <c r="JC162" i="1"/>
  <c r="JB162" i="1"/>
  <c r="JA162" i="1"/>
  <c r="IZ162" i="1"/>
  <c r="IY162" i="1"/>
  <c r="IX162" i="1"/>
  <c r="IW162" i="1"/>
  <c r="IV162" i="1"/>
  <c r="IU162" i="1"/>
  <c r="JS296" i="1" l="1"/>
  <c r="JS292" i="1"/>
  <c r="KF19" i="1"/>
  <c r="JT395" i="1"/>
  <c r="JT296" i="1"/>
  <c r="JT292" i="1"/>
  <c r="KF292" i="1" s="1"/>
  <c r="JS395" i="1"/>
  <c r="JG399" i="1"/>
  <c r="JF168" i="1"/>
  <c r="JF167" i="1"/>
  <c r="IT162" i="1"/>
  <c r="JF162" i="1" s="1"/>
  <c r="IU381" i="1"/>
  <c r="IU379" i="1" s="1"/>
  <c r="IV330" i="1"/>
  <c r="IU330" i="1"/>
  <c r="IW330" i="1"/>
  <c r="IW324" i="1"/>
  <c r="IV324" i="1"/>
  <c r="IU324" i="1"/>
  <c r="IT324" i="1"/>
  <c r="IW317" i="1"/>
  <c r="IV317" i="1"/>
  <c r="IU317" i="1"/>
  <c r="IT317" i="1"/>
  <c r="IW306" i="1"/>
  <c r="IV306" i="1"/>
  <c r="IU306" i="1"/>
  <c r="IT306" i="1"/>
  <c r="IW285" i="1"/>
  <c r="IV285" i="1"/>
  <c r="IU285" i="1"/>
  <c r="IT285" i="1"/>
  <c r="IW276" i="1"/>
  <c r="IV276" i="1"/>
  <c r="IU276" i="1"/>
  <c r="IT276" i="1"/>
  <c r="IW262" i="1"/>
  <c r="IW260" i="1" s="1"/>
  <c r="IV262" i="1"/>
  <c r="IV260" i="1" s="1"/>
  <c r="IU262" i="1"/>
  <c r="IU260" i="1" s="1"/>
  <c r="IT262" i="1"/>
  <c r="IV249" i="1"/>
  <c r="IU249" i="1"/>
  <c r="IV241" i="1"/>
  <c r="IT241" i="1"/>
  <c r="IW241" i="1"/>
  <c r="IU236" i="1"/>
  <c r="IT236" i="1"/>
  <c r="IW236" i="1"/>
  <c r="IV236" i="1"/>
  <c r="IV224" i="1"/>
  <c r="IU224" i="1"/>
  <c r="IW209" i="1"/>
  <c r="IV209" i="1"/>
  <c r="IU209" i="1"/>
  <c r="IT209" i="1"/>
  <c r="IV201" i="1"/>
  <c r="IU201" i="1"/>
  <c r="IW201" i="1"/>
  <c r="IW191" i="1"/>
  <c r="IV191" i="1"/>
  <c r="IU191" i="1"/>
  <c r="IW179" i="1"/>
  <c r="IV179" i="1"/>
  <c r="IU179" i="1"/>
  <c r="IW148" i="1"/>
  <c r="IW146" i="1" s="1"/>
  <c r="IW144" i="1" s="1"/>
  <c r="IV148" i="1"/>
  <c r="IV146" i="1" s="1"/>
  <c r="IV144" i="1" s="1"/>
  <c r="IU148" i="1"/>
  <c r="IU146" i="1" s="1"/>
  <c r="IU144" i="1" s="1"/>
  <c r="IV141" i="1"/>
  <c r="IU141" i="1"/>
  <c r="IW141" i="1"/>
  <c r="IW135" i="1"/>
  <c r="IV135" i="1"/>
  <c r="IT135" i="1"/>
  <c r="IW131" i="1"/>
  <c r="IV131" i="1"/>
  <c r="IU131" i="1"/>
  <c r="IT131" i="1"/>
  <c r="IW124" i="1"/>
  <c r="IV124" i="1"/>
  <c r="IU124" i="1"/>
  <c r="IT124" i="1"/>
  <c r="IW116" i="1"/>
  <c r="IV116" i="1"/>
  <c r="IU116" i="1"/>
  <c r="IT116" i="1"/>
  <c r="IV99" i="1"/>
  <c r="IT99" i="1"/>
  <c r="IW99" i="1"/>
  <c r="IV93" i="1"/>
  <c r="IU93" i="1"/>
  <c r="IT93" i="1"/>
  <c r="IW93" i="1"/>
  <c r="IV90" i="1"/>
  <c r="IU90" i="1"/>
  <c r="IW90" i="1"/>
  <c r="IW86" i="1"/>
  <c r="IV86" i="1"/>
  <c r="IU86" i="1"/>
  <c r="IW81" i="1"/>
  <c r="IT81" i="1"/>
  <c r="IW76" i="1"/>
  <c r="IV76" i="1"/>
  <c r="IU76" i="1"/>
  <c r="IT76" i="1"/>
  <c r="IW64" i="1"/>
  <c r="IV64" i="1"/>
  <c r="IU64" i="1"/>
  <c r="IV58" i="1"/>
  <c r="IU58" i="1"/>
  <c r="IV53" i="1"/>
  <c r="IU53" i="1"/>
  <c r="IV47" i="1"/>
  <c r="IU35" i="1"/>
  <c r="IW25" i="1"/>
  <c r="IV25" i="1"/>
  <c r="IU25" i="1"/>
  <c r="IT25" i="1"/>
  <c r="JS399" i="1" l="1"/>
  <c r="KF296" i="1"/>
  <c r="KF395" i="1"/>
  <c r="JT399" i="1"/>
  <c r="IU304" i="1"/>
  <c r="IW274" i="1"/>
  <c r="IT304" i="1"/>
  <c r="IW304" i="1"/>
  <c r="IU342" i="1"/>
  <c r="IU369" i="1"/>
  <c r="IU367" i="1" s="1"/>
  <c r="IU391" i="1" s="1"/>
  <c r="IU135" i="1"/>
  <c r="IU129" i="1" s="1"/>
  <c r="IT381" i="1"/>
  <c r="IT379" i="1" s="1"/>
  <c r="IV350" i="1"/>
  <c r="IV381" i="1"/>
  <c r="IV379" i="1" s="1"/>
  <c r="IV114" i="1"/>
  <c r="JF87" i="1"/>
  <c r="IU114" i="1"/>
  <c r="IW129" i="1"/>
  <c r="IT342" i="1"/>
  <c r="IU354" i="1"/>
  <c r="JF219" i="1"/>
  <c r="JF221" i="1"/>
  <c r="IV342" i="1"/>
  <c r="IT369" i="1"/>
  <c r="IT367" i="1" s="1"/>
  <c r="IU47" i="1"/>
  <c r="IU33" i="1" s="1"/>
  <c r="IU23" i="1" s="1"/>
  <c r="IW114" i="1"/>
  <c r="IV129" i="1"/>
  <c r="IV274" i="1"/>
  <c r="IW96" i="1"/>
  <c r="IW79" i="1" s="1"/>
  <c r="IV214" i="1"/>
  <c r="IV304" i="1"/>
  <c r="IT350" i="1"/>
  <c r="IW53" i="1"/>
  <c r="JF28" i="1"/>
  <c r="JF30" i="1"/>
  <c r="JF31" i="1"/>
  <c r="IW35" i="1"/>
  <c r="IW58" i="1"/>
  <c r="JF65" i="1"/>
  <c r="JF66" i="1"/>
  <c r="JF67" i="1"/>
  <c r="JF68" i="1"/>
  <c r="JF71" i="1"/>
  <c r="JF74" i="1"/>
  <c r="IT86" i="1"/>
  <c r="IV173" i="1"/>
  <c r="IU214" i="1"/>
  <c r="IW224" i="1"/>
  <c r="IW214" i="1" s="1"/>
  <c r="IV239" i="1"/>
  <c r="JF337" i="1"/>
  <c r="IU350" i="1"/>
  <c r="IV354" i="1"/>
  <c r="IV369" i="1"/>
  <c r="IV367" i="1" s="1"/>
  <c r="JF382" i="1"/>
  <c r="IV35" i="1"/>
  <c r="IV33" i="1" s="1"/>
  <c r="IV23" i="1" s="1"/>
  <c r="IW47" i="1"/>
  <c r="IU81" i="1"/>
  <c r="IU99" i="1"/>
  <c r="IU96" i="1" s="1"/>
  <c r="IW173" i="1"/>
  <c r="IV81" i="1"/>
  <c r="JF97" i="1"/>
  <c r="IV96" i="1"/>
  <c r="JF192" i="1"/>
  <c r="JF272" i="1"/>
  <c r="JF370" i="1"/>
  <c r="JF376" i="1"/>
  <c r="IU241" i="1"/>
  <c r="IU239" i="1" s="1"/>
  <c r="IW249" i="1"/>
  <c r="IW239" i="1" s="1"/>
  <c r="IT47" i="1"/>
  <c r="IT58" i="1"/>
  <c r="IT35" i="1"/>
  <c r="IT53" i="1"/>
  <c r="IT64" i="1"/>
  <c r="IT90" i="1"/>
  <c r="IT96" i="1"/>
  <c r="IU173" i="1"/>
  <c r="IT191" i="1"/>
  <c r="IT201" i="1"/>
  <c r="IT114" i="1"/>
  <c r="IT141" i="1"/>
  <c r="IT148" i="1"/>
  <c r="IT179" i="1"/>
  <c r="IU274" i="1"/>
  <c r="IT224" i="1"/>
  <c r="IT214" i="1" s="1"/>
  <c r="IT249" i="1"/>
  <c r="IT260" i="1"/>
  <c r="IT274" i="1"/>
  <c r="IT330" i="1"/>
  <c r="IW354" i="1"/>
  <c r="IT354" i="1"/>
  <c r="KF399" i="1" l="1"/>
  <c r="IT391" i="1"/>
  <c r="IT33" i="1"/>
  <c r="IT23" i="1" s="1"/>
  <c r="IV391" i="1"/>
  <c r="IW369" i="1"/>
  <c r="IW367" i="1" s="1"/>
  <c r="IV328" i="1"/>
  <c r="IV359" i="1" s="1"/>
  <c r="IV207" i="1"/>
  <c r="IV171" i="1" s="1"/>
  <c r="IW342" i="1"/>
  <c r="IV79" i="1"/>
  <c r="IV21" i="1" s="1"/>
  <c r="IV19" i="1" s="1"/>
  <c r="IW381" i="1"/>
  <c r="IW379" i="1" s="1"/>
  <c r="IU328" i="1"/>
  <c r="IU359" i="1" s="1"/>
  <c r="IW33" i="1"/>
  <c r="IW23" i="1" s="1"/>
  <c r="IW21" i="1" s="1"/>
  <c r="IW19" i="1" s="1"/>
  <c r="IW207" i="1"/>
  <c r="IW171" i="1" s="1"/>
  <c r="IU79" i="1"/>
  <c r="IU21" i="1" s="1"/>
  <c r="IU19" i="1" s="1"/>
  <c r="IU207" i="1"/>
  <c r="IU171" i="1" s="1"/>
  <c r="IT129" i="1"/>
  <c r="IW350" i="1"/>
  <c r="IT173" i="1"/>
  <c r="IT328" i="1"/>
  <c r="IT239" i="1"/>
  <c r="IT146" i="1"/>
  <c r="IT79" i="1"/>
  <c r="IS30" i="1"/>
  <c r="IG64" i="1"/>
  <c r="IG47" i="1"/>
  <c r="IG35" i="1"/>
  <c r="IG25" i="1"/>
  <c r="IG162" i="1"/>
  <c r="IG99" i="1"/>
  <c r="IG93" i="1"/>
  <c r="IG76" i="1"/>
  <c r="IG381" i="1"/>
  <c r="IS382" i="1"/>
  <c r="IS376" i="1"/>
  <c r="IG369" i="1"/>
  <c r="IS370" i="1"/>
  <c r="IG354" i="1"/>
  <c r="IG350" i="1"/>
  <c r="IG342" i="1"/>
  <c r="IS337" i="1"/>
  <c r="IG330" i="1"/>
  <c r="IG324" i="1"/>
  <c r="IG285" i="1"/>
  <c r="IG276" i="1"/>
  <c r="IS272" i="1"/>
  <c r="IG262" i="1"/>
  <c r="IG260" i="1" s="1"/>
  <c r="IG249" i="1"/>
  <c r="IG241" i="1"/>
  <c r="IG236" i="1"/>
  <c r="IG224" i="1"/>
  <c r="IG214" i="1" s="1"/>
  <c r="IS221" i="1"/>
  <c r="IS219" i="1"/>
  <c r="IG209" i="1"/>
  <c r="IS192" i="1"/>
  <c r="IS97" i="1"/>
  <c r="IS87" i="1"/>
  <c r="IG86" i="1"/>
  <c r="IS74" i="1"/>
  <c r="IS71" i="1"/>
  <c r="IS68" i="1"/>
  <c r="IS67" i="1"/>
  <c r="IS66" i="1"/>
  <c r="IS65" i="1"/>
  <c r="IS31" i="1"/>
  <c r="IX350" i="1" l="1"/>
  <c r="IW391" i="1"/>
  <c r="IW296" i="1"/>
  <c r="IU296" i="1"/>
  <c r="IW292" i="1"/>
  <c r="IU395" i="1"/>
  <c r="IU399" i="1" s="1"/>
  <c r="IX369" i="1"/>
  <c r="IX367" i="1" s="1"/>
  <c r="IV292" i="1"/>
  <c r="IV395" i="1"/>
  <c r="IV399" i="1" s="1"/>
  <c r="IV296" i="1"/>
  <c r="IU292" i="1"/>
  <c r="IT359" i="1"/>
  <c r="IX35" i="1"/>
  <c r="IX53" i="1"/>
  <c r="IT21" i="1"/>
  <c r="IX86" i="1"/>
  <c r="IX47" i="1"/>
  <c r="IX201" i="1"/>
  <c r="IX179" i="1"/>
  <c r="IX209" i="1"/>
  <c r="IX236" i="1"/>
  <c r="IY324" i="1"/>
  <c r="IY236" i="1"/>
  <c r="IY141" i="1"/>
  <c r="IY93" i="1"/>
  <c r="IY86" i="1"/>
  <c r="IY76" i="1"/>
  <c r="IY25" i="1"/>
  <c r="IY90" i="1"/>
  <c r="IW328" i="1"/>
  <c r="IT144" i="1"/>
  <c r="IX81" i="1"/>
  <c r="IX25" i="1"/>
  <c r="IX93" i="1"/>
  <c r="IX58" i="1"/>
  <c r="IX64" i="1"/>
  <c r="IX124" i="1"/>
  <c r="IX141" i="1"/>
  <c r="IX241" i="1"/>
  <c r="IX276" i="1"/>
  <c r="IX306" i="1"/>
  <c r="IX324" i="1"/>
  <c r="IX354" i="1"/>
  <c r="IX76" i="1"/>
  <c r="IX99" i="1"/>
  <c r="IX90" i="1"/>
  <c r="IX135" i="1"/>
  <c r="IX148" i="1"/>
  <c r="IX116" i="1"/>
  <c r="IX224" i="1"/>
  <c r="IX214" i="1" s="1"/>
  <c r="IX249" i="1"/>
  <c r="IX262" i="1"/>
  <c r="IX317" i="1"/>
  <c r="IX330" i="1"/>
  <c r="IX342" i="1"/>
  <c r="IX381" i="1"/>
  <c r="IT207" i="1"/>
  <c r="IT171" i="1" s="1"/>
  <c r="IX131" i="1"/>
  <c r="IX191" i="1"/>
  <c r="IX285" i="1"/>
  <c r="IH324" i="1"/>
  <c r="IH236" i="1"/>
  <c r="IH141" i="1"/>
  <c r="IH93" i="1"/>
  <c r="IH90" i="1"/>
  <c r="IH86" i="1"/>
  <c r="IH76" i="1"/>
  <c r="IH25" i="1"/>
  <c r="IS28" i="1"/>
  <c r="IG274" i="1"/>
  <c r="IG58" i="1"/>
  <c r="IG124" i="1"/>
  <c r="IG53" i="1"/>
  <c r="IG90" i="1"/>
  <c r="IG96" i="1"/>
  <c r="IG81" i="1"/>
  <c r="IG116" i="1"/>
  <c r="IG135" i="1"/>
  <c r="IG191" i="1"/>
  <c r="IG201" i="1"/>
  <c r="IG131" i="1"/>
  <c r="IG141" i="1"/>
  <c r="IG148" i="1"/>
  <c r="IG179" i="1"/>
  <c r="IG239" i="1"/>
  <c r="IG306" i="1"/>
  <c r="IG317" i="1"/>
  <c r="IG328" i="1"/>
  <c r="IG367" i="1"/>
  <c r="IG379" i="1"/>
  <c r="IY241" i="1" l="1"/>
  <c r="IH350" i="1"/>
  <c r="IY116" i="1"/>
  <c r="IY209" i="1"/>
  <c r="IX173" i="1"/>
  <c r="IY306" i="1"/>
  <c r="IY330" i="1"/>
  <c r="IX328" i="1"/>
  <c r="IX129" i="1"/>
  <c r="IX260" i="1"/>
  <c r="IX96" i="1"/>
  <c r="IX79" i="1" s="1"/>
  <c r="IY35" i="1"/>
  <c r="IY53" i="1"/>
  <c r="IY47" i="1"/>
  <c r="IY131" i="1"/>
  <c r="IY191" i="1"/>
  <c r="IY224" i="1"/>
  <c r="IY214" i="1" s="1"/>
  <c r="IY249" i="1"/>
  <c r="IY317" i="1"/>
  <c r="IY381" i="1"/>
  <c r="IY379" i="1" s="1"/>
  <c r="IT19" i="1"/>
  <c r="IX146" i="1"/>
  <c r="IX239" i="1"/>
  <c r="IX207" i="1" s="1"/>
  <c r="IY58" i="1"/>
  <c r="IY201" i="1"/>
  <c r="IY179" i="1"/>
  <c r="IY276" i="1"/>
  <c r="IY342" i="1"/>
  <c r="IY354" i="1"/>
  <c r="IY350" i="1"/>
  <c r="IX33" i="1"/>
  <c r="IX23" i="1" s="1"/>
  <c r="IX274" i="1"/>
  <c r="IX114" i="1"/>
  <c r="IX304" i="1"/>
  <c r="IY64" i="1"/>
  <c r="IY81" i="1"/>
  <c r="IY124" i="1"/>
  <c r="IY262" i="1"/>
  <c r="IY260" i="1" s="1"/>
  <c r="IZ350" i="1"/>
  <c r="IZ354" i="1"/>
  <c r="IZ236" i="1"/>
  <c r="IZ86" i="1"/>
  <c r="IZ90" i="1"/>
  <c r="IZ53" i="1"/>
  <c r="IX379" i="1"/>
  <c r="IW359" i="1"/>
  <c r="IW395" i="1"/>
  <c r="IY99" i="1"/>
  <c r="IY96" i="1" s="1"/>
  <c r="IY135" i="1"/>
  <c r="IY148" i="1"/>
  <c r="IY146" i="1" s="1"/>
  <c r="IY144" i="1" s="1"/>
  <c r="IY285" i="1"/>
  <c r="IY369" i="1"/>
  <c r="IH369" i="1"/>
  <c r="IH367" i="1" s="1"/>
  <c r="IH381" i="1"/>
  <c r="IH379" i="1" s="1"/>
  <c r="IH53" i="1"/>
  <c r="IH148" i="1"/>
  <c r="IH146" i="1" s="1"/>
  <c r="IH144" i="1" s="1"/>
  <c r="IH162" i="1"/>
  <c r="IH201" i="1"/>
  <c r="IH209" i="1"/>
  <c r="IH276" i="1"/>
  <c r="IH131" i="1"/>
  <c r="IH285" i="1"/>
  <c r="IH306" i="1"/>
  <c r="IH47" i="1"/>
  <c r="IH99" i="1"/>
  <c r="IH96" i="1" s="1"/>
  <c r="IH317" i="1"/>
  <c r="IH179" i="1"/>
  <c r="IH35" i="1"/>
  <c r="IH58" i="1"/>
  <c r="IH64" i="1"/>
  <c r="IH81" i="1"/>
  <c r="IH124" i="1"/>
  <c r="IH191" i="1"/>
  <c r="IH330" i="1"/>
  <c r="IH342" i="1"/>
  <c r="IH354" i="1"/>
  <c r="IH135" i="1"/>
  <c r="IH262" i="1"/>
  <c r="IH260" i="1" s="1"/>
  <c r="IH116" i="1"/>
  <c r="IH224" i="1"/>
  <c r="IH214" i="1" s="1"/>
  <c r="IH241" i="1"/>
  <c r="IH249" i="1"/>
  <c r="II324" i="1"/>
  <c r="II236" i="1"/>
  <c r="II141" i="1"/>
  <c r="II93" i="1"/>
  <c r="II90" i="1"/>
  <c r="II86" i="1"/>
  <c r="II76" i="1"/>
  <c r="II25" i="1"/>
  <c r="IG173" i="1"/>
  <c r="IG391" i="1"/>
  <c r="IG304" i="1"/>
  <c r="IG146" i="1"/>
  <c r="IG114" i="1"/>
  <c r="IG79" i="1"/>
  <c r="IJ354" i="1"/>
  <c r="IG207" i="1"/>
  <c r="IG129" i="1"/>
  <c r="IG33" i="1"/>
  <c r="IG23" i="1" s="1"/>
  <c r="IH114" i="1" l="1"/>
  <c r="IY114" i="1"/>
  <c r="IY173" i="1"/>
  <c r="IY328" i="1"/>
  <c r="IH129" i="1"/>
  <c r="IZ47" i="1"/>
  <c r="IY239" i="1"/>
  <c r="IY207" i="1" s="1"/>
  <c r="IY304" i="1"/>
  <c r="IX171" i="1"/>
  <c r="IY33" i="1"/>
  <c r="IY23" i="1" s="1"/>
  <c r="IW399" i="1"/>
  <c r="IZ179" i="1"/>
  <c r="IX391" i="1"/>
  <c r="IZ25" i="1"/>
  <c r="IZ58" i="1"/>
  <c r="IZ64" i="1"/>
  <c r="IZ81" i="1"/>
  <c r="IZ76" i="1"/>
  <c r="IZ99" i="1"/>
  <c r="IZ96" i="1" s="1"/>
  <c r="IZ148" i="1"/>
  <c r="IZ146" i="1" s="1"/>
  <c r="IZ144" i="1" s="1"/>
  <c r="IZ116" i="1"/>
  <c r="IZ135" i="1"/>
  <c r="IZ330" i="1"/>
  <c r="IY274" i="1"/>
  <c r="IZ131" i="1"/>
  <c r="IZ191" i="1"/>
  <c r="IZ276" i="1"/>
  <c r="IZ317" i="1"/>
  <c r="JA354" i="1"/>
  <c r="JA324" i="1"/>
  <c r="JA141" i="1"/>
  <c r="JA90" i="1"/>
  <c r="JA53" i="1"/>
  <c r="JA93" i="1"/>
  <c r="JA86" i="1"/>
  <c r="JA76" i="1"/>
  <c r="JA25" i="1"/>
  <c r="IZ35" i="1"/>
  <c r="IZ201" i="1"/>
  <c r="IZ224" i="1"/>
  <c r="IZ214" i="1" s="1"/>
  <c r="IZ249" i="1"/>
  <c r="IZ209" i="1"/>
  <c r="IZ262" i="1"/>
  <c r="IZ260" i="1" s="1"/>
  <c r="IZ342" i="1"/>
  <c r="IZ369" i="1"/>
  <c r="IZ367" i="1" s="1"/>
  <c r="IY79" i="1"/>
  <c r="IX21" i="1"/>
  <c r="IX144" i="1"/>
  <c r="IT395" i="1"/>
  <c r="IT292" i="1"/>
  <c r="IT296" i="1"/>
  <c r="IY367" i="1"/>
  <c r="IZ93" i="1"/>
  <c r="IZ141" i="1"/>
  <c r="IZ124" i="1"/>
  <c r="IZ241" i="1"/>
  <c r="IZ285" i="1"/>
  <c r="IZ306" i="1"/>
  <c r="IZ324" i="1"/>
  <c r="IZ381" i="1"/>
  <c r="IX359" i="1"/>
  <c r="IY129" i="1"/>
  <c r="II369" i="1"/>
  <c r="II367" i="1" s="1"/>
  <c r="II381" i="1"/>
  <c r="II379" i="1" s="1"/>
  <c r="IH391" i="1"/>
  <c r="II330" i="1"/>
  <c r="IH304" i="1"/>
  <c r="IH79" i="1"/>
  <c r="IH173" i="1"/>
  <c r="IH274" i="1"/>
  <c r="II124" i="1"/>
  <c r="II191" i="1"/>
  <c r="II241" i="1"/>
  <c r="II249" i="1"/>
  <c r="II276" i="1"/>
  <c r="II350" i="1"/>
  <c r="II162" i="1"/>
  <c r="II317" i="1"/>
  <c r="II116" i="1"/>
  <c r="II148" i="1"/>
  <c r="II146" i="1" s="1"/>
  <c r="II144" i="1" s="1"/>
  <c r="II179" i="1"/>
  <c r="II201" i="1"/>
  <c r="II209" i="1"/>
  <c r="II35" i="1"/>
  <c r="II58" i="1"/>
  <c r="II64" i="1"/>
  <c r="II81" i="1"/>
  <c r="II131" i="1"/>
  <c r="II224" i="1"/>
  <c r="II214" i="1" s="1"/>
  <c r="II262" i="1"/>
  <c r="II260" i="1" s="1"/>
  <c r="II342" i="1"/>
  <c r="II354" i="1"/>
  <c r="IH239" i="1"/>
  <c r="IH207" i="1" s="1"/>
  <c r="IH328" i="1"/>
  <c r="IK236" i="1"/>
  <c r="IK141" i="1"/>
  <c r="IK93" i="1"/>
  <c r="IK90" i="1"/>
  <c r="IK86" i="1"/>
  <c r="IK76" i="1"/>
  <c r="IK25" i="1"/>
  <c r="II47" i="1"/>
  <c r="II53" i="1"/>
  <c r="II99" i="1"/>
  <c r="II96" i="1" s="1"/>
  <c r="II135" i="1"/>
  <c r="II285" i="1"/>
  <c r="II306" i="1"/>
  <c r="IH33" i="1"/>
  <c r="IH23" i="1" s="1"/>
  <c r="IH21" i="1" s="1"/>
  <c r="IJ47" i="1"/>
  <c r="IG21" i="1"/>
  <c r="IJ58" i="1"/>
  <c r="IJ53" i="1"/>
  <c r="IJ86" i="1"/>
  <c r="IJ135" i="1"/>
  <c r="IJ131" i="1"/>
  <c r="IJ191" i="1"/>
  <c r="IJ209" i="1"/>
  <c r="IJ241" i="1"/>
  <c r="IJ317" i="1"/>
  <c r="IJ330" i="1"/>
  <c r="IJ369" i="1"/>
  <c r="IJ367" i="1" s="1"/>
  <c r="IG359" i="1"/>
  <c r="IJ25" i="1"/>
  <c r="IJ81" i="1"/>
  <c r="IJ116" i="1"/>
  <c r="IJ93" i="1"/>
  <c r="IJ179" i="1"/>
  <c r="IJ162" i="1"/>
  <c r="IJ236" i="1"/>
  <c r="IJ306" i="1"/>
  <c r="IJ276" i="1"/>
  <c r="IJ342" i="1"/>
  <c r="IJ381" i="1"/>
  <c r="IJ379" i="1" s="1"/>
  <c r="IG144" i="1"/>
  <c r="IG171" i="1"/>
  <c r="IJ35" i="1"/>
  <c r="IJ64" i="1"/>
  <c r="IJ76" i="1"/>
  <c r="IJ99" i="1"/>
  <c r="IJ201" i="1"/>
  <c r="IJ141" i="1"/>
  <c r="IJ224" i="1"/>
  <c r="IJ214" i="1" s="1"/>
  <c r="IJ249" i="1"/>
  <c r="IJ262" i="1"/>
  <c r="IJ324" i="1"/>
  <c r="IK350" i="1"/>
  <c r="IK324" i="1"/>
  <c r="IJ90" i="1"/>
  <c r="IJ124" i="1"/>
  <c r="IJ148" i="1"/>
  <c r="IJ285" i="1"/>
  <c r="IJ350" i="1"/>
  <c r="II114" i="1" l="1"/>
  <c r="IY359" i="1"/>
  <c r="II304" i="1"/>
  <c r="II274" i="1"/>
  <c r="IH19" i="1"/>
  <c r="IZ33" i="1"/>
  <c r="IZ23" i="1" s="1"/>
  <c r="JA209" i="1"/>
  <c r="JA131" i="1"/>
  <c r="IY171" i="1"/>
  <c r="JA381" i="1"/>
  <c r="JA379" i="1" s="1"/>
  <c r="JA81" i="1"/>
  <c r="JA179" i="1"/>
  <c r="JA58" i="1"/>
  <c r="JA64" i="1"/>
  <c r="JA285" i="1"/>
  <c r="IZ379" i="1"/>
  <c r="IZ391" i="1" s="1"/>
  <c r="IT399" i="1"/>
  <c r="IX19" i="1"/>
  <c r="JA99" i="1"/>
  <c r="JA35" i="1"/>
  <c r="JA124" i="1"/>
  <c r="JA224" i="1"/>
  <c r="JA214" i="1" s="1"/>
  <c r="JA249" i="1"/>
  <c r="JA276" i="1"/>
  <c r="JB236" i="1"/>
  <c r="JB131" i="1"/>
  <c r="JB90" i="1"/>
  <c r="JB93" i="1"/>
  <c r="JB86" i="1"/>
  <c r="JB76" i="1"/>
  <c r="JB25" i="1"/>
  <c r="IZ328" i="1"/>
  <c r="IZ173" i="1"/>
  <c r="IY21" i="1"/>
  <c r="IY19" i="1" s="1"/>
  <c r="IZ304" i="1"/>
  <c r="IZ239" i="1"/>
  <c r="IZ207" i="1" s="1"/>
  <c r="IY391" i="1"/>
  <c r="JA47" i="1"/>
  <c r="JA135" i="1"/>
  <c r="JA148" i="1"/>
  <c r="JA116" i="1"/>
  <c r="JA236" i="1"/>
  <c r="JA262" i="1"/>
  <c r="JA317" i="1"/>
  <c r="JA330" i="1"/>
  <c r="JA369" i="1"/>
  <c r="JA367" i="1" s="1"/>
  <c r="JA350" i="1"/>
  <c r="IZ274" i="1"/>
  <c r="IZ129" i="1"/>
  <c r="JA191" i="1"/>
  <c r="JA241" i="1"/>
  <c r="JA306" i="1"/>
  <c r="JA342" i="1"/>
  <c r="IZ79" i="1"/>
  <c r="JA201" i="1"/>
  <c r="IZ114" i="1"/>
  <c r="IK342" i="1"/>
  <c r="IH171" i="1"/>
  <c r="IK306" i="1"/>
  <c r="IK201" i="1"/>
  <c r="IH359" i="1"/>
  <c r="IK135" i="1"/>
  <c r="II239" i="1"/>
  <c r="II207" i="1" s="1"/>
  <c r="IK53" i="1"/>
  <c r="IK47" i="1"/>
  <c r="II173" i="1"/>
  <c r="IL324" i="1"/>
  <c r="IL236" i="1"/>
  <c r="IL141" i="1"/>
  <c r="IL93" i="1"/>
  <c r="IL86" i="1"/>
  <c r="IL76" i="1"/>
  <c r="IL25" i="1"/>
  <c r="II328" i="1"/>
  <c r="II359" i="1" s="1"/>
  <c r="II129" i="1"/>
  <c r="II33" i="1"/>
  <c r="II23" i="1" s="1"/>
  <c r="II79" i="1"/>
  <c r="IJ173" i="1"/>
  <c r="IJ33" i="1"/>
  <c r="IJ23" i="1" s="1"/>
  <c r="IJ146" i="1"/>
  <c r="IK99" i="1"/>
  <c r="IK96" i="1" s="1"/>
  <c r="IK124" i="1"/>
  <c r="IK131" i="1"/>
  <c r="IK191" i="1"/>
  <c r="IK224" i="1"/>
  <c r="IK214" i="1" s="1"/>
  <c r="IK249" i="1"/>
  <c r="IK241" i="1"/>
  <c r="IK276" i="1"/>
  <c r="IJ114" i="1"/>
  <c r="IJ328" i="1"/>
  <c r="IK35" i="1"/>
  <c r="IK58" i="1"/>
  <c r="IK81" i="1"/>
  <c r="IK116" i="1"/>
  <c r="IK179" i="1"/>
  <c r="IK209" i="1"/>
  <c r="IK262" i="1"/>
  <c r="IK260" i="1" s="1"/>
  <c r="IK330" i="1"/>
  <c r="IK369" i="1"/>
  <c r="IK354" i="1"/>
  <c r="IJ96" i="1"/>
  <c r="IJ79" i="1" s="1"/>
  <c r="IJ304" i="1"/>
  <c r="IJ129" i="1"/>
  <c r="IG19" i="1"/>
  <c r="IK162" i="1"/>
  <c r="IK285" i="1"/>
  <c r="IK317" i="1"/>
  <c r="IK381" i="1"/>
  <c r="IK379" i="1" s="1"/>
  <c r="IJ260" i="1"/>
  <c r="IJ274" i="1"/>
  <c r="IJ239" i="1"/>
  <c r="IJ207" i="1" s="1"/>
  <c r="IK64" i="1"/>
  <c r="IK148" i="1"/>
  <c r="IK146" i="1" s="1"/>
  <c r="IK144" i="1" s="1"/>
  <c r="II391" i="1"/>
  <c r="IJ391" i="1"/>
  <c r="HT324" i="1"/>
  <c r="HT236" i="1"/>
  <c r="HT141" i="1"/>
  <c r="HT93" i="1"/>
  <c r="HT90" i="1"/>
  <c r="HT86" i="1"/>
  <c r="HT25" i="1"/>
  <c r="IF382" i="1"/>
  <c r="HT381" i="1"/>
  <c r="HT379" i="1" s="1"/>
  <c r="IF376" i="1"/>
  <c r="IF370" i="1"/>
  <c r="HT350" i="1"/>
  <c r="IF337" i="1"/>
  <c r="IF272" i="1"/>
  <c r="HT224" i="1"/>
  <c r="IF221" i="1"/>
  <c r="IF219" i="1"/>
  <c r="IF192" i="1"/>
  <c r="IF97" i="1"/>
  <c r="IF87" i="1"/>
  <c r="IF74" i="1"/>
  <c r="IF71" i="1"/>
  <c r="IF68" i="1"/>
  <c r="IF67" i="1"/>
  <c r="IF66" i="1"/>
  <c r="IF65" i="1"/>
  <c r="IF31" i="1"/>
  <c r="IF30" i="1"/>
  <c r="IF28" i="1"/>
  <c r="IK114" i="1" l="1"/>
  <c r="IH292" i="1"/>
  <c r="JA239" i="1"/>
  <c r="JA207" i="1" s="1"/>
  <c r="JA114" i="1"/>
  <c r="JB201" i="1"/>
  <c r="IK129" i="1"/>
  <c r="JA328" i="1"/>
  <c r="JA274" i="1"/>
  <c r="IZ359" i="1"/>
  <c r="JB47" i="1"/>
  <c r="JA304" i="1"/>
  <c r="JA129" i="1"/>
  <c r="JA173" i="1"/>
  <c r="JA391" i="1"/>
  <c r="IY395" i="1"/>
  <c r="IY399" i="1" s="1"/>
  <c r="IY292" i="1"/>
  <c r="IY296" i="1"/>
  <c r="JB81" i="1"/>
  <c r="JB135" i="1"/>
  <c r="JB148" i="1"/>
  <c r="JB146" i="1" s="1"/>
  <c r="JB144" i="1" s="1"/>
  <c r="JB116" i="1"/>
  <c r="JB241" i="1"/>
  <c r="JB262" i="1"/>
  <c r="JB260" i="1" s="1"/>
  <c r="JB306" i="1"/>
  <c r="JB324" i="1"/>
  <c r="JB330" i="1"/>
  <c r="JB369" i="1"/>
  <c r="JB367" i="1" s="1"/>
  <c r="JB354" i="1"/>
  <c r="JA33" i="1"/>
  <c r="JA23" i="1" s="1"/>
  <c r="JB99" i="1"/>
  <c r="JB96" i="1" s="1"/>
  <c r="JB35" i="1"/>
  <c r="JB53" i="1"/>
  <c r="JB191" i="1"/>
  <c r="JB224" i="1"/>
  <c r="JB214" i="1" s="1"/>
  <c r="JB249" i="1"/>
  <c r="JB285" i="1"/>
  <c r="JB317" i="1"/>
  <c r="JB350" i="1"/>
  <c r="JB342" i="1"/>
  <c r="JB381" i="1"/>
  <c r="JA96" i="1"/>
  <c r="IZ21" i="1"/>
  <c r="IZ19" i="1" s="1"/>
  <c r="JB179" i="1"/>
  <c r="JA146" i="1"/>
  <c r="JA260" i="1"/>
  <c r="IZ171" i="1"/>
  <c r="JB58" i="1"/>
  <c r="JB64" i="1"/>
  <c r="JB124" i="1"/>
  <c r="JB141" i="1"/>
  <c r="JB209" i="1"/>
  <c r="JB276" i="1"/>
  <c r="JC324" i="1"/>
  <c r="JC141" i="1"/>
  <c r="IX395" i="1"/>
  <c r="IX292" i="1"/>
  <c r="IX296" i="1"/>
  <c r="IL306" i="1"/>
  <c r="IL342" i="1"/>
  <c r="IK304" i="1"/>
  <c r="IL209" i="1"/>
  <c r="IL262" i="1"/>
  <c r="IL260" i="1" s="1"/>
  <c r="HT58" i="1"/>
  <c r="HT81" i="1"/>
  <c r="HT124" i="1"/>
  <c r="HT179" i="1"/>
  <c r="HT191" i="1"/>
  <c r="HT241" i="1"/>
  <c r="IH395" i="1"/>
  <c r="IH399" i="1" s="1"/>
  <c r="IL162" i="1"/>
  <c r="IL224" i="1"/>
  <c r="IL214" i="1" s="1"/>
  <c r="IH296" i="1"/>
  <c r="II171" i="1"/>
  <c r="IL53" i="1"/>
  <c r="IL249" i="1"/>
  <c r="IL81" i="1"/>
  <c r="IL58" i="1"/>
  <c r="IL116" i="1"/>
  <c r="HT162" i="1"/>
  <c r="HT201" i="1"/>
  <c r="HT249" i="1"/>
  <c r="HT47" i="1"/>
  <c r="HT99" i="1"/>
  <c r="HT96" i="1" s="1"/>
  <c r="HT148" i="1"/>
  <c r="HT146" i="1" s="1"/>
  <c r="HT116" i="1"/>
  <c r="HU25" i="1"/>
  <c r="HU76" i="1"/>
  <c r="HU86" i="1"/>
  <c r="HU93" i="1"/>
  <c r="HT131" i="1"/>
  <c r="HT330" i="1"/>
  <c r="HT342" i="1"/>
  <c r="HT354" i="1"/>
  <c r="II21" i="1"/>
  <c r="II19" i="1" s="1"/>
  <c r="HT262" i="1"/>
  <c r="HT260" i="1" s="1"/>
  <c r="HT285" i="1"/>
  <c r="HT306" i="1"/>
  <c r="HU90" i="1"/>
  <c r="HT135" i="1"/>
  <c r="HT276" i="1"/>
  <c r="HT317" i="1"/>
  <c r="HT369" i="1"/>
  <c r="HT367" i="1" s="1"/>
  <c r="HT391" i="1" s="1"/>
  <c r="HV324" i="1"/>
  <c r="HV236" i="1"/>
  <c r="HV141" i="1"/>
  <c r="HV93" i="1"/>
  <c r="HV90" i="1"/>
  <c r="HV86" i="1"/>
  <c r="HV76" i="1"/>
  <c r="HV25" i="1"/>
  <c r="HU141" i="1"/>
  <c r="HU324" i="1"/>
  <c r="HU236" i="1"/>
  <c r="IM324" i="1"/>
  <c r="IM141" i="1"/>
  <c r="IM93" i="1"/>
  <c r="IM90" i="1"/>
  <c r="IM86" i="1"/>
  <c r="IM76" i="1"/>
  <c r="IM25" i="1"/>
  <c r="IK173" i="1"/>
  <c r="IJ171" i="1"/>
  <c r="IK79" i="1"/>
  <c r="IL99" i="1"/>
  <c r="IL96" i="1" s="1"/>
  <c r="IL90" i="1"/>
  <c r="IL135" i="1"/>
  <c r="IL179" i="1"/>
  <c r="IL330" i="1"/>
  <c r="IL354" i="1"/>
  <c r="IL350" i="1"/>
  <c r="IM236" i="1"/>
  <c r="IG395" i="1"/>
  <c r="IG292" i="1"/>
  <c r="IG296" i="1"/>
  <c r="IJ359" i="1"/>
  <c r="IK367" i="1"/>
  <c r="IK33" i="1"/>
  <c r="IK23" i="1" s="1"/>
  <c r="IJ144" i="1"/>
  <c r="IL47" i="1"/>
  <c r="IL124" i="1"/>
  <c r="IL114" i="1" s="1"/>
  <c r="IL276" i="1"/>
  <c r="IL317" i="1"/>
  <c r="IK328" i="1"/>
  <c r="IK359" i="1" s="1"/>
  <c r="IK239" i="1"/>
  <c r="IK207" i="1" s="1"/>
  <c r="IL201" i="1"/>
  <c r="IL148" i="1"/>
  <c r="IL146" i="1" s="1"/>
  <c r="IL144" i="1" s="1"/>
  <c r="IL241" i="1"/>
  <c r="IL369" i="1"/>
  <c r="IL367" i="1" s="1"/>
  <c r="IJ21" i="1"/>
  <c r="IL35" i="1"/>
  <c r="IL64" i="1"/>
  <c r="IL131" i="1"/>
  <c r="IL191" i="1"/>
  <c r="IL285" i="1"/>
  <c r="IL381" i="1"/>
  <c r="IK274" i="1"/>
  <c r="HT214" i="1"/>
  <c r="HT209" i="1"/>
  <c r="HT35" i="1"/>
  <c r="HT53" i="1"/>
  <c r="HT64" i="1"/>
  <c r="HT76" i="1"/>
  <c r="HI285" i="1"/>
  <c r="HI276" i="1"/>
  <c r="HI262" i="1"/>
  <c r="HI260" i="1" s="1"/>
  <c r="HI249" i="1"/>
  <c r="HI241" i="1"/>
  <c r="HH241" i="1"/>
  <c r="HI236" i="1"/>
  <c r="HH236" i="1"/>
  <c r="HI224" i="1"/>
  <c r="HH224" i="1"/>
  <c r="HI201" i="1"/>
  <c r="HG201" i="1"/>
  <c r="HI191" i="1"/>
  <c r="HH191" i="1"/>
  <c r="HG191" i="1"/>
  <c r="HH179" i="1"/>
  <c r="HI162" i="1"/>
  <c r="HH162" i="1"/>
  <c r="HG162" i="1"/>
  <c r="HI148" i="1"/>
  <c r="HI146" i="1" s="1"/>
  <c r="HI144" i="1" s="1"/>
  <c r="HH148" i="1"/>
  <c r="HH146" i="1" s="1"/>
  <c r="HH144" i="1" s="1"/>
  <c r="HG148" i="1"/>
  <c r="HG146" i="1" s="1"/>
  <c r="HG144" i="1" s="1"/>
  <c r="HH141" i="1"/>
  <c r="HG141" i="1"/>
  <c r="HH135" i="1"/>
  <c r="HG135" i="1"/>
  <c r="HH131" i="1"/>
  <c r="HG131" i="1"/>
  <c r="HH124" i="1"/>
  <c r="HG124" i="1"/>
  <c r="HI116" i="1"/>
  <c r="HH116" i="1"/>
  <c r="HG116" i="1"/>
  <c r="HI99" i="1"/>
  <c r="HI96" i="1" s="1"/>
  <c r="HH99" i="1"/>
  <c r="HH96" i="1" s="1"/>
  <c r="HG99" i="1"/>
  <c r="HG96" i="1" s="1"/>
  <c r="HH93" i="1"/>
  <c r="HG93" i="1"/>
  <c r="HI90" i="1"/>
  <c r="HH90" i="1"/>
  <c r="HG90" i="1"/>
  <c r="HI86" i="1"/>
  <c r="HH86" i="1"/>
  <c r="HG86" i="1"/>
  <c r="HI81" i="1"/>
  <c r="HH81" i="1"/>
  <c r="HG81" i="1"/>
  <c r="HI76" i="1"/>
  <c r="HH76" i="1"/>
  <c r="HG76" i="1"/>
  <c r="HI64" i="1"/>
  <c r="HH64" i="1"/>
  <c r="HG64" i="1"/>
  <c r="HH58" i="1"/>
  <c r="HI53" i="1"/>
  <c r="HG53" i="1"/>
  <c r="HI47" i="1"/>
  <c r="HH47" i="1"/>
  <c r="HI35" i="1"/>
  <c r="HI25" i="1"/>
  <c r="HH25" i="1"/>
  <c r="HG25" i="1"/>
  <c r="HS388" i="1"/>
  <c r="HS382" i="1"/>
  <c r="HH381" i="1"/>
  <c r="HH379" i="1" s="1"/>
  <c r="HG381" i="1"/>
  <c r="HG379" i="1" s="1"/>
  <c r="HS376" i="1"/>
  <c r="HH369" i="1"/>
  <c r="HH367" i="1" s="1"/>
  <c r="HS370" i="1"/>
  <c r="HG369" i="1"/>
  <c r="HH354" i="1"/>
  <c r="HI354" i="1"/>
  <c r="HG354" i="1"/>
  <c r="HI350" i="1"/>
  <c r="HH350" i="1"/>
  <c r="HH342" i="1"/>
  <c r="HI342" i="1"/>
  <c r="HG342" i="1"/>
  <c r="HS337" i="1"/>
  <c r="HH330" i="1"/>
  <c r="HI330" i="1"/>
  <c r="HG330" i="1"/>
  <c r="HG324" i="1"/>
  <c r="HI324" i="1"/>
  <c r="HH324" i="1"/>
  <c r="HI317" i="1"/>
  <c r="HG317" i="1"/>
  <c r="HH317" i="1"/>
  <c r="HH306" i="1"/>
  <c r="HI306" i="1"/>
  <c r="HG306" i="1"/>
  <c r="HH285" i="1"/>
  <c r="HG285" i="1"/>
  <c r="HH276" i="1"/>
  <c r="HG276" i="1"/>
  <c r="HS272" i="1"/>
  <c r="HH262" i="1"/>
  <c r="HH260" i="1" s="1"/>
  <c r="HG262" i="1"/>
  <c r="HG249" i="1"/>
  <c r="HH249" i="1"/>
  <c r="HG241" i="1"/>
  <c r="HG236" i="1"/>
  <c r="HG224" i="1"/>
  <c r="HS221" i="1"/>
  <c r="HS219" i="1"/>
  <c r="HS199" i="1"/>
  <c r="HS192" i="1"/>
  <c r="HI141" i="1"/>
  <c r="HI135" i="1"/>
  <c r="HI131" i="1"/>
  <c r="HI124" i="1"/>
  <c r="HS97" i="1"/>
  <c r="HI93" i="1"/>
  <c r="HS87" i="1"/>
  <c r="HS74" i="1"/>
  <c r="HS71" i="1"/>
  <c r="HS68" i="1"/>
  <c r="HS67" i="1"/>
  <c r="HS66" i="1"/>
  <c r="HS65" i="1"/>
  <c r="HI58" i="1"/>
  <c r="HS31" i="1"/>
  <c r="HS30" i="1"/>
  <c r="HS28" i="1"/>
  <c r="IL304" i="1" l="1"/>
  <c r="HT304" i="1"/>
  <c r="HT114" i="1"/>
  <c r="HT173" i="1"/>
  <c r="IM354" i="1"/>
  <c r="II296" i="1"/>
  <c r="JC209" i="1"/>
  <c r="JC342" i="1"/>
  <c r="JC241" i="1"/>
  <c r="JC354" i="1"/>
  <c r="JC350" i="1"/>
  <c r="JB173" i="1"/>
  <c r="JC35" i="1"/>
  <c r="JA359" i="1"/>
  <c r="JC53" i="1"/>
  <c r="JC86" i="1"/>
  <c r="IX399" i="1"/>
  <c r="JC90" i="1"/>
  <c r="JC76" i="1"/>
  <c r="JC99" i="1"/>
  <c r="JC116" i="1"/>
  <c r="JC124" i="1"/>
  <c r="JC224" i="1"/>
  <c r="JC214" i="1" s="1"/>
  <c r="JC249" i="1"/>
  <c r="JC369" i="1"/>
  <c r="JB274" i="1"/>
  <c r="JB379" i="1"/>
  <c r="JB391" i="1" s="1"/>
  <c r="JB328" i="1"/>
  <c r="JB239" i="1"/>
  <c r="JB207" i="1" s="1"/>
  <c r="JC47" i="1"/>
  <c r="JC135" i="1"/>
  <c r="JC148" i="1"/>
  <c r="JC276" i="1"/>
  <c r="JC317" i="1"/>
  <c r="JC381" i="1"/>
  <c r="JC379" i="1" s="1"/>
  <c r="JA144" i="1"/>
  <c r="JB304" i="1"/>
  <c r="JC58" i="1"/>
  <c r="JC131" i="1"/>
  <c r="JC191" i="1"/>
  <c r="JC236" i="1"/>
  <c r="JC262" i="1"/>
  <c r="IZ395" i="1"/>
  <c r="IZ399" i="1" s="1"/>
  <c r="IZ292" i="1"/>
  <c r="IZ296" i="1"/>
  <c r="JA79" i="1"/>
  <c r="JA21" i="1" s="1"/>
  <c r="JB33" i="1"/>
  <c r="JB23" i="1" s="1"/>
  <c r="JC64" i="1"/>
  <c r="JC81" i="1"/>
  <c r="JC25" i="1"/>
  <c r="JC93" i="1"/>
  <c r="JC201" i="1"/>
  <c r="JC179" i="1"/>
  <c r="JC285" i="1"/>
  <c r="JC330" i="1"/>
  <c r="JC306" i="1"/>
  <c r="JD324" i="1"/>
  <c r="JD342" i="1"/>
  <c r="JD236" i="1"/>
  <c r="JD141" i="1"/>
  <c r="JD93" i="1"/>
  <c r="JD86" i="1"/>
  <c r="JD76" i="1"/>
  <c r="JD90" i="1"/>
  <c r="JD25" i="1"/>
  <c r="JB129" i="1"/>
  <c r="JB114" i="1"/>
  <c r="JB79" i="1"/>
  <c r="JA171" i="1"/>
  <c r="HT328" i="1"/>
  <c r="HT359" i="1" s="1"/>
  <c r="HT274" i="1"/>
  <c r="HT239" i="1"/>
  <c r="HT207" i="1" s="1"/>
  <c r="HT129" i="1"/>
  <c r="HT79" i="1"/>
  <c r="II292" i="1"/>
  <c r="IM131" i="1"/>
  <c r="IM241" i="1"/>
  <c r="IM148" i="1"/>
  <c r="IM146" i="1" s="1"/>
  <c r="II395" i="1"/>
  <c r="II399" i="1" s="1"/>
  <c r="IM124" i="1"/>
  <c r="IM162" i="1"/>
  <c r="IM179" i="1"/>
  <c r="IM306" i="1"/>
  <c r="IM342" i="1"/>
  <c r="IM350" i="1"/>
  <c r="HU81" i="1"/>
  <c r="HU58" i="1"/>
  <c r="HU179" i="1"/>
  <c r="HV47" i="1"/>
  <c r="HV53" i="1"/>
  <c r="HV148" i="1"/>
  <c r="HV146" i="1" s="1"/>
  <c r="HV144" i="1" s="1"/>
  <c r="HV162" i="1"/>
  <c r="HV330" i="1"/>
  <c r="HV342" i="1"/>
  <c r="HV354" i="1"/>
  <c r="HU64" i="1"/>
  <c r="HV99" i="1"/>
  <c r="HV96" i="1" s="1"/>
  <c r="IM64" i="1"/>
  <c r="HU162" i="1"/>
  <c r="HU148" i="1"/>
  <c r="HU146" i="1" s="1"/>
  <c r="HU144" i="1" s="1"/>
  <c r="HV131" i="1"/>
  <c r="HV241" i="1"/>
  <c r="HU47" i="1"/>
  <c r="HU354" i="1"/>
  <c r="HV209" i="1"/>
  <c r="HV350" i="1"/>
  <c r="HU35" i="1"/>
  <c r="HU116" i="1"/>
  <c r="HU99" i="1"/>
  <c r="HU96" i="1" s="1"/>
  <c r="HU53" i="1"/>
  <c r="HU201" i="1"/>
  <c r="HU209" i="1"/>
  <c r="HU224" i="1"/>
  <c r="HU214" i="1" s="1"/>
  <c r="HU249" i="1"/>
  <c r="HU276" i="1"/>
  <c r="HU317" i="1"/>
  <c r="HU350" i="1"/>
  <c r="HU369" i="1"/>
  <c r="HU367" i="1" s="1"/>
  <c r="HU381" i="1"/>
  <c r="HU379" i="1" s="1"/>
  <c r="HU131" i="1"/>
  <c r="HV135" i="1"/>
  <c r="HV179" i="1"/>
  <c r="IN90" i="1"/>
  <c r="HU330" i="1"/>
  <c r="HU342" i="1"/>
  <c r="HU135" i="1"/>
  <c r="HV116" i="1"/>
  <c r="HV191" i="1"/>
  <c r="HV262" i="1"/>
  <c r="HV260" i="1" s="1"/>
  <c r="HV285" i="1"/>
  <c r="HV306" i="1"/>
  <c r="HU191" i="1"/>
  <c r="HU241" i="1"/>
  <c r="HU262" i="1"/>
  <c r="HU260" i="1" s="1"/>
  <c r="HU285" i="1"/>
  <c r="HU306" i="1"/>
  <c r="HU124" i="1"/>
  <c r="HV35" i="1"/>
  <c r="HV58" i="1"/>
  <c r="HV64" i="1"/>
  <c r="HV81" i="1"/>
  <c r="HV124" i="1"/>
  <c r="HV201" i="1"/>
  <c r="HV224" i="1"/>
  <c r="HV214" i="1" s="1"/>
  <c r="HV249" i="1"/>
  <c r="HV276" i="1"/>
  <c r="HV317" i="1"/>
  <c r="HV369" i="1"/>
  <c r="HV367" i="1" s="1"/>
  <c r="HV381" i="1"/>
  <c r="HV379" i="1" s="1"/>
  <c r="HW324" i="1"/>
  <c r="HW236" i="1"/>
  <c r="HW141" i="1"/>
  <c r="HW93" i="1"/>
  <c r="HW90" i="1"/>
  <c r="HW86" i="1"/>
  <c r="HW76" i="1"/>
  <c r="HW53" i="1"/>
  <c r="HW25" i="1"/>
  <c r="IK21" i="1"/>
  <c r="IK19" i="1" s="1"/>
  <c r="IL129" i="1"/>
  <c r="IL33" i="1"/>
  <c r="IL23" i="1" s="1"/>
  <c r="IL79" i="1"/>
  <c r="IL274" i="1"/>
  <c r="IK171" i="1"/>
  <c r="IJ19" i="1"/>
  <c r="IG399" i="1"/>
  <c r="IM53" i="1"/>
  <c r="IM81" i="1"/>
  <c r="IM116" i="1"/>
  <c r="IM99" i="1"/>
  <c r="IM285" i="1"/>
  <c r="IM330" i="1"/>
  <c r="IM317" i="1"/>
  <c r="IM381" i="1"/>
  <c r="IM379" i="1" s="1"/>
  <c r="IL173" i="1"/>
  <c r="IM47" i="1"/>
  <c r="IM135" i="1"/>
  <c r="IM58" i="1"/>
  <c r="IM191" i="1"/>
  <c r="IM209" i="1"/>
  <c r="IM276" i="1"/>
  <c r="IL328" i="1"/>
  <c r="IL359" i="1" s="1"/>
  <c r="IL379" i="1"/>
  <c r="IL391" i="1" s="1"/>
  <c r="IL239" i="1"/>
  <c r="IK391" i="1"/>
  <c r="IM35" i="1"/>
  <c r="IM201" i="1"/>
  <c r="IM224" i="1"/>
  <c r="IM214" i="1" s="1"/>
  <c r="IM249" i="1"/>
  <c r="IM262" i="1"/>
  <c r="IM369" i="1"/>
  <c r="IM367" i="1" s="1"/>
  <c r="HG209" i="1"/>
  <c r="HT33" i="1"/>
  <c r="HT23" i="1" s="1"/>
  <c r="HT21" i="1" s="1"/>
  <c r="HT144" i="1"/>
  <c r="HI239" i="1"/>
  <c r="HH391" i="1"/>
  <c r="HI304" i="1"/>
  <c r="HI129" i="1"/>
  <c r="HI274" i="1"/>
  <c r="HH328" i="1"/>
  <c r="HI79" i="1"/>
  <c r="HI114" i="1"/>
  <c r="HI209" i="1"/>
  <c r="HH214" i="1"/>
  <c r="HH239" i="1"/>
  <c r="HG114" i="1"/>
  <c r="HH114" i="1"/>
  <c r="HH129" i="1"/>
  <c r="HH274" i="1"/>
  <c r="HH304" i="1"/>
  <c r="HG79" i="1"/>
  <c r="HI328" i="1"/>
  <c r="HI33" i="1"/>
  <c r="HI23" i="1" s="1"/>
  <c r="HI21" i="1" s="1"/>
  <c r="HH79" i="1"/>
  <c r="HG129" i="1"/>
  <c r="HH35" i="1"/>
  <c r="HH53" i="1"/>
  <c r="HI179" i="1"/>
  <c r="HI173" i="1" s="1"/>
  <c r="HH201" i="1"/>
  <c r="HH173" i="1" s="1"/>
  <c r="HH209" i="1"/>
  <c r="HI214" i="1"/>
  <c r="HG35" i="1"/>
  <c r="HG47" i="1"/>
  <c r="HG58" i="1"/>
  <c r="HG239" i="1"/>
  <c r="HG179" i="1"/>
  <c r="HG214" i="1"/>
  <c r="HG260" i="1"/>
  <c r="HG274" i="1"/>
  <c r="HG304" i="1"/>
  <c r="HG350" i="1"/>
  <c r="HG367" i="1"/>
  <c r="GT191" i="1"/>
  <c r="GT131" i="1"/>
  <c r="GT116" i="1"/>
  <c r="GT90" i="1"/>
  <c r="GT25" i="1"/>
  <c r="HF388" i="1"/>
  <c r="HF382" i="1"/>
  <c r="GT381" i="1"/>
  <c r="GT379" i="1" s="1"/>
  <c r="HF376" i="1"/>
  <c r="HF370" i="1"/>
  <c r="GT369" i="1"/>
  <c r="GT367" i="1" s="1"/>
  <c r="GT354" i="1"/>
  <c r="GT350" i="1"/>
  <c r="GT342" i="1"/>
  <c r="HF337" i="1"/>
  <c r="GT324" i="1"/>
  <c r="GT317" i="1"/>
  <c r="GT306" i="1"/>
  <c r="GT285" i="1"/>
  <c r="GT276" i="1"/>
  <c r="HF272" i="1"/>
  <c r="GT262" i="1"/>
  <c r="GT260" i="1" s="1"/>
  <c r="GT249" i="1"/>
  <c r="GT241" i="1"/>
  <c r="GT236" i="1"/>
  <c r="GT224" i="1"/>
  <c r="GT214" i="1" s="1"/>
  <c r="HF221" i="1"/>
  <c r="HF219" i="1"/>
  <c r="GT209" i="1"/>
  <c r="GT201" i="1"/>
  <c r="HF199" i="1"/>
  <c r="HF192" i="1"/>
  <c r="GT179" i="1"/>
  <c r="GT148" i="1"/>
  <c r="GT141" i="1"/>
  <c r="GT135" i="1"/>
  <c r="GT124" i="1"/>
  <c r="GT99" i="1"/>
  <c r="GT96" i="1" s="1"/>
  <c r="HF97" i="1"/>
  <c r="GT93" i="1"/>
  <c r="HF87" i="1"/>
  <c r="GT86" i="1"/>
  <c r="GT81" i="1"/>
  <c r="GT76" i="1"/>
  <c r="HF74" i="1"/>
  <c r="HF71" i="1"/>
  <c r="HF68" i="1"/>
  <c r="HF67" i="1"/>
  <c r="HF66" i="1"/>
  <c r="HF65" i="1"/>
  <c r="GT64" i="1"/>
  <c r="GT35" i="1"/>
  <c r="HF31" i="1"/>
  <c r="HF30" i="1"/>
  <c r="HF28" i="1"/>
  <c r="HT171" i="1" l="1"/>
  <c r="HV129" i="1"/>
  <c r="IM129" i="1"/>
  <c r="HU114" i="1"/>
  <c r="HU239" i="1"/>
  <c r="HU207" i="1" s="1"/>
  <c r="IM239" i="1"/>
  <c r="IM207" i="1" s="1"/>
  <c r="IM304" i="1"/>
  <c r="JC328" i="1"/>
  <c r="JC239" i="1"/>
  <c r="JC207" i="1" s="1"/>
  <c r="JC173" i="1"/>
  <c r="JD249" i="1"/>
  <c r="JD148" i="1"/>
  <c r="JD146" i="1" s="1"/>
  <c r="JD144" i="1" s="1"/>
  <c r="JD354" i="1"/>
  <c r="JD350" i="1"/>
  <c r="JD285" i="1"/>
  <c r="JD53" i="1"/>
  <c r="JD47" i="1"/>
  <c r="JC304" i="1"/>
  <c r="JB171" i="1"/>
  <c r="JD179" i="1"/>
  <c r="JD224" i="1"/>
  <c r="JD214" i="1" s="1"/>
  <c r="JD262" i="1"/>
  <c r="JD260" i="1" s="1"/>
  <c r="JD241" i="1"/>
  <c r="JD58" i="1"/>
  <c r="JD81" i="1"/>
  <c r="JD99" i="1"/>
  <c r="JD96" i="1" s="1"/>
  <c r="JA19" i="1"/>
  <c r="JD131" i="1"/>
  <c r="JD191" i="1"/>
  <c r="JD276" i="1"/>
  <c r="JD317" i="1"/>
  <c r="JF386" i="1"/>
  <c r="JF374" i="1"/>
  <c r="JF356" i="1"/>
  <c r="JF385" i="1"/>
  <c r="JF373" i="1"/>
  <c r="JE354" i="1"/>
  <c r="JF345" i="1"/>
  <c r="JF384" i="1"/>
  <c r="JF372" i="1"/>
  <c r="JF348" i="1"/>
  <c r="JF344" i="1"/>
  <c r="JF388" i="1"/>
  <c r="JF352" i="1"/>
  <c r="JF347" i="1"/>
  <c r="JF343" i="1"/>
  <c r="JF336" i="1"/>
  <c r="JF332" i="1"/>
  <c r="JE324" i="1"/>
  <c r="JF324" i="1" s="1"/>
  <c r="JF320" i="1"/>
  <c r="JF315" i="1"/>
  <c r="JF311" i="1"/>
  <c r="JF346" i="1"/>
  <c r="JF340" i="1"/>
  <c r="JF335" i="1"/>
  <c r="JF331" i="1"/>
  <c r="JF319" i="1"/>
  <c r="JF314" i="1"/>
  <c r="JF310" i="1"/>
  <c r="JF339" i="1"/>
  <c r="JF334" i="1"/>
  <c r="JF322" i="1"/>
  <c r="JF313" i="1"/>
  <c r="JF309" i="1"/>
  <c r="JF333" i="1"/>
  <c r="JF321" i="1"/>
  <c r="JF312" i="1"/>
  <c r="JF308" i="1"/>
  <c r="JF288" i="1"/>
  <c r="JF283" i="1"/>
  <c r="JF279" i="1"/>
  <c r="JF269" i="1"/>
  <c r="JF265" i="1"/>
  <c r="JF287" i="1"/>
  <c r="JF282" i="1"/>
  <c r="JF278" i="1"/>
  <c r="JF268" i="1"/>
  <c r="JF264" i="1"/>
  <c r="JF258" i="1"/>
  <c r="JF281" i="1"/>
  <c r="JF271" i="1"/>
  <c r="JF267" i="1"/>
  <c r="JF263" i="1"/>
  <c r="JF289" i="1"/>
  <c r="JF280" i="1"/>
  <c r="JF270" i="1"/>
  <c r="JF266" i="1"/>
  <c r="JF252" i="1"/>
  <c r="JF247" i="1"/>
  <c r="JF231" i="1"/>
  <c r="JF227" i="1"/>
  <c r="JF222" i="1"/>
  <c r="JF218" i="1"/>
  <c r="JF251" i="1"/>
  <c r="JF246" i="1"/>
  <c r="JF234" i="1"/>
  <c r="JF230" i="1"/>
  <c r="JF226" i="1"/>
  <c r="JF217" i="1"/>
  <c r="JF212" i="1"/>
  <c r="JF255" i="1"/>
  <c r="JF244" i="1"/>
  <c r="JF233" i="1"/>
  <c r="JF229" i="1"/>
  <c r="JF220" i="1"/>
  <c r="JF216" i="1"/>
  <c r="JF211" i="1"/>
  <c r="JF205" i="1"/>
  <c r="JF256" i="1"/>
  <c r="JF253" i="1"/>
  <c r="JF243" i="1"/>
  <c r="JE236" i="1"/>
  <c r="JF236" i="1" s="1"/>
  <c r="JF232" i="1"/>
  <c r="JF228" i="1"/>
  <c r="JF195" i="1"/>
  <c r="JF186" i="1"/>
  <c r="JF182" i="1"/>
  <c r="JF177" i="1"/>
  <c r="JF158" i="1"/>
  <c r="JF151" i="1"/>
  <c r="JF139" i="1"/>
  <c r="JF118" i="1"/>
  <c r="JF112" i="1"/>
  <c r="JF204" i="1"/>
  <c r="JF199" i="1"/>
  <c r="JF194" i="1"/>
  <c r="JF189" i="1"/>
  <c r="JF185" i="1"/>
  <c r="JF181" i="1"/>
  <c r="JF157" i="1"/>
  <c r="JF150" i="1"/>
  <c r="JF138" i="1"/>
  <c r="JF133" i="1"/>
  <c r="JF127" i="1"/>
  <c r="JF122" i="1"/>
  <c r="JF203" i="1"/>
  <c r="JF197" i="1"/>
  <c r="JF188" i="1"/>
  <c r="JF184" i="1"/>
  <c r="JF180" i="1"/>
  <c r="JF156" i="1"/>
  <c r="JE141" i="1"/>
  <c r="JF141" i="1" s="1"/>
  <c r="JF137" i="1"/>
  <c r="JF126" i="1"/>
  <c r="JF120" i="1"/>
  <c r="JF196" i="1"/>
  <c r="JF187" i="1"/>
  <c r="JF183" i="1"/>
  <c r="JF160" i="1"/>
  <c r="JF155" i="1"/>
  <c r="JF125" i="1"/>
  <c r="JF119" i="1"/>
  <c r="JF111" i="1"/>
  <c r="JF107" i="1"/>
  <c r="JF103" i="1"/>
  <c r="JF82" i="1"/>
  <c r="JF70" i="1"/>
  <c r="JF61" i="1"/>
  <c r="JF55" i="1"/>
  <c r="JF50" i="1"/>
  <c r="JF45" i="1"/>
  <c r="JF41" i="1"/>
  <c r="JF37" i="1"/>
  <c r="JF110" i="1"/>
  <c r="JF106" i="1"/>
  <c r="JF102" i="1"/>
  <c r="JE90" i="1"/>
  <c r="JF90" i="1" s="1"/>
  <c r="JF60" i="1"/>
  <c r="JF49" i="1"/>
  <c r="JF44" i="1"/>
  <c r="JF40" i="1"/>
  <c r="JF109" i="1"/>
  <c r="JF105" i="1"/>
  <c r="JF101" i="1"/>
  <c r="JF84" i="1"/>
  <c r="JF72" i="1"/>
  <c r="JF59" i="1"/>
  <c r="JF48" i="1"/>
  <c r="JF43" i="1"/>
  <c r="JF39" i="1"/>
  <c r="JF108" i="1"/>
  <c r="JF104" i="1"/>
  <c r="JE93" i="1"/>
  <c r="JF93" i="1" s="1"/>
  <c r="JE86" i="1"/>
  <c r="JF86" i="1" s="1"/>
  <c r="JF83" i="1"/>
  <c r="JE76" i="1"/>
  <c r="JF76" i="1" s="1"/>
  <c r="JF62" i="1"/>
  <c r="JF51" i="1"/>
  <c r="JF42" i="1"/>
  <c r="JF38" i="1"/>
  <c r="JE25" i="1"/>
  <c r="JF25" i="1" s="1"/>
  <c r="JF237" i="1"/>
  <c r="JC129" i="1"/>
  <c r="JB359" i="1"/>
  <c r="JC274" i="1"/>
  <c r="JC96" i="1"/>
  <c r="JC79" i="1" s="1"/>
  <c r="JD35" i="1"/>
  <c r="JD201" i="1"/>
  <c r="JD209" i="1"/>
  <c r="JD369" i="1"/>
  <c r="JD367" i="1" s="1"/>
  <c r="JB21" i="1"/>
  <c r="JB19" i="1" s="1"/>
  <c r="JF36" i="1"/>
  <c r="JF318" i="1"/>
  <c r="JF149" i="1"/>
  <c r="JF371" i="1"/>
  <c r="JD124" i="1"/>
  <c r="JD381" i="1"/>
  <c r="JF325" i="1"/>
  <c r="JF250" i="1"/>
  <c r="JC146" i="1"/>
  <c r="JF355" i="1"/>
  <c r="JF210" i="1"/>
  <c r="JC367" i="1"/>
  <c r="JF54" i="1"/>
  <c r="JD64" i="1"/>
  <c r="JD116" i="1"/>
  <c r="JD135" i="1"/>
  <c r="JD330" i="1"/>
  <c r="JD306" i="1"/>
  <c r="JF202" i="1"/>
  <c r="JC33" i="1"/>
  <c r="JC23" i="1" s="1"/>
  <c r="JC260" i="1"/>
  <c r="JF132" i="1"/>
  <c r="JF277" i="1"/>
  <c r="JF136" i="1"/>
  <c r="JF225" i="1"/>
  <c r="JC114" i="1"/>
  <c r="HV328" i="1"/>
  <c r="HV114" i="1"/>
  <c r="IM328" i="1"/>
  <c r="IN47" i="1"/>
  <c r="IK296" i="1"/>
  <c r="HV239" i="1"/>
  <c r="HV207" i="1" s="1"/>
  <c r="HV79" i="1"/>
  <c r="HU79" i="1"/>
  <c r="HW47" i="1"/>
  <c r="HV391" i="1"/>
  <c r="HU304" i="1"/>
  <c r="HU173" i="1"/>
  <c r="HU328" i="1"/>
  <c r="HU391" i="1"/>
  <c r="HW99" i="1"/>
  <c r="HW96" i="1" s="1"/>
  <c r="HW148" i="1"/>
  <c r="HW146" i="1" s="1"/>
  <c r="HW144" i="1" s="1"/>
  <c r="HW162" i="1"/>
  <c r="HU33" i="1"/>
  <c r="HU23" i="1" s="1"/>
  <c r="HV304" i="1"/>
  <c r="HV33" i="1"/>
  <c r="HV23" i="1" s="1"/>
  <c r="HU129" i="1"/>
  <c r="HW35" i="1"/>
  <c r="HW116" i="1"/>
  <c r="HW131" i="1"/>
  <c r="HW241" i="1"/>
  <c r="HW262" i="1"/>
  <c r="HW260" i="1" s="1"/>
  <c r="HW191" i="1"/>
  <c r="HW330" i="1"/>
  <c r="HW342" i="1"/>
  <c r="HW354" i="1"/>
  <c r="HU274" i="1"/>
  <c r="HW64" i="1"/>
  <c r="HW81" i="1"/>
  <c r="HW124" i="1"/>
  <c r="HW224" i="1"/>
  <c r="HW214" i="1" s="1"/>
  <c r="HW249" i="1"/>
  <c r="HW201" i="1"/>
  <c r="HW209" i="1"/>
  <c r="HW285" i="1"/>
  <c r="HW306" i="1"/>
  <c r="HV274" i="1"/>
  <c r="HV173" i="1"/>
  <c r="HY354" i="1"/>
  <c r="HY236" i="1"/>
  <c r="HY93" i="1"/>
  <c r="HY76" i="1"/>
  <c r="HY86" i="1"/>
  <c r="IO324" i="1"/>
  <c r="IO236" i="1"/>
  <c r="IO141" i="1"/>
  <c r="IO93" i="1"/>
  <c r="IO90" i="1"/>
  <c r="IO86" i="1"/>
  <c r="IO76" i="1"/>
  <c r="IO25" i="1"/>
  <c r="IK292" i="1"/>
  <c r="HW58" i="1"/>
  <c r="HW135" i="1"/>
  <c r="HW179" i="1"/>
  <c r="HW276" i="1"/>
  <c r="HW317" i="1"/>
  <c r="HW350" i="1"/>
  <c r="HW369" i="1"/>
  <c r="HW367" i="1" s="1"/>
  <c r="HW381" i="1"/>
  <c r="HW379" i="1" s="1"/>
  <c r="IL21" i="1"/>
  <c r="IL19" i="1" s="1"/>
  <c r="IM391" i="1"/>
  <c r="IK395" i="1"/>
  <c r="IK399" i="1" s="1"/>
  <c r="IM173" i="1"/>
  <c r="IM33" i="1"/>
  <c r="IM23" i="1" s="1"/>
  <c r="IM274" i="1"/>
  <c r="IN124" i="1"/>
  <c r="IL207" i="1"/>
  <c r="IL171" i="1" s="1"/>
  <c r="IN25" i="1"/>
  <c r="IN35" i="1"/>
  <c r="IN58" i="1"/>
  <c r="IN53" i="1"/>
  <c r="IN86" i="1"/>
  <c r="IN135" i="1"/>
  <c r="IN148" i="1"/>
  <c r="IN209" i="1"/>
  <c r="IN224" i="1"/>
  <c r="IN214" i="1" s="1"/>
  <c r="IN249" i="1"/>
  <c r="IN330" i="1"/>
  <c r="IN369" i="1"/>
  <c r="IN354" i="1"/>
  <c r="IN350" i="1"/>
  <c r="IM96" i="1"/>
  <c r="IM79" i="1" s="1"/>
  <c r="IM260" i="1"/>
  <c r="IN81" i="1"/>
  <c r="IN116" i="1"/>
  <c r="IN93" i="1"/>
  <c r="IN131" i="1"/>
  <c r="IN191" i="1"/>
  <c r="IN162" i="1"/>
  <c r="IN241" i="1"/>
  <c r="IN276" i="1"/>
  <c r="IN317" i="1"/>
  <c r="IN342" i="1"/>
  <c r="IN381" i="1"/>
  <c r="IN64" i="1"/>
  <c r="IN76" i="1"/>
  <c r="IN99" i="1"/>
  <c r="IN96" i="1" s="1"/>
  <c r="IN201" i="1"/>
  <c r="IN179" i="1"/>
  <c r="IN262" i="1"/>
  <c r="IN260" i="1" s="1"/>
  <c r="IN306" i="1"/>
  <c r="IN324" i="1"/>
  <c r="IM114" i="1"/>
  <c r="IN141" i="1"/>
  <c r="IN236" i="1"/>
  <c r="IN285" i="1"/>
  <c r="IM144" i="1"/>
  <c r="IJ395" i="1"/>
  <c r="IJ296" i="1"/>
  <c r="IJ292" i="1"/>
  <c r="HI207" i="1"/>
  <c r="HI171" i="1" s="1"/>
  <c r="HI19" i="1"/>
  <c r="HX58" i="1"/>
  <c r="HX35" i="1"/>
  <c r="HX64" i="1"/>
  <c r="HX90" i="1"/>
  <c r="HX99" i="1"/>
  <c r="HX131" i="1"/>
  <c r="HX148" i="1"/>
  <c r="HX179" i="1"/>
  <c r="HX124" i="1"/>
  <c r="HX191" i="1"/>
  <c r="HX276" i="1"/>
  <c r="HX201" i="1"/>
  <c r="HX209" i="1"/>
  <c r="HX241" i="1"/>
  <c r="HX285" i="1"/>
  <c r="HX306" i="1"/>
  <c r="HX324" i="1"/>
  <c r="HX330" i="1"/>
  <c r="HX342" i="1"/>
  <c r="HX354" i="1"/>
  <c r="HT19" i="1"/>
  <c r="HX25" i="1"/>
  <c r="HX47" i="1"/>
  <c r="HX53" i="1"/>
  <c r="HX76" i="1"/>
  <c r="HX86" i="1"/>
  <c r="HX93" i="1"/>
  <c r="HX141" i="1"/>
  <c r="HX81" i="1"/>
  <c r="HX116" i="1"/>
  <c r="HX135" i="1"/>
  <c r="HX162" i="1"/>
  <c r="HX262" i="1"/>
  <c r="HX236" i="1"/>
  <c r="HX224" i="1"/>
  <c r="HX214" i="1" s="1"/>
  <c r="HX249" i="1"/>
  <c r="HX317" i="1"/>
  <c r="HX350" i="1"/>
  <c r="HX369" i="1"/>
  <c r="HX381" i="1"/>
  <c r="HY342" i="1"/>
  <c r="HY324" i="1"/>
  <c r="HY209" i="1"/>
  <c r="HY191" i="1"/>
  <c r="HY141" i="1"/>
  <c r="HY90" i="1"/>
  <c r="HY64" i="1"/>
  <c r="HY25" i="1"/>
  <c r="HH359" i="1"/>
  <c r="GT53" i="1"/>
  <c r="GT162" i="1"/>
  <c r="HG207" i="1"/>
  <c r="HH207" i="1"/>
  <c r="HH171" i="1" s="1"/>
  <c r="HI359" i="1"/>
  <c r="HH33" i="1"/>
  <c r="HH23" i="1" s="1"/>
  <c r="HH21" i="1" s="1"/>
  <c r="HH19" i="1" s="1"/>
  <c r="GU25" i="1"/>
  <c r="HI369" i="1"/>
  <c r="HJ381" i="1"/>
  <c r="HJ379" i="1" s="1"/>
  <c r="HJ369" i="1"/>
  <c r="HJ367" i="1" s="1"/>
  <c r="HG391" i="1"/>
  <c r="HG173" i="1"/>
  <c r="HI381" i="1"/>
  <c r="HG328" i="1"/>
  <c r="HG359" i="1" s="1"/>
  <c r="HG33" i="1"/>
  <c r="HG23" i="1" s="1"/>
  <c r="GU324" i="1"/>
  <c r="GU306" i="1"/>
  <c r="GU285" i="1"/>
  <c r="GU262" i="1"/>
  <c r="GU260" i="1" s="1"/>
  <c r="GU241" i="1"/>
  <c r="GU236" i="1"/>
  <c r="GU191" i="1"/>
  <c r="GU148" i="1"/>
  <c r="GU141" i="1"/>
  <c r="GU99" i="1"/>
  <c r="GU96" i="1" s="1"/>
  <c r="GU93" i="1"/>
  <c r="GU90" i="1"/>
  <c r="GU86" i="1"/>
  <c r="GU76" i="1"/>
  <c r="GU53" i="1"/>
  <c r="GT304" i="1"/>
  <c r="GT114" i="1"/>
  <c r="GT274" i="1"/>
  <c r="GT129" i="1"/>
  <c r="GT79" i="1"/>
  <c r="GT391" i="1"/>
  <c r="GT173" i="1"/>
  <c r="GT47" i="1"/>
  <c r="GT58" i="1"/>
  <c r="GT146" i="1"/>
  <c r="GT239" i="1"/>
  <c r="GT207" i="1" s="1"/>
  <c r="GT330" i="1"/>
  <c r="GG201" i="1"/>
  <c r="GG131" i="1"/>
  <c r="GG90" i="1"/>
  <c r="GG76" i="1"/>
  <c r="GG58" i="1"/>
  <c r="GG25" i="1"/>
  <c r="GH25" i="1"/>
  <c r="GS388" i="1"/>
  <c r="GS382" i="1"/>
  <c r="GG381" i="1"/>
  <c r="GG379" i="1" s="1"/>
  <c r="GS376" i="1"/>
  <c r="GS370" i="1"/>
  <c r="GG369" i="1"/>
  <c r="GG367" i="1" s="1"/>
  <c r="GG354" i="1"/>
  <c r="GG350" i="1"/>
  <c r="GG342" i="1"/>
  <c r="GS337" i="1"/>
  <c r="GG324" i="1"/>
  <c r="GG317" i="1"/>
  <c r="GG304" i="1" s="1"/>
  <c r="GG306" i="1"/>
  <c r="GG285" i="1"/>
  <c r="GG276" i="1"/>
  <c r="GS272" i="1"/>
  <c r="GG262" i="1"/>
  <c r="GG260" i="1" s="1"/>
  <c r="GG249" i="1"/>
  <c r="GG241" i="1"/>
  <c r="GG236" i="1"/>
  <c r="GG224" i="1"/>
  <c r="GG214" i="1" s="1"/>
  <c r="GS221" i="1"/>
  <c r="GS219" i="1"/>
  <c r="GG209" i="1"/>
  <c r="GS199" i="1"/>
  <c r="GS192" i="1"/>
  <c r="GG141" i="1"/>
  <c r="GG124" i="1"/>
  <c r="GS97" i="1"/>
  <c r="GG93" i="1"/>
  <c r="GS87" i="1"/>
  <c r="GG86" i="1"/>
  <c r="GS74" i="1"/>
  <c r="GS71" i="1"/>
  <c r="GS68" i="1"/>
  <c r="GS67" i="1"/>
  <c r="GS66" i="1"/>
  <c r="GS65" i="1"/>
  <c r="GS31" i="1"/>
  <c r="GS30" i="1"/>
  <c r="GS28" i="1"/>
  <c r="FS109" i="1"/>
  <c r="FU317" i="1"/>
  <c r="FV317" i="1"/>
  <c r="FW317" i="1"/>
  <c r="FX317" i="1"/>
  <c r="FY317" i="1"/>
  <c r="FT317" i="1"/>
  <c r="FT381" i="1"/>
  <c r="FT379" i="1" s="1"/>
  <c r="FT369" i="1"/>
  <c r="FT367" i="1" s="1"/>
  <c r="FT354" i="1"/>
  <c r="FT285" i="1"/>
  <c r="FT262" i="1"/>
  <c r="FT260" i="1" s="1"/>
  <c r="FT191" i="1"/>
  <c r="FT124" i="1"/>
  <c r="FT93" i="1"/>
  <c r="FT90" i="1"/>
  <c r="FT86" i="1"/>
  <c r="FT81" i="1"/>
  <c r="FT76" i="1"/>
  <c r="FT35" i="1"/>
  <c r="GF388" i="1"/>
  <c r="GF382" i="1"/>
  <c r="GF376" i="1"/>
  <c r="GF370" i="1"/>
  <c r="FT350" i="1"/>
  <c r="GF337" i="1"/>
  <c r="FT330" i="1"/>
  <c r="GF272" i="1"/>
  <c r="FT236" i="1"/>
  <c r="GF221" i="1"/>
  <c r="GF219" i="1"/>
  <c r="GF199" i="1"/>
  <c r="GF192" i="1"/>
  <c r="FT116" i="1"/>
  <c r="GF97" i="1"/>
  <c r="GF87" i="1"/>
  <c r="GF74" i="1"/>
  <c r="GF71" i="1"/>
  <c r="GF68" i="1"/>
  <c r="GF67" i="1"/>
  <c r="GF66" i="1"/>
  <c r="GF65" i="1"/>
  <c r="GF31" i="1"/>
  <c r="GF30" i="1"/>
  <c r="GF28" i="1"/>
  <c r="FG35" i="1"/>
  <c r="FG25" i="1"/>
  <c r="FG76" i="1"/>
  <c r="FG86" i="1"/>
  <c r="FG90" i="1"/>
  <c r="FG93" i="1"/>
  <c r="FG99" i="1"/>
  <c r="FG96" i="1" s="1"/>
  <c r="FG131" i="1"/>
  <c r="FG141" i="1"/>
  <c r="FG162" i="1"/>
  <c r="FG317" i="1"/>
  <c r="FG324" i="1"/>
  <c r="FG350" i="1"/>
  <c r="FG354" i="1"/>
  <c r="FG381" i="1"/>
  <c r="FG379" i="1" s="1"/>
  <c r="FG224" i="1"/>
  <c r="FG236" i="1"/>
  <c r="FS388" i="1"/>
  <c r="FS382" i="1"/>
  <c r="FS376" i="1"/>
  <c r="FS370" i="1"/>
  <c r="FS337" i="1"/>
  <c r="FS272" i="1"/>
  <c r="FS221" i="1"/>
  <c r="FS219" i="1"/>
  <c r="FS199" i="1"/>
  <c r="FS192" i="1"/>
  <c r="FS97" i="1"/>
  <c r="FS87" i="1"/>
  <c r="FS74" i="1"/>
  <c r="FS71" i="1"/>
  <c r="FS68" i="1"/>
  <c r="FS67" i="1"/>
  <c r="FS66" i="1"/>
  <c r="FS65" i="1"/>
  <c r="FS31" i="1"/>
  <c r="FS30" i="1"/>
  <c r="FS28" i="1"/>
  <c r="ET25" i="1"/>
  <c r="ET76" i="1"/>
  <c r="ET86" i="1"/>
  <c r="ET90" i="1"/>
  <c r="ET93" i="1"/>
  <c r="ET141" i="1"/>
  <c r="ET162" i="1"/>
  <c r="ET236" i="1"/>
  <c r="ET249" i="1"/>
  <c r="ET285" i="1"/>
  <c r="ET306" i="1"/>
  <c r="ET324" i="1"/>
  <c r="ET342" i="1"/>
  <c r="ET369" i="1"/>
  <c r="ET367" i="1" s="1"/>
  <c r="FF388" i="1"/>
  <c r="FF382" i="1"/>
  <c r="FF376" i="1"/>
  <c r="FF370" i="1"/>
  <c r="FF337" i="1"/>
  <c r="FF272" i="1"/>
  <c r="FF221" i="1"/>
  <c r="FF219" i="1"/>
  <c r="FF199" i="1"/>
  <c r="FF192" i="1"/>
  <c r="FF97" i="1"/>
  <c r="FF87" i="1"/>
  <c r="FF74" i="1"/>
  <c r="FF71" i="1"/>
  <c r="FF68" i="1"/>
  <c r="FF67" i="1"/>
  <c r="FF66" i="1"/>
  <c r="FF65" i="1"/>
  <c r="FF31" i="1"/>
  <c r="FF30" i="1"/>
  <c r="FF28" i="1"/>
  <c r="EG306" i="1"/>
  <c r="EG317" i="1"/>
  <c r="EG324" i="1"/>
  <c r="EG330" i="1"/>
  <c r="EG342" i="1"/>
  <c r="EG350" i="1"/>
  <c r="EG354" i="1"/>
  <c r="EG369" i="1"/>
  <c r="EG367" i="1" s="1"/>
  <c r="EG381" i="1"/>
  <c r="EG379" i="1" s="1"/>
  <c r="EG25" i="1"/>
  <c r="EG35" i="1"/>
  <c r="EG47" i="1"/>
  <c r="EG53" i="1"/>
  <c r="EG58" i="1"/>
  <c r="EG64" i="1"/>
  <c r="EG76" i="1"/>
  <c r="EG81" i="1"/>
  <c r="EG86" i="1"/>
  <c r="EG90" i="1"/>
  <c r="EG93" i="1"/>
  <c r="EG99" i="1"/>
  <c r="EG96" i="1" s="1"/>
  <c r="EG116" i="1"/>
  <c r="EG124" i="1"/>
  <c r="EG131" i="1"/>
  <c r="EG135" i="1"/>
  <c r="EG141" i="1"/>
  <c r="EG148" i="1"/>
  <c r="EG146" i="1" s="1"/>
  <c r="EG144" i="1" s="1"/>
  <c r="EG162" i="1"/>
  <c r="EG179" i="1"/>
  <c r="EG191" i="1"/>
  <c r="EG201" i="1"/>
  <c r="EG209" i="1"/>
  <c r="EG224" i="1"/>
  <c r="EG214" i="1" s="1"/>
  <c r="EG236" i="1"/>
  <c r="EG241" i="1"/>
  <c r="EG249" i="1"/>
  <c r="EG262" i="1"/>
  <c r="EG260" i="1" s="1"/>
  <c r="EG276" i="1"/>
  <c r="EG285" i="1"/>
  <c r="EH306" i="1"/>
  <c r="EH317" i="1"/>
  <c r="EH324" i="1"/>
  <c r="EH330" i="1"/>
  <c r="EH342" i="1"/>
  <c r="EH350" i="1"/>
  <c r="EH354" i="1"/>
  <c r="EH369" i="1"/>
  <c r="EH367" i="1" s="1"/>
  <c r="EH381" i="1"/>
  <c r="EH379" i="1" s="1"/>
  <c r="EH25" i="1"/>
  <c r="EH35" i="1"/>
  <c r="EH47" i="1"/>
  <c r="EH53" i="1"/>
  <c r="EH58" i="1"/>
  <c r="EH64" i="1"/>
  <c r="EH76" i="1"/>
  <c r="EH81" i="1"/>
  <c r="EH86" i="1"/>
  <c r="EH90" i="1"/>
  <c r="EH93" i="1"/>
  <c r="EH99" i="1"/>
  <c r="EH96" i="1" s="1"/>
  <c r="EH116" i="1"/>
  <c r="EH124" i="1"/>
  <c r="EH131" i="1"/>
  <c r="EH135" i="1"/>
  <c r="EH141" i="1"/>
  <c r="EH148" i="1"/>
  <c r="EH162" i="1"/>
  <c r="EH179" i="1"/>
  <c r="EH191" i="1"/>
  <c r="EH201" i="1"/>
  <c r="EH209" i="1"/>
  <c r="EH224" i="1"/>
  <c r="EH214" i="1" s="1"/>
  <c r="EH236" i="1"/>
  <c r="EH241" i="1"/>
  <c r="EH249" i="1"/>
  <c r="EH262" i="1"/>
  <c r="EH260" i="1" s="1"/>
  <c r="EH276" i="1"/>
  <c r="EH285" i="1"/>
  <c r="EI306" i="1"/>
  <c r="EI317" i="1"/>
  <c r="EI324" i="1"/>
  <c r="EI330" i="1"/>
  <c r="EI342" i="1"/>
  <c r="EI350" i="1"/>
  <c r="EI354" i="1"/>
  <c r="EI369" i="1"/>
  <c r="EI367" i="1" s="1"/>
  <c r="EI381" i="1"/>
  <c r="EI379" i="1" s="1"/>
  <c r="EI25" i="1"/>
  <c r="EI35" i="1"/>
  <c r="EI47" i="1"/>
  <c r="EI53" i="1"/>
  <c r="EI58" i="1"/>
  <c r="EI64" i="1"/>
  <c r="EI76" i="1"/>
  <c r="EI81" i="1"/>
  <c r="EI86" i="1"/>
  <c r="EI90" i="1"/>
  <c r="EI93" i="1"/>
  <c r="EI99" i="1"/>
  <c r="EI96" i="1" s="1"/>
  <c r="EI116" i="1"/>
  <c r="EI124" i="1"/>
  <c r="EI131" i="1"/>
  <c r="EI135" i="1"/>
  <c r="EI141" i="1"/>
  <c r="EI148" i="1"/>
  <c r="EI146" i="1" s="1"/>
  <c r="EI144" i="1" s="1"/>
  <c r="EI162" i="1"/>
  <c r="EI179" i="1"/>
  <c r="EI191" i="1"/>
  <c r="EI201" i="1"/>
  <c r="EI209" i="1"/>
  <c r="EI224" i="1"/>
  <c r="EI214" i="1" s="1"/>
  <c r="EI236" i="1"/>
  <c r="EI241" i="1"/>
  <c r="EI249" i="1"/>
  <c r="EI262" i="1"/>
  <c r="EI260" i="1" s="1"/>
  <c r="EI276" i="1"/>
  <c r="EI285" i="1"/>
  <c r="EJ306" i="1"/>
  <c r="EJ317" i="1"/>
  <c r="EJ324" i="1"/>
  <c r="EJ330" i="1"/>
  <c r="EJ342" i="1"/>
  <c r="EJ350" i="1"/>
  <c r="EJ354" i="1"/>
  <c r="EJ369" i="1"/>
  <c r="EJ367" i="1" s="1"/>
  <c r="EJ381" i="1"/>
  <c r="EJ379" i="1" s="1"/>
  <c r="EJ25" i="1"/>
  <c r="EJ35" i="1"/>
  <c r="EJ47" i="1"/>
  <c r="EJ53" i="1"/>
  <c r="EJ58" i="1"/>
  <c r="EJ64" i="1"/>
  <c r="EJ76" i="1"/>
  <c r="EJ81" i="1"/>
  <c r="EJ86" i="1"/>
  <c r="EJ90" i="1"/>
  <c r="EJ93" i="1"/>
  <c r="EJ99" i="1"/>
  <c r="EJ116" i="1"/>
  <c r="EJ124" i="1"/>
  <c r="EJ131" i="1"/>
  <c r="EJ135" i="1"/>
  <c r="EJ141" i="1"/>
  <c r="EJ148" i="1"/>
  <c r="EJ146" i="1" s="1"/>
  <c r="EJ144" i="1" s="1"/>
  <c r="EJ162" i="1"/>
  <c r="EJ179" i="1"/>
  <c r="EJ191" i="1"/>
  <c r="EJ201" i="1"/>
  <c r="EJ209" i="1"/>
  <c r="EJ224" i="1"/>
  <c r="EJ214" i="1" s="1"/>
  <c r="EJ236" i="1"/>
  <c r="EJ241" i="1"/>
  <c r="EJ249" i="1"/>
  <c r="EJ262" i="1"/>
  <c r="EJ260" i="1" s="1"/>
  <c r="EJ276" i="1"/>
  <c r="EJ285" i="1"/>
  <c r="EK306" i="1"/>
  <c r="EK317" i="1"/>
  <c r="EK324" i="1"/>
  <c r="EK330" i="1"/>
  <c r="EK342" i="1"/>
  <c r="EK350" i="1"/>
  <c r="EK354" i="1"/>
  <c r="EK369" i="1"/>
  <c r="EK367" i="1" s="1"/>
  <c r="EK381" i="1"/>
  <c r="EK379" i="1" s="1"/>
  <c r="EK391" i="1" s="1"/>
  <c r="EK25" i="1"/>
  <c r="EK35" i="1"/>
  <c r="EK47" i="1"/>
  <c r="EK53" i="1"/>
  <c r="EK58" i="1"/>
  <c r="EK64" i="1"/>
  <c r="EK76" i="1"/>
  <c r="EK81" i="1"/>
  <c r="EK86" i="1"/>
  <c r="EK90" i="1"/>
  <c r="EK93" i="1"/>
  <c r="EK99" i="1"/>
  <c r="EK96" i="1" s="1"/>
  <c r="EK116" i="1"/>
  <c r="EK124" i="1"/>
  <c r="EK131" i="1"/>
  <c r="EK135" i="1"/>
  <c r="EK141" i="1"/>
  <c r="EK148" i="1"/>
  <c r="EK146" i="1" s="1"/>
  <c r="EK144" i="1" s="1"/>
  <c r="EK162" i="1"/>
  <c r="EK179" i="1"/>
  <c r="EK191" i="1"/>
  <c r="EK201" i="1"/>
  <c r="EK209" i="1"/>
  <c r="EK224" i="1"/>
  <c r="EK214" i="1" s="1"/>
  <c r="EK236" i="1"/>
  <c r="EK241" i="1"/>
  <c r="EK249" i="1"/>
  <c r="EK262" i="1"/>
  <c r="EK260" i="1" s="1"/>
  <c r="EK276" i="1"/>
  <c r="EK285" i="1"/>
  <c r="EL306" i="1"/>
  <c r="EL317" i="1"/>
  <c r="EL324" i="1"/>
  <c r="EL330" i="1"/>
  <c r="EL342" i="1"/>
  <c r="EL350" i="1"/>
  <c r="EL354" i="1"/>
  <c r="EL369" i="1"/>
  <c r="EL367" i="1" s="1"/>
  <c r="EL381" i="1"/>
  <c r="EL379" i="1" s="1"/>
  <c r="EL25" i="1"/>
  <c r="EL35" i="1"/>
  <c r="EL47" i="1"/>
  <c r="EL53" i="1"/>
  <c r="EL58" i="1"/>
  <c r="EL64" i="1"/>
  <c r="EL76" i="1"/>
  <c r="EL81" i="1"/>
  <c r="EL86" i="1"/>
  <c r="EL90" i="1"/>
  <c r="EL93" i="1"/>
  <c r="EL99" i="1"/>
  <c r="EL96" i="1" s="1"/>
  <c r="EL116" i="1"/>
  <c r="EL124" i="1"/>
  <c r="EL131" i="1"/>
  <c r="EL135" i="1"/>
  <c r="EL141" i="1"/>
  <c r="EL148" i="1"/>
  <c r="EL146" i="1" s="1"/>
  <c r="EL144" i="1" s="1"/>
  <c r="EL162" i="1"/>
  <c r="EL179" i="1"/>
  <c r="EL191" i="1"/>
  <c r="EL201" i="1"/>
  <c r="EL209" i="1"/>
  <c r="EL224" i="1"/>
  <c r="EL214" i="1" s="1"/>
  <c r="EL236" i="1"/>
  <c r="EL241" i="1"/>
  <c r="EL249" i="1"/>
  <c r="EL262" i="1"/>
  <c r="EL260" i="1" s="1"/>
  <c r="EL276" i="1"/>
  <c r="EL285" i="1"/>
  <c r="EM306" i="1"/>
  <c r="EM317" i="1"/>
  <c r="EM324" i="1"/>
  <c r="EM330" i="1"/>
  <c r="EM342" i="1"/>
  <c r="EM350" i="1"/>
  <c r="EM354" i="1"/>
  <c r="EM369" i="1"/>
  <c r="EM367" i="1" s="1"/>
  <c r="EM381" i="1"/>
  <c r="EM379" i="1" s="1"/>
  <c r="EM25" i="1"/>
  <c r="EM35" i="1"/>
  <c r="EM47" i="1"/>
  <c r="EM53" i="1"/>
  <c r="EM58" i="1"/>
  <c r="EM64" i="1"/>
  <c r="EM76" i="1"/>
  <c r="EM81" i="1"/>
  <c r="EM86" i="1"/>
  <c r="EM90" i="1"/>
  <c r="EM93" i="1"/>
  <c r="EM99" i="1"/>
  <c r="EM96" i="1" s="1"/>
  <c r="EM116" i="1"/>
  <c r="EM124" i="1"/>
  <c r="EM131" i="1"/>
  <c r="EM135" i="1"/>
  <c r="EM141" i="1"/>
  <c r="EM148" i="1"/>
  <c r="EM146" i="1" s="1"/>
  <c r="EM144" i="1" s="1"/>
  <c r="EM162" i="1"/>
  <c r="EM179" i="1"/>
  <c r="EM191" i="1"/>
  <c r="EM201" i="1"/>
  <c r="EM209" i="1"/>
  <c r="EM224" i="1"/>
  <c r="EM214" i="1" s="1"/>
  <c r="EM236" i="1"/>
  <c r="EM241" i="1"/>
  <c r="EM249" i="1"/>
  <c r="EM262" i="1"/>
  <c r="EM260" i="1" s="1"/>
  <c r="EM276" i="1"/>
  <c r="EM285" i="1"/>
  <c r="EN306" i="1"/>
  <c r="EN317" i="1"/>
  <c r="EN324" i="1"/>
  <c r="EN330" i="1"/>
  <c r="EN342" i="1"/>
  <c r="EN350" i="1"/>
  <c r="EN354" i="1"/>
  <c r="EN369" i="1"/>
  <c r="EN367" i="1" s="1"/>
  <c r="EN381" i="1"/>
  <c r="EN379" i="1" s="1"/>
  <c r="EN25" i="1"/>
  <c r="EN35" i="1"/>
  <c r="EN47" i="1"/>
  <c r="EN53" i="1"/>
  <c r="EN58" i="1"/>
  <c r="EN64" i="1"/>
  <c r="EN76" i="1"/>
  <c r="EN81" i="1"/>
  <c r="EN86" i="1"/>
  <c r="EN90" i="1"/>
  <c r="EN93" i="1"/>
  <c r="EN99" i="1"/>
  <c r="EN96" i="1" s="1"/>
  <c r="EN116" i="1"/>
  <c r="EN124" i="1"/>
  <c r="EN131" i="1"/>
  <c r="EN135" i="1"/>
  <c r="EN141" i="1"/>
  <c r="EN148" i="1"/>
  <c r="EN146" i="1" s="1"/>
  <c r="EN144" i="1" s="1"/>
  <c r="EN162" i="1"/>
  <c r="EN179" i="1"/>
  <c r="EN191" i="1"/>
  <c r="EN201" i="1"/>
  <c r="EN209" i="1"/>
  <c r="EN224" i="1"/>
  <c r="EN214" i="1" s="1"/>
  <c r="EN236" i="1"/>
  <c r="EN241" i="1"/>
  <c r="EN249" i="1"/>
  <c r="EN262" i="1"/>
  <c r="EN260" i="1" s="1"/>
  <c r="EN276" i="1"/>
  <c r="EN285" i="1"/>
  <c r="EO306" i="1"/>
  <c r="EO317" i="1"/>
  <c r="EO324" i="1"/>
  <c r="EO330" i="1"/>
  <c r="EO342" i="1"/>
  <c r="EO350" i="1"/>
  <c r="EO354" i="1"/>
  <c r="EO369" i="1"/>
  <c r="EO367" i="1" s="1"/>
  <c r="EO381" i="1"/>
  <c r="EO379" i="1" s="1"/>
  <c r="EO25" i="1"/>
  <c r="EO35" i="1"/>
  <c r="EO47" i="1"/>
  <c r="EO53" i="1"/>
  <c r="EO58" i="1"/>
  <c r="EO64" i="1"/>
  <c r="EO76" i="1"/>
  <c r="EO81" i="1"/>
  <c r="EO86" i="1"/>
  <c r="EO90" i="1"/>
  <c r="EO93" i="1"/>
  <c r="EO99" i="1"/>
  <c r="EO96" i="1" s="1"/>
  <c r="EO116" i="1"/>
  <c r="EO124" i="1"/>
  <c r="EO131" i="1"/>
  <c r="EO135" i="1"/>
  <c r="EO141" i="1"/>
  <c r="EO148" i="1"/>
  <c r="EO146" i="1" s="1"/>
  <c r="EO144" i="1" s="1"/>
  <c r="EO162" i="1"/>
  <c r="EO179" i="1"/>
  <c r="EO191" i="1"/>
  <c r="EO201" i="1"/>
  <c r="EO209" i="1"/>
  <c r="EO224" i="1"/>
  <c r="EO214" i="1" s="1"/>
  <c r="EO236" i="1"/>
  <c r="EO241" i="1"/>
  <c r="EO249" i="1"/>
  <c r="EO262" i="1"/>
  <c r="EO260" i="1" s="1"/>
  <c r="EO276" i="1"/>
  <c r="EO285" i="1"/>
  <c r="EP306" i="1"/>
  <c r="EP317" i="1"/>
  <c r="EP324" i="1"/>
  <c r="EP330" i="1"/>
  <c r="EP342" i="1"/>
  <c r="EP350" i="1"/>
  <c r="EP354" i="1"/>
  <c r="EP369" i="1"/>
  <c r="EP367" i="1" s="1"/>
  <c r="EP381" i="1"/>
  <c r="EP379" i="1" s="1"/>
  <c r="EP25" i="1"/>
  <c r="EP35" i="1"/>
  <c r="EP47" i="1"/>
  <c r="EP53" i="1"/>
  <c r="EP58" i="1"/>
  <c r="EP64" i="1"/>
  <c r="EP76" i="1"/>
  <c r="EP81" i="1"/>
  <c r="EP86" i="1"/>
  <c r="EP90" i="1"/>
  <c r="EP93" i="1"/>
  <c r="EP99" i="1"/>
  <c r="EP96" i="1" s="1"/>
  <c r="EP116" i="1"/>
  <c r="EP124" i="1"/>
  <c r="EP131" i="1"/>
  <c r="EP135" i="1"/>
  <c r="EP141" i="1"/>
  <c r="EP148" i="1"/>
  <c r="EP146" i="1" s="1"/>
  <c r="EP144" i="1" s="1"/>
  <c r="EP162" i="1"/>
  <c r="EP179" i="1"/>
  <c r="EP191" i="1"/>
  <c r="EP201" i="1"/>
  <c r="EP209" i="1"/>
  <c r="EP224" i="1"/>
  <c r="EP214" i="1" s="1"/>
  <c r="EP236" i="1"/>
  <c r="EP241" i="1"/>
  <c r="EP249" i="1"/>
  <c r="EP262" i="1"/>
  <c r="EP260" i="1" s="1"/>
  <c r="EP276" i="1"/>
  <c r="EP285" i="1"/>
  <c r="EQ306" i="1"/>
  <c r="EQ317" i="1"/>
  <c r="EQ324" i="1"/>
  <c r="EQ330" i="1"/>
  <c r="EQ342" i="1"/>
  <c r="EQ350" i="1"/>
  <c r="EQ354" i="1"/>
  <c r="EQ369" i="1"/>
  <c r="EQ367" i="1" s="1"/>
  <c r="EQ381" i="1"/>
  <c r="EQ379" i="1" s="1"/>
  <c r="EQ25" i="1"/>
  <c r="EQ35" i="1"/>
  <c r="EQ47" i="1"/>
  <c r="EQ53" i="1"/>
  <c r="EQ58" i="1"/>
  <c r="EQ64" i="1"/>
  <c r="EQ76" i="1"/>
  <c r="EQ81" i="1"/>
  <c r="EQ86" i="1"/>
  <c r="EQ90" i="1"/>
  <c r="EQ93" i="1"/>
  <c r="EQ99" i="1"/>
  <c r="EQ96" i="1" s="1"/>
  <c r="EQ116" i="1"/>
  <c r="EQ124" i="1"/>
  <c r="EQ131" i="1"/>
  <c r="EQ135" i="1"/>
  <c r="EQ141" i="1"/>
  <c r="EQ148" i="1"/>
  <c r="EQ146" i="1" s="1"/>
  <c r="EQ144" i="1" s="1"/>
  <c r="EQ162" i="1"/>
  <c r="EQ179" i="1"/>
  <c r="EQ191" i="1"/>
  <c r="EQ201" i="1"/>
  <c r="EQ209" i="1"/>
  <c r="EQ224" i="1"/>
  <c r="EQ214" i="1" s="1"/>
  <c r="EQ236" i="1"/>
  <c r="EQ241" i="1"/>
  <c r="EQ249" i="1"/>
  <c r="EQ262" i="1"/>
  <c r="EQ260" i="1" s="1"/>
  <c r="EQ276" i="1"/>
  <c r="EQ285" i="1"/>
  <c r="EQ274" i="1" s="1"/>
  <c r="ER306" i="1"/>
  <c r="ER317" i="1"/>
  <c r="ER324" i="1"/>
  <c r="ER330" i="1"/>
  <c r="ER342" i="1"/>
  <c r="ER350" i="1"/>
  <c r="ER354" i="1"/>
  <c r="ER369" i="1"/>
  <c r="ER367" i="1" s="1"/>
  <c r="ER381" i="1"/>
  <c r="ER379" i="1" s="1"/>
  <c r="ER25" i="1"/>
  <c r="ER35" i="1"/>
  <c r="ER47" i="1"/>
  <c r="ER53" i="1"/>
  <c r="ER58" i="1"/>
  <c r="ER64" i="1"/>
  <c r="ER76" i="1"/>
  <c r="ER81" i="1"/>
  <c r="ER86" i="1"/>
  <c r="ER90" i="1"/>
  <c r="ER93" i="1"/>
  <c r="ER99" i="1"/>
  <c r="ER96" i="1" s="1"/>
  <c r="ER116" i="1"/>
  <c r="ER124" i="1"/>
  <c r="ER131" i="1"/>
  <c r="ER135" i="1"/>
  <c r="ER141" i="1"/>
  <c r="ER148" i="1"/>
  <c r="ER146" i="1" s="1"/>
  <c r="ER144" i="1" s="1"/>
  <c r="ER162" i="1"/>
  <c r="ER179" i="1"/>
  <c r="ER191" i="1"/>
  <c r="ER201" i="1"/>
  <c r="ER209" i="1"/>
  <c r="ER224" i="1"/>
  <c r="ER214" i="1" s="1"/>
  <c r="ER236" i="1"/>
  <c r="ER241" i="1"/>
  <c r="ER249" i="1"/>
  <c r="ER262" i="1"/>
  <c r="ER260" i="1" s="1"/>
  <c r="ER276" i="1"/>
  <c r="ER285" i="1"/>
  <c r="ES388" i="1"/>
  <c r="ES386" i="1"/>
  <c r="ES385" i="1"/>
  <c r="ES384" i="1"/>
  <c r="ES383" i="1"/>
  <c r="ES382" i="1"/>
  <c r="ES376" i="1"/>
  <c r="ES374" i="1"/>
  <c r="ES373" i="1"/>
  <c r="ES372" i="1"/>
  <c r="ES371" i="1"/>
  <c r="ES370" i="1"/>
  <c r="ES356" i="1"/>
  <c r="ES355" i="1"/>
  <c r="ES352" i="1"/>
  <c r="ES351" i="1"/>
  <c r="ES348" i="1"/>
  <c r="ES347" i="1"/>
  <c r="ES346" i="1"/>
  <c r="ES345" i="1"/>
  <c r="ES344" i="1"/>
  <c r="ES343" i="1"/>
  <c r="ES340" i="1"/>
  <c r="ES339" i="1"/>
  <c r="ES337" i="1"/>
  <c r="ES336" i="1"/>
  <c r="ES335" i="1"/>
  <c r="ES334" i="1"/>
  <c r="ES333" i="1"/>
  <c r="ES332" i="1"/>
  <c r="ES331" i="1"/>
  <c r="ES325" i="1"/>
  <c r="ES321" i="1"/>
  <c r="ES320" i="1"/>
  <c r="ES319" i="1"/>
  <c r="ES318" i="1"/>
  <c r="ES315" i="1"/>
  <c r="ES314" i="1"/>
  <c r="ES313" i="1"/>
  <c r="ES312" i="1"/>
  <c r="ES311" i="1"/>
  <c r="ES310" i="1"/>
  <c r="ES309" i="1"/>
  <c r="ES308" i="1"/>
  <c r="ES307" i="1"/>
  <c r="ES289" i="1"/>
  <c r="ES288" i="1"/>
  <c r="ES287" i="1"/>
  <c r="ES286" i="1"/>
  <c r="ES283" i="1"/>
  <c r="ES282" i="1"/>
  <c r="ES281" i="1"/>
  <c r="ES280" i="1"/>
  <c r="ES279" i="1"/>
  <c r="ES278" i="1"/>
  <c r="ES277" i="1"/>
  <c r="ES272" i="1"/>
  <c r="ES271" i="1"/>
  <c r="ES270" i="1"/>
  <c r="ES269" i="1"/>
  <c r="ES268" i="1"/>
  <c r="ES267" i="1"/>
  <c r="ES266" i="1"/>
  <c r="ES265" i="1"/>
  <c r="ES264" i="1"/>
  <c r="ES263" i="1"/>
  <c r="ES258" i="1"/>
  <c r="ES256" i="1"/>
  <c r="ES255" i="1"/>
  <c r="ES253" i="1"/>
  <c r="ES252" i="1"/>
  <c r="ES251" i="1"/>
  <c r="ES250" i="1"/>
  <c r="ES247" i="1"/>
  <c r="ES246" i="1"/>
  <c r="ES244" i="1"/>
  <c r="ES243" i="1"/>
  <c r="ES242" i="1"/>
  <c r="ES237" i="1"/>
  <c r="ES234" i="1"/>
  <c r="ES233" i="1"/>
  <c r="ES232" i="1"/>
  <c r="ES231" i="1"/>
  <c r="ES230" i="1"/>
  <c r="ES229" i="1"/>
  <c r="ES228" i="1"/>
  <c r="ES227" i="1"/>
  <c r="ES226" i="1"/>
  <c r="ES225" i="1"/>
  <c r="ES222" i="1"/>
  <c r="ES221" i="1"/>
  <c r="ES220" i="1"/>
  <c r="ES219" i="1"/>
  <c r="ES218" i="1"/>
  <c r="ES217" i="1"/>
  <c r="ES216" i="1"/>
  <c r="ES215" i="1"/>
  <c r="ES212" i="1"/>
  <c r="ES211" i="1"/>
  <c r="ES210" i="1"/>
  <c r="ES205" i="1"/>
  <c r="ES204" i="1"/>
  <c r="ES203" i="1"/>
  <c r="ES202" i="1"/>
  <c r="ES199" i="1"/>
  <c r="ES197" i="1"/>
  <c r="ES196" i="1"/>
  <c r="ES195" i="1"/>
  <c r="ES194" i="1"/>
  <c r="ES193" i="1"/>
  <c r="ES192" i="1"/>
  <c r="ES189" i="1"/>
  <c r="ES188" i="1"/>
  <c r="ES187" i="1"/>
  <c r="ES186" i="1"/>
  <c r="ES185" i="1"/>
  <c r="ES184" i="1"/>
  <c r="ES183" i="1"/>
  <c r="ES182" i="1"/>
  <c r="ES181" i="1"/>
  <c r="ES180" i="1"/>
  <c r="ES177" i="1"/>
  <c r="ES175" i="1"/>
  <c r="ES168" i="1"/>
  <c r="ES160" i="1"/>
  <c r="ES158" i="1"/>
  <c r="ES157" i="1"/>
  <c r="ES156" i="1"/>
  <c r="ES155" i="1"/>
  <c r="ES151" i="1"/>
  <c r="ES150" i="1"/>
  <c r="ES149" i="1"/>
  <c r="ES142" i="1"/>
  <c r="ES139" i="1"/>
  <c r="ES138" i="1"/>
  <c r="ES137" i="1"/>
  <c r="ES136" i="1"/>
  <c r="ES133" i="1"/>
  <c r="ES132" i="1"/>
  <c r="ES127" i="1"/>
  <c r="ES126" i="1"/>
  <c r="ES125" i="1"/>
  <c r="ES122" i="1"/>
  <c r="ES120" i="1"/>
  <c r="ES119" i="1"/>
  <c r="ES118" i="1"/>
  <c r="ES117" i="1"/>
  <c r="ES112" i="1"/>
  <c r="ES108" i="1"/>
  <c r="ES107" i="1"/>
  <c r="ES106" i="1"/>
  <c r="ES105" i="1"/>
  <c r="ES104" i="1"/>
  <c r="ES103" i="1"/>
  <c r="ES102" i="1"/>
  <c r="ES101" i="1"/>
  <c r="ES100" i="1"/>
  <c r="ES97" i="1"/>
  <c r="ES94" i="1"/>
  <c r="ES91" i="1"/>
  <c r="ES88" i="1"/>
  <c r="ES87" i="1"/>
  <c r="ES84" i="1"/>
  <c r="ES83" i="1"/>
  <c r="ES82" i="1"/>
  <c r="ES77" i="1"/>
  <c r="ES74" i="1"/>
  <c r="ES72" i="1"/>
  <c r="ES71" i="1"/>
  <c r="ES70" i="1"/>
  <c r="ES69" i="1"/>
  <c r="ES68" i="1"/>
  <c r="ES67" i="1"/>
  <c r="ES66" i="1"/>
  <c r="ES65" i="1"/>
  <c r="ES62" i="1"/>
  <c r="ES61" i="1"/>
  <c r="ES60" i="1"/>
  <c r="ES59" i="1"/>
  <c r="ES55" i="1"/>
  <c r="ES54" i="1"/>
  <c r="ES51" i="1"/>
  <c r="ES50" i="1"/>
  <c r="ES49" i="1"/>
  <c r="ES48" i="1"/>
  <c r="ES45" i="1"/>
  <c r="ES44" i="1"/>
  <c r="ES43" i="1"/>
  <c r="ES42" i="1"/>
  <c r="ES41" i="1"/>
  <c r="ES40" i="1"/>
  <c r="ES39" i="1"/>
  <c r="ES38" i="1"/>
  <c r="ES37" i="1"/>
  <c r="ES36" i="1"/>
  <c r="ES31" i="1"/>
  <c r="ES30" i="1"/>
  <c r="ES28" i="1"/>
  <c r="ES27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EF242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EF197" i="1"/>
  <c r="DT306" i="1"/>
  <c r="DT317" i="1"/>
  <c r="DT324" i="1"/>
  <c r="DT330" i="1"/>
  <c r="DT342" i="1"/>
  <c r="DT350" i="1"/>
  <c r="DT354" i="1"/>
  <c r="DT369" i="1"/>
  <c r="DT367" i="1" s="1"/>
  <c r="DT391" i="1" s="1"/>
  <c r="DT381" i="1"/>
  <c r="DT379" i="1" s="1"/>
  <c r="DT25" i="1"/>
  <c r="DT35" i="1"/>
  <c r="DT47" i="1"/>
  <c r="DT53" i="1"/>
  <c r="DT58" i="1"/>
  <c r="DT64" i="1"/>
  <c r="DT76" i="1"/>
  <c r="DT81" i="1"/>
  <c r="DT86" i="1"/>
  <c r="DT90" i="1"/>
  <c r="DT93" i="1"/>
  <c r="DT99" i="1"/>
  <c r="DT96" i="1" s="1"/>
  <c r="DT116" i="1"/>
  <c r="DT124" i="1"/>
  <c r="DT131" i="1"/>
  <c r="DT129" i="1" s="1"/>
  <c r="DT135" i="1"/>
  <c r="DT141" i="1"/>
  <c r="DT148" i="1"/>
  <c r="DT146" i="1" s="1"/>
  <c r="DT144" i="1" s="1"/>
  <c r="DT162" i="1"/>
  <c r="DT179" i="1"/>
  <c r="DT201" i="1"/>
  <c r="DT209" i="1"/>
  <c r="DT224" i="1"/>
  <c r="DT214" i="1" s="1"/>
  <c r="DT236" i="1"/>
  <c r="DT249" i="1"/>
  <c r="DT262" i="1"/>
  <c r="DT260" i="1" s="1"/>
  <c r="DT276" i="1"/>
  <c r="DT285" i="1"/>
  <c r="DU306" i="1"/>
  <c r="DU317" i="1"/>
  <c r="DU324" i="1"/>
  <c r="DU304" i="1" s="1"/>
  <c r="DU330" i="1"/>
  <c r="DU342" i="1"/>
  <c r="DU350" i="1"/>
  <c r="DU354" i="1"/>
  <c r="DU369" i="1"/>
  <c r="DU367" i="1" s="1"/>
  <c r="DU381" i="1"/>
  <c r="DU379" i="1" s="1"/>
  <c r="DU25" i="1"/>
  <c r="DU35" i="1"/>
  <c r="DU47" i="1"/>
  <c r="DU53" i="1"/>
  <c r="DU58" i="1"/>
  <c r="DU64" i="1"/>
  <c r="DU76" i="1"/>
  <c r="DU81" i="1"/>
  <c r="DU86" i="1"/>
  <c r="DU90" i="1"/>
  <c r="DU93" i="1"/>
  <c r="DU99" i="1"/>
  <c r="DU96" i="1" s="1"/>
  <c r="DU116" i="1"/>
  <c r="DU124" i="1"/>
  <c r="DU131" i="1"/>
  <c r="DU135" i="1"/>
  <c r="DU141" i="1"/>
  <c r="DU148" i="1"/>
  <c r="DU146" i="1" s="1"/>
  <c r="DU144" i="1" s="1"/>
  <c r="DU162" i="1"/>
  <c r="DU179" i="1"/>
  <c r="DU201" i="1"/>
  <c r="DU209" i="1"/>
  <c r="DU224" i="1"/>
  <c r="DU214" i="1" s="1"/>
  <c r="DU236" i="1"/>
  <c r="DU249" i="1"/>
  <c r="DU262" i="1"/>
  <c r="DU260" i="1" s="1"/>
  <c r="DU276" i="1"/>
  <c r="DU285" i="1"/>
  <c r="DV306" i="1"/>
  <c r="DV317" i="1"/>
  <c r="DV324" i="1"/>
  <c r="DV330" i="1"/>
  <c r="DV342" i="1"/>
  <c r="DV350" i="1"/>
  <c r="DV354" i="1"/>
  <c r="DV369" i="1"/>
  <c r="DV367" i="1" s="1"/>
  <c r="DV381" i="1"/>
  <c r="DV379" i="1" s="1"/>
  <c r="DV25" i="1"/>
  <c r="DV35" i="1"/>
  <c r="DV47" i="1"/>
  <c r="DV53" i="1"/>
  <c r="DV58" i="1"/>
  <c r="DV64" i="1"/>
  <c r="DV76" i="1"/>
  <c r="DV81" i="1"/>
  <c r="DV86" i="1"/>
  <c r="DV90" i="1"/>
  <c r="DV93" i="1"/>
  <c r="DV99" i="1"/>
  <c r="DV96" i="1" s="1"/>
  <c r="DV116" i="1"/>
  <c r="DV124" i="1"/>
  <c r="DV131" i="1"/>
  <c r="DV135" i="1"/>
  <c r="DV141" i="1"/>
  <c r="DV148" i="1"/>
  <c r="DV162" i="1"/>
  <c r="DV179" i="1"/>
  <c r="DV201" i="1"/>
  <c r="DV173" i="1" s="1"/>
  <c r="DV209" i="1"/>
  <c r="DV224" i="1"/>
  <c r="DV214" i="1" s="1"/>
  <c r="DV236" i="1"/>
  <c r="DV249" i="1"/>
  <c r="DV262" i="1"/>
  <c r="DV260" i="1" s="1"/>
  <c r="DV276" i="1"/>
  <c r="DV285" i="1"/>
  <c r="DW306" i="1"/>
  <c r="DW317" i="1"/>
  <c r="DW324" i="1"/>
  <c r="DW330" i="1"/>
  <c r="DW342" i="1"/>
  <c r="DW350" i="1"/>
  <c r="DW354" i="1"/>
  <c r="DW369" i="1"/>
  <c r="DW367" i="1" s="1"/>
  <c r="DW381" i="1"/>
  <c r="DW379" i="1" s="1"/>
  <c r="DW25" i="1"/>
  <c r="DW35" i="1"/>
  <c r="DW47" i="1"/>
  <c r="DW53" i="1"/>
  <c r="DW58" i="1"/>
  <c r="DW64" i="1"/>
  <c r="DW76" i="1"/>
  <c r="DW81" i="1"/>
  <c r="DW86" i="1"/>
  <c r="DW90" i="1"/>
  <c r="DW93" i="1"/>
  <c r="DW99" i="1"/>
  <c r="DW116" i="1"/>
  <c r="DW124" i="1"/>
  <c r="DW131" i="1"/>
  <c r="DW135" i="1"/>
  <c r="DW141" i="1"/>
  <c r="DW148" i="1"/>
  <c r="DW146" i="1" s="1"/>
  <c r="DW144" i="1" s="1"/>
  <c r="DW162" i="1"/>
  <c r="DW179" i="1"/>
  <c r="DW201" i="1"/>
  <c r="DW209" i="1"/>
  <c r="DW224" i="1"/>
  <c r="DW214" i="1" s="1"/>
  <c r="DW236" i="1"/>
  <c r="DW249" i="1"/>
  <c r="DW262" i="1"/>
  <c r="DW260" i="1" s="1"/>
  <c r="DW276" i="1"/>
  <c r="DW285" i="1"/>
  <c r="DX306" i="1"/>
  <c r="DX317" i="1"/>
  <c r="DX324" i="1"/>
  <c r="DX330" i="1"/>
  <c r="DX342" i="1"/>
  <c r="DX350" i="1"/>
  <c r="DX354" i="1"/>
  <c r="DX369" i="1"/>
  <c r="DX367" i="1" s="1"/>
  <c r="DX381" i="1"/>
  <c r="DX379" i="1" s="1"/>
  <c r="DX25" i="1"/>
  <c r="DX35" i="1"/>
  <c r="DX47" i="1"/>
  <c r="DX53" i="1"/>
  <c r="DX58" i="1"/>
  <c r="DX64" i="1"/>
  <c r="DX76" i="1"/>
  <c r="DX81" i="1"/>
  <c r="DX86" i="1"/>
  <c r="DX90" i="1"/>
  <c r="DX93" i="1"/>
  <c r="DX99" i="1"/>
  <c r="DX96" i="1" s="1"/>
  <c r="DX116" i="1"/>
  <c r="DX124" i="1"/>
  <c r="DX131" i="1"/>
  <c r="DX135" i="1"/>
  <c r="DX141" i="1"/>
  <c r="DX148" i="1"/>
  <c r="DX146" i="1" s="1"/>
  <c r="DX144" i="1" s="1"/>
  <c r="DX162" i="1"/>
  <c r="DX179" i="1"/>
  <c r="DX201" i="1"/>
  <c r="DX209" i="1"/>
  <c r="DX224" i="1"/>
  <c r="DX214" i="1" s="1"/>
  <c r="DX236" i="1"/>
  <c r="DX249" i="1"/>
  <c r="DX262" i="1"/>
  <c r="DX276" i="1"/>
  <c r="DX285" i="1"/>
  <c r="DY306" i="1"/>
  <c r="DY317" i="1"/>
  <c r="DY324" i="1"/>
  <c r="DY330" i="1"/>
  <c r="DY342" i="1"/>
  <c r="DY350" i="1"/>
  <c r="DY354" i="1"/>
  <c r="DY369" i="1"/>
  <c r="DY367" i="1" s="1"/>
  <c r="DY381" i="1"/>
  <c r="DY379" i="1" s="1"/>
  <c r="DY25" i="1"/>
  <c r="DY35" i="1"/>
  <c r="DY47" i="1"/>
  <c r="DY53" i="1"/>
  <c r="DY58" i="1"/>
  <c r="DY64" i="1"/>
  <c r="DY76" i="1"/>
  <c r="DY81" i="1"/>
  <c r="DY86" i="1"/>
  <c r="DY90" i="1"/>
  <c r="DY93" i="1"/>
  <c r="DY99" i="1"/>
  <c r="DY96" i="1" s="1"/>
  <c r="DY116" i="1"/>
  <c r="DY124" i="1"/>
  <c r="DY131" i="1"/>
  <c r="DY135" i="1"/>
  <c r="DY141" i="1"/>
  <c r="DY148" i="1"/>
  <c r="DY146" i="1" s="1"/>
  <c r="DY144" i="1" s="1"/>
  <c r="DY162" i="1"/>
  <c r="DY179" i="1"/>
  <c r="DY201" i="1"/>
  <c r="DY209" i="1"/>
  <c r="DY224" i="1"/>
  <c r="DY214" i="1" s="1"/>
  <c r="DY236" i="1"/>
  <c r="DY249" i="1"/>
  <c r="DY262" i="1"/>
  <c r="DY260" i="1" s="1"/>
  <c r="DY276" i="1"/>
  <c r="DY285" i="1"/>
  <c r="DZ306" i="1"/>
  <c r="DZ317" i="1"/>
  <c r="DZ324" i="1"/>
  <c r="DZ330" i="1"/>
  <c r="DZ342" i="1"/>
  <c r="DZ350" i="1"/>
  <c r="DZ354" i="1"/>
  <c r="DZ369" i="1"/>
  <c r="DZ367" i="1" s="1"/>
  <c r="DZ381" i="1"/>
  <c r="DZ379" i="1" s="1"/>
  <c r="DZ25" i="1"/>
  <c r="DZ35" i="1"/>
  <c r="DZ47" i="1"/>
  <c r="DZ53" i="1"/>
  <c r="DZ58" i="1"/>
  <c r="DZ64" i="1"/>
  <c r="DZ76" i="1"/>
  <c r="DZ81" i="1"/>
  <c r="DZ86" i="1"/>
  <c r="DZ90" i="1"/>
  <c r="DZ93" i="1"/>
  <c r="DZ99" i="1"/>
  <c r="DZ96" i="1" s="1"/>
  <c r="DZ116" i="1"/>
  <c r="DZ124" i="1"/>
  <c r="DZ131" i="1"/>
  <c r="DZ135" i="1"/>
  <c r="DZ141" i="1"/>
  <c r="DZ148" i="1"/>
  <c r="DZ146" i="1" s="1"/>
  <c r="DZ144" i="1" s="1"/>
  <c r="DZ162" i="1"/>
  <c r="DZ179" i="1"/>
  <c r="DZ201" i="1"/>
  <c r="DZ209" i="1"/>
  <c r="DZ224" i="1"/>
  <c r="DZ214" i="1" s="1"/>
  <c r="DZ236" i="1"/>
  <c r="DZ249" i="1"/>
  <c r="DZ239" i="1" s="1"/>
  <c r="DZ262" i="1"/>
  <c r="DZ260" i="1" s="1"/>
  <c r="DZ276" i="1"/>
  <c r="DZ285" i="1"/>
  <c r="EA306" i="1"/>
  <c r="EA317" i="1"/>
  <c r="EA324" i="1"/>
  <c r="EA330" i="1"/>
  <c r="EA342" i="1"/>
  <c r="EA350" i="1"/>
  <c r="EA354" i="1"/>
  <c r="EA369" i="1"/>
  <c r="EA367" i="1" s="1"/>
  <c r="EA381" i="1"/>
  <c r="EA379" i="1" s="1"/>
  <c r="EA25" i="1"/>
  <c r="EA35" i="1"/>
  <c r="EA47" i="1"/>
  <c r="EA53" i="1"/>
  <c r="EA58" i="1"/>
  <c r="EA64" i="1"/>
  <c r="EA76" i="1"/>
  <c r="EA81" i="1"/>
  <c r="EA86" i="1"/>
  <c r="EA90" i="1"/>
  <c r="EA93" i="1"/>
  <c r="EA99" i="1"/>
  <c r="EA96" i="1" s="1"/>
  <c r="EA116" i="1"/>
  <c r="EA124" i="1"/>
  <c r="EA131" i="1"/>
  <c r="EA135" i="1"/>
  <c r="EA141" i="1"/>
  <c r="EA148" i="1"/>
  <c r="EA146" i="1" s="1"/>
  <c r="EA144" i="1" s="1"/>
  <c r="EA162" i="1"/>
  <c r="EA179" i="1"/>
  <c r="EA201" i="1"/>
  <c r="EA209" i="1"/>
  <c r="EA224" i="1"/>
  <c r="EA214" i="1" s="1"/>
  <c r="EA236" i="1"/>
  <c r="EA249" i="1"/>
  <c r="EA262" i="1"/>
  <c r="EA260" i="1" s="1"/>
  <c r="EA276" i="1"/>
  <c r="EA285" i="1"/>
  <c r="EB306" i="1"/>
  <c r="EB317" i="1"/>
  <c r="EB324" i="1"/>
  <c r="EB330" i="1"/>
  <c r="EB342" i="1"/>
  <c r="EB350" i="1"/>
  <c r="EB354" i="1"/>
  <c r="EB369" i="1"/>
  <c r="EB367" i="1" s="1"/>
  <c r="EB381" i="1"/>
  <c r="EB379" i="1" s="1"/>
  <c r="EB25" i="1"/>
  <c r="EB35" i="1"/>
  <c r="EB47" i="1"/>
  <c r="EB53" i="1"/>
  <c r="EB58" i="1"/>
  <c r="EB64" i="1"/>
  <c r="EB76" i="1"/>
  <c r="EB81" i="1"/>
  <c r="EB86" i="1"/>
  <c r="EB90" i="1"/>
  <c r="EB93" i="1"/>
  <c r="EB99" i="1"/>
  <c r="EB96" i="1" s="1"/>
  <c r="EB116" i="1"/>
  <c r="EB124" i="1"/>
  <c r="EB131" i="1"/>
  <c r="EB135" i="1"/>
  <c r="EB141" i="1"/>
  <c r="EB148" i="1"/>
  <c r="EB146" i="1" s="1"/>
  <c r="EB144" i="1" s="1"/>
  <c r="EB162" i="1"/>
  <c r="EB179" i="1"/>
  <c r="EB201" i="1"/>
  <c r="EB209" i="1"/>
  <c r="EB224" i="1"/>
  <c r="EB214" i="1" s="1"/>
  <c r="EB236" i="1"/>
  <c r="EB249" i="1"/>
  <c r="EB262" i="1"/>
  <c r="EB260" i="1" s="1"/>
  <c r="EB276" i="1"/>
  <c r="EB285" i="1"/>
  <c r="EC306" i="1"/>
  <c r="EC317" i="1"/>
  <c r="EC324" i="1"/>
  <c r="EC330" i="1"/>
  <c r="EC342" i="1"/>
  <c r="EC350" i="1"/>
  <c r="EC354" i="1"/>
  <c r="EC369" i="1"/>
  <c r="EC367" i="1" s="1"/>
  <c r="EC381" i="1"/>
  <c r="EC379" i="1" s="1"/>
  <c r="EC25" i="1"/>
  <c r="EC35" i="1"/>
  <c r="EC47" i="1"/>
  <c r="EC53" i="1"/>
  <c r="EC58" i="1"/>
  <c r="EC64" i="1"/>
  <c r="EC76" i="1"/>
  <c r="EC81" i="1"/>
  <c r="EC86" i="1"/>
  <c r="EC90" i="1"/>
  <c r="EC93" i="1"/>
  <c r="EC99" i="1"/>
  <c r="EC96" i="1" s="1"/>
  <c r="EC116" i="1"/>
  <c r="EC124" i="1"/>
  <c r="EC131" i="1"/>
  <c r="EC135" i="1"/>
  <c r="EC141" i="1"/>
  <c r="EC148" i="1"/>
  <c r="EC146" i="1" s="1"/>
  <c r="EC144" i="1" s="1"/>
  <c r="EC162" i="1"/>
  <c r="EC179" i="1"/>
  <c r="EC201" i="1"/>
  <c r="EC209" i="1"/>
  <c r="EC224" i="1"/>
  <c r="EC214" i="1" s="1"/>
  <c r="EC236" i="1"/>
  <c r="EC249" i="1"/>
  <c r="EC262" i="1"/>
  <c r="EC260" i="1" s="1"/>
  <c r="EC276" i="1"/>
  <c r="EC285" i="1"/>
  <c r="ED306" i="1"/>
  <c r="ED317" i="1"/>
  <c r="ED324" i="1"/>
  <c r="ED330" i="1"/>
  <c r="ED342" i="1"/>
  <c r="ED350" i="1"/>
  <c r="ED354" i="1"/>
  <c r="ED369" i="1"/>
  <c r="ED367" i="1" s="1"/>
  <c r="ED381" i="1"/>
  <c r="ED379" i="1" s="1"/>
  <c r="ED25" i="1"/>
  <c r="ED35" i="1"/>
  <c r="ED47" i="1"/>
  <c r="ED53" i="1"/>
  <c r="ED58" i="1"/>
  <c r="ED64" i="1"/>
  <c r="ED76" i="1"/>
  <c r="ED81" i="1"/>
  <c r="ED86" i="1"/>
  <c r="ED90" i="1"/>
  <c r="ED93" i="1"/>
  <c r="ED99" i="1"/>
  <c r="ED96" i="1" s="1"/>
  <c r="ED116" i="1"/>
  <c r="ED124" i="1"/>
  <c r="ED131" i="1"/>
  <c r="ED135" i="1"/>
  <c r="ED141" i="1"/>
  <c r="ED148" i="1"/>
  <c r="ED146" i="1" s="1"/>
  <c r="ED144" i="1" s="1"/>
  <c r="ED162" i="1"/>
  <c r="ED179" i="1"/>
  <c r="ED201" i="1"/>
  <c r="ED209" i="1"/>
  <c r="ED224" i="1"/>
  <c r="ED214" i="1" s="1"/>
  <c r="ED236" i="1"/>
  <c r="ED249" i="1"/>
  <c r="ED262" i="1"/>
  <c r="ED260" i="1" s="1"/>
  <c r="ED276" i="1"/>
  <c r="ED285" i="1"/>
  <c r="EE306" i="1"/>
  <c r="EE317" i="1"/>
  <c r="EE324" i="1"/>
  <c r="EE330" i="1"/>
  <c r="EE342" i="1"/>
  <c r="EE350" i="1"/>
  <c r="EE354" i="1"/>
  <c r="EE369" i="1"/>
  <c r="EE367" i="1" s="1"/>
  <c r="EE381" i="1"/>
  <c r="EE379" i="1" s="1"/>
  <c r="EE25" i="1"/>
  <c r="EE35" i="1"/>
  <c r="EE47" i="1"/>
  <c r="EE53" i="1"/>
  <c r="EE58" i="1"/>
  <c r="EE64" i="1"/>
  <c r="EE76" i="1"/>
  <c r="EE81" i="1"/>
  <c r="EE86" i="1"/>
  <c r="EE90" i="1"/>
  <c r="EE93" i="1"/>
  <c r="EE99" i="1"/>
  <c r="EE96" i="1" s="1"/>
  <c r="EE116" i="1"/>
  <c r="EE124" i="1"/>
  <c r="EE131" i="1"/>
  <c r="EE135" i="1"/>
  <c r="EE141" i="1"/>
  <c r="EE148" i="1"/>
  <c r="EE146" i="1" s="1"/>
  <c r="EE144" i="1" s="1"/>
  <c r="EE162" i="1"/>
  <c r="EE179" i="1"/>
  <c r="EE201" i="1"/>
  <c r="EE209" i="1"/>
  <c r="EE224" i="1"/>
  <c r="EE214" i="1" s="1"/>
  <c r="EE236" i="1"/>
  <c r="EE249" i="1"/>
  <c r="EE262" i="1"/>
  <c r="EE260" i="1" s="1"/>
  <c r="EE276" i="1"/>
  <c r="EE285" i="1"/>
  <c r="EF388" i="1"/>
  <c r="EF386" i="1"/>
  <c r="EF385" i="1"/>
  <c r="EF384" i="1"/>
  <c r="EF383" i="1"/>
  <c r="EF382" i="1"/>
  <c r="EF376" i="1"/>
  <c r="EF374" i="1"/>
  <c r="EF373" i="1"/>
  <c r="EF372" i="1"/>
  <c r="EF371" i="1"/>
  <c r="EF370" i="1"/>
  <c r="EF356" i="1"/>
  <c r="EF355" i="1"/>
  <c r="EF352" i="1"/>
  <c r="EF351" i="1"/>
  <c r="EF348" i="1"/>
  <c r="EF347" i="1"/>
  <c r="EF346" i="1"/>
  <c r="EF345" i="1"/>
  <c r="EF344" i="1"/>
  <c r="EF343" i="1"/>
  <c r="EF340" i="1"/>
  <c r="EF339" i="1"/>
  <c r="EF337" i="1"/>
  <c r="EF336" i="1"/>
  <c r="EF335" i="1"/>
  <c r="EF334" i="1"/>
  <c r="EF333" i="1"/>
  <c r="EF332" i="1"/>
  <c r="EF331" i="1"/>
  <c r="EF325" i="1"/>
  <c r="EF321" i="1"/>
  <c r="EF320" i="1"/>
  <c r="EF319" i="1"/>
  <c r="EF318" i="1"/>
  <c r="EF315" i="1"/>
  <c r="EF314" i="1"/>
  <c r="EF313" i="1"/>
  <c r="EF312" i="1"/>
  <c r="EF311" i="1"/>
  <c r="EF310" i="1"/>
  <c r="EF309" i="1"/>
  <c r="EF308" i="1"/>
  <c r="EF307" i="1"/>
  <c r="EF289" i="1"/>
  <c r="EF288" i="1"/>
  <c r="EF287" i="1"/>
  <c r="EF286" i="1"/>
  <c r="EF283" i="1"/>
  <c r="EF282" i="1"/>
  <c r="EF281" i="1"/>
  <c r="EF280" i="1"/>
  <c r="EF279" i="1"/>
  <c r="EF278" i="1"/>
  <c r="EF277" i="1"/>
  <c r="EF272" i="1"/>
  <c r="EF271" i="1"/>
  <c r="EF270" i="1"/>
  <c r="EF269" i="1"/>
  <c r="EF268" i="1"/>
  <c r="EF267" i="1"/>
  <c r="EF266" i="1"/>
  <c r="EF265" i="1"/>
  <c r="EF264" i="1"/>
  <c r="EF263" i="1"/>
  <c r="EF258" i="1"/>
  <c r="EF256" i="1"/>
  <c r="EF255" i="1"/>
  <c r="EF253" i="1"/>
  <c r="EF252" i="1"/>
  <c r="EF251" i="1"/>
  <c r="EF250" i="1"/>
  <c r="EF247" i="1"/>
  <c r="EF246" i="1"/>
  <c r="EF244" i="1"/>
  <c r="EF243" i="1"/>
  <c r="EF237" i="1"/>
  <c r="EF234" i="1"/>
  <c r="EF233" i="1"/>
  <c r="EF232" i="1"/>
  <c r="EF231" i="1"/>
  <c r="EF230" i="1"/>
  <c r="EF229" i="1"/>
  <c r="EF228" i="1"/>
  <c r="EF227" i="1"/>
  <c r="EF226" i="1"/>
  <c r="EF225" i="1"/>
  <c r="EF222" i="1"/>
  <c r="EF221" i="1"/>
  <c r="EF220" i="1"/>
  <c r="EF219" i="1"/>
  <c r="EF218" i="1"/>
  <c r="EF217" i="1"/>
  <c r="EF216" i="1"/>
  <c r="EF215" i="1"/>
  <c r="EF212" i="1"/>
  <c r="EF211" i="1"/>
  <c r="EF210" i="1"/>
  <c r="EF205" i="1"/>
  <c r="EF204" i="1"/>
  <c r="EF203" i="1"/>
  <c r="EF202" i="1"/>
  <c r="EF199" i="1"/>
  <c r="EF196" i="1"/>
  <c r="EF195" i="1"/>
  <c r="EF194" i="1"/>
  <c r="EF193" i="1"/>
  <c r="EF192" i="1"/>
  <c r="EF189" i="1"/>
  <c r="EF188" i="1"/>
  <c r="EF187" i="1"/>
  <c r="EF186" i="1"/>
  <c r="EF185" i="1"/>
  <c r="EF184" i="1"/>
  <c r="EF183" i="1"/>
  <c r="EF182" i="1"/>
  <c r="EF181" i="1"/>
  <c r="EF180" i="1"/>
  <c r="EF177" i="1"/>
  <c r="EF175" i="1"/>
  <c r="EF168" i="1"/>
  <c r="EF160" i="1"/>
  <c r="EF158" i="1"/>
  <c r="EF157" i="1"/>
  <c r="EF156" i="1"/>
  <c r="EF155" i="1"/>
  <c r="EF151" i="1"/>
  <c r="EF150" i="1"/>
  <c r="EF149" i="1"/>
  <c r="EF142" i="1"/>
  <c r="EF139" i="1"/>
  <c r="EF138" i="1"/>
  <c r="EF137" i="1"/>
  <c r="EF136" i="1"/>
  <c r="EF133" i="1"/>
  <c r="EF132" i="1"/>
  <c r="EF127" i="1"/>
  <c r="EF126" i="1"/>
  <c r="EF125" i="1"/>
  <c r="EF122" i="1"/>
  <c r="EF120" i="1"/>
  <c r="EF119" i="1"/>
  <c r="EF118" i="1"/>
  <c r="EF117" i="1"/>
  <c r="EF112" i="1"/>
  <c r="EF108" i="1"/>
  <c r="EF107" i="1"/>
  <c r="EF106" i="1"/>
  <c r="EF105" i="1"/>
  <c r="EF104" i="1"/>
  <c r="EF103" i="1"/>
  <c r="EF102" i="1"/>
  <c r="EF101" i="1"/>
  <c r="EF100" i="1"/>
  <c r="EF97" i="1"/>
  <c r="EF94" i="1"/>
  <c r="EF91" i="1"/>
  <c r="EF88" i="1"/>
  <c r="EF87" i="1"/>
  <c r="EF84" i="1"/>
  <c r="EF83" i="1"/>
  <c r="EF82" i="1"/>
  <c r="EF77" i="1"/>
  <c r="EF74" i="1"/>
  <c r="EF72" i="1"/>
  <c r="EF71" i="1"/>
  <c r="EF70" i="1"/>
  <c r="EF69" i="1"/>
  <c r="EF68" i="1"/>
  <c r="EF67" i="1"/>
  <c r="EF66" i="1"/>
  <c r="EF65" i="1"/>
  <c r="EF62" i="1"/>
  <c r="EF61" i="1"/>
  <c r="EF60" i="1"/>
  <c r="EF59" i="1"/>
  <c r="EF55" i="1"/>
  <c r="EF54" i="1"/>
  <c r="EF51" i="1"/>
  <c r="EF50" i="1"/>
  <c r="EF49" i="1"/>
  <c r="EF48" i="1"/>
  <c r="EF45" i="1"/>
  <c r="EF44" i="1"/>
  <c r="EF43" i="1"/>
  <c r="EF42" i="1"/>
  <c r="EF41" i="1"/>
  <c r="EF40" i="1"/>
  <c r="EF39" i="1"/>
  <c r="EF38" i="1"/>
  <c r="EF37" i="1"/>
  <c r="EF36" i="1"/>
  <c r="EF31" i="1"/>
  <c r="EF30" i="1"/>
  <c r="EF28" i="1"/>
  <c r="EF27" i="1"/>
  <c r="DS219" i="1"/>
  <c r="DS220" i="1"/>
  <c r="DS221" i="1"/>
  <c r="DS215" i="1"/>
  <c r="DS216" i="1"/>
  <c r="DS217" i="1"/>
  <c r="DS218" i="1"/>
  <c r="DS222" i="1"/>
  <c r="DS225" i="1"/>
  <c r="DS226" i="1"/>
  <c r="DS227" i="1"/>
  <c r="DS228" i="1"/>
  <c r="DS229" i="1"/>
  <c r="DS230" i="1"/>
  <c r="DS231" i="1"/>
  <c r="DS232" i="1"/>
  <c r="DS233" i="1"/>
  <c r="DS234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G241" i="1"/>
  <c r="DG249" i="1"/>
  <c r="DH241" i="1"/>
  <c r="DH249" i="1"/>
  <c r="DI241" i="1"/>
  <c r="DI249" i="1"/>
  <c r="DJ241" i="1"/>
  <c r="DJ249" i="1"/>
  <c r="DK241" i="1"/>
  <c r="DK249" i="1"/>
  <c r="DL241" i="1"/>
  <c r="DL249" i="1"/>
  <c r="DM241" i="1"/>
  <c r="DM249" i="1"/>
  <c r="DN241" i="1"/>
  <c r="DN249" i="1"/>
  <c r="DO241" i="1"/>
  <c r="DO249" i="1"/>
  <c r="DP241" i="1"/>
  <c r="DP249" i="1"/>
  <c r="DQ241" i="1"/>
  <c r="DQ249" i="1"/>
  <c r="DR241" i="1"/>
  <c r="DR249" i="1"/>
  <c r="DS258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G173" i="1" s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DQ201" i="1"/>
  <c r="DP201" i="1"/>
  <c r="DO201" i="1"/>
  <c r="DN201" i="1"/>
  <c r="DM201" i="1"/>
  <c r="DL201" i="1"/>
  <c r="DK201" i="1"/>
  <c r="DJ201" i="1"/>
  <c r="DI201" i="1"/>
  <c r="DH201" i="1"/>
  <c r="DG201" i="1"/>
  <c r="DR201" i="1"/>
  <c r="DF226" i="1"/>
  <c r="DS204" i="1"/>
  <c r="DF204" i="1"/>
  <c r="CS204" i="1"/>
  <c r="CF204" i="1"/>
  <c r="BS204" i="1"/>
  <c r="DS107" i="1"/>
  <c r="DF107" i="1"/>
  <c r="DG306" i="1"/>
  <c r="DG317" i="1"/>
  <c r="DG324" i="1"/>
  <c r="DG330" i="1"/>
  <c r="DG342" i="1"/>
  <c r="DG350" i="1"/>
  <c r="DG354" i="1"/>
  <c r="DG25" i="1"/>
  <c r="DG35" i="1"/>
  <c r="DG47" i="1"/>
  <c r="DG53" i="1"/>
  <c r="DG58" i="1"/>
  <c r="DG64" i="1"/>
  <c r="DG76" i="1"/>
  <c r="DG86" i="1"/>
  <c r="DG99" i="1"/>
  <c r="DG81" i="1"/>
  <c r="DG90" i="1"/>
  <c r="DG93" i="1"/>
  <c r="DG141" i="1"/>
  <c r="DG131" i="1"/>
  <c r="DG135" i="1"/>
  <c r="DG162" i="1"/>
  <c r="DG116" i="1"/>
  <c r="DG124" i="1"/>
  <c r="DG148" i="1"/>
  <c r="DG146" i="1" s="1"/>
  <c r="DG191" i="1"/>
  <c r="DG179" i="1"/>
  <c r="DG224" i="1"/>
  <c r="DG214" i="1" s="1"/>
  <c r="DG276" i="1"/>
  <c r="DG285" i="1"/>
  <c r="DG262" i="1"/>
  <c r="DG369" i="1"/>
  <c r="DG367" i="1" s="1"/>
  <c r="DG381" i="1"/>
  <c r="DG379" i="1" s="1"/>
  <c r="DH306" i="1"/>
  <c r="DH317" i="1"/>
  <c r="DH324" i="1"/>
  <c r="DH330" i="1"/>
  <c r="DH342" i="1"/>
  <c r="DH350" i="1"/>
  <c r="DH354" i="1"/>
  <c r="DH25" i="1"/>
  <c r="DH35" i="1"/>
  <c r="DH47" i="1"/>
  <c r="DH53" i="1"/>
  <c r="DH58" i="1"/>
  <c r="DH64" i="1"/>
  <c r="DH76" i="1"/>
  <c r="DH86" i="1"/>
  <c r="DH99" i="1"/>
  <c r="DH96" i="1" s="1"/>
  <c r="DH81" i="1"/>
  <c r="DH90" i="1"/>
  <c r="DH93" i="1"/>
  <c r="DH141" i="1"/>
  <c r="DH131" i="1"/>
  <c r="DH135" i="1"/>
  <c r="DH162" i="1"/>
  <c r="DH116" i="1"/>
  <c r="DH124" i="1"/>
  <c r="DH148" i="1"/>
  <c r="DH191" i="1"/>
  <c r="DH179" i="1"/>
  <c r="DH224" i="1"/>
  <c r="DH214" i="1" s="1"/>
  <c r="DH276" i="1"/>
  <c r="DH285" i="1"/>
  <c r="DH262" i="1"/>
  <c r="DH260" i="1" s="1"/>
  <c r="DH369" i="1"/>
  <c r="DH367" i="1" s="1"/>
  <c r="DH381" i="1"/>
  <c r="DI306" i="1"/>
  <c r="DI317" i="1"/>
  <c r="DI324" i="1"/>
  <c r="DI330" i="1"/>
  <c r="DI342" i="1"/>
  <c r="DI350" i="1"/>
  <c r="DI354" i="1"/>
  <c r="DI25" i="1"/>
  <c r="DI35" i="1"/>
  <c r="DI47" i="1"/>
  <c r="DI53" i="1"/>
  <c r="DI58" i="1"/>
  <c r="DI64" i="1"/>
  <c r="DI76" i="1"/>
  <c r="DI86" i="1"/>
  <c r="DI99" i="1"/>
  <c r="DI96" i="1" s="1"/>
  <c r="DI81" i="1"/>
  <c r="DI90" i="1"/>
  <c r="DI93" i="1"/>
  <c r="DI141" i="1"/>
  <c r="DI131" i="1"/>
  <c r="DI135" i="1"/>
  <c r="DI162" i="1"/>
  <c r="DI116" i="1"/>
  <c r="DI124" i="1"/>
  <c r="DI148" i="1"/>
  <c r="DI146" i="1" s="1"/>
  <c r="DI144" i="1" s="1"/>
  <c r="DI191" i="1"/>
  <c r="DI179" i="1"/>
  <c r="DI224" i="1"/>
  <c r="DI214" i="1" s="1"/>
  <c r="DI276" i="1"/>
  <c r="DI285" i="1"/>
  <c r="DI262" i="1"/>
  <c r="DI260" i="1" s="1"/>
  <c r="DI369" i="1"/>
  <c r="DI367" i="1" s="1"/>
  <c r="DI381" i="1"/>
  <c r="DI379" i="1" s="1"/>
  <c r="DJ306" i="1"/>
  <c r="DJ317" i="1"/>
  <c r="DJ324" i="1"/>
  <c r="DJ330" i="1"/>
  <c r="DJ342" i="1"/>
  <c r="DJ350" i="1"/>
  <c r="DJ354" i="1"/>
  <c r="DJ25" i="1"/>
  <c r="DJ35" i="1"/>
  <c r="DJ47" i="1"/>
  <c r="DJ53" i="1"/>
  <c r="DJ58" i="1"/>
  <c r="DJ64" i="1"/>
  <c r="DJ76" i="1"/>
  <c r="DJ86" i="1"/>
  <c r="DJ99" i="1"/>
  <c r="DJ96" i="1" s="1"/>
  <c r="DJ81" i="1"/>
  <c r="DJ90" i="1"/>
  <c r="DJ93" i="1"/>
  <c r="DJ141" i="1"/>
  <c r="DJ131" i="1"/>
  <c r="DJ135" i="1"/>
  <c r="DJ162" i="1"/>
  <c r="DJ116" i="1"/>
  <c r="DJ124" i="1"/>
  <c r="DJ148" i="1"/>
  <c r="DJ146" i="1" s="1"/>
  <c r="DJ144" i="1" s="1"/>
  <c r="DJ191" i="1"/>
  <c r="DJ179" i="1"/>
  <c r="DJ224" i="1"/>
  <c r="DJ214" i="1" s="1"/>
  <c r="DJ276" i="1"/>
  <c r="DJ285" i="1"/>
  <c r="DJ262" i="1"/>
  <c r="DJ260" i="1" s="1"/>
  <c r="DJ369" i="1"/>
  <c r="DJ367" i="1" s="1"/>
  <c r="DJ381" i="1"/>
  <c r="DJ379" i="1" s="1"/>
  <c r="DK306" i="1"/>
  <c r="DK317" i="1"/>
  <c r="DK324" i="1"/>
  <c r="DK330" i="1"/>
  <c r="DK342" i="1"/>
  <c r="DK350" i="1"/>
  <c r="DK354" i="1"/>
  <c r="DK25" i="1"/>
  <c r="DK35" i="1"/>
  <c r="DK47" i="1"/>
  <c r="DK53" i="1"/>
  <c r="DK58" i="1"/>
  <c r="DK64" i="1"/>
  <c r="DK76" i="1"/>
  <c r="DK86" i="1"/>
  <c r="DK99" i="1"/>
  <c r="DK96" i="1" s="1"/>
  <c r="DK81" i="1"/>
  <c r="DK90" i="1"/>
  <c r="DK93" i="1"/>
  <c r="DK141" i="1"/>
  <c r="DK131" i="1"/>
  <c r="DK135" i="1"/>
  <c r="DK162" i="1"/>
  <c r="DK116" i="1"/>
  <c r="DK114" i="1" s="1"/>
  <c r="DK124" i="1"/>
  <c r="DK148" i="1"/>
  <c r="DK146" i="1" s="1"/>
  <c r="DK144" i="1" s="1"/>
  <c r="DK191" i="1"/>
  <c r="DK179" i="1"/>
  <c r="DK224" i="1"/>
  <c r="DK214" i="1" s="1"/>
  <c r="DK276" i="1"/>
  <c r="DK285" i="1"/>
  <c r="DK262" i="1"/>
  <c r="DK260" i="1" s="1"/>
  <c r="DK369" i="1"/>
  <c r="DK367" i="1" s="1"/>
  <c r="DK381" i="1"/>
  <c r="DK379" i="1" s="1"/>
  <c r="DL306" i="1"/>
  <c r="DL317" i="1"/>
  <c r="DL324" i="1"/>
  <c r="DL330" i="1"/>
  <c r="DL342" i="1"/>
  <c r="DL350" i="1"/>
  <c r="DL354" i="1"/>
  <c r="DL25" i="1"/>
  <c r="DL35" i="1"/>
  <c r="DL47" i="1"/>
  <c r="DL53" i="1"/>
  <c r="DL58" i="1"/>
  <c r="DL64" i="1"/>
  <c r="DL76" i="1"/>
  <c r="DL86" i="1"/>
  <c r="DL99" i="1"/>
  <c r="DL96" i="1" s="1"/>
  <c r="DL81" i="1"/>
  <c r="DL90" i="1"/>
  <c r="DL93" i="1"/>
  <c r="DL141" i="1"/>
  <c r="DL131" i="1"/>
  <c r="DL135" i="1"/>
  <c r="DL162" i="1"/>
  <c r="DL116" i="1"/>
  <c r="DL114" i="1" s="1"/>
  <c r="DL124" i="1"/>
  <c r="DL148" i="1"/>
  <c r="DL146" i="1" s="1"/>
  <c r="DL144" i="1" s="1"/>
  <c r="DL191" i="1"/>
  <c r="DL179" i="1"/>
  <c r="DL224" i="1"/>
  <c r="DL214" i="1" s="1"/>
  <c r="DL276" i="1"/>
  <c r="DL285" i="1"/>
  <c r="DL262" i="1"/>
  <c r="DL260" i="1" s="1"/>
  <c r="DL369" i="1"/>
  <c r="DL367" i="1" s="1"/>
  <c r="DL381" i="1"/>
  <c r="DL379" i="1" s="1"/>
  <c r="DM306" i="1"/>
  <c r="DM317" i="1"/>
  <c r="DM324" i="1"/>
  <c r="DM330" i="1"/>
  <c r="DM328" i="1" s="1"/>
  <c r="DM342" i="1"/>
  <c r="DM350" i="1"/>
  <c r="DM354" i="1"/>
  <c r="DM25" i="1"/>
  <c r="DM35" i="1"/>
  <c r="DM47" i="1"/>
  <c r="DM53" i="1"/>
  <c r="DM58" i="1"/>
  <c r="DM64" i="1"/>
  <c r="DM76" i="1"/>
  <c r="DM86" i="1"/>
  <c r="DM99" i="1"/>
  <c r="DM96" i="1" s="1"/>
  <c r="DM81" i="1"/>
  <c r="DM90" i="1"/>
  <c r="DM93" i="1"/>
  <c r="DM141" i="1"/>
  <c r="DM131" i="1"/>
  <c r="DM135" i="1"/>
  <c r="DM162" i="1"/>
  <c r="DM116" i="1"/>
  <c r="DM124" i="1"/>
  <c r="DM148" i="1"/>
  <c r="DM146" i="1" s="1"/>
  <c r="DM144" i="1" s="1"/>
  <c r="DM191" i="1"/>
  <c r="DM179" i="1"/>
  <c r="DM224" i="1"/>
  <c r="DM214" i="1" s="1"/>
  <c r="DM276" i="1"/>
  <c r="DM285" i="1"/>
  <c r="DM262" i="1"/>
  <c r="DM260" i="1" s="1"/>
  <c r="DM369" i="1"/>
  <c r="DM367" i="1" s="1"/>
  <c r="DM381" i="1"/>
  <c r="DM379" i="1" s="1"/>
  <c r="DN306" i="1"/>
  <c r="DN317" i="1"/>
  <c r="DN324" i="1"/>
  <c r="DN330" i="1"/>
  <c r="DN342" i="1"/>
  <c r="DN350" i="1"/>
  <c r="DN354" i="1"/>
  <c r="DN25" i="1"/>
  <c r="DN35" i="1"/>
  <c r="DN47" i="1"/>
  <c r="DN53" i="1"/>
  <c r="DN58" i="1"/>
  <c r="DN64" i="1"/>
  <c r="DN76" i="1"/>
  <c r="DN86" i="1"/>
  <c r="DN99" i="1"/>
  <c r="DN96" i="1" s="1"/>
  <c r="DN81" i="1"/>
  <c r="DN90" i="1"/>
  <c r="DN93" i="1"/>
  <c r="DN141" i="1"/>
  <c r="DN131" i="1"/>
  <c r="DN135" i="1"/>
  <c r="DN162" i="1"/>
  <c r="DN116" i="1"/>
  <c r="DN124" i="1"/>
  <c r="DN148" i="1"/>
  <c r="DN146" i="1" s="1"/>
  <c r="DN144" i="1" s="1"/>
  <c r="DN191" i="1"/>
  <c r="DN179" i="1"/>
  <c r="DN224" i="1"/>
  <c r="DN214" i="1" s="1"/>
  <c r="DN276" i="1"/>
  <c r="DN285" i="1"/>
  <c r="DN262" i="1"/>
  <c r="DN260" i="1" s="1"/>
  <c r="DN369" i="1"/>
  <c r="DN367" i="1" s="1"/>
  <c r="DN381" i="1"/>
  <c r="DN379" i="1" s="1"/>
  <c r="DO306" i="1"/>
  <c r="DO317" i="1"/>
  <c r="DO324" i="1"/>
  <c r="DO330" i="1"/>
  <c r="DO342" i="1"/>
  <c r="DO350" i="1"/>
  <c r="DO354" i="1"/>
  <c r="DO25" i="1"/>
  <c r="DO35" i="1"/>
  <c r="DO47" i="1"/>
  <c r="DO53" i="1"/>
  <c r="DO58" i="1"/>
  <c r="DO64" i="1"/>
  <c r="DO76" i="1"/>
  <c r="DO86" i="1"/>
  <c r="DO99" i="1"/>
  <c r="DO96" i="1" s="1"/>
  <c r="DO81" i="1"/>
  <c r="DO90" i="1"/>
  <c r="DO93" i="1"/>
  <c r="DO141" i="1"/>
  <c r="DO131" i="1"/>
  <c r="DO135" i="1"/>
  <c r="DO162" i="1"/>
  <c r="DO116" i="1"/>
  <c r="DO124" i="1"/>
  <c r="DO148" i="1"/>
  <c r="DO146" i="1" s="1"/>
  <c r="DO144" i="1" s="1"/>
  <c r="DO191" i="1"/>
  <c r="DO179" i="1"/>
  <c r="DO224" i="1"/>
  <c r="DO214" i="1" s="1"/>
  <c r="DO276" i="1"/>
  <c r="DO285" i="1"/>
  <c r="DO262" i="1"/>
  <c r="DO260" i="1" s="1"/>
  <c r="DO369" i="1"/>
  <c r="DO367" i="1" s="1"/>
  <c r="DO381" i="1"/>
  <c r="DO379" i="1" s="1"/>
  <c r="DP306" i="1"/>
  <c r="DP317" i="1"/>
  <c r="DP324" i="1"/>
  <c r="DP330" i="1"/>
  <c r="DP342" i="1"/>
  <c r="DP350" i="1"/>
  <c r="DP354" i="1"/>
  <c r="DP25" i="1"/>
  <c r="DP35" i="1"/>
  <c r="DP47" i="1"/>
  <c r="DP53" i="1"/>
  <c r="DP58" i="1"/>
  <c r="DP64" i="1"/>
  <c r="DP76" i="1"/>
  <c r="DP86" i="1"/>
  <c r="DP99" i="1"/>
  <c r="DP96" i="1" s="1"/>
  <c r="DP81" i="1"/>
  <c r="DP90" i="1"/>
  <c r="DP93" i="1"/>
  <c r="DP141" i="1"/>
  <c r="DP131" i="1"/>
  <c r="DP135" i="1"/>
  <c r="DP162" i="1"/>
  <c r="DP116" i="1"/>
  <c r="DP124" i="1"/>
  <c r="DP148" i="1"/>
  <c r="DP146" i="1" s="1"/>
  <c r="DP144" i="1" s="1"/>
  <c r="DP191" i="1"/>
  <c r="DP179" i="1"/>
  <c r="DP224" i="1"/>
  <c r="DP214" i="1" s="1"/>
  <c r="DP276" i="1"/>
  <c r="DP274" i="1" s="1"/>
  <c r="DP285" i="1"/>
  <c r="DP262" i="1"/>
  <c r="DP260" i="1" s="1"/>
  <c r="DP369" i="1"/>
  <c r="DP367" i="1" s="1"/>
  <c r="DP381" i="1"/>
  <c r="DP379" i="1" s="1"/>
  <c r="DP391" i="1" s="1"/>
  <c r="DQ306" i="1"/>
  <c r="DQ317" i="1"/>
  <c r="DQ324" i="1"/>
  <c r="DQ330" i="1"/>
  <c r="DQ342" i="1"/>
  <c r="DQ350" i="1"/>
  <c r="DQ354" i="1"/>
  <c r="DQ25" i="1"/>
  <c r="DQ35" i="1"/>
  <c r="DQ47" i="1"/>
  <c r="DQ53" i="1"/>
  <c r="DQ58" i="1"/>
  <c r="DQ64" i="1"/>
  <c r="DQ76" i="1"/>
  <c r="DQ86" i="1"/>
  <c r="DQ99" i="1"/>
  <c r="DQ96" i="1" s="1"/>
  <c r="DQ81" i="1"/>
  <c r="DQ90" i="1"/>
  <c r="DQ93" i="1"/>
  <c r="DQ141" i="1"/>
  <c r="DQ131" i="1"/>
  <c r="DQ135" i="1"/>
  <c r="DQ162" i="1"/>
  <c r="DQ116" i="1"/>
  <c r="DQ124" i="1"/>
  <c r="DQ148" i="1"/>
  <c r="DQ146" i="1" s="1"/>
  <c r="DQ144" i="1" s="1"/>
  <c r="DQ191" i="1"/>
  <c r="DQ179" i="1"/>
  <c r="DQ224" i="1"/>
  <c r="DQ214" i="1" s="1"/>
  <c r="DQ276" i="1"/>
  <c r="DQ274" i="1" s="1"/>
  <c r="DQ285" i="1"/>
  <c r="DQ262" i="1"/>
  <c r="DQ260" i="1" s="1"/>
  <c r="DQ369" i="1"/>
  <c r="DQ367" i="1" s="1"/>
  <c r="DQ381" i="1"/>
  <c r="DQ379" i="1" s="1"/>
  <c r="DR306" i="1"/>
  <c r="DR317" i="1"/>
  <c r="DR324" i="1"/>
  <c r="DR330" i="1"/>
  <c r="DR342" i="1"/>
  <c r="DR350" i="1"/>
  <c r="DR354" i="1"/>
  <c r="DR25" i="1"/>
  <c r="DR35" i="1"/>
  <c r="DR47" i="1"/>
  <c r="DR53" i="1"/>
  <c r="DR58" i="1"/>
  <c r="DR64" i="1"/>
  <c r="DR76" i="1"/>
  <c r="DR86" i="1"/>
  <c r="DR99" i="1"/>
  <c r="DR96" i="1" s="1"/>
  <c r="DR81" i="1"/>
  <c r="DR90" i="1"/>
  <c r="DR93" i="1"/>
  <c r="DR141" i="1"/>
  <c r="DR131" i="1"/>
  <c r="DR135" i="1"/>
  <c r="DR162" i="1"/>
  <c r="DR116" i="1"/>
  <c r="DR124" i="1"/>
  <c r="DR148" i="1"/>
  <c r="DR146" i="1" s="1"/>
  <c r="DR144" i="1" s="1"/>
  <c r="DR191" i="1"/>
  <c r="DR179" i="1"/>
  <c r="DR224" i="1"/>
  <c r="DR214" i="1" s="1"/>
  <c r="DR276" i="1"/>
  <c r="DR285" i="1"/>
  <c r="DR262" i="1"/>
  <c r="DR260" i="1" s="1"/>
  <c r="DR369" i="1"/>
  <c r="DR367" i="1" s="1"/>
  <c r="DR381" i="1"/>
  <c r="DR379" i="1" s="1"/>
  <c r="CT306" i="1"/>
  <c r="CT317" i="1"/>
  <c r="CT324" i="1"/>
  <c r="CT330" i="1"/>
  <c r="CT342" i="1"/>
  <c r="CT350" i="1"/>
  <c r="CT354" i="1"/>
  <c r="CT25" i="1"/>
  <c r="CT35" i="1"/>
  <c r="CT47" i="1"/>
  <c r="CT53" i="1"/>
  <c r="CT58" i="1"/>
  <c r="CT64" i="1"/>
  <c r="CT76" i="1"/>
  <c r="CT81" i="1"/>
  <c r="CT86" i="1"/>
  <c r="CT90" i="1"/>
  <c r="CT93" i="1"/>
  <c r="CT99" i="1"/>
  <c r="CT141" i="1"/>
  <c r="CT131" i="1"/>
  <c r="CT135" i="1"/>
  <c r="CT162" i="1"/>
  <c r="CT116" i="1"/>
  <c r="CT114" i="1" s="1"/>
  <c r="CT124" i="1"/>
  <c r="CT148" i="1"/>
  <c r="CT146" i="1" s="1"/>
  <c r="CT144" i="1" s="1"/>
  <c r="CT179" i="1"/>
  <c r="CT191" i="1"/>
  <c r="CT241" i="1"/>
  <c r="CT249" i="1"/>
  <c r="CT209" i="1"/>
  <c r="CT224" i="1"/>
  <c r="CT214" i="1" s="1"/>
  <c r="CT236" i="1"/>
  <c r="CT276" i="1"/>
  <c r="CT285" i="1"/>
  <c r="CT262" i="1"/>
  <c r="CT369" i="1"/>
  <c r="CT367" i="1" s="1"/>
  <c r="CT381" i="1"/>
  <c r="CT379" i="1" s="1"/>
  <c r="CU306" i="1"/>
  <c r="CU317" i="1"/>
  <c r="CU324" i="1"/>
  <c r="CU330" i="1"/>
  <c r="CU342" i="1"/>
  <c r="CU350" i="1"/>
  <c r="CU354" i="1"/>
  <c r="CU25" i="1"/>
  <c r="CU35" i="1"/>
  <c r="CU47" i="1"/>
  <c r="CU53" i="1"/>
  <c r="CU58" i="1"/>
  <c r="CU64" i="1"/>
  <c r="CU76" i="1"/>
  <c r="CU81" i="1"/>
  <c r="CU86" i="1"/>
  <c r="CU90" i="1"/>
  <c r="CU93" i="1"/>
  <c r="CU99" i="1"/>
  <c r="CU96" i="1" s="1"/>
  <c r="CU141" i="1"/>
  <c r="CU131" i="1"/>
  <c r="CU135" i="1"/>
  <c r="CU162" i="1"/>
  <c r="CU116" i="1"/>
  <c r="CU124" i="1"/>
  <c r="CU148" i="1"/>
  <c r="CU146" i="1" s="1"/>
  <c r="CU144" i="1" s="1"/>
  <c r="CU179" i="1"/>
  <c r="CU191" i="1"/>
  <c r="CU241" i="1"/>
  <c r="CU249" i="1"/>
  <c r="CU209" i="1"/>
  <c r="CU224" i="1"/>
  <c r="CU214" i="1" s="1"/>
  <c r="CU236" i="1"/>
  <c r="CU276" i="1"/>
  <c r="CU274" i="1" s="1"/>
  <c r="CU285" i="1"/>
  <c r="CU262" i="1"/>
  <c r="CU260" i="1" s="1"/>
  <c r="CU369" i="1"/>
  <c r="CU381" i="1"/>
  <c r="CU379" i="1" s="1"/>
  <c r="CV306" i="1"/>
  <c r="CV317" i="1"/>
  <c r="CV324" i="1"/>
  <c r="CV330" i="1"/>
  <c r="CV342" i="1"/>
  <c r="CV350" i="1"/>
  <c r="CV354" i="1"/>
  <c r="CV25" i="1"/>
  <c r="CV35" i="1"/>
  <c r="CV47" i="1"/>
  <c r="CV53" i="1"/>
  <c r="CV58" i="1"/>
  <c r="CV64" i="1"/>
  <c r="CV76" i="1"/>
  <c r="CV81" i="1"/>
  <c r="CV86" i="1"/>
  <c r="CV90" i="1"/>
  <c r="CV93" i="1"/>
  <c r="CV99" i="1"/>
  <c r="CV96" i="1" s="1"/>
  <c r="CV141" i="1"/>
  <c r="CV131" i="1"/>
  <c r="CV135" i="1"/>
  <c r="CV162" i="1"/>
  <c r="CV116" i="1"/>
  <c r="CV124" i="1"/>
  <c r="CV148" i="1"/>
  <c r="CV146" i="1" s="1"/>
  <c r="CV144" i="1" s="1"/>
  <c r="CV179" i="1"/>
  <c r="CV191" i="1"/>
  <c r="CV241" i="1"/>
  <c r="CV249" i="1"/>
  <c r="CV209" i="1"/>
  <c r="CV224" i="1"/>
  <c r="CV214" i="1" s="1"/>
  <c r="CV236" i="1"/>
  <c r="CV276" i="1"/>
  <c r="CV285" i="1"/>
  <c r="CV262" i="1"/>
  <c r="CV260" i="1" s="1"/>
  <c r="CV369" i="1"/>
  <c r="CV367" i="1" s="1"/>
  <c r="CV381" i="1"/>
  <c r="CV379" i="1" s="1"/>
  <c r="CW306" i="1"/>
  <c r="CW317" i="1"/>
  <c r="CW324" i="1"/>
  <c r="CW330" i="1"/>
  <c r="CW342" i="1"/>
  <c r="CW350" i="1"/>
  <c r="CW354" i="1"/>
  <c r="CW25" i="1"/>
  <c r="CW35" i="1"/>
  <c r="CW47" i="1"/>
  <c r="CW53" i="1"/>
  <c r="CW58" i="1"/>
  <c r="CW64" i="1"/>
  <c r="CW76" i="1"/>
  <c r="CW81" i="1"/>
  <c r="CW86" i="1"/>
  <c r="CW90" i="1"/>
  <c r="CW93" i="1"/>
  <c r="CW99" i="1"/>
  <c r="CW96" i="1" s="1"/>
  <c r="CW141" i="1"/>
  <c r="CW131" i="1"/>
  <c r="CW135" i="1"/>
  <c r="CW162" i="1"/>
  <c r="CW116" i="1"/>
  <c r="CW124" i="1"/>
  <c r="CW148" i="1"/>
  <c r="CW146" i="1" s="1"/>
  <c r="CW144" i="1" s="1"/>
  <c r="CW179" i="1"/>
  <c r="CW191" i="1"/>
  <c r="CW241" i="1"/>
  <c r="CW249" i="1"/>
  <c r="CW209" i="1"/>
  <c r="CW224" i="1"/>
  <c r="CW214" i="1" s="1"/>
  <c r="CW236" i="1"/>
  <c r="CW276" i="1"/>
  <c r="CW285" i="1"/>
  <c r="CW262" i="1"/>
  <c r="CW260" i="1" s="1"/>
  <c r="CW369" i="1"/>
  <c r="CW367" i="1" s="1"/>
  <c r="CW381" i="1"/>
  <c r="CW379" i="1" s="1"/>
  <c r="CX306" i="1"/>
  <c r="CX317" i="1"/>
  <c r="CX324" i="1"/>
  <c r="CX330" i="1"/>
  <c r="CX342" i="1"/>
  <c r="CX350" i="1"/>
  <c r="CX354" i="1"/>
  <c r="CX25" i="1"/>
  <c r="CX35" i="1"/>
  <c r="CX47" i="1"/>
  <c r="CX53" i="1"/>
  <c r="CX58" i="1"/>
  <c r="CX64" i="1"/>
  <c r="CX76" i="1"/>
  <c r="CX81" i="1"/>
  <c r="CX86" i="1"/>
  <c r="CX90" i="1"/>
  <c r="CX93" i="1"/>
  <c r="CX99" i="1"/>
  <c r="CX96" i="1" s="1"/>
  <c r="CX141" i="1"/>
  <c r="CX131" i="1"/>
  <c r="CX135" i="1"/>
  <c r="CX162" i="1"/>
  <c r="CX116" i="1"/>
  <c r="CX124" i="1"/>
  <c r="CX148" i="1"/>
  <c r="CX146" i="1" s="1"/>
  <c r="CX144" i="1" s="1"/>
  <c r="CX179" i="1"/>
  <c r="CX191" i="1"/>
  <c r="CX241" i="1"/>
  <c r="CX249" i="1"/>
  <c r="CX209" i="1"/>
  <c r="CX224" i="1"/>
  <c r="CX214" i="1" s="1"/>
  <c r="CX236" i="1"/>
  <c r="CX276" i="1"/>
  <c r="CX285" i="1"/>
  <c r="CX262" i="1"/>
  <c r="CX260" i="1" s="1"/>
  <c r="CX369" i="1"/>
  <c r="CX367" i="1" s="1"/>
  <c r="CX381" i="1"/>
  <c r="CX379" i="1" s="1"/>
  <c r="CY306" i="1"/>
  <c r="CY317" i="1"/>
  <c r="CY304" i="1" s="1"/>
  <c r="CY324" i="1"/>
  <c r="CY330" i="1"/>
  <c r="CY342" i="1"/>
  <c r="CY350" i="1"/>
  <c r="CY354" i="1"/>
  <c r="CY25" i="1"/>
  <c r="CY35" i="1"/>
  <c r="CY47" i="1"/>
  <c r="CY53" i="1"/>
  <c r="CY58" i="1"/>
  <c r="CY64" i="1"/>
  <c r="CY76" i="1"/>
  <c r="CY81" i="1"/>
  <c r="CY86" i="1"/>
  <c r="CY90" i="1"/>
  <c r="CY93" i="1"/>
  <c r="CY99" i="1"/>
  <c r="CY96" i="1" s="1"/>
  <c r="CY141" i="1"/>
  <c r="CY131" i="1"/>
  <c r="CY135" i="1"/>
  <c r="CY162" i="1"/>
  <c r="CY116" i="1"/>
  <c r="CY124" i="1"/>
  <c r="CY148" i="1"/>
  <c r="CY146" i="1" s="1"/>
  <c r="CY144" i="1" s="1"/>
  <c r="CY179" i="1"/>
  <c r="CY191" i="1"/>
  <c r="CY241" i="1"/>
  <c r="CY249" i="1"/>
  <c r="CY209" i="1"/>
  <c r="CY224" i="1"/>
  <c r="CY214" i="1" s="1"/>
  <c r="CY236" i="1"/>
  <c r="CY276" i="1"/>
  <c r="CY274" i="1" s="1"/>
  <c r="CY285" i="1"/>
  <c r="CY262" i="1"/>
  <c r="CY260" i="1" s="1"/>
  <c r="CY369" i="1"/>
  <c r="CY367" i="1" s="1"/>
  <c r="CY381" i="1"/>
  <c r="CY379" i="1" s="1"/>
  <c r="CZ306" i="1"/>
  <c r="CZ317" i="1"/>
  <c r="CZ324" i="1"/>
  <c r="CZ330" i="1"/>
  <c r="CZ342" i="1"/>
  <c r="CZ350" i="1"/>
  <c r="CZ354" i="1"/>
  <c r="CZ25" i="1"/>
  <c r="CZ35" i="1"/>
  <c r="CZ47" i="1"/>
  <c r="CZ53" i="1"/>
  <c r="CZ58" i="1"/>
  <c r="CZ64" i="1"/>
  <c r="CZ76" i="1"/>
  <c r="CZ81" i="1"/>
  <c r="CZ86" i="1"/>
  <c r="CZ90" i="1"/>
  <c r="CZ93" i="1"/>
  <c r="CZ99" i="1"/>
  <c r="CZ96" i="1" s="1"/>
  <c r="CZ141" i="1"/>
  <c r="CZ131" i="1"/>
  <c r="CZ135" i="1"/>
  <c r="CZ162" i="1"/>
  <c r="CZ116" i="1"/>
  <c r="CZ124" i="1"/>
  <c r="CZ148" i="1"/>
  <c r="CZ146" i="1" s="1"/>
  <c r="CZ144" i="1" s="1"/>
  <c r="CZ179" i="1"/>
  <c r="CZ191" i="1"/>
  <c r="CZ241" i="1"/>
  <c r="CZ249" i="1"/>
  <c r="CZ209" i="1"/>
  <c r="CZ224" i="1"/>
  <c r="CZ214" i="1" s="1"/>
  <c r="CZ236" i="1"/>
  <c r="CZ276" i="1"/>
  <c r="CZ285" i="1"/>
  <c r="CZ262" i="1"/>
  <c r="CZ260" i="1" s="1"/>
  <c r="CZ369" i="1"/>
  <c r="CZ367" i="1" s="1"/>
  <c r="CZ381" i="1"/>
  <c r="CZ379" i="1" s="1"/>
  <c r="DA306" i="1"/>
  <c r="DA317" i="1"/>
  <c r="DA324" i="1"/>
  <c r="DA330" i="1"/>
  <c r="DA342" i="1"/>
  <c r="DA350" i="1"/>
  <c r="DA354" i="1"/>
  <c r="DA25" i="1"/>
  <c r="DA35" i="1"/>
  <c r="DA47" i="1"/>
  <c r="DA53" i="1"/>
  <c r="DA58" i="1"/>
  <c r="DA64" i="1"/>
  <c r="DA76" i="1"/>
  <c r="DA81" i="1"/>
  <c r="DA86" i="1"/>
  <c r="DA90" i="1"/>
  <c r="DA93" i="1"/>
  <c r="DA99" i="1"/>
  <c r="DA96" i="1" s="1"/>
  <c r="DA141" i="1"/>
  <c r="DA131" i="1"/>
  <c r="DA135" i="1"/>
  <c r="DA162" i="1"/>
  <c r="DA116" i="1"/>
  <c r="DA124" i="1"/>
  <c r="DA148" i="1"/>
  <c r="DA146" i="1" s="1"/>
  <c r="DA144" i="1" s="1"/>
  <c r="DA179" i="1"/>
  <c r="DA191" i="1"/>
  <c r="DA241" i="1"/>
  <c r="DA249" i="1"/>
  <c r="DA209" i="1"/>
  <c r="DA224" i="1"/>
  <c r="DA214" i="1" s="1"/>
  <c r="DA236" i="1"/>
  <c r="DA276" i="1"/>
  <c r="DA285" i="1"/>
  <c r="DA262" i="1"/>
  <c r="DA260" i="1" s="1"/>
  <c r="DA369" i="1"/>
  <c r="DA367" i="1" s="1"/>
  <c r="DA381" i="1"/>
  <c r="DA379" i="1" s="1"/>
  <c r="DB306" i="1"/>
  <c r="DB317" i="1"/>
  <c r="DB324" i="1"/>
  <c r="DB330" i="1"/>
  <c r="DB342" i="1"/>
  <c r="DB350" i="1"/>
  <c r="DB354" i="1"/>
  <c r="DB25" i="1"/>
  <c r="DB35" i="1"/>
  <c r="DB47" i="1"/>
  <c r="DB53" i="1"/>
  <c r="DB58" i="1"/>
  <c r="DB64" i="1"/>
  <c r="DB76" i="1"/>
  <c r="DB81" i="1"/>
  <c r="DB86" i="1"/>
  <c r="DB90" i="1"/>
  <c r="DB93" i="1"/>
  <c r="DB99" i="1"/>
  <c r="DB96" i="1" s="1"/>
  <c r="DB141" i="1"/>
  <c r="DB131" i="1"/>
  <c r="DB135" i="1"/>
  <c r="DB162" i="1"/>
  <c r="DB116" i="1"/>
  <c r="DB124" i="1"/>
  <c r="DB148" i="1"/>
  <c r="DB146" i="1" s="1"/>
  <c r="DB144" i="1" s="1"/>
  <c r="DB179" i="1"/>
  <c r="DB191" i="1"/>
  <c r="DB173" i="1" s="1"/>
  <c r="DB241" i="1"/>
  <c r="DB249" i="1"/>
  <c r="DB209" i="1"/>
  <c r="DB224" i="1"/>
  <c r="DB214" i="1" s="1"/>
  <c r="DB236" i="1"/>
  <c r="DB276" i="1"/>
  <c r="DB285" i="1"/>
  <c r="DB262" i="1"/>
  <c r="DB260" i="1" s="1"/>
  <c r="DB369" i="1"/>
  <c r="DB367" i="1" s="1"/>
  <c r="DB381" i="1"/>
  <c r="DC306" i="1"/>
  <c r="DC317" i="1"/>
  <c r="DC324" i="1"/>
  <c r="DC330" i="1"/>
  <c r="DC342" i="1"/>
  <c r="DC350" i="1"/>
  <c r="DC354" i="1"/>
  <c r="DC25" i="1"/>
  <c r="DC35" i="1"/>
  <c r="DC47" i="1"/>
  <c r="DC53" i="1"/>
  <c r="DC58" i="1"/>
  <c r="DC64" i="1"/>
  <c r="DC76" i="1"/>
  <c r="DC81" i="1"/>
  <c r="DC86" i="1"/>
  <c r="DC90" i="1"/>
  <c r="DC93" i="1"/>
  <c r="DC99" i="1"/>
  <c r="DC96" i="1" s="1"/>
  <c r="DC141" i="1"/>
  <c r="DC131" i="1"/>
  <c r="DC135" i="1"/>
  <c r="DC162" i="1"/>
  <c r="DC116" i="1"/>
  <c r="DC124" i="1"/>
  <c r="DC148" i="1"/>
  <c r="DC146" i="1" s="1"/>
  <c r="DC144" i="1" s="1"/>
  <c r="DC179" i="1"/>
  <c r="DC191" i="1"/>
  <c r="DC241" i="1"/>
  <c r="DC249" i="1"/>
  <c r="DC209" i="1"/>
  <c r="DC224" i="1"/>
  <c r="DC236" i="1"/>
  <c r="DC276" i="1"/>
  <c r="DC285" i="1"/>
  <c r="DC262" i="1"/>
  <c r="DC260" i="1" s="1"/>
  <c r="DC369" i="1"/>
  <c r="DC367" i="1" s="1"/>
  <c r="DC381" i="1"/>
  <c r="DC379" i="1" s="1"/>
  <c r="DC391" i="1" s="1"/>
  <c r="DD306" i="1"/>
  <c r="DD317" i="1"/>
  <c r="DD324" i="1"/>
  <c r="DD330" i="1"/>
  <c r="DD342" i="1"/>
  <c r="DD350" i="1"/>
  <c r="DD354" i="1"/>
  <c r="DD25" i="1"/>
  <c r="DD35" i="1"/>
  <c r="DD47" i="1"/>
  <c r="DD53" i="1"/>
  <c r="DD58" i="1"/>
  <c r="DD64" i="1"/>
  <c r="DD76" i="1"/>
  <c r="DD81" i="1"/>
  <c r="DD86" i="1"/>
  <c r="DD90" i="1"/>
  <c r="DD93" i="1"/>
  <c r="DD99" i="1"/>
  <c r="DD96" i="1" s="1"/>
  <c r="DD141" i="1"/>
  <c r="DD131" i="1"/>
  <c r="DD135" i="1"/>
  <c r="DD162" i="1"/>
  <c r="DD116" i="1"/>
  <c r="DD124" i="1"/>
  <c r="DD148" i="1"/>
  <c r="DD146" i="1" s="1"/>
  <c r="DD144" i="1" s="1"/>
  <c r="DD179" i="1"/>
  <c r="DD191" i="1"/>
  <c r="DD241" i="1"/>
  <c r="DD249" i="1"/>
  <c r="DD209" i="1"/>
  <c r="DD224" i="1"/>
  <c r="DD214" i="1" s="1"/>
  <c r="DD236" i="1"/>
  <c r="DD276" i="1"/>
  <c r="DD285" i="1"/>
  <c r="DD262" i="1"/>
  <c r="DD260" i="1" s="1"/>
  <c r="DD369" i="1"/>
  <c r="DD367" i="1" s="1"/>
  <c r="DD381" i="1"/>
  <c r="DD379" i="1" s="1"/>
  <c r="DE306" i="1"/>
  <c r="DE317" i="1"/>
  <c r="DE324" i="1"/>
  <c r="DE330" i="1"/>
  <c r="DE342" i="1"/>
  <c r="DE350" i="1"/>
  <c r="DE354" i="1"/>
  <c r="DE25" i="1"/>
  <c r="DE35" i="1"/>
  <c r="DE47" i="1"/>
  <c r="DE53" i="1"/>
  <c r="DE58" i="1"/>
  <c r="DE64" i="1"/>
  <c r="DE76" i="1"/>
  <c r="DE81" i="1"/>
  <c r="DE86" i="1"/>
  <c r="DE90" i="1"/>
  <c r="DE93" i="1"/>
  <c r="DE99" i="1"/>
  <c r="DE96" i="1" s="1"/>
  <c r="DE141" i="1"/>
  <c r="DE131" i="1"/>
  <c r="DE135" i="1"/>
  <c r="DE162" i="1"/>
  <c r="DE116" i="1"/>
  <c r="DE124" i="1"/>
  <c r="DE148" i="1"/>
  <c r="DE146" i="1" s="1"/>
  <c r="DE144" i="1" s="1"/>
  <c r="DE179" i="1"/>
  <c r="DE191" i="1"/>
  <c r="DE241" i="1"/>
  <c r="DE249" i="1"/>
  <c r="DE209" i="1"/>
  <c r="DE224" i="1"/>
  <c r="DE214" i="1" s="1"/>
  <c r="DE236" i="1"/>
  <c r="DE276" i="1"/>
  <c r="DE285" i="1"/>
  <c r="DE262" i="1"/>
  <c r="DE260" i="1" s="1"/>
  <c r="DE369" i="1"/>
  <c r="DE367" i="1" s="1"/>
  <c r="DE381" i="1"/>
  <c r="DE379" i="1" s="1"/>
  <c r="CG306" i="1"/>
  <c r="CG317" i="1"/>
  <c r="CG324" i="1"/>
  <c r="CG330" i="1"/>
  <c r="CG342" i="1"/>
  <c r="CG350" i="1"/>
  <c r="CG354" i="1"/>
  <c r="CG33" i="1"/>
  <c r="CG25" i="1"/>
  <c r="CG64" i="1"/>
  <c r="CG76" i="1"/>
  <c r="CG81" i="1"/>
  <c r="CG86" i="1"/>
  <c r="CG90" i="1"/>
  <c r="CG93" i="1"/>
  <c r="CG96" i="1"/>
  <c r="CG141" i="1"/>
  <c r="CG131" i="1"/>
  <c r="CG135" i="1"/>
  <c r="CG162" i="1"/>
  <c r="CG116" i="1"/>
  <c r="CG124" i="1"/>
  <c r="CG148" i="1"/>
  <c r="CG146" i="1" s="1"/>
  <c r="CG144" i="1" s="1"/>
  <c r="CG179" i="1"/>
  <c r="CG191" i="1"/>
  <c r="CG241" i="1"/>
  <c r="CG239" i="1" s="1"/>
  <c r="CG249" i="1"/>
  <c r="CG209" i="1"/>
  <c r="CG214" i="1"/>
  <c r="CG236" i="1"/>
  <c r="CG276" i="1"/>
  <c r="CG285" i="1"/>
  <c r="CG262" i="1"/>
  <c r="CG369" i="1"/>
  <c r="CG381" i="1"/>
  <c r="CG379" i="1" s="1"/>
  <c r="CH306" i="1"/>
  <c r="CH317" i="1"/>
  <c r="CH324" i="1"/>
  <c r="CH330" i="1"/>
  <c r="CH342" i="1"/>
  <c r="CH350" i="1"/>
  <c r="CH354" i="1"/>
  <c r="CH33" i="1"/>
  <c r="CH25" i="1"/>
  <c r="CH64" i="1"/>
  <c r="CH76" i="1"/>
  <c r="CH81" i="1"/>
  <c r="CH86" i="1"/>
  <c r="CH90" i="1"/>
  <c r="CH93" i="1"/>
  <c r="CH96" i="1"/>
  <c r="CH141" i="1"/>
  <c r="CH131" i="1"/>
  <c r="CH135" i="1"/>
  <c r="CH162" i="1"/>
  <c r="CH116" i="1"/>
  <c r="CH124" i="1"/>
  <c r="CH148" i="1"/>
  <c r="CH146" i="1" s="1"/>
  <c r="CH144" i="1" s="1"/>
  <c r="CH179" i="1"/>
  <c r="CH191" i="1"/>
  <c r="CH241" i="1"/>
  <c r="CH249" i="1"/>
  <c r="CH209" i="1"/>
  <c r="CH214" i="1"/>
  <c r="CH236" i="1"/>
  <c r="CH276" i="1"/>
  <c r="CH285" i="1"/>
  <c r="CH262" i="1"/>
  <c r="CH260" i="1" s="1"/>
  <c r="CH369" i="1"/>
  <c r="CH367" i="1" s="1"/>
  <c r="CH381" i="1"/>
  <c r="CI306" i="1"/>
  <c r="CI317" i="1"/>
  <c r="CI304" i="1" s="1"/>
  <c r="CI324" i="1"/>
  <c r="CI330" i="1"/>
  <c r="CI342" i="1"/>
  <c r="CI350" i="1"/>
  <c r="CI354" i="1"/>
  <c r="CI33" i="1"/>
  <c r="CI25" i="1"/>
  <c r="CI64" i="1"/>
  <c r="CI76" i="1"/>
  <c r="CI81" i="1"/>
  <c r="CI86" i="1"/>
  <c r="CI90" i="1"/>
  <c r="CI93" i="1"/>
  <c r="CI96" i="1"/>
  <c r="CI141" i="1"/>
  <c r="CI131" i="1"/>
  <c r="CI135" i="1"/>
  <c r="CI162" i="1"/>
  <c r="CI116" i="1"/>
  <c r="CI124" i="1"/>
  <c r="CI148" i="1"/>
  <c r="CI146" i="1" s="1"/>
  <c r="CI144" i="1" s="1"/>
  <c r="CI179" i="1"/>
  <c r="CI191" i="1"/>
  <c r="CI241" i="1"/>
  <c r="CI239" i="1" s="1"/>
  <c r="CI207" i="1" s="1"/>
  <c r="CI249" i="1"/>
  <c r="CI209" i="1"/>
  <c r="CI214" i="1"/>
  <c r="CI236" i="1"/>
  <c r="CI276" i="1"/>
  <c r="CI285" i="1"/>
  <c r="CI262" i="1"/>
  <c r="CI260" i="1" s="1"/>
  <c r="CI369" i="1"/>
  <c r="CI367" i="1" s="1"/>
  <c r="CI381" i="1"/>
  <c r="CI379" i="1" s="1"/>
  <c r="CJ306" i="1"/>
  <c r="CJ317" i="1"/>
  <c r="CJ324" i="1"/>
  <c r="CJ330" i="1"/>
  <c r="CJ342" i="1"/>
  <c r="CJ350" i="1"/>
  <c r="CJ354" i="1"/>
  <c r="CJ33" i="1"/>
  <c r="CJ25" i="1"/>
  <c r="CJ64" i="1"/>
  <c r="CJ76" i="1"/>
  <c r="CJ81" i="1"/>
  <c r="CJ86" i="1"/>
  <c r="CJ90" i="1"/>
  <c r="CJ93" i="1"/>
  <c r="CJ96" i="1"/>
  <c r="CJ141" i="1"/>
  <c r="CJ131" i="1"/>
  <c r="CJ135" i="1"/>
  <c r="CJ162" i="1"/>
  <c r="CJ116" i="1"/>
  <c r="CJ124" i="1"/>
  <c r="CJ148" i="1"/>
  <c r="CJ146" i="1" s="1"/>
  <c r="CJ144" i="1" s="1"/>
  <c r="CJ179" i="1"/>
  <c r="CJ191" i="1"/>
  <c r="CJ241" i="1"/>
  <c r="CJ249" i="1"/>
  <c r="CJ209" i="1"/>
  <c r="CJ214" i="1"/>
  <c r="CJ236" i="1"/>
  <c r="CJ276" i="1"/>
  <c r="CJ285" i="1"/>
  <c r="CJ262" i="1"/>
  <c r="CJ260" i="1" s="1"/>
  <c r="CJ369" i="1"/>
  <c r="CJ367" i="1" s="1"/>
  <c r="CJ381" i="1"/>
  <c r="CJ379" i="1" s="1"/>
  <c r="CK306" i="1"/>
  <c r="CK317" i="1"/>
  <c r="CK324" i="1"/>
  <c r="CK330" i="1"/>
  <c r="CK342" i="1"/>
  <c r="CK350" i="1"/>
  <c r="CK354" i="1"/>
  <c r="CK33" i="1"/>
  <c r="CK25" i="1"/>
  <c r="CK64" i="1"/>
  <c r="CK76" i="1"/>
  <c r="CK81" i="1"/>
  <c r="CK86" i="1"/>
  <c r="CK90" i="1"/>
  <c r="CK93" i="1"/>
  <c r="CK96" i="1"/>
  <c r="CK141" i="1"/>
  <c r="CK131" i="1"/>
  <c r="CK135" i="1"/>
  <c r="CK162" i="1"/>
  <c r="CK116" i="1"/>
  <c r="CK124" i="1"/>
  <c r="CK148" i="1"/>
  <c r="CK146" i="1" s="1"/>
  <c r="CK144" i="1" s="1"/>
  <c r="CK179" i="1"/>
  <c r="CK191" i="1"/>
  <c r="CK241" i="1"/>
  <c r="CK249" i="1"/>
  <c r="CK209" i="1"/>
  <c r="CK214" i="1"/>
  <c r="CK236" i="1"/>
  <c r="CK276" i="1"/>
  <c r="CK285" i="1"/>
  <c r="CK262" i="1"/>
  <c r="CK260" i="1" s="1"/>
  <c r="CK369" i="1"/>
  <c r="CK367" i="1" s="1"/>
  <c r="CK381" i="1"/>
  <c r="CK379" i="1" s="1"/>
  <c r="CL306" i="1"/>
  <c r="CL317" i="1"/>
  <c r="CL324" i="1"/>
  <c r="CL330" i="1"/>
  <c r="CL342" i="1"/>
  <c r="CL350" i="1"/>
  <c r="CL354" i="1"/>
  <c r="CL33" i="1"/>
  <c r="CL25" i="1"/>
  <c r="CL64" i="1"/>
  <c r="CL76" i="1"/>
  <c r="CL81" i="1"/>
  <c r="CL86" i="1"/>
  <c r="CL90" i="1"/>
  <c r="CL93" i="1"/>
  <c r="CL96" i="1"/>
  <c r="CL141" i="1"/>
  <c r="CL131" i="1"/>
  <c r="CL135" i="1"/>
  <c r="CL162" i="1"/>
  <c r="CL116" i="1"/>
  <c r="CL124" i="1"/>
  <c r="CL148" i="1"/>
  <c r="CL146" i="1" s="1"/>
  <c r="CL179" i="1"/>
  <c r="CL191" i="1"/>
  <c r="CL241" i="1"/>
  <c r="CL249" i="1"/>
  <c r="CL209" i="1"/>
  <c r="CL214" i="1"/>
  <c r="CL236" i="1"/>
  <c r="CL276" i="1"/>
  <c r="CL285" i="1"/>
  <c r="CL262" i="1"/>
  <c r="CL260" i="1" s="1"/>
  <c r="CL369" i="1"/>
  <c r="CL367" i="1" s="1"/>
  <c r="CL381" i="1"/>
  <c r="CL379" i="1" s="1"/>
  <c r="CM306" i="1"/>
  <c r="CM317" i="1"/>
  <c r="CM324" i="1"/>
  <c r="CM330" i="1"/>
  <c r="CM342" i="1"/>
  <c r="CM350" i="1"/>
  <c r="CM354" i="1"/>
  <c r="CM33" i="1"/>
  <c r="CM25" i="1"/>
  <c r="CM64" i="1"/>
  <c r="CM76" i="1"/>
  <c r="CM81" i="1"/>
  <c r="CM86" i="1"/>
  <c r="CM90" i="1"/>
  <c r="CM93" i="1"/>
  <c r="CM96" i="1"/>
  <c r="CM141" i="1"/>
  <c r="CM131" i="1"/>
  <c r="CM135" i="1"/>
  <c r="CM162" i="1"/>
  <c r="CM116" i="1"/>
  <c r="CM124" i="1"/>
  <c r="CM148" i="1"/>
  <c r="CM146" i="1" s="1"/>
  <c r="CM144" i="1" s="1"/>
  <c r="CM179" i="1"/>
  <c r="CM191" i="1"/>
  <c r="CM241" i="1"/>
  <c r="CM249" i="1"/>
  <c r="CM209" i="1"/>
  <c r="CM214" i="1"/>
  <c r="CM236" i="1"/>
  <c r="CM276" i="1"/>
  <c r="CM285" i="1"/>
  <c r="CM262" i="1"/>
  <c r="CM260" i="1" s="1"/>
  <c r="CM369" i="1"/>
  <c r="CM367" i="1" s="1"/>
  <c r="CM381" i="1"/>
  <c r="CM379" i="1" s="1"/>
  <c r="CN306" i="1"/>
  <c r="CN317" i="1"/>
  <c r="CN324" i="1"/>
  <c r="CN330" i="1"/>
  <c r="CN342" i="1"/>
  <c r="CN350" i="1"/>
  <c r="CN354" i="1"/>
  <c r="CN33" i="1"/>
  <c r="CN25" i="1"/>
  <c r="CN64" i="1"/>
  <c r="CN76" i="1"/>
  <c r="CN81" i="1"/>
  <c r="CN86" i="1"/>
  <c r="CN90" i="1"/>
  <c r="CN93" i="1"/>
  <c r="CN96" i="1"/>
  <c r="CN141" i="1"/>
  <c r="CN131" i="1"/>
  <c r="CN135" i="1"/>
  <c r="CN162" i="1"/>
  <c r="CN116" i="1"/>
  <c r="CN124" i="1"/>
  <c r="CN148" i="1"/>
  <c r="CN146" i="1" s="1"/>
  <c r="CN144" i="1" s="1"/>
  <c r="CN179" i="1"/>
  <c r="CN191" i="1"/>
  <c r="CN241" i="1"/>
  <c r="CN249" i="1"/>
  <c r="CN209" i="1"/>
  <c r="CN214" i="1"/>
  <c r="CN236" i="1"/>
  <c r="CN276" i="1"/>
  <c r="CN285" i="1"/>
  <c r="CN262" i="1"/>
  <c r="CN260" i="1" s="1"/>
  <c r="CN369" i="1"/>
  <c r="CN367" i="1" s="1"/>
  <c r="CN381" i="1"/>
  <c r="CN379" i="1" s="1"/>
  <c r="CO306" i="1"/>
  <c r="CO317" i="1"/>
  <c r="CO324" i="1"/>
  <c r="CO330" i="1"/>
  <c r="CO342" i="1"/>
  <c r="CO350" i="1"/>
  <c r="CO354" i="1"/>
  <c r="CO33" i="1"/>
  <c r="CO25" i="1"/>
  <c r="CO64" i="1"/>
  <c r="CO76" i="1"/>
  <c r="CO81" i="1"/>
  <c r="CO86" i="1"/>
  <c r="CO90" i="1"/>
  <c r="CO93" i="1"/>
  <c r="CO96" i="1"/>
  <c r="CO141" i="1"/>
  <c r="CO131" i="1"/>
  <c r="CO135" i="1"/>
  <c r="CO162" i="1"/>
  <c r="CO116" i="1"/>
  <c r="CO124" i="1"/>
  <c r="CO148" i="1"/>
  <c r="CO146" i="1" s="1"/>
  <c r="CO144" i="1" s="1"/>
  <c r="CO179" i="1"/>
  <c r="CO191" i="1"/>
  <c r="CO241" i="1"/>
  <c r="CO249" i="1"/>
  <c r="CO209" i="1"/>
  <c r="CO214" i="1"/>
  <c r="CO236" i="1"/>
  <c r="CO276" i="1"/>
  <c r="CO285" i="1"/>
  <c r="CO262" i="1"/>
  <c r="CO260" i="1" s="1"/>
  <c r="CO369" i="1"/>
  <c r="CO367" i="1" s="1"/>
  <c r="CO381" i="1"/>
  <c r="CO379" i="1" s="1"/>
  <c r="CP306" i="1"/>
  <c r="CP317" i="1"/>
  <c r="CP324" i="1"/>
  <c r="CP330" i="1"/>
  <c r="CP342" i="1"/>
  <c r="CP350" i="1"/>
  <c r="CP354" i="1"/>
  <c r="CP33" i="1"/>
  <c r="CP25" i="1"/>
  <c r="CP64" i="1"/>
  <c r="CP76" i="1"/>
  <c r="CP81" i="1"/>
  <c r="CP86" i="1"/>
  <c r="CP90" i="1"/>
  <c r="CP93" i="1"/>
  <c r="CP96" i="1"/>
  <c r="CP141" i="1"/>
  <c r="CP131" i="1"/>
  <c r="CP135" i="1"/>
  <c r="CP162" i="1"/>
  <c r="CP116" i="1"/>
  <c r="CP114" i="1" s="1"/>
  <c r="CP124" i="1"/>
  <c r="CP148" i="1"/>
  <c r="CP146" i="1" s="1"/>
  <c r="CP144" i="1" s="1"/>
  <c r="CP179" i="1"/>
  <c r="CP191" i="1"/>
  <c r="CP241" i="1"/>
  <c r="CP249" i="1"/>
  <c r="CP209" i="1"/>
  <c r="CP214" i="1"/>
  <c r="CP236" i="1"/>
  <c r="CP276" i="1"/>
  <c r="CP285" i="1"/>
  <c r="CP262" i="1"/>
  <c r="CP260" i="1" s="1"/>
  <c r="CP369" i="1"/>
  <c r="CP367" i="1" s="1"/>
  <c r="CP381" i="1"/>
  <c r="CP379" i="1" s="1"/>
  <c r="CQ306" i="1"/>
  <c r="CQ317" i="1"/>
  <c r="CQ324" i="1"/>
  <c r="CQ330" i="1"/>
  <c r="CQ342" i="1"/>
  <c r="CQ350" i="1"/>
  <c r="CQ354" i="1"/>
  <c r="CQ33" i="1"/>
  <c r="CQ25" i="1"/>
  <c r="CQ64" i="1"/>
  <c r="CQ76" i="1"/>
  <c r="CQ81" i="1"/>
  <c r="CQ86" i="1"/>
  <c r="CQ90" i="1"/>
  <c r="CQ93" i="1"/>
  <c r="CQ96" i="1"/>
  <c r="CQ141" i="1"/>
  <c r="CQ131" i="1"/>
  <c r="CQ135" i="1"/>
  <c r="CQ162" i="1"/>
  <c r="CQ116" i="1"/>
  <c r="CQ124" i="1"/>
  <c r="CQ148" i="1"/>
  <c r="CQ146" i="1" s="1"/>
  <c r="CQ144" i="1" s="1"/>
  <c r="CQ179" i="1"/>
  <c r="CQ191" i="1"/>
  <c r="CQ241" i="1"/>
  <c r="CQ239" i="1" s="1"/>
  <c r="CQ249" i="1"/>
  <c r="CQ209" i="1"/>
  <c r="CQ214" i="1"/>
  <c r="CQ236" i="1"/>
  <c r="CQ276" i="1"/>
  <c r="CQ285" i="1"/>
  <c r="CQ262" i="1"/>
  <c r="CQ260" i="1" s="1"/>
  <c r="CQ369" i="1"/>
  <c r="CQ367" i="1" s="1"/>
  <c r="CQ391" i="1" s="1"/>
  <c r="CQ381" i="1"/>
  <c r="CQ379" i="1" s="1"/>
  <c r="CR306" i="1"/>
  <c r="CR317" i="1"/>
  <c r="CR324" i="1"/>
  <c r="CR330" i="1"/>
  <c r="CR342" i="1"/>
  <c r="CR350" i="1"/>
  <c r="CR354" i="1"/>
  <c r="CR33" i="1"/>
  <c r="CR25" i="1"/>
  <c r="CR64" i="1"/>
  <c r="CR76" i="1"/>
  <c r="CR81" i="1"/>
  <c r="CR86" i="1"/>
  <c r="CR90" i="1"/>
  <c r="CR93" i="1"/>
  <c r="CR96" i="1"/>
  <c r="CR141" i="1"/>
  <c r="CR131" i="1"/>
  <c r="CR135" i="1"/>
  <c r="CR162" i="1"/>
  <c r="CR116" i="1"/>
  <c r="CR124" i="1"/>
  <c r="CR148" i="1"/>
  <c r="CR146" i="1" s="1"/>
  <c r="CR144" i="1" s="1"/>
  <c r="CR179" i="1"/>
  <c r="CR191" i="1"/>
  <c r="CR241" i="1"/>
  <c r="CR249" i="1"/>
  <c r="CR209" i="1"/>
  <c r="CR214" i="1"/>
  <c r="CR236" i="1"/>
  <c r="CR276" i="1"/>
  <c r="CR285" i="1"/>
  <c r="CR262" i="1"/>
  <c r="CR260" i="1" s="1"/>
  <c r="CR369" i="1"/>
  <c r="CR367" i="1" s="1"/>
  <c r="CR381" i="1"/>
  <c r="CR379" i="1" s="1"/>
  <c r="BT306" i="1"/>
  <c r="BT317" i="1"/>
  <c r="BT324" i="1"/>
  <c r="BT330" i="1"/>
  <c r="BT342" i="1"/>
  <c r="BT350" i="1"/>
  <c r="BT354" i="1"/>
  <c r="BT33" i="1"/>
  <c r="BT25" i="1"/>
  <c r="BT64" i="1"/>
  <c r="BT76" i="1"/>
  <c r="BT81" i="1"/>
  <c r="BT86" i="1"/>
  <c r="BT90" i="1"/>
  <c r="BT93" i="1"/>
  <c r="BT96" i="1"/>
  <c r="BT162" i="1"/>
  <c r="BT116" i="1"/>
  <c r="BT124" i="1"/>
  <c r="BT131" i="1"/>
  <c r="BT135" i="1"/>
  <c r="BT148" i="1"/>
  <c r="BT179" i="1"/>
  <c r="BT191" i="1"/>
  <c r="BT241" i="1"/>
  <c r="BT249" i="1"/>
  <c r="BT209" i="1"/>
  <c r="BT214" i="1"/>
  <c r="BT236" i="1"/>
  <c r="BT276" i="1"/>
  <c r="BT285" i="1"/>
  <c r="BT274" i="1" s="1"/>
  <c r="BT262" i="1"/>
  <c r="BT260" i="1" s="1"/>
  <c r="BT369" i="1"/>
  <c r="BT381" i="1"/>
  <c r="BT379" i="1" s="1"/>
  <c r="BU306" i="1"/>
  <c r="BU317" i="1"/>
  <c r="BU324" i="1"/>
  <c r="BU330" i="1"/>
  <c r="BU342" i="1"/>
  <c r="BU350" i="1"/>
  <c r="BU354" i="1"/>
  <c r="BU33" i="1"/>
  <c r="BU25" i="1"/>
  <c r="BU64" i="1"/>
  <c r="BU76" i="1"/>
  <c r="BU81" i="1"/>
  <c r="BU86" i="1"/>
  <c r="BU90" i="1"/>
  <c r="BU93" i="1"/>
  <c r="BU96" i="1"/>
  <c r="BU162" i="1"/>
  <c r="BU116" i="1"/>
  <c r="BU124" i="1"/>
  <c r="BU131" i="1"/>
  <c r="BU135" i="1"/>
  <c r="BU148" i="1"/>
  <c r="BU146" i="1" s="1"/>
  <c r="BU179" i="1"/>
  <c r="BU191" i="1"/>
  <c r="BU241" i="1"/>
  <c r="BU249" i="1"/>
  <c r="BU239" i="1" s="1"/>
  <c r="BU209" i="1"/>
  <c r="BU214" i="1"/>
  <c r="BU236" i="1"/>
  <c r="BU276" i="1"/>
  <c r="BU285" i="1"/>
  <c r="BU262" i="1"/>
  <c r="BU369" i="1"/>
  <c r="BU367" i="1" s="1"/>
  <c r="BU381" i="1"/>
  <c r="BU379" i="1" s="1"/>
  <c r="BV306" i="1"/>
  <c r="BV317" i="1"/>
  <c r="BV324" i="1"/>
  <c r="BV330" i="1"/>
  <c r="BV342" i="1"/>
  <c r="BV350" i="1"/>
  <c r="BV354" i="1"/>
  <c r="BV33" i="1"/>
  <c r="BV25" i="1"/>
  <c r="BV64" i="1"/>
  <c r="BV76" i="1"/>
  <c r="BV81" i="1"/>
  <c r="BV86" i="1"/>
  <c r="BV90" i="1"/>
  <c r="BV93" i="1"/>
  <c r="BV96" i="1"/>
  <c r="BV162" i="1"/>
  <c r="BV116" i="1"/>
  <c r="BV124" i="1"/>
  <c r="BV131" i="1"/>
  <c r="BV135" i="1"/>
  <c r="BV148" i="1"/>
  <c r="BV146" i="1" s="1"/>
  <c r="BV144" i="1" s="1"/>
  <c r="BV179" i="1"/>
  <c r="BV191" i="1"/>
  <c r="BV173" i="1" s="1"/>
  <c r="BV241" i="1"/>
  <c r="BV249" i="1"/>
  <c r="BV209" i="1"/>
  <c r="BV214" i="1"/>
  <c r="BV236" i="1"/>
  <c r="BV276" i="1"/>
  <c r="BV285" i="1"/>
  <c r="BV262" i="1"/>
  <c r="BV260" i="1" s="1"/>
  <c r="BV369" i="1"/>
  <c r="BV367" i="1" s="1"/>
  <c r="BV381" i="1"/>
  <c r="BV379" i="1" s="1"/>
  <c r="BW306" i="1"/>
  <c r="BW317" i="1"/>
  <c r="BW324" i="1"/>
  <c r="BW330" i="1"/>
  <c r="BW342" i="1"/>
  <c r="BW350" i="1"/>
  <c r="BW354" i="1"/>
  <c r="BW33" i="1"/>
  <c r="BW25" i="1"/>
  <c r="BW64" i="1"/>
  <c r="BW76" i="1"/>
  <c r="BW81" i="1"/>
  <c r="BW86" i="1"/>
  <c r="BW90" i="1"/>
  <c r="BW93" i="1"/>
  <c r="BW96" i="1"/>
  <c r="BW162" i="1"/>
  <c r="BW116" i="1"/>
  <c r="BW124" i="1"/>
  <c r="BW131" i="1"/>
  <c r="BW135" i="1"/>
  <c r="BW148" i="1"/>
  <c r="BW146" i="1" s="1"/>
  <c r="BW144" i="1" s="1"/>
  <c r="BW179" i="1"/>
  <c r="BW191" i="1"/>
  <c r="BW241" i="1"/>
  <c r="BW249" i="1"/>
  <c r="BW209" i="1"/>
  <c r="BW214" i="1"/>
  <c r="BW236" i="1"/>
  <c r="BW276" i="1"/>
  <c r="BW285" i="1"/>
  <c r="BW262" i="1"/>
  <c r="BW260" i="1" s="1"/>
  <c r="BW369" i="1"/>
  <c r="BW367" i="1" s="1"/>
  <c r="BW381" i="1"/>
  <c r="BW379" i="1" s="1"/>
  <c r="BX306" i="1"/>
  <c r="BX317" i="1"/>
  <c r="BX324" i="1"/>
  <c r="BX330" i="1"/>
  <c r="BX342" i="1"/>
  <c r="BX350" i="1"/>
  <c r="BX354" i="1"/>
  <c r="BX33" i="1"/>
  <c r="BX25" i="1"/>
  <c r="BX64" i="1"/>
  <c r="BX76" i="1"/>
  <c r="BX81" i="1"/>
  <c r="BX86" i="1"/>
  <c r="BX90" i="1"/>
  <c r="BX93" i="1"/>
  <c r="BX96" i="1"/>
  <c r="BX162" i="1"/>
  <c r="BX116" i="1"/>
  <c r="BX114" i="1" s="1"/>
  <c r="BX124" i="1"/>
  <c r="BX131" i="1"/>
  <c r="BX135" i="1"/>
  <c r="BX148" i="1"/>
  <c r="BX146" i="1" s="1"/>
  <c r="BX179" i="1"/>
  <c r="BX191" i="1"/>
  <c r="BX241" i="1"/>
  <c r="BX249" i="1"/>
  <c r="BX209" i="1"/>
  <c r="BX214" i="1"/>
  <c r="BX236" i="1"/>
  <c r="BX276" i="1"/>
  <c r="BX285" i="1"/>
  <c r="BX262" i="1"/>
  <c r="BX260" i="1" s="1"/>
  <c r="BX369" i="1"/>
  <c r="BX367" i="1" s="1"/>
  <c r="BX381" i="1"/>
  <c r="BX379" i="1" s="1"/>
  <c r="BY306" i="1"/>
  <c r="BY317" i="1"/>
  <c r="BY324" i="1"/>
  <c r="BY330" i="1"/>
  <c r="BY342" i="1"/>
  <c r="BY350" i="1"/>
  <c r="BY354" i="1"/>
  <c r="BY33" i="1"/>
  <c r="BY25" i="1"/>
  <c r="BY64" i="1"/>
  <c r="BY76" i="1"/>
  <c r="BY81" i="1"/>
  <c r="BY86" i="1"/>
  <c r="BY90" i="1"/>
  <c r="BY93" i="1"/>
  <c r="BY96" i="1"/>
  <c r="BY162" i="1"/>
  <c r="BY116" i="1"/>
  <c r="BY124" i="1"/>
  <c r="BY131" i="1"/>
  <c r="BY135" i="1"/>
  <c r="BY148" i="1"/>
  <c r="BY146" i="1" s="1"/>
  <c r="BY144" i="1" s="1"/>
  <c r="BY179" i="1"/>
  <c r="BY191" i="1"/>
  <c r="BY241" i="1"/>
  <c r="BY249" i="1"/>
  <c r="BY239" i="1" s="1"/>
  <c r="BY209" i="1"/>
  <c r="BY214" i="1"/>
  <c r="BY236" i="1"/>
  <c r="BY276" i="1"/>
  <c r="BY285" i="1"/>
  <c r="BY262" i="1"/>
  <c r="BY260" i="1" s="1"/>
  <c r="BY369" i="1"/>
  <c r="BY367" i="1" s="1"/>
  <c r="BY381" i="1"/>
  <c r="BY379" i="1" s="1"/>
  <c r="BZ306" i="1"/>
  <c r="BZ317" i="1"/>
  <c r="BZ324" i="1"/>
  <c r="BZ330" i="1"/>
  <c r="BZ342" i="1"/>
  <c r="BZ350" i="1"/>
  <c r="BZ354" i="1"/>
  <c r="BZ33" i="1"/>
  <c r="BZ25" i="1"/>
  <c r="BZ64" i="1"/>
  <c r="BZ76" i="1"/>
  <c r="BZ81" i="1"/>
  <c r="BZ86" i="1"/>
  <c r="BZ90" i="1"/>
  <c r="BZ93" i="1"/>
  <c r="BZ96" i="1"/>
  <c r="BZ162" i="1"/>
  <c r="BZ116" i="1"/>
  <c r="BZ124" i="1"/>
  <c r="BZ131" i="1"/>
  <c r="BZ135" i="1"/>
  <c r="BZ148" i="1"/>
  <c r="BZ146" i="1" s="1"/>
  <c r="BZ144" i="1" s="1"/>
  <c r="BZ179" i="1"/>
  <c r="BZ191" i="1"/>
  <c r="BZ173" i="1" s="1"/>
  <c r="BZ241" i="1"/>
  <c r="BZ249" i="1"/>
  <c r="BZ209" i="1"/>
  <c r="BZ214" i="1"/>
  <c r="BZ236" i="1"/>
  <c r="BZ276" i="1"/>
  <c r="BZ285" i="1"/>
  <c r="BZ262" i="1"/>
  <c r="BZ260" i="1" s="1"/>
  <c r="BZ369" i="1"/>
  <c r="BZ367" i="1" s="1"/>
  <c r="BZ381" i="1"/>
  <c r="BZ379" i="1" s="1"/>
  <c r="CA306" i="1"/>
  <c r="CA317" i="1"/>
  <c r="CA324" i="1"/>
  <c r="CA330" i="1"/>
  <c r="CA342" i="1"/>
  <c r="CA350" i="1"/>
  <c r="CA354" i="1"/>
  <c r="CA33" i="1"/>
  <c r="CA25" i="1"/>
  <c r="CA64" i="1"/>
  <c r="CA76" i="1"/>
  <c r="CA81" i="1"/>
  <c r="CA86" i="1"/>
  <c r="CA90" i="1"/>
  <c r="CA93" i="1"/>
  <c r="CA96" i="1"/>
  <c r="CA162" i="1"/>
  <c r="CA116" i="1"/>
  <c r="CA124" i="1"/>
  <c r="CA131" i="1"/>
  <c r="CA135" i="1"/>
  <c r="CA148" i="1"/>
  <c r="CA146" i="1" s="1"/>
  <c r="CA144" i="1" s="1"/>
  <c r="CA179" i="1"/>
  <c r="CA191" i="1"/>
  <c r="CA241" i="1"/>
  <c r="CA249" i="1"/>
  <c r="CA209" i="1"/>
  <c r="CA214" i="1"/>
  <c r="CA236" i="1"/>
  <c r="CA276" i="1"/>
  <c r="CA285" i="1"/>
  <c r="CA262" i="1"/>
  <c r="CA260" i="1" s="1"/>
  <c r="CA369" i="1"/>
  <c r="CA367" i="1" s="1"/>
  <c r="CA381" i="1"/>
  <c r="CA379" i="1" s="1"/>
  <c r="CB306" i="1"/>
  <c r="CB317" i="1"/>
  <c r="CB324" i="1"/>
  <c r="CB330" i="1"/>
  <c r="CB342" i="1"/>
  <c r="CB350" i="1"/>
  <c r="CB354" i="1"/>
  <c r="CB33" i="1"/>
  <c r="CB25" i="1"/>
  <c r="CB64" i="1"/>
  <c r="CB76" i="1"/>
  <c r="CB81" i="1"/>
  <c r="CB86" i="1"/>
  <c r="CB90" i="1"/>
  <c r="CB93" i="1"/>
  <c r="CB96" i="1"/>
  <c r="CB162" i="1"/>
  <c r="CB116" i="1"/>
  <c r="CB114" i="1" s="1"/>
  <c r="CB124" i="1"/>
  <c r="CB131" i="1"/>
  <c r="CB135" i="1"/>
  <c r="CB148" i="1"/>
  <c r="CB146" i="1" s="1"/>
  <c r="CB144" i="1" s="1"/>
  <c r="CB179" i="1"/>
  <c r="CB191" i="1"/>
  <c r="CB241" i="1"/>
  <c r="CB249" i="1"/>
  <c r="CB209" i="1"/>
  <c r="CB214" i="1"/>
  <c r="CB236" i="1"/>
  <c r="CB276" i="1"/>
  <c r="CB285" i="1"/>
  <c r="CB262" i="1"/>
  <c r="CB260" i="1" s="1"/>
  <c r="CB369" i="1"/>
  <c r="CB367" i="1" s="1"/>
  <c r="CB381" i="1"/>
  <c r="CB379" i="1" s="1"/>
  <c r="CC306" i="1"/>
  <c r="CC317" i="1"/>
  <c r="CC324" i="1"/>
  <c r="CC330" i="1"/>
  <c r="CC342" i="1"/>
  <c r="CC350" i="1"/>
  <c r="CC354" i="1"/>
  <c r="CC33" i="1"/>
  <c r="CC25" i="1"/>
  <c r="CC64" i="1"/>
  <c r="CC23" i="1" s="1"/>
  <c r="CC76" i="1"/>
  <c r="CC81" i="1"/>
  <c r="CC86" i="1"/>
  <c r="CC90" i="1"/>
  <c r="CC93" i="1"/>
  <c r="CC96" i="1"/>
  <c r="CC162" i="1"/>
  <c r="CC116" i="1"/>
  <c r="CC124" i="1"/>
  <c r="CC131" i="1"/>
  <c r="CC135" i="1"/>
  <c r="CC148" i="1"/>
  <c r="CC146" i="1" s="1"/>
  <c r="CC144" i="1" s="1"/>
  <c r="CC179" i="1"/>
  <c r="CC191" i="1"/>
  <c r="CC241" i="1"/>
  <c r="CC249" i="1"/>
  <c r="CC209" i="1"/>
  <c r="CC214" i="1"/>
  <c r="CC236" i="1"/>
  <c r="CC276" i="1"/>
  <c r="CC285" i="1"/>
  <c r="CC262" i="1"/>
  <c r="CC260" i="1" s="1"/>
  <c r="CC369" i="1"/>
  <c r="CC367" i="1" s="1"/>
  <c r="CC381" i="1"/>
  <c r="CC379" i="1" s="1"/>
  <c r="CD306" i="1"/>
  <c r="CD317" i="1"/>
  <c r="CD324" i="1"/>
  <c r="CD330" i="1"/>
  <c r="CD342" i="1"/>
  <c r="CD350" i="1"/>
  <c r="CD354" i="1"/>
  <c r="CD33" i="1"/>
  <c r="CD25" i="1"/>
  <c r="CD64" i="1"/>
  <c r="CD76" i="1"/>
  <c r="CD81" i="1"/>
  <c r="CD86" i="1"/>
  <c r="CD90" i="1"/>
  <c r="CD93" i="1"/>
  <c r="CD96" i="1"/>
  <c r="CD162" i="1"/>
  <c r="CD116" i="1"/>
  <c r="CD124" i="1"/>
  <c r="CD131" i="1"/>
  <c r="CD135" i="1"/>
  <c r="CD148" i="1"/>
  <c r="CD146" i="1" s="1"/>
  <c r="CD144" i="1" s="1"/>
  <c r="CD179" i="1"/>
  <c r="CD191" i="1"/>
  <c r="CD173" i="1" s="1"/>
  <c r="CD241" i="1"/>
  <c r="CD249" i="1"/>
  <c r="CD209" i="1"/>
  <c r="CD214" i="1"/>
  <c r="CD236" i="1"/>
  <c r="CD276" i="1"/>
  <c r="CD285" i="1"/>
  <c r="CD262" i="1"/>
  <c r="CD260" i="1" s="1"/>
  <c r="CD369" i="1"/>
  <c r="CD367" i="1" s="1"/>
  <c r="CD381" i="1"/>
  <c r="CD379" i="1" s="1"/>
  <c r="CE306" i="1"/>
  <c r="CE317" i="1"/>
  <c r="CE324" i="1"/>
  <c r="CE330" i="1"/>
  <c r="CE342" i="1"/>
  <c r="CE350" i="1"/>
  <c r="CE354" i="1"/>
  <c r="CE33" i="1"/>
  <c r="CE25" i="1"/>
  <c r="CE64" i="1"/>
  <c r="CE76" i="1"/>
  <c r="CE81" i="1"/>
  <c r="CE86" i="1"/>
  <c r="CE90" i="1"/>
  <c r="CE93" i="1"/>
  <c r="CE96" i="1"/>
  <c r="CE162" i="1"/>
  <c r="CE116" i="1"/>
  <c r="CE124" i="1"/>
  <c r="CE131" i="1"/>
  <c r="CE129" i="1" s="1"/>
  <c r="CE135" i="1"/>
  <c r="CE148" i="1"/>
  <c r="CE146" i="1" s="1"/>
  <c r="CE144" i="1" s="1"/>
  <c r="CE179" i="1"/>
  <c r="CE191" i="1"/>
  <c r="CE241" i="1"/>
  <c r="CE249" i="1"/>
  <c r="CE209" i="1"/>
  <c r="CE214" i="1"/>
  <c r="CE236" i="1"/>
  <c r="CE276" i="1"/>
  <c r="CE285" i="1"/>
  <c r="CE262" i="1"/>
  <c r="CE260" i="1" s="1"/>
  <c r="CE369" i="1"/>
  <c r="CE367" i="1" s="1"/>
  <c r="CE381" i="1"/>
  <c r="CE379" i="1" s="1"/>
  <c r="BG306" i="1"/>
  <c r="BG317" i="1"/>
  <c r="BG324" i="1"/>
  <c r="BG330" i="1"/>
  <c r="BG342" i="1"/>
  <c r="BG350" i="1"/>
  <c r="BG354" i="1"/>
  <c r="BG33" i="1"/>
  <c r="BG25" i="1"/>
  <c r="BG64" i="1"/>
  <c r="BG76" i="1"/>
  <c r="BG81" i="1"/>
  <c r="BG86" i="1"/>
  <c r="BG90" i="1"/>
  <c r="BG93" i="1"/>
  <c r="BG96" i="1"/>
  <c r="BG135" i="1"/>
  <c r="BG131" i="1"/>
  <c r="BG116" i="1"/>
  <c r="BG124" i="1"/>
  <c r="BG148" i="1"/>
  <c r="BG179" i="1"/>
  <c r="BG191" i="1"/>
  <c r="BG241" i="1"/>
  <c r="BG249" i="1"/>
  <c r="BG209" i="1"/>
  <c r="BG214" i="1"/>
  <c r="BG236" i="1"/>
  <c r="BG276" i="1"/>
  <c r="BG285" i="1"/>
  <c r="BG262" i="1"/>
  <c r="BG260" i="1" s="1"/>
  <c r="BG369" i="1"/>
  <c r="BG367" i="1" s="1"/>
  <c r="BG381" i="1"/>
  <c r="BH306" i="1"/>
  <c r="BH317" i="1"/>
  <c r="BH324" i="1"/>
  <c r="BH330" i="1"/>
  <c r="BH342" i="1"/>
  <c r="BH350" i="1"/>
  <c r="BH354" i="1"/>
  <c r="BH33" i="1"/>
  <c r="BH25" i="1"/>
  <c r="BH64" i="1"/>
  <c r="BH76" i="1"/>
  <c r="BH81" i="1"/>
  <c r="BH86" i="1"/>
  <c r="BH90" i="1"/>
  <c r="BH93" i="1"/>
  <c r="BH96" i="1"/>
  <c r="BH135" i="1"/>
  <c r="BH129" i="1" s="1"/>
  <c r="BH131" i="1"/>
  <c r="BH116" i="1"/>
  <c r="BH124" i="1"/>
  <c r="BH148" i="1"/>
  <c r="BH146" i="1" s="1"/>
  <c r="BH179" i="1"/>
  <c r="BH191" i="1"/>
  <c r="BH241" i="1"/>
  <c r="BH249" i="1"/>
  <c r="BH209" i="1"/>
  <c r="BH214" i="1"/>
  <c r="BH236" i="1"/>
  <c r="BH276" i="1"/>
  <c r="BH285" i="1"/>
  <c r="BH262" i="1"/>
  <c r="BH260" i="1" s="1"/>
  <c r="BH369" i="1"/>
  <c r="BH381" i="1"/>
  <c r="BH379" i="1" s="1"/>
  <c r="BI306" i="1"/>
  <c r="BI317" i="1"/>
  <c r="BI324" i="1"/>
  <c r="BI330" i="1"/>
  <c r="BI342" i="1"/>
  <c r="BI350" i="1"/>
  <c r="BI354" i="1"/>
  <c r="BI33" i="1"/>
  <c r="BI25" i="1"/>
  <c r="BI64" i="1"/>
  <c r="BI76" i="1"/>
  <c r="BI81" i="1"/>
  <c r="BI86" i="1"/>
  <c r="BI90" i="1"/>
  <c r="BI93" i="1"/>
  <c r="BI96" i="1"/>
  <c r="BI135" i="1"/>
  <c r="BI131" i="1"/>
  <c r="BI116" i="1"/>
  <c r="BI124" i="1"/>
  <c r="BI148" i="1"/>
  <c r="BI146" i="1" s="1"/>
  <c r="BI144" i="1" s="1"/>
  <c r="BI179" i="1"/>
  <c r="BI191" i="1"/>
  <c r="BI241" i="1"/>
  <c r="BI249" i="1"/>
  <c r="BI209" i="1"/>
  <c r="BI214" i="1"/>
  <c r="BI236" i="1"/>
  <c r="BI276" i="1"/>
  <c r="BI285" i="1"/>
  <c r="BI262" i="1"/>
  <c r="BI369" i="1"/>
  <c r="BI367" i="1" s="1"/>
  <c r="BI391" i="1" s="1"/>
  <c r="BI381" i="1"/>
  <c r="BI379" i="1" s="1"/>
  <c r="BJ306" i="1"/>
  <c r="BJ317" i="1"/>
  <c r="BJ324" i="1"/>
  <c r="BJ330" i="1"/>
  <c r="BJ342" i="1"/>
  <c r="BJ350" i="1"/>
  <c r="BJ354" i="1"/>
  <c r="BJ33" i="1"/>
  <c r="BJ25" i="1"/>
  <c r="BJ64" i="1"/>
  <c r="BJ76" i="1"/>
  <c r="BJ81" i="1"/>
  <c r="BJ86" i="1"/>
  <c r="BJ90" i="1"/>
  <c r="BJ93" i="1"/>
  <c r="BJ96" i="1"/>
  <c r="BJ135" i="1"/>
  <c r="BJ131" i="1"/>
  <c r="BJ116" i="1"/>
  <c r="BJ124" i="1"/>
  <c r="BJ148" i="1"/>
  <c r="BJ146" i="1" s="1"/>
  <c r="BJ144" i="1" s="1"/>
  <c r="BJ179" i="1"/>
  <c r="BJ191" i="1"/>
  <c r="BJ241" i="1"/>
  <c r="BJ249" i="1"/>
  <c r="BJ209" i="1"/>
  <c r="BJ214" i="1"/>
  <c r="BJ236" i="1"/>
  <c r="BJ276" i="1"/>
  <c r="BJ285" i="1"/>
  <c r="BJ262" i="1"/>
  <c r="BJ260" i="1" s="1"/>
  <c r="BJ369" i="1"/>
  <c r="BJ367" i="1" s="1"/>
  <c r="BJ381" i="1"/>
  <c r="BJ379" i="1" s="1"/>
  <c r="BJ391" i="1" s="1"/>
  <c r="BK306" i="1"/>
  <c r="BK317" i="1"/>
  <c r="BK324" i="1"/>
  <c r="BK330" i="1"/>
  <c r="BK342" i="1"/>
  <c r="BK350" i="1"/>
  <c r="BK354" i="1"/>
  <c r="BK33" i="1"/>
  <c r="BK25" i="1"/>
  <c r="BK64" i="1"/>
  <c r="BK76" i="1"/>
  <c r="BK81" i="1"/>
  <c r="BK86" i="1"/>
  <c r="BK90" i="1"/>
  <c r="BK93" i="1"/>
  <c r="BK96" i="1"/>
  <c r="BK135" i="1"/>
  <c r="BK131" i="1"/>
  <c r="BK116" i="1"/>
  <c r="BK124" i="1"/>
  <c r="BK148" i="1"/>
  <c r="BK146" i="1" s="1"/>
  <c r="BK144" i="1" s="1"/>
  <c r="BK179" i="1"/>
  <c r="BK191" i="1"/>
  <c r="BK241" i="1"/>
  <c r="BK249" i="1"/>
  <c r="BK209" i="1"/>
  <c r="BK214" i="1"/>
  <c r="BK236" i="1"/>
  <c r="BK276" i="1"/>
  <c r="BK285" i="1"/>
  <c r="BK262" i="1"/>
  <c r="BK260" i="1" s="1"/>
  <c r="BK369" i="1"/>
  <c r="BK367" i="1" s="1"/>
  <c r="BK381" i="1"/>
  <c r="BK379" i="1" s="1"/>
  <c r="BL306" i="1"/>
  <c r="BL317" i="1"/>
  <c r="BL324" i="1"/>
  <c r="BL330" i="1"/>
  <c r="BL342" i="1"/>
  <c r="BL350" i="1"/>
  <c r="BL354" i="1"/>
  <c r="BL33" i="1"/>
  <c r="BL25" i="1"/>
  <c r="BL64" i="1"/>
  <c r="BL76" i="1"/>
  <c r="BL81" i="1"/>
  <c r="BL86" i="1"/>
  <c r="BL90" i="1"/>
  <c r="BL93" i="1"/>
  <c r="BL96" i="1"/>
  <c r="BL135" i="1"/>
  <c r="BL131" i="1"/>
  <c r="BL116" i="1"/>
  <c r="BL124" i="1"/>
  <c r="BL148" i="1"/>
  <c r="BL146" i="1" s="1"/>
  <c r="BL144" i="1" s="1"/>
  <c r="BL179" i="1"/>
  <c r="BL191" i="1"/>
  <c r="BL241" i="1"/>
  <c r="BL249" i="1"/>
  <c r="BL209" i="1"/>
  <c r="BL214" i="1"/>
  <c r="BL236" i="1"/>
  <c r="BL276" i="1"/>
  <c r="BL274" i="1" s="1"/>
  <c r="BL275" i="1" s="1"/>
  <c r="BL285" i="1"/>
  <c r="BL262" i="1"/>
  <c r="BL260" i="1" s="1"/>
  <c r="BL369" i="1"/>
  <c r="BL367" i="1" s="1"/>
  <c r="BL381" i="1"/>
  <c r="BL379" i="1" s="1"/>
  <c r="BM306" i="1"/>
  <c r="BM317" i="1"/>
  <c r="BM324" i="1"/>
  <c r="BM330" i="1"/>
  <c r="BM342" i="1"/>
  <c r="BM350" i="1"/>
  <c r="BM354" i="1"/>
  <c r="BM33" i="1"/>
  <c r="BM25" i="1"/>
  <c r="BM64" i="1"/>
  <c r="BM76" i="1"/>
  <c r="BM81" i="1"/>
  <c r="BM86" i="1"/>
  <c r="BM90" i="1"/>
  <c r="BM93" i="1"/>
  <c r="BM96" i="1"/>
  <c r="BM135" i="1"/>
  <c r="BM131" i="1"/>
  <c r="BM116" i="1"/>
  <c r="BM124" i="1"/>
  <c r="BM148" i="1"/>
  <c r="BM146" i="1" s="1"/>
  <c r="BM144" i="1" s="1"/>
  <c r="BM179" i="1"/>
  <c r="BM191" i="1"/>
  <c r="BM241" i="1"/>
  <c r="BM249" i="1"/>
  <c r="BM209" i="1"/>
  <c r="BM214" i="1"/>
  <c r="BM236" i="1"/>
  <c r="BM276" i="1"/>
  <c r="BM285" i="1"/>
  <c r="BM262" i="1"/>
  <c r="BM260" i="1" s="1"/>
  <c r="BM369" i="1"/>
  <c r="BM367" i="1" s="1"/>
  <c r="BM381" i="1"/>
  <c r="BM379" i="1" s="1"/>
  <c r="BN306" i="1"/>
  <c r="BN317" i="1"/>
  <c r="BN324" i="1"/>
  <c r="BN330" i="1"/>
  <c r="BN342" i="1"/>
  <c r="BN350" i="1"/>
  <c r="BN354" i="1"/>
  <c r="BN33" i="1"/>
  <c r="BN25" i="1"/>
  <c r="BN64" i="1"/>
  <c r="BN76" i="1"/>
  <c r="BN81" i="1"/>
  <c r="BN86" i="1"/>
  <c r="BN90" i="1"/>
  <c r="BN93" i="1"/>
  <c r="BN96" i="1"/>
  <c r="BN135" i="1"/>
  <c r="BN131" i="1"/>
  <c r="BN116" i="1"/>
  <c r="BN124" i="1"/>
  <c r="BN148" i="1"/>
  <c r="BN146" i="1" s="1"/>
  <c r="BN144" i="1" s="1"/>
  <c r="BN179" i="1"/>
  <c r="BN191" i="1"/>
  <c r="BN241" i="1"/>
  <c r="BN249" i="1"/>
  <c r="BN209" i="1"/>
  <c r="BN214" i="1"/>
  <c r="BN236" i="1"/>
  <c r="BN276" i="1"/>
  <c r="BN285" i="1"/>
  <c r="BN262" i="1"/>
  <c r="BN260" i="1" s="1"/>
  <c r="BN369" i="1"/>
  <c r="BN367" i="1" s="1"/>
  <c r="BN381" i="1"/>
  <c r="BN379" i="1" s="1"/>
  <c r="BO306" i="1"/>
  <c r="BO317" i="1"/>
  <c r="BO324" i="1"/>
  <c r="BO330" i="1"/>
  <c r="BO342" i="1"/>
  <c r="BO350" i="1"/>
  <c r="BO354" i="1"/>
  <c r="BO33" i="1"/>
  <c r="BO25" i="1"/>
  <c r="BO64" i="1"/>
  <c r="BO76" i="1"/>
  <c r="BO81" i="1"/>
  <c r="BO86" i="1"/>
  <c r="BO90" i="1"/>
  <c r="BO93" i="1"/>
  <c r="BO96" i="1"/>
  <c r="BO135" i="1"/>
  <c r="BO131" i="1"/>
  <c r="BO116" i="1"/>
  <c r="BO124" i="1"/>
  <c r="BO148" i="1"/>
  <c r="BO146" i="1" s="1"/>
  <c r="BO144" i="1" s="1"/>
  <c r="BO179" i="1"/>
  <c r="BO191" i="1"/>
  <c r="BO241" i="1"/>
  <c r="BO249" i="1"/>
  <c r="BO209" i="1"/>
  <c r="BO214" i="1"/>
  <c r="BO236" i="1"/>
  <c r="BO276" i="1"/>
  <c r="BO285" i="1"/>
  <c r="BO262" i="1"/>
  <c r="BO260" i="1" s="1"/>
  <c r="BO369" i="1"/>
  <c r="BO367" i="1" s="1"/>
  <c r="BO381" i="1"/>
  <c r="BO379" i="1" s="1"/>
  <c r="BP306" i="1"/>
  <c r="BP317" i="1"/>
  <c r="BP324" i="1"/>
  <c r="BP330" i="1"/>
  <c r="BP342" i="1"/>
  <c r="BP350" i="1"/>
  <c r="BP354" i="1"/>
  <c r="BP33" i="1"/>
  <c r="BP25" i="1"/>
  <c r="BP64" i="1"/>
  <c r="BP76" i="1"/>
  <c r="BP81" i="1"/>
  <c r="BP86" i="1"/>
  <c r="BP90" i="1"/>
  <c r="BP93" i="1"/>
  <c r="BP96" i="1"/>
  <c r="BP135" i="1"/>
  <c r="BP129" i="1" s="1"/>
  <c r="BP131" i="1"/>
  <c r="BP116" i="1"/>
  <c r="BP114" i="1" s="1"/>
  <c r="BP124" i="1"/>
  <c r="BP148" i="1"/>
  <c r="BP146" i="1" s="1"/>
  <c r="BP179" i="1"/>
  <c r="BP191" i="1"/>
  <c r="BP241" i="1"/>
  <c r="BP249" i="1"/>
  <c r="BP209" i="1"/>
  <c r="BP214" i="1"/>
  <c r="BP236" i="1"/>
  <c r="BP276" i="1"/>
  <c r="BP285" i="1"/>
  <c r="BP262" i="1"/>
  <c r="BP260" i="1" s="1"/>
  <c r="BP369" i="1"/>
  <c r="BP367" i="1" s="1"/>
  <c r="BP381" i="1"/>
  <c r="BP379" i="1" s="1"/>
  <c r="BQ306" i="1"/>
  <c r="BQ317" i="1"/>
  <c r="BQ324" i="1"/>
  <c r="BQ330" i="1"/>
  <c r="BQ342" i="1"/>
  <c r="BQ350" i="1"/>
  <c r="BQ354" i="1"/>
  <c r="BQ33" i="1"/>
  <c r="BQ25" i="1"/>
  <c r="BQ64" i="1"/>
  <c r="BQ76" i="1"/>
  <c r="BQ81" i="1"/>
  <c r="BQ86" i="1"/>
  <c r="BQ90" i="1"/>
  <c r="BQ93" i="1"/>
  <c r="BQ96" i="1"/>
  <c r="BQ135" i="1"/>
  <c r="BQ131" i="1"/>
  <c r="BQ116" i="1"/>
  <c r="BQ124" i="1"/>
  <c r="BQ148" i="1"/>
  <c r="BQ146" i="1" s="1"/>
  <c r="BQ144" i="1" s="1"/>
  <c r="BQ179" i="1"/>
  <c r="BQ191" i="1"/>
  <c r="BQ241" i="1"/>
  <c r="BQ249" i="1"/>
  <c r="BQ209" i="1"/>
  <c r="BQ214" i="1"/>
  <c r="BQ236" i="1"/>
  <c r="BQ276" i="1"/>
  <c r="BQ285" i="1"/>
  <c r="BQ262" i="1"/>
  <c r="BQ260" i="1" s="1"/>
  <c r="BQ369" i="1"/>
  <c r="BQ367" i="1" s="1"/>
  <c r="BQ381" i="1"/>
  <c r="BQ379" i="1" s="1"/>
  <c r="BR306" i="1"/>
  <c r="BR317" i="1"/>
  <c r="BR324" i="1"/>
  <c r="BR330" i="1"/>
  <c r="BR342" i="1"/>
  <c r="BR350" i="1"/>
  <c r="BR354" i="1"/>
  <c r="BR33" i="1"/>
  <c r="BR25" i="1"/>
  <c r="BR64" i="1"/>
  <c r="BR76" i="1"/>
  <c r="BR81" i="1"/>
  <c r="BR86" i="1"/>
  <c r="BR90" i="1"/>
  <c r="BR93" i="1"/>
  <c r="BR96" i="1"/>
  <c r="BR135" i="1"/>
  <c r="BR131" i="1"/>
  <c r="BR116" i="1"/>
  <c r="BR124" i="1"/>
  <c r="BR148" i="1"/>
  <c r="BR146" i="1" s="1"/>
  <c r="BR144" i="1" s="1"/>
  <c r="BR179" i="1"/>
  <c r="BR191" i="1"/>
  <c r="BR241" i="1"/>
  <c r="BR249" i="1"/>
  <c r="BR239" i="1" s="1"/>
  <c r="BR209" i="1"/>
  <c r="BR214" i="1"/>
  <c r="BR236" i="1"/>
  <c r="BR276" i="1"/>
  <c r="BR285" i="1"/>
  <c r="BR262" i="1"/>
  <c r="BR260" i="1" s="1"/>
  <c r="BR369" i="1"/>
  <c r="BR367" i="1" s="1"/>
  <c r="BR381" i="1"/>
  <c r="BR379" i="1" s="1"/>
  <c r="BR391" i="1" s="1"/>
  <c r="AT306" i="1"/>
  <c r="AT317" i="1"/>
  <c r="AT324" i="1"/>
  <c r="AT330" i="1"/>
  <c r="AT342" i="1"/>
  <c r="BF342" i="1" s="1"/>
  <c r="AT350" i="1"/>
  <c r="AT354" i="1"/>
  <c r="AT33" i="1"/>
  <c r="AT25" i="1"/>
  <c r="AT64" i="1"/>
  <c r="AT76" i="1"/>
  <c r="AT81" i="1"/>
  <c r="AT86" i="1"/>
  <c r="AT90" i="1"/>
  <c r="AT93" i="1"/>
  <c r="AT96" i="1"/>
  <c r="AT135" i="1"/>
  <c r="AT131" i="1"/>
  <c r="AT116" i="1"/>
  <c r="AT124" i="1"/>
  <c r="AT148" i="1"/>
  <c r="AT146" i="1" s="1"/>
  <c r="AT241" i="1"/>
  <c r="AT249" i="1"/>
  <c r="AT209" i="1"/>
  <c r="AT214" i="1"/>
  <c r="AT236" i="1"/>
  <c r="AT276" i="1"/>
  <c r="AT285" i="1"/>
  <c r="AT179" i="1"/>
  <c r="AT191" i="1"/>
  <c r="AT262" i="1"/>
  <c r="AT260" i="1" s="1"/>
  <c r="AT369" i="1"/>
  <c r="AT367" i="1" s="1"/>
  <c r="AT381" i="1"/>
  <c r="AT379" i="1" s="1"/>
  <c r="AU306" i="1"/>
  <c r="AU317" i="1"/>
  <c r="AU324" i="1"/>
  <c r="AU330" i="1"/>
  <c r="AU342" i="1"/>
  <c r="AU350" i="1"/>
  <c r="AU354" i="1"/>
  <c r="AU33" i="1"/>
  <c r="AU25" i="1"/>
  <c r="AU64" i="1"/>
  <c r="AU76" i="1"/>
  <c r="AU81" i="1"/>
  <c r="AU86" i="1"/>
  <c r="AU90" i="1"/>
  <c r="AU93" i="1"/>
  <c r="AU96" i="1"/>
  <c r="AU135" i="1"/>
  <c r="AU131" i="1"/>
  <c r="AU116" i="1"/>
  <c r="AU124" i="1"/>
  <c r="AU148" i="1"/>
  <c r="AU146" i="1" s="1"/>
  <c r="AU144" i="1" s="1"/>
  <c r="AU241" i="1"/>
  <c r="AU249" i="1"/>
  <c r="AU209" i="1"/>
  <c r="AU214" i="1"/>
  <c r="AU236" i="1"/>
  <c r="AU276" i="1"/>
  <c r="AU285" i="1"/>
  <c r="AU179" i="1"/>
  <c r="AU173" i="1" s="1"/>
  <c r="AU191" i="1"/>
  <c r="AU262" i="1"/>
  <c r="AU260" i="1" s="1"/>
  <c r="AU369" i="1"/>
  <c r="AU367" i="1" s="1"/>
  <c r="AU381" i="1"/>
  <c r="AU379" i="1" s="1"/>
  <c r="AV306" i="1"/>
  <c r="AV317" i="1"/>
  <c r="AV324" i="1"/>
  <c r="AV330" i="1"/>
  <c r="AV342" i="1"/>
  <c r="AV350" i="1"/>
  <c r="AV354" i="1"/>
  <c r="AV33" i="1"/>
  <c r="AV25" i="1"/>
  <c r="AV64" i="1"/>
  <c r="AV76" i="1"/>
  <c r="AV81" i="1"/>
  <c r="AV86" i="1"/>
  <c r="AV90" i="1"/>
  <c r="AV93" i="1"/>
  <c r="AV96" i="1"/>
  <c r="AV135" i="1"/>
  <c r="AV131" i="1"/>
  <c r="AV116" i="1"/>
  <c r="AV124" i="1"/>
  <c r="AV148" i="1"/>
  <c r="AV241" i="1"/>
  <c r="AV249" i="1"/>
  <c r="AV209" i="1"/>
  <c r="AV214" i="1"/>
  <c r="AV236" i="1"/>
  <c r="AV276" i="1"/>
  <c r="AV285" i="1"/>
  <c r="AV179" i="1"/>
  <c r="AV191" i="1"/>
  <c r="AV173" i="1" s="1"/>
  <c r="AV262" i="1"/>
  <c r="AV260" i="1" s="1"/>
  <c r="AV369" i="1"/>
  <c r="AV367" i="1" s="1"/>
  <c r="AV381" i="1"/>
  <c r="AW306" i="1"/>
  <c r="AW317" i="1"/>
  <c r="AW324" i="1"/>
  <c r="AW330" i="1"/>
  <c r="AW342" i="1"/>
  <c r="AW350" i="1"/>
  <c r="AW354" i="1"/>
  <c r="AW33" i="1"/>
  <c r="AW25" i="1"/>
  <c r="AW64" i="1"/>
  <c r="AW76" i="1"/>
  <c r="AW81" i="1"/>
  <c r="AW86" i="1"/>
  <c r="AW90" i="1"/>
  <c r="AW93" i="1"/>
  <c r="AW96" i="1"/>
  <c r="AW135" i="1"/>
  <c r="AW131" i="1"/>
  <c r="AW116" i="1"/>
  <c r="AW124" i="1"/>
  <c r="AW148" i="1"/>
  <c r="AW146" i="1" s="1"/>
  <c r="AW144" i="1" s="1"/>
  <c r="AW241" i="1"/>
  <c r="AW249" i="1"/>
  <c r="AW209" i="1"/>
  <c r="AW214" i="1"/>
  <c r="AW236" i="1"/>
  <c r="AW276" i="1"/>
  <c r="AW285" i="1"/>
  <c r="AW179" i="1"/>
  <c r="AW173" i="1" s="1"/>
  <c r="AW191" i="1"/>
  <c r="AW262" i="1"/>
  <c r="AW260" i="1" s="1"/>
  <c r="AW369" i="1"/>
  <c r="AW367" i="1" s="1"/>
  <c r="AW381" i="1"/>
  <c r="AW379" i="1" s="1"/>
  <c r="AX306" i="1"/>
  <c r="AX317" i="1"/>
  <c r="AX324" i="1"/>
  <c r="AX330" i="1"/>
  <c r="AX342" i="1"/>
  <c r="AX350" i="1"/>
  <c r="AX354" i="1"/>
  <c r="AX33" i="1"/>
  <c r="AX25" i="1"/>
  <c r="AX64" i="1"/>
  <c r="AX76" i="1"/>
  <c r="AX81" i="1"/>
  <c r="AX86" i="1"/>
  <c r="AX90" i="1"/>
  <c r="AX93" i="1"/>
  <c r="AX96" i="1"/>
  <c r="AX135" i="1"/>
  <c r="AX131" i="1"/>
  <c r="AX116" i="1"/>
  <c r="AX124" i="1"/>
  <c r="AX148" i="1"/>
  <c r="AX146" i="1" s="1"/>
  <c r="AX144" i="1" s="1"/>
  <c r="AX241" i="1"/>
  <c r="AX249" i="1"/>
  <c r="AX209" i="1"/>
  <c r="AX214" i="1"/>
  <c r="AX236" i="1"/>
  <c r="AX276" i="1"/>
  <c r="AX285" i="1"/>
  <c r="AX274" i="1" s="1"/>
  <c r="AX275" i="1" s="1"/>
  <c r="AX179" i="1"/>
  <c r="AX191" i="1"/>
  <c r="AX262" i="1"/>
  <c r="AX260" i="1" s="1"/>
  <c r="AX369" i="1"/>
  <c r="AX367" i="1" s="1"/>
  <c r="AX381" i="1"/>
  <c r="AX379" i="1" s="1"/>
  <c r="AY306" i="1"/>
  <c r="AY317" i="1"/>
  <c r="AY324" i="1"/>
  <c r="AY304" i="1" s="1"/>
  <c r="AY330" i="1"/>
  <c r="AY342" i="1"/>
  <c r="AY350" i="1"/>
  <c r="AY354" i="1"/>
  <c r="AY33" i="1"/>
  <c r="AY25" i="1"/>
  <c r="AY64" i="1"/>
  <c r="AY76" i="1"/>
  <c r="AY81" i="1"/>
  <c r="AY86" i="1"/>
  <c r="AY90" i="1"/>
  <c r="AY93" i="1"/>
  <c r="AY96" i="1"/>
  <c r="AY135" i="1"/>
  <c r="AY129" i="1" s="1"/>
  <c r="AY131" i="1"/>
  <c r="AY116" i="1"/>
  <c r="AY124" i="1"/>
  <c r="AY148" i="1"/>
  <c r="AY146" i="1" s="1"/>
  <c r="AY144" i="1" s="1"/>
  <c r="AY241" i="1"/>
  <c r="AY249" i="1"/>
  <c r="AY209" i="1"/>
  <c r="AY214" i="1"/>
  <c r="AY236" i="1"/>
  <c r="AY276" i="1"/>
  <c r="AY285" i="1"/>
  <c r="AY179" i="1"/>
  <c r="AY191" i="1"/>
  <c r="AY262" i="1"/>
  <c r="AY260" i="1" s="1"/>
  <c r="AY369" i="1"/>
  <c r="AY367" i="1" s="1"/>
  <c r="AY381" i="1"/>
  <c r="AY379" i="1" s="1"/>
  <c r="AZ306" i="1"/>
  <c r="AZ317" i="1"/>
  <c r="AZ324" i="1"/>
  <c r="AZ330" i="1"/>
  <c r="AZ342" i="1"/>
  <c r="AZ350" i="1"/>
  <c r="AZ354" i="1"/>
  <c r="AZ33" i="1"/>
  <c r="AZ25" i="1"/>
  <c r="AZ64" i="1"/>
  <c r="AZ76" i="1"/>
  <c r="AZ81" i="1"/>
  <c r="AZ86" i="1"/>
  <c r="AZ90" i="1"/>
  <c r="AZ93" i="1"/>
  <c r="AZ96" i="1"/>
  <c r="AZ135" i="1"/>
  <c r="AZ131" i="1"/>
  <c r="AZ129" i="1" s="1"/>
  <c r="AZ116" i="1"/>
  <c r="AZ124" i="1"/>
  <c r="AZ148" i="1"/>
  <c r="AZ146" i="1" s="1"/>
  <c r="AZ144" i="1" s="1"/>
  <c r="AZ241" i="1"/>
  <c r="AZ249" i="1"/>
  <c r="AZ209" i="1"/>
  <c r="AZ214" i="1"/>
  <c r="AZ236" i="1"/>
  <c r="AZ276" i="1"/>
  <c r="AZ285" i="1"/>
  <c r="AZ179" i="1"/>
  <c r="AZ191" i="1"/>
  <c r="AZ262" i="1"/>
  <c r="AZ260" i="1" s="1"/>
  <c r="AZ369" i="1"/>
  <c r="AZ367" i="1" s="1"/>
  <c r="AZ381" i="1"/>
  <c r="AZ379" i="1" s="1"/>
  <c r="BA306" i="1"/>
  <c r="BA304" i="1" s="1"/>
  <c r="BA317" i="1"/>
  <c r="BA324" i="1"/>
  <c r="BA330" i="1"/>
  <c r="BA342" i="1"/>
  <c r="BA350" i="1"/>
  <c r="BA354" i="1"/>
  <c r="BA33" i="1"/>
  <c r="BA25" i="1"/>
  <c r="BA64" i="1"/>
  <c r="BA76" i="1"/>
  <c r="BA81" i="1"/>
  <c r="BA86" i="1"/>
  <c r="BA90" i="1"/>
  <c r="BA93" i="1"/>
  <c r="BA96" i="1"/>
  <c r="BA135" i="1"/>
  <c r="BA131" i="1"/>
  <c r="BA116" i="1"/>
  <c r="BA124" i="1"/>
  <c r="BA148" i="1"/>
  <c r="BA146" i="1" s="1"/>
  <c r="BA144" i="1" s="1"/>
  <c r="BA241" i="1"/>
  <c r="BA249" i="1"/>
  <c r="BA209" i="1"/>
  <c r="BA214" i="1"/>
  <c r="BA236" i="1"/>
  <c r="BA276" i="1"/>
  <c r="BA285" i="1"/>
  <c r="BA179" i="1"/>
  <c r="BA191" i="1"/>
  <c r="BA262" i="1"/>
  <c r="BA260" i="1" s="1"/>
  <c r="BA369" i="1"/>
  <c r="BA367" i="1" s="1"/>
  <c r="BA381" i="1"/>
  <c r="BA379" i="1" s="1"/>
  <c r="BA391" i="1" s="1"/>
  <c r="BB306" i="1"/>
  <c r="BB317" i="1"/>
  <c r="BB324" i="1"/>
  <c r="BB330" i="1"/>
  <c r="BB342" i="1"/>
  <c r="BB350" i="1"/>
  <c r="BB354" i="1"/>
  <c r="BB33" i="1"/>
  <c r="BB25" i="1"/>
  <c r="BB64" i="1"/>
  <c r="BB76" i="1"/>
  <c r="BB81" i="1"/>
  <c r="BB86" i="1"/>
  <c r="BB90" i="1"/>
  <c r="BB93" i="1"/>
  <c r="BB96" i="1"/>
  <c r="BB135" i="1"/>
  <c r="BB131" i="1"/>
  <c r="BB116" i="1"/>
  <c r="BB124" i="1"/>
  <c r="BB148" i="1"/>
  <c r="BB146" i="1" s="1"/>
  <c r="BB144" i="1" s="1"/>
  <c r="BB241" i="1"/>
  <c r="BB239" i="1" s="1"/>
  <c r="BB249" i="1"/>
  <c r="BB209" i="1"/>
  <c r="BB214" i="1"/>
  <c r="BB236" i="1"/>
  <c r="BB276" i="1"/>
  <c r="BB285" i="1"/>
  <c r="BB274" i="1" s="1"/>
  <c r="BB179" i="1"/>
  <c r="BB191" i="1"/>
  <c r="BB262" i="1"/>
  <c r="BB260" i="1" s="1"/>
  <c r="BB369" i="1"/>
  <c r="BB367" i="1" s="1"/>
  <c r="BB381" i="1"/>
  <c r="BB379" i="1" s="1"/>
  <c r="BC306" i="1"/>
  <c r="BC317" i="1"/>
  <c r="BC324" i="1"/>
  <c r="BC330" i="1"/>
  <c r="BC342" i="1"/>
  <c r="BC350" i="1"/>
  <c r="BC354" i="1"/>
  <c r="BC33" i="1"/>
  <c r="BC25" i="1"/>
  <c r="BC64" i="1"/>
  <c r="BC76" i="1"/>
  <c r="BC81" i="1"/>
  <c r="BC86" i="1"/>
  <c r="BC90" i="1"/>
  <c r="BC93" i="1"/>
  <c r="BC96" i="1"/>
  <c r="BC135" i="1"/>
  <c r="BC131" i="1"/>
  <c r="BC116" i="1"/>
  <c r="BC124" i="1"/>
  <c r="BC148" i="1"/>
  <c r="BC146" i="1" s="1"/>
  <c r="BC144" i="1" s="1"/>
  <c r="BC241" i="1"/>
  <c r="BC249" i="1"/>
  <c r="BC209" i="1"/>
  <c r="BC214" i="1"/>
  <c r="BC236" i="1"/>
  <c r="BC276" i="1"/>
  <c r="BC285" i="1"/>
  <c r="BC179" i="1"/>
  <c r="BC173" i="1" s="1"/>
  <c r="BC191" i="1"/>
  <c r="BC262" i="1"/>
  <c r="BC260" i="1" s="1"/>
  <c r="BC369" i="1"/>
  <c r="BC367" i="1" s="1"/>
  <c r="BC381" i="1"/>
  <c r="BC379" i="1" s="1"/>
  <c r="BD306" i="1"/>
  <c r="BD317" i="1"/>
  <c r="BD324" i="1"/>
  <c r="BD330" i="1"/>
  <c r="BD342" i="1"/>
  <c r="BD350" i="1"/>
  <c r="BD354" i="1"/>
  <c r="BD33" i="1"/>
  <c r="BD25" i="1"/>
  <c r="BD64" i="1"/>
  <c r="BD76" i="1"/>
  <c r="BD81" i="1"/>
  <c r="BD86" i="1"/>
  <c r="BD90" i="1"/>
  <c r="BD93" i="1"/>
  <c r="BD96" i="1"/>
  <c r="BD135" i="1"/>
  <c r="BD131" i="1"/>
  <c r="BD116" i="1"/>
  <c r="BD124" i="1"/>
  <c r="BD148" i="1"/>
  <c r="BD146" i="1" s="1"/>
  <c r="BD144" i="1" s="1"/>
  <c r="BD241" i="1"/>
  <c r="BD249" i="1"/>
  <c r="BD209" i="1"/>
  <c r="BD214" i="1"/>
  <c r="BD236" i="1"/>
  <c r="BD276" i="1"/>
  <c r="BD285" i="1"/>
  <c r="BD179" i="1"/>
  <c r="BD191" i="1"/>
  <c r="BD173" i="1" s="1"/>
  <c r="BD262" i="1"/>
  <c r="BD260" i="1" s="1"/>
  <c r="BD369" i="1"/>
  <c r="BD367" i="1" s="1"/>
  <c r="BD381" i="1"/>
  <c r="BD379" i="1" s="1"/>
  <c r="BE306" i="1"/>
  <c r="BE317" i="1"/>
  <c r="BE324" i="1"/>
  <c r="BE330" i="1"/>
  <c r="BE342" i="1"/>
  <c r="BE350" i="1"/>
  <c r="BE354" i="1"/>
  <c r="BE33" i="1"/>
  <c r="BE25" i="1"/>
  <c r="BE64" i="1"/>
  <c r="BE76" i="1"/>
  <c r="BE81" i="1"/>
  <c r="BE86" i="1"/>
  <c r="BE90" i="1"/>
  <c r="BE93" i="1"/>
  <c r="BE96" i="1"/>
  <c r="BE135" i="1"/>
  <c r="BE131" i="1"/>
  <c r="BE129" i="1" s="1"/>
  <c r="BE116" i="1"/>
  <c r="BE124" i="1"/>
  <c r="BE148" i="1"/>
  <c r="BE146" i="1" s="1"/>
  <c r="BE144" i="1" s="1"/>
  <c r="BE241" i="1"/>
  <c r="BE249" i="1"/>
  <c r="BE209" i="1"/>
  <c r="BE214" i="1"/>
  <c r="BE236" i="1"/>
  <c r="BE276" i="1"/>
  <c r="BE285" i="1"/>
  <c r="BE179" i="1"/>
  <c r="BE191" i="1"/>
  <c r="BE262" i="1"/>
  <c r="BE260" i="1" s="1"/>
  <c r="BE369" i="1"/>
  <c r="BE367" i="1" s="1"/>
  <c r="BE381" i="1"/>
  <c r="BE379" i="1" s="1"/>
  <c r="AG306" i="1"/>
  <c r="AG317" i="1"/>
  <c r="AG324" i="1"/>
  <c r="AG330" i="1"/>
  <c r="AG342" i="1"/>
  <c r="AG350" i="1"/>
  <c r="AG354" i="1"/>
  <c r="AG33" i="1"/>
  <c r="AG25" i="1"/>
  <c r="AG64" i="1"/>
  <c r="AG76" i="1"/>
  <c r="AG81" i="1"/>
  <c r="AG86" i="1"/>
  <c r="AG90" i="1"/>
  <c r="AG93" i="1"/>
  <c r="AG96" i="1"/>
  <c r="AG135" i="1"/>
  <c r="AG131" i="1"/>
  <c r="AG116" i="1"/>
  <c r="AG124" i="1"/>
  <c r="AG148" i="1"/>
  <c r="AG241" i="1"/>
  <c r="AG249" i="1"/>
  <c r="AG209" i="1"/>
  <c r="AG214" i="1"/>
  <c r="AG236" i="1"/>
  <c r="AG276" i="1"/>
  <c r="AG285" i="1"/>
  <c r="AG179" i="1"/>
  <c r="AG191" i="1"/>
  <c r="AG262" i="1"/>
  <c r="AG260" i="1" s="1"/>
  <c r="AG369" i="1"/>
  <c r="AG367" i="1" s="1"/>
  <c r="AG381" i="1"/>
  <c r="AH306" i="1"/>
  <c r="AH317" i="1"/>
  <c r="AH324" i="1"/>
  <c r="AH330" i="1"/>
  <c r="AH342" i="1"/>
  <c r="AH350" i="1"/>
  <c r="AH354" i="1"/>
  <c r="AH33" i="1"/>
  <c r="AH25" i="1"/>
  <c r="AH64" i="1"/>
  <c r="AH76" i="1"/>
  <c r="AH81" i="1"/>
  <c r="AH86" i="1"/>
  <c r="AH90" i="1"/>
  <c r="AH93" i="1"/>
  <c r="AH96" i="1"/>
  <c r="AH135" i="1"/>
  <c r="AH129" i="1" s="1"/>
  <c r="AH131" i="1"/>
  <c r="AH116" i="1"/>
  <c r="AH124" i="1"/>
  <c r="AH148" i="1"/>
  <c r="AH146" i="1" s="1"/>
  <c r="AH241" i="1"/>
  <c r="AH249" i="1"/>
  <c r="AH209" i="1"/>
  <c r="AH214" i="1"/>
  <c r="AH236" i="1"/>
  <c r="AH276" i="1"/>
  <c r="AH285" i="1"/>
  <c r="AH179" i="1"/>
  <c r="AH191" i="1"/>
  <c r="AH262" i="1"/>
  <c r="AH260" i="1" s="1"/>
  <c r="AH369" i="1"/>
  <c r="AH381" i="1"/>
  <c r="AH379" i="1" s="1"/>
  <c r="AI306" i="1"/>
  <c r="AI317" i="1"/>
  <c r="AI324" i="1"/>
  <c r="AI330" i="1"/>
  <c r="AI342" i="1"/>
  <c r="AI350" i="1"/>
  <c r="AI354" i="1"/>
  <c r="AI33" i="1"/>
  <c r="AI25" i="1"/>
  <c r="AI64" i="1"/>
  <c r="AI76" i="1"/>
  <c r="AI81" i="1"/>
  <c r="AI86" i="1"/>
  <c r="AI90" i="1"/>
  <c r="AI93" i="1"/>
  <c r="AI96" i="1"/>
  <c r="AI135" i="1"/>
  <c r="AI131" i="1"/>
  <c r="AI116" i="1"/>
  <c r="AI124" i="1"/>
  <c r="AI148" i="1"/>
  <c r="AI146" i="1" s="1"/>
  <c r="AI241" i="1"/>
  <c r="AI249" i="1"/>
  <c r="AI209" i="1"/>
  <c r="AI214" i="1"/>
  <c r="AI236" i="1"/>
  <c r="AI276" i="1"/>
  <c r="AI285" i="1"/>
  <c r="AI179" i="1"/>
  <c r="AI191" i="1"/>
  <c r="AI262" i="1"/>
  <c r="AI260" i="1" s="1"/>
  <c r="AI369" i="1"/>
  <c r="AI367" i="1" s="1"/>
  <c r="AI381" i="1"/>
  <c r="AI379" i="1" s="1"/>
  <c r="AJ306" i="1"/>
  <c r="AJ317" i="1"/>
  <c r="AJ324" i="1"/>
  <c r="AJ330" i="1"/>
  <c r="AJ342" i="1"/>
  <c r="AJ350" i="1"/>
  <c r="AJ354" i="1"/>
  <c r="AJ33" i="1"/>
  <c r="AJ25" i="1"/>
  <c r="AJ64" i="1"/>
  <c r="AJ76" i="1"/>
  <c r="AJ81" i="1"/>
  <c r="AJ86" i="1"/>
  <c r="AJ90" i="1"/>
  <c r="AJ93" i="1"/>
  <c r="AJ96" i="1"/>
  <c r="AJ135" i="1"/>
  <c r="AJ131" i="1"/>
  <c r="AJ116" i="1"/>
  <c r="AJ124" i="1"/>
  <c r="AJ148" i="1"/>
  <c r="AJ146" i="1" s="1"/>
  <c r="AJ144" i="1" s="1"/>
  <c r="AJ241" i="1"/>
  <c r="AJ249" i="1"/>
  <c r="AJ209" i="1"/>
  <c r="AJ214" i="1"/>
  <c r="AJ236" i="1"/>
  <c r="AJ276" i="1"/>
  <c r="AJ285" i="1"/>
  <c r="AJ274" i="1" s="1"/>
  <c r="AJ275" i="1" s="1"/>
  <c r="AJ179" i="1"/>
  <c r="AJ191" i="1"/>
  <c r="AJ262" i="1"/>
  <c r="AJ260" i="1" s="1"/>
  <c r="AJ369" i="1"/>
  <c r="AJ367" i="1" s="1"/>
  <c r="AJ381" i="1"/>
  <c r="AJ379" i="1" s="1"/>
  <c r="AK306" i="1"/>
  <c r="AK317" i="1"/>
  <c r="AK324" i="1"/>
  <c r="AK330" i="1"/>
  <c r="AK342" i="1"/>
  <c r="AK350" i="1"/>
  <c r="AK354" i="1"/>
  <c r="AK33" i="1"/>
  <c r="AK25" i="1"/>
  <c r="AK64" i="1"/>
  <c r="AK76" i="1"/>
  <c r="AK81" i="1"/>
  <c r="AK86" i="1"/>
  <c r="AK90" i="1"/>
  <c r="AK93" i="1"/>
  <c r="AK96" i="1"/>
  <c r="AK135" i="1"/>
  <c r="AK131" i="1"/>
  <c r="AK116" i="1"/>
  <c r="AK124" i="1"/>
  <c r="AK148" i="1"/>
  <c r="AK146" i="1" s="1"/>
  <c r="AK144" i="1" s="1"/>
  <c r="AK241" i="1"/>
  <c r="AK249" i="1"/>
  <c r="AK209" i="1"/>
  <c r="AK214" i="1"/>
  <c r="AK236" i="1"/>
  <c r="AK276" i="1"/>
  <c r="AK285" i="1"/>
  <c r="AK179" i="1"/>
  <c r="AK191" i="1"/>
  <c r="AK262" i="1"/>
  <c r="AK260" i="1" s="1"/>
  <c r="AK369" i="1"/>
  <c r="AK367" i="1" s="1"/>
  <c r="AK381" i="1"/>
  <c r="AK379" i="1" s="1"/>
  <c r="AL306" i="1"/>
  <c r="AL317" i="1"/>
  <c r="AL324" i="1"/>
  <c r="AL330" i="1"/>
  <c r="AL342" i="1"/>
  <c r="AL350" i="1"/>
  <c r="AL354" i="1"/>
  <c r="AL33" i="1"/>
  <c r="AL25" i="1"/>
  <c r="AL64" i="1"/>
  <c r="AL76" i="1"/>
  <c r="AL81" i="1"/>
  <c r="AL86" i="1"/>
  <c r="AL90" i="1"/>
  <c r="AL93" i="1"/>
  <c r="AL96" i="1"/>
  <c r="AL135" i="1"/>
  <c r="AL131" i="1"/>
  <c r="AL116" i="1"/>
  <c r="AL124" i="1"/>
  <c r="AL148" i="1"/>
  <c r="AL146" i="1" s="1"/>
  <c r="AL144" i="1" s="1"/>
  <c r="AL241" i="1"/>
  <c r="AL249" i="1"/>
  <c r="AL209" i="1"/>
  <c r="AL214" i="1"/>
  <c r="AL236" i="1"/>
  <c r="AL276" i="1"/>
  <c r="AL285" i="1"/>
  <c r="AL179" i="1"/>
  <c r="AL191" i="1"/>
  <c r="AL262" i="1"/>
  <c r="AL369" i="1"/>
  <c r="AL367" i="1" s="1"/>
  <c r="AL381" i="1"/>
  <c r="AL379" i="1" s="1"/>
  <c r="AM306" i="1"/>
  <c r="AM317" i="1"/>
  <c r="AM324" i="1"/>
  <c r="AM330" i="1"/>
  <c r="AM342" i="1"/>
  <c r="AM350" i="1"/>
  <c r="AM354" i="1"/>
  <c r="AM33" i="1"/>
  <c r="AM25" i="1"/>
  <c r="AM64" i="1"/>
  <c r="AM76" i="1"/>
  <c r="AM81" i="1"/>
  <c r="AM86" i="1"/>
  <c r="AM90" i="1"/>
  <c r="AM93" i="1"/>
  <c r="AM96" i="1"/>
  <c r="AM135" i="1"/>
  <c r="AM131" i="1"/>
  <c r="AM116" i="1"/>
  <c r="AM124" i="1"/>
  <c r="AM148" i="1"/>
  <c r="AM146" i="1" s="1"/>
  <c r="AM144" i="1" s="1"/>
  <c r="AM241" i="1"/>
  <c r="AM249" i="1"/>
  <c r="AM209" i="1"/>
  <c r="AM214" i="1"/>
  <c r="AM236" i="1"/>
  <c r="AM276" i="1"/>
  <c r="AM285" i="1"/>
  <c r="AM179" i="1"/>
  <c r="AM191" i="1"/>
  <c r="AM173" i="1" s="1"/>
  <c r="AM262" i="1"/>
  <c r="AM260" i="1" s="1"/>
  <c r="AM369" i="1"/>
  <c r="AM367" i="1" s="1"/>
  <c r="AM381" i="1"/>
  <c r="AM379" i="1" s="1"/>
  <c r="AN306" i="1"/>
  <c r="AN317" i="1"/>
  <c r="AN324" i="1"/>
  <c r="AN330" i="1"/>
  <c r="AN342" i="1"/>
  <c r="AN350" i="1"/>
  <c r="AN354" i="1"/>
  <c r="AN33" i="1"/>
  <c r="AN25" i="1"/>
  <c r="AN64" i="1"/>
  <c r="AN76" i="1"/>
  <c r="AN81" i="1"/>
  <c r="AN86" i="1"/>
  <c r="AN90" i="1"/>
  <c r="AN93" i="1"/>
  <c r="AN96" i="1"/>
  <c r="AN135" i="1"/>
  <c r="AN131" i="1"/>
  <c r="AN116" i="1"/>
  <c r="AN124" i="1"/>
  <c r="AN148" i="1"/>
  <c r="AN146" i="1" s="1"/>
  <c r="AN144" i="1" s="1"/>
  <c r="AN241" i="1"/>
  <c r="AN249" i="1"/>
  <c r="AN209" i="1"/>
  <c r="AN214" i="1"/>
  <c r="AN236" i="1"/>
  <c r="AN276" i="1"/>
  <c r="AN274" i="1" s="1"/>
  <c r="AN275" i="1" s="1"/>
  <c r="AN285" i="1"/>
  <c r="AN179" i="1"/>
  <c r="AN191" i="1"/>
  <c r="AN262" i="1"/>
  <c r="AN260" i="1" s="1"/>
  <c r="AN369" i="1"/>
  <c r="AN367" i="1" s="1"/>
  <c r="AN381" i="1"/>
  <c r="AN379" i="1" s="1"/>
  <c r="AO306" i="1"/>
  <c r="AO317" i="1"/>
  <c r="AO324" i="1"/>
  <c r="AO330" i="1"/>
  <c r="AO342" i="1"/>
  <c r="AO350" i="1"/>
  <c r="AO354" i="1"/>
  <c r="AO33" i="1"/>
  <c r="AO25" i="1"/>
  <c r="AO64" i="1"/>
  <c r="AO76" i="1"/>
  <c r="AO81" i="1"/>
  <c r="AO86" i="1"/>
  <c r="AO90" i="1"/>
  <c r="AO93" i="1"/>
  <c r="AO96" i="1"/>
  <c r="AO135" i="1"/>
  <c r="AO131" i="1"/>
  <c r="AO116" i="1"/>
  <c r="AO124" i="1"/>
  <c r="AO148" i="1"/>
  <c r="AO146" i="1" s="1"/>
  <c r="AO144" i="1" s="1"/>
  <c r="AO241" i="1"/>
  <c r="AO249" i="1"/>
  <c r="AO209" i="1"/>
  <c r="AO214" i="1"/>
  <c r="AO236" i="1"/>
  <c r="AO276" i="1"/>
  <c r="AO285" i="1"/>
  <c r="AO179" i="1"/>
  <c r="AO191" i="1"/>
  <c r="AO262" i="1"/>
  <c r="AO260" i="1" s="1"/>
  <c r="AO369" i="1"/>
  <c r="AO367" i="1" s="1"/>
  <c r="AO381" i="1"/>
  <c r="AO379" i="1" s="1"/>
  <c r="AP306" i="1"/>
  <c r="AP317" i="1"/>
  <c r="AP324" i="1"/>
  <c r="AP330" i="1"/>
  <c r="AP342" i="1"/>
  <c r="AP350" i="1"/>
  <c r="AP354" i="1"/>
  <c r="AP33" i="1"/>
  <c r="AP25" i="1"/>
  <c r="AP64" i="1"/>
  <c r="AP76" i="1"/>
  <c r="AP81" i="1"/>
  <c r="AP86" i="1"/>
  <c r="AP90" i="1"/>
  <c r="AP93" i="1"/>
  <c r="AP96" i="1"/>
  <c r="AP135" i="1"/>
  <c r="AP129" i="1" s="1"/>
  <c r="AP131" i="1"/>
  <c r="AP116" i="1"/>
  <c r="AP124" i="1"/>
  <c r="AP148" i="1"/>
  <c r="AP146" i="1" s="1"/>
  <c r="AP144" i="1" s="1"/>
  <c r="AP241" i="1"/>
  <c r="AP249" i="1"/>
  <c r="AP209" i="1"/>
  <c r="AP214" i="1"/>
  <c r="AP236" i="1"/>
  <c r="AP276" i="1"/>
  <c r="AP285" i="1"/>
  <c r="AP179" i="1"/>
  <c r="AP191" i="1"/>
  <c r="AP262" i="1"/>
  <c r="AP260" i="1" s="1"/>
  <c r="AP369" i="1"/>
  <c r="AP367" i="1" s="1"/>
  <c r="AP381" i="1"/>
  <c r="AP379" i="1" s="1"/>
  <c r="AQ306" i="1"/>
  <c r="AQ317" i="1"/>
  <c r="AQ324" i="1"/>
  <c r="AQ330" i="1"/>
  <c r="AQ342" i="1"/>
  <c r="AQ350" i="1"/>
  <c r="AQ354" i="1"/>
  <c r="AQ33" i="1"/>
  <c r="AQ25" i="1"/>
  <c r="AQ64" i="1"/>
  <c r="AQ76" i="1"/>
  <c r="AQ81" i="1"/>
  <c r="AQ86" i="1"/>
  <c r="AQ90" i="1"/>
  <c r="AQ93" i="1"/>
  <c r="AQ96" i="1"/>
  <c r="AQ135" i="1"/>
  <c r="AQ131" i="1"/>
  <c r="AQ129" i="1" s="1"/>
  <c r="AQ116" i="1"/>
  <c r="AQ124" i="1"/>
  <c r="AQ148" i="1"/>
  <c r="AQ146" i="1" s="1"/>
  <c r="AQ144" i="1" s="1"/>
  <c r="AQ241" i="1"/>
  <c r="AQ249" i="1"/>
  <c r="AQ209" i="1"/>
  <c r="AQ214" i="1"/>
  <c r="AQ236" i="1"/>
  <c r="AQ276" i="1"/>
  <c r="AQ285" i="1"/>
  <c r="AQ179" i="1"/>
  <c r="AQ191" i="1"/>
  <c r="AQ262" i="1"/>
  <c r="AQ260" i="1" s="1"/>
  <c r="AQ369" i="1"/>
  <c r="AQ367" i="1" s="1"/>
  <c r="AQ381" i="1"/>
  <c r="AQ379" i="1" s="1"/>
  <c r="AR306" i="1"/>
  <c r="AR317" i="1"/>
  <c r="AR324" i="1"/>
  <c r="AR330" i="1"/>
  <c r="AR342" i="1"/>
  <c r="AR350" i="1"/>
  <c r="AR354" i="1"/>
  <c r="AR33" i="1"/>
  <c r="AR25" i="1"/>
  <c r="AR64" i="1"/>
  <c r="AR76" i="1"/>
  <c r="AR81" i="1"/>
  <c r="AR86" i="1"/>
  <c r="AR90" i="1"/>
  <c r="AR93" i="1"/>
  <c r="AR96" i="1"/>
  <c r="AR135" i="1"/>
  <c r="AR131" i="1"/>
  <c r="AR116" i="1"/>
  <c r="AR124" i="1"/>
  <c r="AR148" i="1"/>
  <c r="AR146" i="1" s="1"/>
  <c r="AR144" i="1" s="1"/>
  <c r="AR241" i="1"/>
  <c r="AR249" i="1"/>
  <c r="AR209" i="1"/>
  <c r="AR214" i="1"/>
  <c r="AR236" i="1"/>
  <c r="AR276" i="1"/>
  <c r="AR285" i="1"/>
  <c r="AR179" i="1"/>
  <c r="AR191" i="1"/>
  <c r="AR262" i="1"/>
  <c r="AR260" i="1" s="1"/>
  <c r="AR369" i="1"/>
  <c r="AR367" i="1" s="1"/>
  <c r="AR381" i="1"/>
  <c r="AR379" i="1" s="1"/>
  <c r="AR391" i="1" s="1"/>
  <c r="T306" i="1"/>
  <c r="T317" i="1"/>
  <c r="T330" i="1"/>
  <c r="T342" i="1"/>
  <c r="T350" i="1"/>
  <c r="T354" i="1"/>
  <c r="T33" i="1"/>
  <c r="T25" i="1"/>
  <c r="T64" i="1"/>
  <c r="T76" i="1"/>
  <c r="T81" i="1"/>
  <c r="T86" i="1"/>
  <c r="T90" i="1"/>
  <c r="T93" i="1"/>
  <c r="T96" i="1"/>
  <c r="T135" i="1"/>
  <c r="T131" i="1"/>
  <c r="T116" i="1"/>
  <c r="T124" i="1"/>
  <c r="T148" i="1"/>
  <c r="T241" i="1"/>
  <c r="T249" i="1"/>
  <c r="T209" i="1"/>
  <c r="T214" i="1"/>
  <c r="T236" i="1"/>
  <c r="T276" i="1"/>
  <c r="T285" i="1"/>
  <c r="T179" i="1"/>
  <c r="T191" i="1"/>
  <c r="T262" i="1"/>
  <c r="T369" i="1"/>
  <c r="T367" i="1" s="1"/>
  <c r="T381" i="1"/>
  <c r="T379" i="1" s="1"/>
  <c r="U306" i="1"/>
  <c r="U317" i="1"/>
  <c r="U330" i="1"/>
  <c r="U342" i="1"/>
  <c r="U350" i="1"/>
  <c r="U354" i="1"/>
  <c r="U33" i="1"/>
  <c r="U25" i="1"/>
  <c r="U64" i="1"/>
  <c r="U76" i="1"/>
  <c r="U81" i="1"/>
  <c r="U86" i="1"/>
  <c r="U90" i="1"/>
  <c r="U93" i="1"/>
  <c r="U96" i="1"/>
  <c r="U135" i="1"/>
  <c r="U131" i="1"/>
  <c r="U116" i="1"/>
  <c r="U124" i="1"/>
  <c r="U148" i="1"/>
  <c r="U146" i="1" s="1"/>
  <c r="U241" i="1"/>
  <c r="U249" i="1"/>
  <c r="U209" i="1"/>
  <c r="U214" i="1"/>
  <c r="U236" i="1"/>
  <c r="U276" i="1"/>
  <c r="U285" i="1"/>
  <c r="U179" i="1"/>
  <c r="U191" i="1"/>
  <c r="U262" i="1"/>
  <c r="U260" i="1" s="1"/>
  <c r="U369" i="1"/>
  <c r="U367" i="1" s="1"/>
  <c r="U381" i="1"/>
  <c r="U379" i="1" s="1"/>
  <c r="U391" i="1" s="1"/>
  <c r="V306" i="1"/>
  <c r="V317" i="1"/>
  <c r="V330" i="1"/>
  <c r="V342" i="1"/>
  <c r="V350" i="1"/>
  <c r="V354" i="1"/>
  <c r="V33" i="1"/>
  <c r="V25" i="1"/>
  <c r="V64" i="1"/>
  <c r="V76" i="1"/>
  <c r="V81" i="1"/>
  <c r="V86" i="1"/>
  <c r="V90" i="1"/>
  <c r="V93" i="1"/>
  <c r="V96" i="1"/>
  <c r="V135" i="1"/>
  <c r="V131" i="1"/>
  <c r="V116" i="1"/>
  <c r="V124" i="1"/>
  <c r="V148" i="1"/>
  <c r="V146" i="1" s="1"/>
  <c r="V144" i="1" s="1"/>
  <c r="V241" i="1"/>
  <c r="V249" i="1"/>
  <c r="V209" i="1"/>
  <c r="V214" i="1"/>
  <c r="V236" i="1"/>
  <c r="V276" i="1"/>
  <c r="V285" i="1"/>
  <c r="V179" i="1"/>
  <c r="V191" i="1"/>
  <c r="V262" i="1"/>
  <c r="V260" i="1" s="1"/>
  <c r="V369" i="1"/>
  <c r="V367" i="1" s="1"/>
  <c r="V381" i="1"/>
  <c r="W306" i="1"/>
  <c r="W317" i="1"/>
  <c r="W330" i="1"/>
  <c r="W342" i="1"/>
  <c r="W350" i="1"/>
  <c r="W354" i="1"/>
  <c r="W33" i="1"/>
  <c r="W25" i="1"/>
  <c r="W64" i="1"/>
  <c r="W76" i="1"/>
  <c r="W81" i="1"/>
  <c r="W86" i="1"/>
  <c r="W90" i="1"/>
  <c r="W93" i="1"/>
  <c r="W96" i="1"/>
  <c r="W135" i="1"/>
  <c r="W131" i="1"/>
  <c r="W116" i="1"/>
  <c r="W124" i="1"/>
  <c r="W148" i="1"/>
  <c r="W146" i="1" s="1"/>
  <c r="W241" i="1"/>
  <c r="W249" i="1"/>
  <c r="W209" i="1"/>
  <c r="W214" i="1"/>
  <c r="W236" i="1"/>
  <c r="W276" i="1"/>
  <c r="W285" i="1"/>
  <c r="W179" i="1"/>
  <c r="W191" i="1"/>
  <c r="W262" i="1"/>
  <c r="W260" i="1" s="1"/>
  <c r="W369" i="1"/>
  <c r="W381" i="1"/>
  <c r="W379" i="1" s="1"/>
  <c r="X306" i="1"/>
  <c r="X317" i="1"/>
  <c r="X330" i="1"/>
  <c r="X342" i="1"/>
  <c r="X350" i="1"/>
  <c r="X354" i="1"/>
  <c r="X33" i="1"/>
  <c r="X25" i="1"/>
  <c r="X64" i="1"/>
  <c r="X76" i="1"/>
  <c r="X81" i="1"/>
  <c r="X86" i="1"/>
  <c r="X90" i="1"/>
  <c r="X93" i="1"/>
  <c r="X96" i="1"/>
  <c r="X135" i="1"/>
  <c r="X131" i="1"/>
  <c r="X116" i="1"/>
  <c r="X124" i="1"/>
  <c r="X148" i="1"/>
  <c r="X146" i="1" s="1"/>
  <c r="X144" i="1" s="1"/>
  <c r="X241" i="1"/>
  <c r="X249" i="1"/>
  <c r="X209" i="1"/>
  <c r="X214" i="1"/>
  <c r="X236" i="1"/>
  <c r="X276" i="1"/>
  <c r="X285" i="1"/>
  <c r="X179" i="1"/>
  <c r="X191" i="1"/>
  <c r="X262" i="1"/>
  <c r="X260" i="1" s="1"/>
  <c r="X369" i="1"/>
  <c r="X367" i="1" s="1"/>
  <c r="X381" i="1"/>
  <c r="X379" i="1" s="1"/>
  <c r="Y306" i="1"/>
  <c r="Y317" i="1"/>
  <c r="Y330" i="1"/>
  <c r="Y342" i="1"/>
  <c r="Y350" i="1"/>
  <c r="Y354" i="1"/>
  <c r="Y33" i="1"/>
  <c r="Y25" i="1"/>
  <c r="Y64" i="1"/>
  <c r="Y76" i="1"/>
  <c r="Y81" i="1"/>
  <c r="Y86" i="1"/>
  <c r="Y90" i="1"/>
  <c r="Y93" i="1"/>
  <c r="Y96" i="1"/>
  <c r="Y135" i="1"/>
  <c r="Y131" i="1"/>
  <c r="Y116" i="1"/>
  <c r="Y124" i="1"/>
  <c r="Y148" i="1"/>
  <c r="Y146" i="1" s="1"/>
  <c r="Y144" i="1" s="1"/>
  <c r="Y241" i="1"/>
  <c r="Y249" i="1"/>
  <c r="Y209" i="1"/>
  <c r="Y214" i="1"/>
  <c r="Y236" i="1"/>
  <c r="Y276" i="1"/>
  <c r="Y285" i="1"/>
  <c r="Y179" i="1"/>
  <c r="Y191" i="1"/>
  <c r="Y262" i="1"/>
  <c r="Y260" i="1" s="1"/>
  <c r="Y369" i="1"/>
  <c r="Y367" i="1" s="1"/>
  <c r="Y381" i="1"/>
  <c r="Y379" i="1" s="1"/>
  <c r="Z306" i="1"/>
  <c r="Z317" i="1"/>
  <c r="Z330" i="1"/>
  <c r="Z342" i="1"/>
  <c r="Z350" i="1"/>
  <c r="Z354" i="1"/>
  <c r="Z33" i="1"/>
  <c r="Z25" i="1"/>
  <c r="Z64" i="1"/>
  <c r="Z76" i="1"/>
  <c r="Z81" i="1"/>
  <c r="Z86" i="1"/>
  <c r="Z90" i="1"/>
  <c r="Z93" i="1"/>
  <c r="Z96" i="1"/>
  <c r="Z135" i="1"/>
  <c r="Z131" i="1"/>
  <c r="Z116" i="1"/>
  <c r="Z124" i="1"/>
  <c r="Z148" i="1"/>
  <c r="Z146" i="1" s="1"/>
  <c r="Z144" i="1" s="1"/>
  <c r="Z241" i="1"/>
  <c r="Z249" i="1"/>
  <c r="Z209" i="1"/>
  <c r="Z214" i="1"/>
  <c r="Z236" i="1"/>
  <c r="Z276" i="1"/>
  <c r="Z285" i="1"/>
  <c r="Z274" i="1" s="1"/>
  <c r="Z275" i="1" s="1"/>
  <c r="Z179" i="1"/>
  <c r="Z191" i="1"/>
  <c r="Z262" i="1"/>
  <c r="Z260" i="1" s="1"/>
  <c r="Z369" i="1"/>
  <c r="Z367" i="1" s="1"/>
  <c r="Z381" i="1"/>
  <c r="Z379" i="1" s="1"/>
  <c r="AA306" i="1"/>
  <c r="AA317" i="1"/>
  <c r="AA330" i="1"/>
  <c r="AA342" i="1"/>
  <c r="AA350" i="1"/>
  <c r="AA354" i="1"/>
  <c r="AA33" i="1"/>
  <c r="AA25" i="1"/>
  <c r="AA64" i="1"/>
  <c r="AA76" i="1"/>
  <c r="AA81" i="1"/>
  <c r="AA86" i="1"/>
  <c r="AA90" i="1"/>
  <c r="AA93" i="1"/>
  <c r="AA96" i="1"/>
  <c r="AA135" i="1"/>
  <c r="AA131" i="1"/>
  <c r="AA116" i="1"/>
  <c r="AA124" i="1"/>
  <c r="AA114" i="1" s="1"/>
  <c r="AA148" i="1"/>
  <c r="AA146" i="1" s="1"/>
  <c r="AA144" i="1" s="1"/>
  <c r="AA241" i="1"/>
  <c r="AA249" i="1"/>
  <c r="AA209" i="1"/>
  <c r="AA214" i="1"/>
  <c r="AA236" i="1"/>
  <c r="AA276" i="1"/>
  <c r="AA285" i="1"/>
  <c r="AA179" i="1"/>
  <c r="AA191" i="1"/>
  <c r="AA262" i="1"/>
  <c r="AA260" i="1" s="1"/>
  <c r="AA369" i="1"/>
  <c r="AA367" i="1" s="1"/>
  <c r="AA381" i="1"/>
  <c r="AA379" i="1" s="1"/>
  <c r="AB306" i="1"/>
  <c r="AB317" i="1"/>
  <c r="AB330" i="1"/>
  <c r="AB342" i="1"/>
  <c r="AB350" i="1"/>
  <c r="AB354" i="1"/>
  <c r="AB33" i="1"/>
  <c r="AB25" i="1"/>
  <c r="AB64" i="1"/>
  <c r="AB76" i="1"/>
  <c r="AB81" i="1"/>
  <c r="AB86" i="1"/>
  <c r="AB90" i="1"/>
  <c r="AB93" i="1"/>
  <c r="AB96" i="1"/>
  <c r="AB135" i="1"/>
  <c r="AB131" i="1"/>
  <c r="AB116" i="1"/>
  <c r="AB124" i="1"/>
  <c r="AB148" i="1"/>
  <c r="AB146" i="1" s="1"/>
  <c r="AB144" i="1" s="1"/>
  <c r="AB241" i="1"/>
  <c r="AB249" i="1"/>
  <c r="AB209" i="1"/>
  <c r="AB214" i="1"/>
  <c r="AB236" i="1"/>
  <c r="AB276" i="1"/>
  <c r="AB285" i="1"/>
  <c r="AB179" i="1"/>
  <c r="AB191" i="1"/>
  <c r="AB262" i="1"/>
  <c r="AB260" i="1" s="1"/>
  <c r="AB369" i="1"/>
  <c r="AB367" i="1" s="1"/>
  <c r="AB381" i="1"/>
  <c r="AB379" i="1" s="1"/>
  <c r="AC306" i="1"/>
  <c r="AC317" i="1"/>
  <c r="AC330" i="1"/>
  <c r="AC342" i="1"/>
  <c r="AC350" i="1"/>
  <c r="AC354" i="1"/>
  <c r="AC33" i="1"/>
  <c r="AC25" i="1"/>
  <c r="AC64" i="1"/>
  <c r="AC76" i="1"/>
  <c r="AC81" i="1"/>
  <c r="AC86" i="1"/>
  <c r="AC90" i="1"/>
  <c r="AC93" i="1"/>
  <c r="AC96" i="1"/>
  <c r="AC135" i="1"/>
  <c r="AC131" i="1"/>
  <c r="AC116" i="1"/>
  <c r="AC124" i="1"/>
  <c r="AC148" i="1"/>
  <c r="AC146" i="1" s="1"/>
  <c r="AC144" i="1" s="1"/>
  <c r="AC241" i="1"/>
  <c r="AC249" i="1"/>
  <c r="AC209" i="1"/>
  <c r="AC214" i="1"/>
  <c r="AC236" i="1"/>
  <c r="AC276" i="1"/>
  <c r="AC285" i="1"/>
  <c r="AC274" i="1" s="1"/>
  <c r="AC275" i="1" s="1"/>
  <c r="AC179" i="1"/>
  <c r="AC191" i="1"/>
  <c r="AC262" i="1"/>
  <c r="AC260" i="1" s="1"/>
  <c r="AC369" i="1"/>
  <c r="AC367" i="1" s="1"/>
  <c r="AC381" i="1"/>
  <c r="AC379" i="1" s="1"/>
  <c r="AD306" i="1"/>
  <c r="AD317" i="1"/>
  <c r="AD330" i="1"/>
  <c r="AD342" i="1"/>
  <c r="AD350" i="1"/>
  <c r="AD354" i="1"/>
  <c r="AD33" i="1"/>
  <c r="AD25" i="1"/>
  <c r="AD64" i="1"/>
  <c r="AD76" i="1"/>
  <c r="AD81" i="1"/>
  <c r="AD86" i="1"/>
  <c r="AD90" i="1"/>
  <c r="AD93" i="1"/>
  <c r="AD96" i="1"/>
  <c r="AD135" i="1"/>
  <c r="AD131" i="1"/>
  <c r="AD116" i="1"/>
  <c r="AD124" i="1"/>
  <c r="AD114" i="1" s="1"/>
  <c r="AD148" i="1"/>
  <c r="AD146" i="1" s="1"/>
  <c r="AD144" i="1" s="1"/>
  <c r="AD241" i="1"/>
  <c r="AD249" i="1"/>
  <c r="AD209" i="1"/>
  <c r="AD214" i="1"/>
  <c r="AD236" i="1"/>
  <c r="AD276" i="1"/>
  <c r="AD285" i="1"/>
  <c r="AD179" i="1"/>
  <c r="AD191" i="1"/>
  <c r="AD262" i="1"/>
  <c r="AD260" i="1" s="1"/>
  <c r="AD369" i="1"/>
  <c r="AD367" i="1" s="1"/>
  <c r="AD381" i="1"/>
  <c r="AD379" i="1" s="1"/>
  <c r="AE306" i="1"/>
  <c r="AE317" i="1"/>
  <c r="AE330" i="1"/>
  <c r="AE342" i="1"/>
  <c r="AE350" i="1"/>
  <c r="AE354" i="1"/>
  <c r="AE33" i="1"/>
  <c r="AE25" i="1"/>
  <c r="AE64" i="1"/>
  <c r="AE76" i="1"/>
  <c r="AE81" i="1"/>
  <c r="AE86" i="1"/>
  <c r="AE90" i="1"/>
  <c r="AE93" i="1"/>
  <c r="AE96" i="1"/>
  <c r="AE135" i="1"/>
  <c r="AE131" i="1"/>
  <c r="AE116" i="1"/>
  <c r="AE124" i="1"/>
  <c r="AE148" i="1"/>
  <c r="AE146" i="1" s="1"/>
  <c r="AE144" i="1" s="1"/>
  <c r="AE241" i="1"/>
  <c r="AE249" i="1"/>
  <c r="AE209" i="1"/>
  <c r="AE214" i="1"/>
  <c r="AE236" i="1"/>
  <c r="AE276" i="1"/>
  <c r="AE285" i="1"/>
  <c r="AE179" i="1"/>
  <c r="AE191" i="1"/>
  <c r="AE262" i="1"/>
  <c r="AE260" i="1" s="1"/>
  <c r="AE369" i="1"/>
  <c r="AE367" i="1" s="1"/>
  <c r="AE381" i="1"/>
  <c r="AE379" i="1" s="1"/>
  <c r="L306" i="1"/>
  <c r="L317" i="1"/>
  <c r="L330" i="1"/>
  <c r="L342" i="1"/>
  <c r="L350" i="1"/>
  <c r="L354" i="1"/>
  <c r="L33" i="1"/>
  <c r="L25" i="1"/>
  <c r="L64" i="1"/>
  <c r="L76" i="1"/>
  <c r="L81" i="1"/>
  <c r="L86" i="1"/>
  <c r="L90" i="1"/>
  <c r="L93" i="1"/>
  <c r="L96" i="1"/>
  <c r="L116" i="1"/>
  <c r="L114" i="1" s="1"/>
  <c r="L129" i="1"/>
  <c r="L148" i="1"/>
  <c r="L146" i="1" s="1"/>
  <c r="L144" i="1" s="1"/>
  <c r="L276" i="1"/>
  <c r="L285" i="1"/>
  <c r="L179" i="1"/>
  <c r="L191" i="1"/>
  <c r="L209" i="1"/>
  <c r="L214" i="1"/>
  <c r="L236" i="1"/>
  <c r="L241" i="1"/>
  <c r="L249" i="1"/>
  <c r="L239" i="1" s="1"/>
  <c r="L262" i="1"/>
  <c r="L260" i="1" s="1"/>
  <c r="L369" i="1"/>
  <c r="L381" i="1"/>
  <c r="L379" i="1" s="1"/>
  <c r="M306" i="1"/>
  <c r="M317" i="1"/>
  <c r="M330" i="1"/>
  <c r="M342" i="1"/>
  <c r="M350" i="1"/>
  <c r="M354" i="1"/>
  <c r="M33" i="1"/>
  <c r="M25" i="1"/>
  <c r="M64" i="1"/>
  <c r="M76" i="1"/>
  <c r="M81" i="1"/>
  <c r="M86" i="1"/>
  <c r="M90" i="1"/>
  <c r="M93" i="1"/>
  <c r="M96" i="1"/>
  <c r="M116" i="1"/>
  <c r="M114" i="1" s="1"/>
  <c r="M129" i="1"/>
  <c r="M148" i="1"/>
  <c r="M276" i="1"/>
  <c r="M285" i="1"/>
  <c r="M179" i="1"/>
  <c r="M191" i="1"/>
  <c r="M209" i="1"/>
  <c r="M214" i="1"/>
  <c r="M236" i="1"/>
  <c r="M241" i="1"/>
  <c r="M249" i="1"/>
  <c r="M262" i="1"/>
  <c r="M260" i="1" s="1"/>
  <c r="M369" i="1"/>
  <c r="M367" i="1" s="1"/>
  <c r="M381" i="1"/>
  <c r="M379" i="1" s="1"/>
  <c r="N306" i="1"/>
  <c r="N317" i="1"/>
  <c r="N330" i="1"/>
  <c r="N342" i="1"/>
  <c r="N350" i="1"/>
  <c r="N354" i="1"/>
  <c r="N33" i="1"/>
  <c r="N25" i="1"/>
  <c r="N64" i="1"/>
  <c r="N76" i="1"/>
  <c r="N81" i="1"/>
  <c r="N86" i="1"/>
  <c r="N90" i="1"/>
  <c r="N93" i="1"/>
  <c r="N96" i="1"/>
  <c r="N116" i="1"/>
  <c r="N114" i="1" s="1"/>
  <c r="N129" i="1"/>
  <c r="N148" i="1"/>
  <c r="N146" i="1" s="1"/>
  <c r="N144" i="1" s="1"/>
  <c r="N276" i="1"/>
  <c r="N285" i="1"/>
  <c r="N179" i="1"/>
  <c r="N191" i="1"/>
  <c r="N209" i="1"/>
  <c r="N214" i="1"/>
  <c r="N236" i="1"/>
  <c r="N241" i="1"/>
  <c r="N249" i="1"/>
  <c r="N262" i="1"/>
  <c r="N260" i="1" s="1"/>
  <c r="N369" i="1"/>
  <c r="N367" i="1" s="1"/>
  <c r="N381" i="1"/>
  <c r="N379" i="1" s="1"/>
  <c r="O306" i="1"/>
  <c r="O317" i="1"/>
  <c r="O330" i="1"/>
  <c r="O342" i="1"/>
  <c r="O350" i="1"/>
  <c r="O354" i="1"/>
  <c r="O33" i="1"/>
  <c r="O25" i="1"/>
  <c r="O64" i="1"/>
  <c r="O76" i="1"/>
  <c r="O81" i="1"/>
  <c r="O86" i="1"/>
  <c r="O90" i="1"/>
  <c r="O93" i="1"/>
  <c r="O96" i="1"/>
  <c r="O116" i="1"/>
  <c r="O114" i="1" s="1"/>
  <c r="O129" i="1"/>
  <c r="O148" i="1"/>
  <c r="O146" i="1" s="1"/>
  <c r="O144" i="1" s="1"/>
  <c r="O276" i="1"/>
  <c r="O285" i="1"/>
  <c r="O179" i="1"/>
  <c r="O191" i="1"/>
  <c r="O209" i="1"/>
  <c r="O214" i="1"/>
  <c r="O236" i="1"/>
  <c r="O241" i="1"/>
  <c r="O249" i="1"/>
  <c r="O262" i="1"/>
  <c r="O260" i="1" s="1"/>
  <c r="O369" i="1"/>
  <c r="O367" i="1" s="1"/>
  <c r="O381" i="1"/>
  <c r="O379" i="1" s="1"/>
  <c r="P306" i="1"/>
  <c r="P317" i="1"/>
  <c r="P330" i="1"/>
  <c r="P342" i="1"/>
  <c r="P350" i="1"/>
  <c r="P354" i="1"/>
  <c r="P33" i="1"/>
  <c r="P25" i="1"/>
  <c r="P64" i="1"/>
  <c r="P76" i="1"/>
  <c r="P81" i="1"/>
  <c r="P86" i="1"/>
  <c r="P90" i="1"/>
  <c r="P93" i="1"/>
  <c r="P96" i="1"/>
  <c r="P116" i="1"/>
  <c r="P114" i="1" s="1"/>
  <c r="P129" i="1"/>
  <c r="P148" i="1"/>
  <c r="P146" i="1" s="1"/>
  <c r="P144" i="1" s="1"/>
  <c r="P276" i="1"/>
  <c r="P285" i="1"/>
  <c r="P179" i="1"/>
  <c r="P191" i="1"/>
  <c r="P209" i="1"/>
  <c r="P214" i="1"/>
  <c r="P236" i="1"/>
  <c r="P241" i="1"/>
  <c r="P249" i="1"/>
  <c r="P262" i="1"/>
  <c r="P260" i="1" s="1"/>
  <c r="P369" i="1"/>
  <c r="P367" i="1" s="1"/>
  <c r="P381" i="1"/>
  <c r="P379" i="1" s="1"/>
  <c r="Q306" i="1"/>
  <c r="Q317" i="1"/>
  <c r="Q330" i="1"/>
  <c r="Q342" i="1"/>
  <c r="Q350" i="1"/>
  <c r="Q354" i="1"/>
  <c r="Q33" i="1"/>
  <c r="Q25" i="1"/>
  <c r="Q64" i="1"/>
  <c r="Q76" i="1"/>
  <c r="Q81" i="1"/>
  <c r="Q86" i="1"/>
  <c r="Q90" i="1"/>
  <c r="Q93" i="1"/>
  <c r="Q96" i="1"/>
  <c r="Q116" i="1"/>
  <c r="Q114" i="1" s="1"/>
  <c r="Q129" i="1"/>
  <c r="Q148" i="1"/>
  <c r="Q146" i="1" s="1"/>
  <c r="Q144" i="1" s="1"/>
  <c r="Q276" i="1"/>
  <c r="Q285" i="1"/>
  <c r="Q179" i="1"/>
  <c r="Q191" i="1"/>
  <c r="Q209" i="1"/>
  <c r="Q214" i="1"/>
  <c r="Q236" i="1"/>
  <c r="Q241" i="1"/>
  <c r="Q249" i="1"/>
  <c r="Q262" i="1"/>
  <c r="Q260" i="1" s="1"/>
  <c r="Q369" i="1"/>
  <c r="Q367" i="1" s="1"/>
  <c r="Q381" i="1"/>
  <c r="Q379" i="1" s="1"/>
  <c r="R306" i="1"/>
  <c r="R317" i="1"/>
  <c r="R330" i="1"/>
  <c r="R342" i="1"/>
  <c r="R350" i="1"/>
  <c r="R354" i="1"/>
  <c r="R33" i="1"/>
  <c r="R25" i="1"/>
  <c r="R64" i="1"/>
  <c r="R76" i="1"/>
  <c r="R81" i="1"/>
  <c r="R86" i="1"/>
  <c r="R90" i="1"/>
  <c r="R93" i="1"/>
  <c r="R96" i="1"/>
  <c r="R116" i="1"/>
  <c r="R114" i="1" s="1"/>
  <c r="R129" i="1"/>
  <c r="R148" i="1"/>
  <c r="R146" i="1" s="1"/>
  <c r="R144" i="1" s="1"/>
  <c r="R276" i="1"/>
  <c r="R285" i="1"/>
  <c r="R179" i="1"/>
  <c r="R191" i="1"/>
  <c r="R209" i="1"/>
  <c r="R214" i="1"/>
  <c r="R236" i="1"/>
  <c r="R241" i="1"/>
  <c r="R249" i="1"/>
  <c r="R262" i="1"/>
  <c r="R260" i="1" s="1"/>
  <c r="R369" i="1"/>
  <c r="R367" i="1" s="1"/>
  <c r="R381" i="1"/>
  <c r="R379" i="1" s="1"/>
  <c r="K306" i="1"/>
  <c r="K317" i="1"/>
  <c r="K324" i="1"/>
  <c r="K330" i="1"/>
  <c r="K342" i="1"/>
  <c r="K350" i="1"/>
  <c r="K354" i="1"/>
  <c r="K33" i="1"/>
  <c r="K25" i="1"/>
  <c r="K64" i="1"/>
  <c r="K76" i="1"/>
  <c r="K81" i="1"/>
  <c r="K86" i="1"/>
  <c r="K90" i="1"/>
  <c r="K93" i="1"/>
  <c r="K96" i="1"/>
  <c r="K116" i="1"/>
  <c r="K114" i="1" s="1"/>
  <c r="K131" i="1"/>
  <c r="K129" i="1" s="1"/>
  <c r="K148" i="1"/>
  <c r="K146" i="1" s="1"/>
  <c r="K144" i="1" s="1"/>
  <c r="K191" i="1"/>
  <c r="K173" i="1" s="1"/>
  <c r="K214" i="1"/>
  <c r="K236" i="1"/>
  <c r="K241" i="1"/>
  <c r="K249" i="1"/>
  <c r="K260" i="1"/>
  <c r="K369" i="1"/>
  <c r="K367" i="1" s="1"/>
  <c r="K381" i="1"/>
  <c r="K379" i="1" s="1"/>
  <c r="J306" i="1"/>
  <c r="J317" i="1"/>
  <c r="J324" i="1"/>
  <c r="J330" i="1"/>
  <c r="J342" i="1"/>
  <c r="J350" i="1"/>
  <c r="J354" i="1"/>
  <c r="J33" i="1"/>
  <c r="J25" i="1"/>
  <c r="J64" i="1"/>
  <c r="J76" i="1"/>
  <c r="J81" i="1"/>
  <c r="J86" i="1"/>
  <c r="J90" i="1"/>
  <c r="J93" i="1"/>
  <c r="J96" i="1"/>
  <c r="J116" i="1"/>
  <c r="J114" i="1" s="1"/>
  <c r="J131" i="1"/>
  <c r="J129" i="1" s="1"/>
  <c r="J148" i="1"/>
  <c r="J146" i="1" s="1"/>
  <c r="J144" i="1" s="1"/>
  <c r="J191" i="1"/>
  <c r="J173" i="1" s="1"/>
  <c r="J209" i="1"/>
  <c r="J214" i="1"/>
  <c r="J236" i="1"/>
  <c r="J241" i="1"/>
  <c r="J249" i="1"/>
  <c r="J260" i="1"/>
  <c r="J369" i="1"/>
  <c r="J367" i="1" s="1"/>
  <c r="J381" i="1"/>
  <c r="J379" i="1" s="1"/>
  <c r="I306" i="1"/>
  <c r="I317" i="1"/>
  <c r="I324" i="1"/>
  <c r="I330" i="1"/>
  <c r="I342" i="1"/>
  <c r="I350" i="1"/>
  <c r="I354" i="1"/>
  <c r="I33" i="1"/>
  <c r="I25" i="1"/>
  <c r="I64" i="1"/>
  <c r="I76" i="1"/>
  <c r="I81" i="1"/>
  <c r="I86" i="1"/>
  <c r="I90" i="1"/>
  <c r="I93" i="1"/>
  <c r="I96" i="1"/>
  <c r="I116" i="1"/>
  <c r="I114" i="1" s="1"/>
  <c r="I131" i="1"/>
  <c r="I129" i="1" s="1"/>
  <c r="I148" i="1"/>
  <c r="I146" i="1" s="1"/>
  <c r="I144" i="1" s="1"/>
  <c r="I191" i="1"/>
  <c r="I173" i="1" s="1"/>
  <c r="I209" i="1"/>
  <c r="I214" i="1"/>
  <c r="I236" i="1"/>
  <c r="I241" i="1"/>
  <c r="I249" i="1"/>
  <c r="I260" i="1"/>
  <c r="I369" i="1"/>
  <c r="I367" i="1" s="1"/>
  <c r="I381" i="1"/>
  <c r="I379" i="1" s="1"/>
  <c r="I391" i="1" s="1"/>
  <c r="H306" i="1"/>
  <c r="H317" i="1"/>
  <c r="H324" i="1"/>
  <c r="H330" i="1"/>
  <c r="H342" i="1"/>
  <c r="H350" i="1"/>
  <c r="H354" i="1"/>
  <c r="H33" i="1"/>
  <c r="H25" i="1"/>
  <c r="H64" i="1"/>
  <c r="H76" i="1"/>
  <c r="H81" i="1"/>
  <c r="H86" i="1"/>
  <c r="H90" i="1"/>
  <c r="H93" i="1"/>
  <c r="H96" i="1"/>
  <c r="H116" i="1"/>
  <c r="H114" i="1" s="1"/>
  <c r="H129" i="1"/>
  <c r="H148" i="1"/>
  <c r="H146" i="1" s="1"/>
  <c r="H144" i="1" s="1"/>
  <c r="H191" i="1"/>
  <c r="H173" i="1" s="1"/>
  <c r="H209" i="1"/>
  <c r="H214" i="1"/>
  <c r="H236" i="1"/>
  <c r="H241" i="1"/>
  <c r="H249" i="1"/>
  <c r="H260" i="1"/>
  <c r="H369" i="1"/>
  <c r="H367" i="1" s="1"/>
  <c r="H381" i="1"/>
  <c r="H379" i="1" s="1"/>
  <c r="G306" i="1"/>
  <c r="G317" i="1"/>
  <c r="G324" i="1"/>
  <c r="G330" i="1"/>
  <c r="G342" i="1"/>
  <c r="G350" i="1"/>
  <c r="G354" i="1"/>
  <c r="G33" i="1"/>
  <c r="G25" i="1"/>
  <c r="G64" i="1"/>
  <c r="G76" i="1"/>
  <c r="G81" i="1"/>
  <c r="G86" i="1"/>
  <c r="G90" i="1"/>
  <c r="G93" i="1"/>
  <c r="G96" i="1"/>
  <c r="G116" i="1"/>
  <c r="G114" i="1" s="1"/>
  <c r="G131" i="1"/>
  <c r="G129" i="1" s="1"/>
  <c r="G148" i="1"/>
  <c r="G146" i="1" s="1"/>
  <c r="G144" i="1" s="1"/>
  <c r="G191" i="1"/>
  <c r="G173" i="1" s="1"/>
  <c r="G209" i="1"/>
  <c r="G214" i="1"/>
  <c r="G236" i="1"/>
  <c r="G241" i="1"/>
  <c r="G249" i="1"/>
  <c r="G260" i="1"/>
  <c r="G369" i="1"/>
  <c r="G367" i="1" s="1"/>
  <c r="G381" i="1"/>
  <c r="G379" i="1" s="1"/>
  <c r="F306" i="1"/>
  <c r="F317" i="1"/>
  <c r="F324" i="1"/>
  <c r="F330" i="1"/>
  <c r="F342" i="1"/>
  <c r="F350" i="1"/>
  <c r="F354" i="1"/>
  <c r="F33" i="1"/>
  <c r="F25" i="1"/>
  <c r="F64" i="1"/>
  <c r="F76" i="1"/>
  <c r="F81" i="1"/>
  <c r="F86" i="1"/>
  <c r="F90" i="1"/>
  <c r="F93" i="1"/>
  <c r="F96" i="1"/>
  <c r="F116" i="1"/>
  <c r="F114" i="1" s="1"/>
  <c r="F131" i="1"/>
  <c r="F129" i="1" s="1"/>
  <c r="F148" i="1"/>
  <c r="F146" i="1" s="1"/>
  <c r="F144" i="1" s="1"/>
  <c r="F191" i="1"/>
  <c r="F173" i="1" s="1"/>
  <c r="F209" i="1"/>
  <c r="F214" i="1"/>
  <c r="F236" i="1"/>
  <c r="F241" i="1"/>
  <c r="F249" i="1"/>
  <c r="F260" i="1"/>
  <c r="F369" i="1"/>
  <c r="F367" i="1" s="1"/>
  <c r="F381" i="1"/>
  <c r="F379" i="1" s="1"/>
  <c r="E306" i="1"/>
  <c r="E317" i="1"/>
  <c r="E324" i="1"/>
  <c r="E330" i="1"/>
  <c r="E342" i="1"/>
  <c r="E350" i="1"/>
  <c r="E354" i="1"/>
  <c r="E33" i="1"/>
  <c r="E25" i="1"/>
  <c r="E64" i="1"/>
  <c r="E76" i="1"/>
  <c r="E81" i="1"/>
  <c r="E86" i="1"/>
  <c r="E90" i="1"/>
  <c r="E93" i="1"/>
  <c r="E96" i="1"/>
  <c r="E116" i="1"/>
  <c r="E114" i="1" s="1"/>
  <c r="E131" i="1"/>
  <c r="E129" i="1" s="1"/>
  <c r="E148" i="1"/>
  <c r="E146" i="1" s="1"/>
  <c r="E144" i="1" s="1"/>
  <c r="E191" i="1"/>
  <c r="E173" i="1" s="1"/>
  <c r="E209" i="1"/>
  <c r="E214" i="1"/>
  <c r="E236" i="1"/>
  <c r="E241" i="1"/>
  <c r="E249" i="1"/>
  <c r="E260" i="1"/>
  <c r="E369" i="1"/>
  <c r="E367" i="1" s="1"/>
  <c r="E381" i="1"/>
  <c r="E379" i="1" s="1"/>
  <c r="DS388" i="1"/>
  <c r="DF388" i="1"/>
  <c r="CS388" i="1"/>
  <c r="CF388" i="1"/>
  <c r="BS388" i="1"/>
  <c r="BF388" i="1"/>
  <c r="AS388" i="1"/>
  <c r="AF388" i="1"/>
  <c r="S388" i="1"/>
  <c r="DS386" i="1"/>
  <c r="DF386" i="1"/>
  <c r="CS386" i="1"/>
  <c r="CF386" i="1"/>
  <c r="BS386" i="1"/>
  <c r="BF386" i="1"/>
  <c r="AS386" i="1"/>
  <c r="AF386" i="1"/>
  <c r="S386" i="1"/>
  <c r="DS385" i="1"/>
  <c r="DF385" i="1"/>
  <c r="CS385" i="1"/>
  <c r="CF385" i="1"/>
  <c r="BS385" i="1"/>
  <c r="BF385" i="1"/>
  <c r="AS385" i="1"/>
  <c r="AF385" i="1"/>
  <c r="S385" i="1"/>
  <c r="DS384" i="1"/>
  <c r="DF384" i="1"/>
  <c r="CS384" i="1"/>
  <c r="CF384" i="1"/>
  <c r="BS384" i="1"/>
  <c r="BF384" i="1"/>
  <c r="AS384" i="1"/>
  <c r="AF384" i="1"/>
  <c r="S384" i="1"/>
  <c r="DS383" i="1"/>
  <c r="DF383" i="1"/>
  <c r="CS383" i="1"/>
  <c r="CF383" i="1"/>
  <c r="BS383" i="1"/>
  <c r="BF383" i="1"/>
  <c r="AS383" i="1"/>
  <c r="AF383" i="1"/>
  <c r="S383" i="1"/>
  <c r="DS382" i="1"/>
  <c r="DF382" i="1"/>
  <c r="CS382" i="1"/>
  <c r="CF382" i="1"/>
  <c r="BS382" i="1"/>
  <c r="BF382" i="1"/>
  <c r="AS382" i="1"/>
  <c r="AF382" i="1"/>
  <c r="S382" i="1"/>
  <c r="DS376" i="1"/>
  <c r="DF376" i="1"/>
  <c r="CS376" i="1"/>
  <c r="CF376" i="1"/>
  <c r="BS376" i="1"/>
  <c r="BF376" i="1"/>
  <c r="AS376" i="1"/>
  <c r="AF376" i="1"/>
  <c r="S376" i="1"/>
  <c r="DS374" i="1"/>
  <c r="DF374" i="1"/>
  <c r="CS374" i="1"/>
  <c r="CF374" i="1"/>
  <c r="BS374" i="1"/>
  <c r="BF374" i="1"/>
  <c r="AS374" i="1"/>
  <c r="AF374" i="1"/>
  <c r="S374" i="1"/>
  <c r="DS373" i="1"/>
  <c r="DF373" i="1"/>
  <c r="CS373" i="1"/>
  <c r="CF373" i="1"/>
  <c r="BS373" i="1"/>
  <c r="BF373" i="1"/>
  <c r="AS373" i="1"/>
  <c r="AF373" i="1"/>
  <c r="S373" i="1"/>
  <c r="DS372" i="1"/>
  <c r="DF372" i="1"/>
  <c r="CS372" i="1"/>
  <c r="CF372" i="1"/>
  <c r="BS372" i="1"/>
  <c r="BF372" i="1"/>
  <c r="AS372" i="1"/>
  <c r="AF372" i="1"/>
  <c r="S372" i="1"/>
  <c r="DS371" i="1"/>
  <c r="DF371" i="1"/>
  <c r="CS371" i="1"/>
  <c r="CF371" i="1"/>
  <c r="BS371" i="1"/>
  <c r="BF371" i="1"/>
  <c r="AS371" i="1"/>
  <c r="AF371" i="1"/>
  <c r="S371" i="1"/>
  <c r="DS370" i="1"/>
  <c r="DF370" i="1"/>
  <c r="CS370" i="1"/>
  <c r="CF370" i="1"/>
  <c r="BS370" i="1"/>
  <c r="BF370" i="1"/>
  <c r="AS370" i="1"/>
  <c r="AF370" i="1"/>
  <c r="S370" i="1"/>
  <c r="DS356" i="1"/>
  <c r="DF356" i="1"/>
  <c r="CS356" i="1"/>
  <c r="CF356" i="1"/>
  <c r="BS356" i="1"/>
  <c r="BF356" i="1"/>
  <c r="AS356" i="1"/>
  <c r="AF356" i="1"/>
  <c r="S356" i="1"/>
  <c r="DS355" i="1"/>
  <c r="DF355" i="1"/>
  <c r="CS355" i="1"/>
  <c r="CF355" i="1"/>
  <c r="BS355" i="1"/>
  <c r="BF355" i="1"/>
  <c r="AS355" i="1"/>
  <c r="AF355" i="1"/>
  <c r="S355" i="1"/>
  <c r="DS352" i="1"/>
  <c r="DF352" i="1"/>
  <c r="CS352" i="1"/>
  <c r="CF352" i="1"/>
  <c r="BS352" i="1"/>
  <c r="BF352" i="1"/>
  <c r="AS352" i="1"/>
  <c r="AF352" i="1"/>
  <c r="S352" i="1"/>
  <c r="DS351" i="1"/>
  <c r="DF351" i="1"/>
  <c r="CS351" i="1"/>
  <c r="CF351" i="1"/>
  <c r="BS351" i="1"/>
  <c r="BF351" i="1"/>
  <c r="AS351" i="1"/>
  <c r="AF351" i="1"/>
  <c r="S351" i="1"/>
  <c r="DS348" i="1"/>
  <c r="DF348" i="1"/>
  <c r="CS348" i="1"/>
  <c r="CF348" i="1"/>
  <c r="BS348" i="1"/>
  <c r="BF348" i="1"/>
  <c r="AS348" i="1"/>
  <c r="AF348" i="1"/>
  <c r="S348" i="1"/>
  <c r="DS347" i="1"/>
  <c r="DF347" i="1"/>
  <c r="CS347" i="1"/>
  <c r="CF347" i="1"/>
  <c r="BS347" i="1"/>
  <c r="BF347" i="1"/>
  <c r="AS347" i="1"/>
  <c r="AF347" i="1"/>
  <c r="S347" i="1"/>
  <c r="DS346" i="1"/>
  <c r="DF346" i="1"/>
  <c r="CS346" i="1"/>
  <c r="CF346" i="1"/>
  <c r="BS346" i="1"/>
  <c r="BF346" i="1"/>
  <c r="AS346" i="1"/>
  <c r="AF346" i="1"/>
  <c r="S346" i="1"/>
  <c r="DS345" i="1"/>
  <c r="DF345" i="1"/>
  <c r="CS345" i="1"/>
  <c r="CF345" i="1"/>
  <c r="BS345" i="1"/>
  <c r="BF345" i="1"/>
  <c r="AS345" i="1"/>
  <c r="AF345" i="1"/>
  <c r="S345" i="1"/>
  <c r="DS344" i="1"/>
  <c r="DF344" i="1"/>
  <c r="CS344" i="1"/>
  <c r="CF344" i="1"/>
  <c r="BS344" i="1"/>
  <c r="BF344" i="1"/>
  <c r="AS344" i="1"/>
  <c r="AF344" i="1"/>
  <c r="S344" i="1"/>
  <c r="DS343" i="1"/>
  <c r="DF343" i="1"/>
  <c r="CS343" i="1"/>
  <c r="CF343" i="1"/>
  <c r="BS343" i="1"/>
  <c r="BF343" i="1"/>
  <c r="AS343" i="1"/>
  <c r="AF343" i="1"/>
  <c r="S343" i="1"/>
  <c r="DS340" i="1"/>
  <c r="DF340" i="1"/>
  <c r="CS340" i="1"/>
  <c r="CF340" i="1"/>
  <c r="BS340" i="1"/>
  <c r="BF340" i="1"/>
  <c r="AS340" i="1"/>
  <c r="AF340" i="1"/>
  <c r="S340" i="1"/>
  <c r="DS339" i="1"/>
  <c r="DF339" i="1"/>
  <c r="CS339" i="1"/>
  <c r="CF339" i="1"/>
  <c r="BS339" i="1"/>
  <c r="BF339" i="1"/>
  <c r="AS339" i="1"/>
  <c r="AF339" i="1"/>
  <c r="S339" i="1"/>
  <c r="S338" i="1"/>
  <c r="DS337" i="1"/>
  <c r="DF337" i="1"/>
  <c r="CS337" i="1"/>
  <c r="CF337" i="1"/>
  <c r="BS337" i="1"/>
  <c r="BF337" i="1"/>
  <c r="AS337" i="1"/>
  <c r="AF337" i="1"/>
  <c r="S337" i="1"/>
  <c r="DS336" i="1"/>
  <c r="DF336" i="1"/>
  <c r="CS336" i="1"/>
  <c r="CF336" i="1"/>
  <c r="BS336" i="1"/>
  <c r="BF336" i="1"/>
  <c r="AS336" i="1"/>
  <c r="AF336" i="1"/>
  <c r="S336" i="1"/>
  <c r="DS335" i="1"/>
  <c r="DF335" i="1"/>
  <c r="CS335" i="1"/>
  <c r="CF335" i="1"/>
  <c r="BS335" i="1"/>
  <c r="BF335" i="1"/>
  <c r="AS335" i="1"/>
  <c r="AF335" i="1"/>
  <c r="S335" i="1"/>
  <c r="DS334" i="1"/>
  <c r="DF334" i="1"/>
  <c r="CS334" i="1"/>
  <c r="CF334" i="1"/>
  <c r="BS334" i="1"/>
  <c r="BF334" i="1"/>
  <c r="AS334" i="1"/>
  <c r="AF334" i="1"/>
  <c r="S334" i="1"/>
  <c r="DS333" i="1"/>
  <c r="DF333" i="1"/>
  <c r="CS333" i="1"/>
  <c r="CF333" i="1"/>
  <c r="BS333" i="1"/>
  <c r="BF333" i="1"/>
  <c r="AS333" i="1"/>
  <c r="AF333" i="1"/>
  <c r="S333" i="1"/>
  <c r="DS332" i="1"/>
  <c r="DF332" i="1"/>
  <c r="CS332" i="1"/>
  <c r="CF332" i="1"/>
  <c r="BS332" i="1"/>
  <c r="BF332" i="1"/>
  <c r="AS332" i="1"/>
  <c r="AF332" i="1"/>
  <c r="S332" i="1"/>
  <c r="DS331" i="1"/>
  <c r="DF331" i="1"/>
  <c r="CS331" i="1"/>
  <c r="CF331" i="1"/>
  <c r="BS331" i="1"/>
  <c r="BF331" i="1"/>
  <c r="AS331" i="1"/>
  <c r="AF331" i="1"/>
  <c r="S331" i="1"/>
  <c r="DS325" i="1"/>
  <c r="DF325" i="1"/>
  <c r="CS325" i="1"/>
  <c r="CF325" i="1"/>
  <c r="BS325" i="1"/>
  <c r="BF325" i="1"/>
  <c r="AS325" i="1"/>
  <c r="AF325" i="1"/>
  <c r="S325" i="1"/>
  <c r="AF324" i="1"/>
  <c r="S324" i="1"/>
  <c r="DS321" i="1"/>
  <c r="DF321" i="1"/>
  <c r="CS321" i="1"/>
  <c r="CF321" i="1"/>
  <c r="BS321" i="1"/>
  <c r="BF321" i="1"/>
  <c r="AS321" i="1"/>
  <c r="AF321" i="1"/>
  <c r="S321" i="1"/>
  <c r="DS320" i="1"/>
  <c r="DF320" i="1"/>
  <c r="CS320" i="1"/>
  <c r="CF320" i="1"/>
  <c r="BS320" i="1"/>
  <c r="BF320" i="1"/>
  <c r="AS320" i="1"/>
  <c r="AF320" i="1"/>
  <c r="S320" i="1"/>
  <c r="DS319" i="1"/>
  <c r="DF319" i="1"/>
  <c r="CS319" i="1"/>
  <c r="CF319" i="1"/>
  <c r="BS319" i="1"/>
  <c r="BF319" i="1"/>
  <c r="AS319" i="1"/>
  <c r="AF319" i="1"/>
  <c r="S319" i="1"/>
  <c r="DS318" i="1"/>
  <c r="DF318" i="1"/>
  <c r="CS318" i="1"/>
  <c r="CF318" i="1"/>
  <c r="BS318" i="1"/>
  <c r="BF318" i="1"/>
  <c r="AS318" i="1"/>
  <c r="AF318" i="1"/>
  <c r="S318" i="1"/>
  <c r="DS315" i="1"/>
  <c r="DF315" i="1"/>
  <c r="CS315" i="1"/>
  <c r="CF315" i="1"/>
  <c r="BS315" i="1"/>
  <c r="BF315" i="1"/>
  <c r="AS315" i="1"/>
  <c r="AF315" i="1"/>
  <c r="S315" i="1"/>
  <c r="DS314" i="1"/>
  <c r="DF314" i="1"/>
  <c r="CS314" i="1"/>
  <c r="CF314" i="1"/>
  <c r="BS314" i="1"/>
  <c r="BF314" i="1"/>
  <c r="AS314" i="1"/>
  <c r="AF314" i="1"/>
  <c r="S314" i="1"/>
  <c r="DS313" i="1"/>
  <c r="DF313" i="1"/>
  <c r="CS313" i="1"/>
  <c r="CF313" i="1"/>
  <c r="BS313" i="1"/>
  <c r="BF313" i="1"/>
  <c r="AS313" i="1"/>
  <c r="AF313" i="1"/>
  <c r="S313" i="1"/>
  <c r="DS312" i="1"/>
  <c r="DF312" i="1"/>
  <c r="CS312" i="1"/>
  <c r="CF312" i="1"/>
  <c r="BS312" i="1"/>
  <c r="BF312" i="1"/>
  <c r="AS312" i="1"/>
  <c r="AF312" i="1"/>
  <c r="S312" i="1"/>
  <c r="DS311" i="1"/>
  <c r="DF311" i="1"/>
  <c r="CS311" i="1"/>
  <c r="CF311" i="1"/>
  <c r="BS311" i="1"/>
  <c r="BF311" i="1"/>
  <c r="AS311" i="1"/>
  <c r="AF311" i="1"/>
  <c r="S311" i="1"/>
  <c r="DS310" i="1"/>
  <c r="DF310" i="1"/>
  <c r="CS310" i="1"/>
  <c r="CF310" i="1"/>
  <c r="BS310" i="1"/>
  <c r="BF310" i="1"/>
  <c r="AS310" i="1"/>
  <c r="AF310" i="1"/>
  <c r="S310" i="1"/>
  <c r="DS309" i="1"/>
  <c r="DF309" i="1"/>
  <c r="CS309" i="1"/>
  <c r="CF309" i="1"/>
  <c r="BS309" i="1"/>
  <c r="BF309" i="1"/>
  <c r="AS309" i="1"/>
  <c r="AF309" i="1"/>
  <c r="S309" i="1"/>
  <c r="DS308" i="1"/>
  <c r="DF308" i="1"/>
  <c r="CS308" i="1"/>
  <c r="CF308" i="1"/>
  <c r="BS308" i="1"/>
  <c r="BF308" i="1"/>
  <c r="AS308" i="1"/>
  <c r="AF308" i="1"/>
  <c r="S308" i="1"/>
  <c r="DS307" i="1"/>
  <c r="DF307" i="1"/>
  <c r="CS307" i="1"/>
  <c r="CF307" i="1"/>
  <c r="BS307" i="1"/>
  <c r="BF307" i="1"/>
  <c r="AS307" i="1"/>
  <c r="AF307" i="1"/>
  <c r="S307" i="1"/>
  <c r="DS289" i="1"/>
  <c r="DF289" i="1"/>
  <c r="CS289" i="1"/>
  <c r="CF289" i="1"/>
  <c r="BS289" i="1"/>
  <c r="BF289" i="1"/>
  <c r="AS289" i="1"/>
  <c r="AF289" i="1"/>
  <c r="S289" i="1"/>
  <c r="DS288" i="1"/>
  <c r="DF288" i="1"/>
  <c r="CS288" i="1"/>
  <c r="CF288" i="1"/>
  <c r="BS288" i="1"/>
  <c r="BF288" i="1"/>
  <c r="AS288" i="1"/>
  <c r="AF288" i="1"/>
  <c r="S288" i="1"/>
  <c r="DS287" i="1"/>
  <c r="DF287" i="1"/>
  <c r="CS287" i="1"/>
  <c r="CF287" i="1"/>
  <c r="BS287" i="1"/>
  <c r="BF287" i="1"/>
  <c r="AS287" i="1"/>
  <c r="AF287" i="1"/>
  <c r="S287" i="1"/>
  <c r="DS286" i="1"/>
  <c r="DF286" i="1"/>
  <c r="CS286" i="1"/>
  <c r="CF286" i="1"/>
  <c r="BS286" i="1"/>
  <c r="BF286" i="1"/>
  <c r="AS286" i="1"/>
  <c r="AF286" i="1"/>
  <c r="S286" i="1"/>
  <c r="DS283" i="1"/>
  <c r="DF283" i="1"/>
  <c r="CS283" i="1"/>
  <c r="CF283" i="1"/>
  <c r="BS283" i="1"/>
  <c r="BF283" i="1"/>
  <c r="AS283" i="1"/>
  <c r="AF283" i="1"/>
  <c r="S283" i="1"/>
  <c r="DS282" i="1"/>
  <c r="DF282" i="1"/>
  <c r="CS282" i="1"/>
  <c r="CF282" i="1"/>
  <c r="BS282" i="1"/>
  <c r="BF282" i="1"/>
  <c r="AS282" i="1"/>
  <c r="AF282" i="1"/>
  <c r="S282" i="1"/>
  <c r="DS281" i="1"/>
  <c r="DF281" i="1"/>
  <c r="CS281" i="1"/>
  <c r="CF281" i="1"/>
  <c r="BS281" i="1"/>
  <c r="BF281" i="1"/>
  <c r="AS281" i="1"/>
  <c r="AF281" i="1"/>
  <c r="S281" i="1"/>
  <c r="DS280" i="1"/>
  <c r="DF280" i="1"/>
  <c r="CS280" i="1"/>
  <c r="CF280" i="1"/>
  <c r="BS280" i="1"/>
  <c r="BF280" i="1"/>
  <c r="AS280" i="1"/>
  <c r="AF280" i="1"/>
  <c r="S280" i="1"/>
  <c r="DS279" i="1"/>
  <c r="DF279" i="1"/>
  <c r="CS279" i="1"/>
  <c r="CF279" i="1"/>
  <c r="BS279" i="1"/>
  <c r="BF279" i="1"/>
  <c r="AS279" i="1"/>
  <c r="AF279" i="1"/>
  <c r="S279" i="1"/>
  <c r="DS278" i="1"/>
  <c r="DF278" i="1"/>
  <c r="CS278" i="1"/>
  <c r="CF278" i="1"/>
  <c r="BS278" i="1"/>
  <c r="BF278" i="1"/>
  <c r="AS278" i="1"/>
  <c r="AF278" i="1"/>
  <c r="S278" i="1"/>
  <c r="DS277" i="1"/>
  <c r="DF277" i="1"/>
  <c r="CS277" i="1"/>
  <c r="CF277" i="1"/>
  <c r="BS277" i="1"/>
  <c r="BF277" i="1"/>
  <c r="AS277" i="1"/>
  <c r="AF277" i="1"/>
  <c r="S277" i="1"/>
  <c r="DS272" i="1"/>
  <c r="DF272" i="1"/>
  <c r="CS272" i="1"/>
  <c r="CF272" i="1"/>
  <c r="BS272" i="1"/>
  <c r="BF272" i="1"/>
  <c r="AS272" i="1"/>
  <c r="AF272" i="1"/>
  <c r="S272" i="1"/>
  <c r="DS271" i="1"/>
  <c r="DF271" i="1"/>
  <c r="CS271" i="1"/>
  <c r="CF271" i="1"/>
  <c r="BS271" i="1"/>
  <c r="BF271" i="1"/>
  <c r="AS271" i="1"/>
  <c r="AF271" i="1"/>
  <c r="S271" i="1"/>
  <c r="DS270" i="1"/>
  <c r="DF270" i="1"/>
  <c r="CS270" i="1"/>
  <c r="CF270" i="1"/>
  <c r="BS270" i="1"/>
  <c r="BF270" i="1"/>
  <c r="AS270" i="1"/>
  <c r="AF270" i="1"/>
  <c r="S270" i="1"/>
  <c r="DS269" i="1"/>
  <c r="DF269" i="1"/>
  <c r="CS269" i="1"/>
  <c r="CF269" i="1"/>
  <c r="BS269" i="1"/>
  <c r="BF269" i="1"/>
  <c r="AS269" i="1"/>
  <c r="AF269" i="1"/>
  <c r="S269" i="1"/>
  <c r="DS268" i="1"/>
  <c r="DF268" i="1"/>
  <c r="CS268" i="1"/>
  <c r="CF268" i="1"/>
  <c r="BS268" i="1"/>
  <c r="BF268" i="1"/>
  <c r="AS268" i="1"/>
  <c r="AF268" i="1"/>
  <c r="S268" i="1"/>
  <c r="DS267" i="1"/>
  <c r="DF267" i="1"/>
  <c r="CS267" i="1"/>
  <c r="CF267" i="1"/>
  <c r="BS267" i="1"/>
  <c r="BF267" i="1"/>
  <c r="AS267" i="1"/>
  <c r="AF267" i="1"/>
  <c r="S267" i="1"/>
  <c r="DS266" i="1"/>
  <c r="DF266" i="1"/>
  <c r="CS266" i="1"/>
  <c r="CF266" i="1"/>
  <c r="BS266" i="1"/>
  <c r="BF266" i="1"/>
  <c r="AS266" i="1"/>
  <c r="AF266" i="1"/>
  <c r="S266" i="1"/>
  <c r="DS265" i="1"/>
  <c r="DF265" i="1"/>
  <c r="CS265" i="1"/>
  <c r="CF265" i="1"/>
  <c r="BS265" i="1"/>
  <c r="BF265" i="1"/>
  <c r="AS265" i="1"/>
  <c r="AF265" i="1"/>
  <c r="S265" i="1"/>
  <c r="DS264" i="1"/>
  <c r="DF264" i="1"/>
  <c r="CS264" i="1"/>
  <c r="CF264" i="1"/>
  <c r="BS264" i="1"/>
  <c r="BF264" i="1"/>
  <c r="AS264" i="1"/>
  <c r="AF264" i="1"/>
  <c r="S264" i="1"/>
  <c r="DS263" i="1"/>
  <c r="DF263" i="1"/>
  <c r="CS263" i="1"/>
  <c r="CF263" i="1"/>
  <c r="BS263" i="1"/>
  <c r="BF263" i="1"/>
  <c r="AS263" i="1"/>
  <c r="AF263" i="1"/>
  <c r="S263" i="1"/>
  <c r="DF258" i="1"/>
  <c r="CS258" i="1"/>
  <c r="CF258" i="1"/>
  <c r="BS258" i="1"/>
  <c r="BF258" i="1"/>
  <c r="AS258" i="1"/>
  <c r="AF258" i="1"/>
  <c r="S258" i="1"/>
  <c r="DS256" i="1"/>
  <c r="DF256" i="1"/>
  <c r="CS256" i="1"/>
  <c r="CF256" i="1"/>
  <c r="DS255" i="1"/>
  <c r="DF255" i="1"/>
  <c r="CS255" i="1"/>
  <c r="CF255" i="1"/>
  <c r="DS253" i="1"/>
  <c r="DF253" i="1"/>
  <c r="CS253" i="1"/>
  <c r="CF253" i="1"/>
  <c r="DS252" i="1"/>
  <c r="DF252" i="1"/>
  <c r="CS252" i="1"/>
  <c r="CF252" i="1"/>
  <c r="BS252" i="1"/>
  <c r="BF252" i="1"/>
  <c r="AS252" i="1"/>
  <c r="AF252" i="1"/>
  <c r="S252" i="1"/>
  <c r="DS251" i="1"/>
  <c r="DF251" i="1"/>
  <c r="CS251" i="1"/>
  <c r="CF251" i="1"/>
  <c r="BS251" i="1"/>
  <c r="BF251" i="1"/>
  <c r="AS251" i="1"/>
  <c r="AF251" i="1"/>
  <c r="S251" i="1"/>
  <c r="DS250" i="1"/>
  <c r="DF250" i="1"/>
  <c r="CS250" i="1"/>
  <c r="CF250" i="1"/>
  <c r="BS250" i="1"/>
  <c r="BF250" i="1"/>
  <c r="AS250" i="1"/>
  <c r="AF250" i="1"/>
  <c r="S250" i="1"/>
  <c r="DS247" i="1"/>
  <c r="DF247" i="1"/>
  <c r="CS247" i="1"/>
  <c r="CF247" i="1"/>
  <c r="BS247" i="1"/>
  <c r="BF247" i="1"/>
  <c r="AS247" i="1"/>
  <c r="AF247" i="1"/>
  <c r="S247" i="1"/>
  <c r="DS246" i="1"/>
  <c r="DF246" i="1"/>
  <c r="CS246" i="1"/>
  <c r="CF246" i="1"/>
  <c r="BS246" i="1"/>
  <c r="BF246" i="1"/>
  <c r="AS246" i="1"/>
  <c r="AF246" i="1"/>
  <c r="S246" i="1"/>
  <c r="DS244" i="1"/>
  <c r="DF244" i="1"/>
  <c r="CS244" i="1"/>
  <c r="CF244" i="1"/>
  <c r="BS244" i="1"/>
  <c r="BF244" i="1"/>
  <c r="AS244" i="1"/>
  <c r="AF244" i="1"/>
  <c r="S244" i="1"/>
  <c r="DS243" i="1"/>
  <c r="DF243" i="1"/>
  <c r="CS243" i="1"/>
  <c r="CF243" i="1"/>
  <c r="BS243" i="1"/>
  <c r="BF243" i="1"/>
  <c r="AS243" i="1"/>
  <c r="AF243" i="1"/>
  <c r="S243" i="1"/>
  <c r="DS237" i="1"/>
  <c r="DF237" i="1"/>
  <c r="CS237" i="1"/>
  <c r="CF237" i="1"/>
  <c r="BS237" i="1"/>
  <c r="BF237" i="1"/>
  <c r="AS237" i="1"/>
  <c r="AF237" i="1"/>
  <c r="S237" i="1"/>
  <c r="DF234" i="1"/>
  <c r="DF233" i="1"/>
  <c r="DF232" i="1"/>
  <c r="DF231" i="1"/>
  <c r="DF230" i="1"/>
  <c r="DF229" i="1"/>
  <c r="DF228" i="1"/>
  <c r="DF227" i="1"/>
  <c r="DF225" i="1"/>
  <c r="CS224" i="1"/>
  <c r="CF224" i="1"/>
  <c r="BS224" i="1"/>
  <c r="BF224" i="1"/>
  <c r="AS224" i="1"/>
  <c r="AF224" i="1"/>
  <c r="S224" i="1"/>
  <c r="DF222" i="1"/>
  <c r="CS222" i="1"/>
  <c r="CF222" i="1"/>
  <c r="BS222" i="1"/>
  <c r="BF222" i="1"/>
  <c r="AS222" i="1"/>
  <c r="AF222" i="1"/>
  <c r="S222" i="1"/>
  <c r="DF221" i="1"/>
  <c r="CS221" i="1"/>
  <c r="CF221" i="1"/>
  <c r="BS221" i="1"/>
  <c r="BF221" i="1"/>
  <c r="AS221" i="1"/>
  <c r="AF221" i="1"/>
  <c r="S221" i="1"/>
  <c r="DF220" i="1"/>
  <c r="CS220" i="1"/>
  <c r="CF220" i="1"/>
  <c r="BS220" i="1"/>
  <c r="BF220" i="1"/>
  <c r="AS220" i="1"/>
  <c r="AF220" i="1"/>
  <c r="S220" i="1"/>
  <c r="DF219" i="1"/>
  <c r="CS219" i="1"/>
  <c r="CF219" i="1"/>
  <c r="BS219" i="1"/>
  <c r="BF219" i="1"/>
  <c r="AS219" i="1"/>
  <c r="AF219" i="1"/>
  <c r="S219" i="1"/>
  <c r="DF218" i="1"/>
  <c r="CS218" i="1"/>
  <c r="CF218" i="1"/>
  <c r="BS218" i="1"/>
  <c r="BF218" i="1"/>
  <c r="AS218" i="1"/>
  <c r="AF218" i="1"/>
  <c r="S218" i="1"/>
  <c r="DF217" i="1"/>
  <c r="CS217" i="1"/>
  <c r="CF217" i="1"/>
  <c r="BS217" i="1"/>
  <c r="BF217" i="1"/>
  <c r="AS217" i="1"/>
  <c r="AF217" i="1"/>
  <c r="S217" i="1"/>
  <c r="DF216" i="1"/>
  <c r="CS216" i="1"/>
  <c r="CF216" i="1"/>
  <c r="BS216" i="1"/>
  <c r="BF216" i="1"/>
  <c r="AS216" i="1"/>
  <c r="AF216" i="1"/>
  <c r="S216" i="1"/>
  <c r="DF215" i="1"/>
  <c r="CS215" i="1"/>
  <c r="CF215" i="1"/>
  <c r="BS215" i="1"/>
  <c r="BF215" i="1"/>
  <c r="AS215" i="1"/>
  <c r="AF215" i="1"/>
  <c r="S215" i="1"/>
  <c r="CF214" i="1"/>
  <c r="DS212" i="1"/>
  <c r="DF212" i="1"/>
  <c r="CS212" i="1"/>
  <c r="CF212" i="1"/>
  <c r="BS212" i="1"/>
  <c r="BF212" i="1"/>
  <c r="AS212" i="1"/>
  <c r="AF212" i="1"/>
  <c r="S212" i="1"/>
  <c r="DS211" i="1"/>
  <c r="DF211" i="1"/>
  <c r="CS211" i="1"/>
  <c r="CF211" i="1"/>
  <c r="BS211" i="1"/>
  <c r="BF211" i="1"/>
  <c r="AS211" i="1"/>
  <c r="AF211" i="1"/>
  <c r="S211" i="1"/>
  <c r="DS210" i="1"/>
  <c r="DF210" i="1"/>
  <c r="CS210" i="1"/>
  <c r="CF210" i="1"/>
  <c r="BS210" i="1"/>
  <c r="BF210" i="1"/>
  <c r="AS210" i="1"/>
  <c r="AF210" i="1"/>
  <c r="S210" i="1"/>
  <c r="DS205" i="1"/>
  <c r="DF205" i="1"/>
  <c r="CS205" i="1"/>
  <c r="CF205" i="1"/>
  <c r="BS205" i="1"/>
  <c r="DS203" i="1"/>
  <c r="DF203" i="1"/>
  <c r="CS203" i="1"/>
  <c r="CF203" i="1"/>
  <c r="BS203" i="1"/>
  <c r="DS202" i="1"/>
  <c r="DF202" i="1"/>
  <c r="CS202" i="1"/>
  <c r="CF202" i="1"/>
  <c r="BS202" i="1"/>
  <c r="BF201" i="1"/>
  <c r="AS201" i="1"/>
  <c r="AF201" i="1"/>
  <c r="S201" i="1"/>
  <c r="DS199" i="1"/>
  <c r="DF199" i="1"/>
  <c r="CS199" i="1"/>
  <c r="CF199" i="1"/>
  <c r="BS199" i="1"/>
  <c r="BF199" i="1"/>
  <c r="AS199" i="1"/>
  <c r="AF199" i="1"/>
  <c r="S199" i="1"/>
  <c r="DS196" i="1"/>
  <c r="DF196" i="1"/>
  <c r="CS196" i="1"/>
  <c r="CF196" i="1"/>
  <c r="BS196" i="1"/>
  <c r="BF196" i="1"/>
  <c r="AS196" i="1"/>
  <c r="AF196" i="1"/>
  <c r="S196" i="1"/>
  <c r="DS195" i="1"/>
  <c r="DF195" i="1"/>
  <c r="CS195" i="1"/>
  <c r="CF195" i="1"/>
  <c r="BS195" i="1"/>
  <c r="BF195" i="1"/>
  <c r="AS195" i="1"/>
  <c r="AF195" i="1"/>
  <c r="S195" i="1"/>
  <c r="DS194" i="1"/>
  <c r="DF194" i="1"/>
  <c r="CS194" i="1"/>
  <c r="CF194" i="1"/>
  <c r="BS194" i="1"/>
  <c r="BF194" i="1"/>
  <c r="AS194" i="1"/>
  <c r="AF194" i="1"/>
  <c r="S194" i="1"/>
  <c r="DS193" i="1"/>
  <c r="DF193" i="1"/>
  <c r="CS193" i="1"/>
  <c r="CF193" i="1"/>
  <c r="BS193" i="1"/>
  <c r="BF193" i="1"/>
  <c r="AS193" i="1"/>
  <c r="AF193" i="1"/>
  <c r="S193" i="1"/>
  <c r="DS192" i="1"/>
  <c r="DF192" i="1"/>
  <c r="CS192" i="1"/>
  <c r="CF192" i="1"/>
  <c r="BS192" i="1"/>
  <c r="BF192" i="1"/>
  <c r="AS192" i="1"/>
  <c r="AF192" i="1"/>
  <c r="S192" i="1"/>
  <c r="DS189" i="1"/>
  <c r="DF189" i="1"/>
  <c r="CS189" i="1"/>
  <c r="CF189" i="1"/>
  <c r="BS189" i="1"/>
  <c r="BF189" i="1"/>
  <c r="AS189" i="1"/>
  <c r="AF189" i="1"/>
  <c r="S189" i="1"/>
  <c r="DS188" i="1"/>
  <c r="DF188" i="1"/>
  <c r="CS188" i="1"/>
  <c r="CF188" i="1"/>
  <c r="BS188" i="1"/>
  <c r="BF188" i="1"/>
  <c r="AS188" i="1"/>
  <c r="AF188" i="1"/>
  <c r="S188" i="1"/>
  <c r="DS187" i="1"/>
  <c r="DF187" i="1"/>
  <c r="CS187" i="1"/>
  <c r="CF187" i="1"/>
  <c r="BS187" i="1"/>
  <c r="BF187" i="1"/>
  <c r="AS187" i="1"/>
  <c r="AF187" i="1"/>
  <c r="S187" i="1"/>
  <c r="DS186" i="1"/>
  <c r="DF186" i="1"/>
  <c r="CS186" i="1"/>
  <c r="CF186" i="1"/>
  <c r="BS186" i="1"/>
  <c r="BF186" i="1"/>
  <c r="AS186" i="1"/>
  <c r="AF186" i="1"/>
  <c r="S186" i="1"/>
  <c r="DS185" i="1"/>
  <c r="DF185" i="1"/>
  <c r="CS185" i="1"/>
  <c r="CF185" i="1"/>
  <c r="BS185" i="1"/>
  <c r="BF185" i="1"/>
  <c r="AS185" i="1"/>
  <c r="AF185" i="1"/>
  <c r="S185" i="1"/>
  <c r="DS184" i="1"/>
  <c r="DF184" i="1"/>
  <c r="CS184" i="1"/>
  <c r="CF184" i="1"/>
  <c r="BS184" i="1"/>
  <c r="BF184" i="1"/>
  <c r="AS184" i="1"/>
  <c r="AF184" i="1"/>
  <c r="S184" i="1"/>
  <c r="DS183" i="1"/>
  <c r="DF183" i="1"/>
  <c r="CS183" i="1"/>
  <c r="CF183" i="1"/>
  <c r="BS183" i="1"/>
  <c r="BF183" i="1"/>
  <c r="AS183" i="1"/>
  <c r="AF183" i="1"/>
  <c r="S183" i="1"/>
  <c r="DS182" i="1"/>
  <c r="DF182" i="1"/>
  <c r="CS182" i="1"/>
  <c r="CF182" i="1"/>
  <c r="BS182" i="1"/>
  <c r="BF182" i="1"/>
  <c r="AS182" i="1"/>
  <c r="AF182" i="1"/>
  <c r="S182" i="1"/>
  <c r="DS181" i="1"/>
  <c r="DF181" i="1"/>
  <c r="CS181" i="1"/>
  <c r="CF181" i="1"/>
  <c r="BS181" i="1"/>
  <c r="BF181" i="1"/>
  <c r="AS181" i="1"/>
  <c r="AF181" i="1"/>
  <c r="S181" i="1"/>
  <c r="DS180" i="1"/>
  <c r="DF180" i="1"/>
  <c r="CS180" i="1"/>
  <c r="CF180" i="1"/>
  <c r="BS180" i="1"/>
  <c r="BF180" i="1"/>
  <c r="AS180" i="1"/>
  <c r="AF180" i="1"/>
  <c r="S180" i="1"/>
  <c r="DS177" i="1"/>
  <c r="DF177" i="1"/>
  <c r="CS177" i="1"/>
  <c r="CF177" i="1"/>
  <c r="BS177" i="1"/>
  <c r="BF177" i="1"/>
  <c r="AS177" i="1"/>
  <c r="AF177" i="1"/>
  <c r="S177" i="1"/>
  <c r="DS175" i="1"/>
  <c r="DF175" i="1"/>
  <c r="CS175" i="1"/>
  <c r="CF175" i="1"/>
  <c r="BS175" i="1"/>
  <c r="BF175" i="1"/>
  <c r="AS175" i="1"/>
  <c r="AF175" i="1"/>
  <c r="S175" i="1"/>
  <c r="DS168" i="1"/>
  <c r="DF168" i="1"/>
  <c r="CS168" i="1"/>
  <c r="CF168" i="1"/>
  <c r="DS160" i="1"/>
  <c r="DF160" i="1"/>
  <c r="CS160" i="1"/>
  <c r="CF160" i="1"/>
  <c r="DS158" i="1"/>
  <c r="DF158" i="1"/>
  <c r="CS158" i="1"/>
  <c r="CF158" i="1"/>
  <c r="BS158" i="1"/>
  <c r="BF158" i="1"/>
  <c r="AS158" i="1"/>
  <c r="AF158" i="1"/>
  <c r="S158" i="1"/>
  <c r="DS157" i="1"/>
  <c r="DF157" i="1"/>
  <c r="CS157" i="1"/>
  <c r="CF157" i="1"/>
  <c r="BS157" i="1"/>
  <c r="BF157" i="1"/>
  <c r="AS157" i="1"/>
  <c r="AF157" i="1"/>
  <c r="S157" i="1"/>
  <c r="DS156" i="1"/>
  <c r="DF156" i="1"/>
  <c r="CS156" i="1"/>
  <c r="CF156" i="1"/>
  <c r="BS156" i="1"/>
  <c r="BF156" i="1"/>
  <c r="AS156" i="1"/>
  <c r="AF156" i="1"/>
  <c r="S156" i="1"/>
  <c r="DS155" i="1"/>
  <c r="DF155" i="1"/>
  <c r="CS155" i="1"/>
  <c r="CF155" i="1"/>
  <c r="BS155" i="1"/>
  <c r="BF155" i="1"/>
  <c r="AS155" i="1"/>
  <c r="AF155" i="1"/>
  <c r="S155" i="1"/>
  <c r="DS151" i="1"/>
  <c r="DF151" i="1"/>
  <c r="CS151" i="1"/>
  <c r="CF151" i="1"/>
  <c r="BS151" i="1"/>
  <c r="BF151" i="1"/>
  <c r="AS151" i="1"/>
  <c r="AF151" i="1"/>
  <c r="S151" i="1"/>
  <c r="DS150" i="1"/>
  <c r="DF150" i="1"/>
  <c r="CS150" i="1"/>
  <c r="CF150" i="1"/>
  <c r="BS150" i="1"/>
  <c r="BF150" i="1"/>
  <c r="AS150" i="1"/>
  <c r="AF150" i="1"/>
  <c r="S150" i="1"/>
  <c r="DS149" i="1"/>
  <c r="DF149" i="1"/>
  <c r="CS149" i="1"/>
  <c r="CF149" i="1"/>
  <c r="BS149" i="1"/>
  <c r="BF149" i="1"/>
  <c r="AS149" i="1"/>
  <c r="AF149" i="1"/>
  <c r="S149" i="1"/>
  <c r="DS142" i="1"/>
  <c r="DF142" i="1"/>
  <c r="CS142" i="1"/>
  <c r="CF142" i="1"/>
  <c r="BS142" i="1"/>
  <c r="BF142" i="1"/>
  <c r="AS142" i="1"/>
  <c r="AF142" i="1"/>
  <c r="S142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L141" i="1"/>
  <c r="M141" i="1"/>
  <c r="N141" i="1"/>
  <c r="O141" i="1"/>
  <c r="P141" i="1"/>
  <c r="Q141" i="1"/>
  <c r="R141" i="1"/>
  <c r="K141" i="1"/>
  <c r="J141" i="1"/>
  <c r="I141" i="1"/>
  <c r="H141" i="1"/>
  <c r="G141" i="1"/>
  <c r="F141" i="1"/>
  <c r="E141" i="1"/>
  <c r="DS139" i="1"/>
  <c r="DF139" i="1"/>
  <c r="CS139" i="1"/>
  <c r="CF139" i="1"/>
  <c r="BS139" i="1"/>
  <c r="BF139" i="1"/>
  <c r="AS139" i="1"/>
  <c r="AF139" i="1"/>
  <c r="DS138" i="1"/>
  <c r="DF138" i="1"/>
  <c r="CS138" i="1"/>
  <c r="CF138" i="1"/>
  <c r="BS138" i="1"/>
  <c r="BF138" i="1"/>
  <c r="AS138" i="1"/>
  <c r="AF138" i="1"/>
  <c r="DS137" i="1"/>
  <c r="DF137" i="1"/>
  <c r="CS137" i="1"/>
  <c r="CF137" i="1"/>
  <c r="BS137" i="1"/>
  <c r="BF137" i="1"/>
  <c r="AS137" i="1"/>
  <c r="AF137" i="1"/>
  <c r="DS136" i="1"/>
  <c r="DF136" i="1"/>
  <c r="CS136" i="1"/>
  <c r="CF136" i="1"/>
  <c r="BS136" i="1"/>
  <c r="BF136" i="1"/>
  <c r="AS136" i="1"/>
  <c r="AF136" i="1"/>
  <c r="S135" i="1"/>
  <c r="DS133" i="1"/>
  <c r="DF133" i="1"/>
  <c r="CS133" i="1"/>
  <c r="CF133" i="1"/>
  <c r="BS133" i="1"/>
  <c r="BF133" i="1"/>
  <c r="AS133" i="1"/>
  <c r="AF133" i="1"/>
  <c r="DS132" i="1"/>
  <c r="DF132" i="1"/>
  <c r="CS132" i="1"/>
  <c r="CF132" i="1"/>
  <c r="BS132" i="1"/>
  <c r="BF132" i="1"/>
  <c r="AS132" i="1"/>
  <c r="AF132" i="1"/>
  <c r="S131" i="1"/>
  <c r="DS127" i="1"/>
  <c r="DF127" i="1"/>
  <c r="CS127" i="1"/>
  <c r="CF127" i="1"/>
  <c r="BS127" i="1"/>
  <c r="BF127" i="1"/>
  <c r="AS127" i="1"/>
  <c r="AF127" i="1"/>
  <c r="DS126" i="1"/>
  <c r="DF126" i="1"/>
  <c r="CS126" i="1"/>
  <c r="CF126" i="1"/>
  <c r="BS126" i="1"/>
  <c r="BF126" i="1"/>
  <c r="AS126" i="1"/>
  <c r="AF126" i="1"/>
  <c r="DS125" i="1"/>
  <c r="DF125" i="1"/>
  <c r="CS125" i="1"/>
  <c r="CF125" i="1"/>
  <c r="BS125" i="1"/>
  <c r="BF125" i="1"/>
  <c r="AS125" i="1"/>
  <c r="AF125" i="1"/>
  <c r="S124" i="1"/>
  <c r="DS122" i="1"/>
  <c r="DF122" i="1"/>
  <c r="CS122" i="1"/>
  <c r="CF122" i="1"/>
  <c r="BS122" i="1"/>
  <c r="BF122" i="1"/>
  <c r="AS122" i="1"/>
  <c r="AF122" i="1"/>
  <c r="S122" i="1"/>
  <c r="DS120" i="1"/>
  <c r="DF120" i="1"/>
  <c r="CS120" i="1"/>
  <c r="CF120" i="1"/>
  <c r="BS120" i="1"/>
  <c r="BF120" i="1"/>
  <c r="AS120" i="1"/>
  <c r="AF120" i="1"/>
  <c r="S120" i="1"/>
  <c r="DS119" i="1"/>
  <c r="DF119" i="1"/>
  <c r="CS119" i="1"/>
  <c r="CF119" i="1"/>
  <c r="BS119" i="1"/>
  <c r="BF119" i="1"/>
  <c r="AS119" i="1"/>
  <c r="AF119" i="1"/>
  <c r="S119" i="1"/>
  <c r="DS118" i="1"/>
  <c r="DF118" i="1"/>
  <c r="CS118" i="1"/>
  <c r="CF118" i="1"/>
  <c r="BS118" i="1"/>
  <c r="BF118" i="1"/>
  <c r="AS118" i="1"/>
  <c r="AF118" i="1"/>
  <c r="S118" i="1"/>
  <c r="DS117" i="1"/>
  <c r="DF117" i="1"/>
  <c r="CS117" i="1"/>
  <c r="CF117" i="1"/>
  <c r="BS117" i="1"/>
  <c r="BF117" i="1"/>
  <c r="AS117" i="1"/>
  <c r="AF117" i="1"/>
  <c r="S117" i="1"/>
  <c r="DS112" i="1"/>
  <c r="DF112" i="1"/>
  <c r="DS108" i="1"/>
  <c r="DF108" i="1"/>
  <c r="DS106" i="1"/>
  <c r="DF106" i="1"/>
  <c r="DS105" i="1"/>
  <c r="DF105" i="1"/>
  <c r="DS104" i="1"/>
  <c r="DF104" i="1"/>
  <c r="DS103" i="1"/>
  <c r="DF103" i="1"/>
  <c r="DS102" i="1"/>
  <c r="DF102" i="1"/>
  <c r="DS101" i="1"/>
  <c r="DF101" i="1"/>
  <c r="DS100" i="1"/>
  <c r="DF100" i="1"/>
  <c r="CS99" i="1"/>
  <c r="CF99" i="1"/>
  <c r="BS99" i="1"/>
  <c r="BF99" i="1"/>
  <c r="AS99" i="1"/>
  <c r="AF99" i="1"/>
  <c r="S99" i="1"/>
  <c r="DS97" i="1"/>
  <c r="DF97" i="1"/>
  <c r="CS97" i="1"/>
  <c r="CF97" i="1"/>
  <c r="BS97" i="1"/>
  <c r="BF97" i="1"/>
  <c r="AS97" i="1"/>
  <c r="AF97" i="1"/>
  <c r="S97" i="1"/>
  <c r="DS94" i="1"/>
  <c r="DF94" i="1"/>
  <c r="CS94" i="1"/>
  <c r="CF94" i="1"/>
  <c r="BS94" i="1"/>
  <c r="BF94" i="1"/>
  <c r="AS94" i="1"/>
  <c r="AF94" i="1"/>
  <c r="S94" i="1"/>
  <c r="DS93" i="1"/>
  <c r="DS91" i="1"/>
  <c r="DF91" i="1"/>
  <c r="CS91" i="1"/>
  <c r="CF91" i="1"/>
  <c r="BS91" i="1"/>
  <c r="BF91" i="1"/>
  <c r="AS91" i="1"/>
  <c r="AF91" i="1"/>
  <c r="S91" i="1"/>
  <c r="DS88" i="1"/>
  <c r="DF88" i="1"/>
  <c r="CS88" i="1"/>
  <c r="CF88" i="1"/>
  <c r="BS88" i="1"/>
  <c r="BF88" i="1"/>
  <c r="AS88" i="1"/>
  <c r="AF88" i="1"/>
  <c r="S88" i="1"/>
  <c r="DS87" i="1"/>
  <c r="DF87" i="1"/>
  <c r="CS87" i="1"/>
  <c r="CF87" i="1"/>
  <c r="BS87" i="1"/>
  <c r="BF87" i="1"/>
  <c r="AS87" i="1"/>
  <c r="AF87" i="1"/>
  <c r="S87" i="1"/>
  <c r="DS84" i="1"/>
  <c r="DF84" i="1"/>
  <c r="CS84" i="1"/>
  <c r="CF84" i="1"/>
  <c r="BS84" i="1"/>
  <c r="BF84" i="1"/>
  <c r="AS84" i="1"/>
  <c r="AF84" i="1"/>
  <c r="S84" i="1"/>
  <c r="DS83" i="1"/>
  <c r="DF83" i="1"/>
  <c r="CS83" i="1"/>
  <c r="CF83" i="1"/>
  <c r="BS83" i="1"/>
  <c r="BF83" i="1"/>
  <c r="AS83" i="1"/>
  <c r="AF83" i="1"/>
  <c r="S83" i="1"/>
  <c r="DS82" i="1"/>
  <c r="DF82" i="1"/>
  <c r="CS82" i="1"/>
  <c r="CF82" i="1"/>
  <c r="BS82" i="1"/>
  <c r="BF82" i="1"/>
  <c r="AS82" i="1"/>
  <c r="AF82" i="1"/>
  <c r="S82" i="1"/>
  <c r="DS77" i="1"/>
  <c r="DF77" i="1"/>
  <c r="CS77" i="1"/>
  <c r="CF77" i="1"/>
  <c r="BS77" i="1"/>
  <c r="BF77" i="1"/>
  <c r="AS77" i="1"/>
  <c r="AF77" i="1"/>
  <c r="S77" i="1"/>
  <c r="DS74" i="1"/>
  <c r="DF74" i="1"/>
  <c r="CS74" i="1"/>
  <c r="CF74" i="1"/>
  <c r="BS74" i="1"/>
  <c r="BF74" i="1"/>
  <c r="AS74" i="1"/>
  <c r="AF74" i="1"/>
  <c r="S74" i="1"/>
  <c r="DS72" i="1"/>
  <c r="DF72" i="1"/>
  <c r="CS72" i="1"/>
  <c r="CF72" i="1"/>
  <c r="BS72" i="1"/>
  <c r="BF72" i="1"/>
  <c r="AS72" i="1"/>
  <c r="AF72" i="1"/>
  <c r="S72" i="1"/>
  <c r="DS71" i="1"/>
  <c r="DF71" i="1"/>
  <c r="CS71" i="1"/>
  <c r="CF71" i="1"/>
  <c r="BS71" i="1"/>
  <c r="BF71" i="1"/>
  <c r="AS71" i="1"/>
  <c r="AF71" i="1"/>
  <c r="S71" i="1"/>
  <c r="DS70" i="1"/>
  <c r="DF70" i="1"/>
  <c r="CS70" i="1"/>
  <c r="CF70" i="1"/>
  <c r="BS70" i="1"/>
  <c r="BF70" i="1"/>
  <c r="AS70" i="1"/>
  <c r="AF70" i="1"/>
  <c r="S70" i="1"/>
  <c r="DS69" i="1"/>
  <c r="DF69" i="1"/>
  <c r="CS69" i="1"/>
  <c r="CF69" i="1"/>
  <c r="BS69" i="1"/>
  <c r="BF69" i="1"/>
  <c r="AS69" i="1"/>
  <c r="AF69" i="1"/>
  <c r="S69" i="1"/>
  <c r="DS68" i="1"/>
  <c r="DF68" i="1"/>
  <c r="CS68" i="1"/>
  <c r="CF68" i="1"/>
  <c r="BS68" i="1"/>
  <c r="BF68" i="1"/>
  <c r="AS68" i="1"/>
  <c r="AF68" i="1"/>
  <c r="S68" i="1"/>
  <c r="DS67" i="1"/>
  <c r="DF67" i="1"/>
  <c r="CS67" i="1"/>
  <c r="CF67" i="1"/>
  <c r="BS67" i="1"/>
  <c r="BF67" i="1"/>
  <c r="AS67" i="1"/>
  <c r="AF67" i="1"/>
  <c r="S67" i="1"/>
  <c r="DS66" i="1"/>
  <c r="DF66" i="1"/>
  <c r="CS66" i="1"/>
  <c r="CF66" i="1"/>
  <c r="BS66" i="1"/>
  <c r="BF66" i="1"/>
  <c r="AS66" i="1"/>
  <c r="AF66" i="1"/>
  <c r="S66" i="1"/>
  <c r="DS65" i="1"/>
  <c r="DF65" i="1"/>
  <c r="CS65" i="1"/>
  <c r="CF65" i="1"/>
  <c r="BS65" i="1"/>
  <c r="BF65" i="1"/>
  <c r="AS65" i="1"/>
  <c r="AF65" i="1"/>
  <c r="S65" i="1"/>
  <c r="DS62" i="1"/>
  <c r="DF62" i="1"/>
  <c r="DS61" i="1"/>
  <c r="DF61" i="1"/>
  <c r="DS60" i="1"/>
  <c r="DF60" i="1"/>
  <c r="DS59" i="1"/>
  <c r="DF59" i="1"/>
  <c r="CS58" i="1"/>
  <c r="CF58" i="1"/>
  <c r="BS58" i="1"/>
  <c r="BF58" i="1"/>
  <c r="AS58" i="1"/>
  <c r="AF58" i="1"/>
  <c r="S58" i="1"/>
  <c r="DS55" i="1"/>
  <c r="DF55" i="1"/>
  <c r="DS54" i="1"/>
  <c r="DF54" i="1"/>
  <c r="CS53" i="1"/>
  <c r="CF53" i="1"/>
  <c r="BS53" i="1"/>
  <c r="BF53" i="1"/>
  <c r="AS53" i="1"/>
  <c r="AF53" i="1"/>
  <c r="S53" i="1"/>
  <c r="DS51" i="1"/>
  <c r="DF51" i="1"/>
  <c r="DS50" i="1"/>
  <c r="DF50" i="1"/>
  <c r="DS49" i="1"/>
  <c r="DF49" i="1"/>
  <c r="DS48" i="1"/>
  <c r="DF48" i="1"/>
  <c r="CS47" i="1"/>
  <c r="CF47" i="1"/>
  <c r="BS47" i="1"/>
  <c r="BF47" i="1"/>
  <c r="AS47" i="1"/>
  <c r="AF47" i="1"/>
  <c r="S47" i="1"/>
  <c r="DS45" i="1"/>
  <c r="DF45" i="1"/>
  <c r="DS44" i="1"/>
  <c r="DF44" i="1"/>
  <c r="DS43" i="1"/>
  <c r="DF43" i="1"/>
  <c r="DS42" i="1"/>
  <c r="DF42" i="1"/>
  <c r="DS41" i="1"/>
  <c r="DF41" i="1"/>
  <c r="DS40" i="1"/>
  <c r="DF40" i="1"/>
  <c r="DS39" i="1"/>
  <c r="DF39" i="1"/>
  <c r="DS38" i="1"/>
  <c r="DF38" i="1"/>
  <c r="DS37" i="1"/>
  <c r="DF37" i="1"/>
  <c r="DS36" i="1"/>
  <c r="DF36" i="1"/>
  <c r="CS35" i="1"/>
  <c r="CF35" i="1"/>
  <c r="BS35" i="1"/>
  <c r="BF35" i="1"/>
  <c r="AS35" i="1"/>
  <c r="AF35" i="1"/>
  <c r="S35" i="1"/>
  <c r="DS31" i="1"/>
  <c r="DF31" i="1"/>
  <c r="CS31" i="1"/>
  <c r="CF31" i="1"/>
  <c r="BS31" i="1"/>
  <c r="BF31" i="1"/>
  <c r="AS31" i="1"/>
  <c r="AF31" i="1"/>
  <c r="S31" i="1"/>
  <c r="DS30" i="1"/>
  <c r="DF30" i="1"/>
  <c r="CS30" i="1"/>
  <c r="CF30" i="1"/>
  <c r="BS30" i="1"/>
  <c r="BF30" i="1"/>
  <c r="AS30" i="1"/>
  <c r="AF30" i="1"/>
  <c r="S30" i="1"/>
  <c r="DS28" i="1"/>
  <c r="DF28" i="1"/>
  <c r="CS28" i="1"/>
  <c r="CF28" i="1"/>
  <c r="BS28" i="1"/>
  <c r="BF28" i="1"/>
  <c r="AS28" i="1"/>
  <c r="AF28" i="1"/>
  <c r="S28" i="1"/>
  <c r="DS27" i="1"/>
  <c r="DF27" i="1"/>
  <c r="CS27" i="1"/>
  <c r="CF27" i="1"/>
  <c r="BS27" i="1"/>
  <c r="BF27" i="1"/>
  <c r="AS27" i="1"/>
  <c r="AF27" i="1"/>
  <c r="S27" i="1"/>
  <c r="BR304" i="1"/>
  <c r="BL304" i="1"/>
  <c r="BU260" i="1"/>
  <c r="CP304" i="1"/>
  <c r="CT260" i="1"/>
  <c r="DO304" i="1"/>
  <c r="DK304" i="1"/>
  <c r="S342" i="1"/>
  <c r="T146" i="1"/>
  <c r="T144" i="1" s="1"/>
  <c r="BT146" i="1"/>
  <c r="BT144" i="1" s="1"/>
  <c r="DH239" i="1"/>
  <c r="DU129" i="1"/>
  <c r="ER33" i="1"/>
  <c r="EG391" i="1"/>
  <c r="EU381" i="1"/>
  <c r="EU379" i="1" s="1"/>
  <c r="EU369" i="1"/>
  <c r="EU367" i="1" s="1"/>
  <c r="EU324" i="1"/>
  <c r="EU285" i="1"/>
  <c r="EU276" i="1"/>
  <c r="EU209" i="1"/>
  <c r="EU201" i="1"/>
  <c r="EU162" i="1"/>
  <c r="EU131" i="1"/>
  <c r="EU76" i="1"/>
  <c r="EU64" i="1"/>
  <c r="EU58" i="1"/>
  <c r="EU350" i="1"/>
  <c r="EU306" i="1"/>
  <c r="EU262" i="1"/>
  <c r="EU260" i="1" s="1"/>
  <c r="EU249" i="1"/>
  <c r="EU236" i="1"/>
  <c r="EU179" i="1"/>
  <c r="EU124" i="1"/>
  <c r="EU116" i="1"/>
  <c r="EU99" i="1"/>
  <c r="EU96" i="1" s="1"/>
  <c r="EU90" i="1"/>
  <c r="EU35" i="1"/>
  <c r="EU354" i="1"/>
  <c r="EU342" i="1"/>
  <c r="EU191" i="1"/>
  <c r="EU141" i="1"/>
  <c r="EU47" i="1"/>
  <c r="EU330" i="1"/>
  <c r="EU317" i="1"/>
  <c r="EU241" i="1"/>
  <c r="EU224" i="1"/>
  <c r="EU214" i="1" s="1"/>
  <c r="EU148" i="1"/>
  <c r="EU146" i="1" s="1"/>
  <c r="EU144" i="1" s="1"/>
  <c r="EU135" i="1"/>
  <c r="EU93" i="1"/>
  <c r="EU86" i="1"/>
  <c r="EU81" i="1"/>
  <c r="EU53" i="1"/>
  <c r="EU25" i="1"/>
  <c r="BE239" i="1"/>
  <c r="BE207" i="1" s="1"/>
  <c r="BD129" i="1"/>
  <c r="AZ173" i="1"/>
  <c r="AX391" i="1"/>
  <c r="AV129" i="1"/>
  <c r="BR274" i="1"/>
  <c r="BR275" i="1" s="1"/>
  <c r="X114" i="1"/>
  <c r="W274" i="1"/>
  <c r="W275" i="1" s="1"/>
  <c r="U114" i="1"/>
  <c r="AR114" i="1"/>
  <c r="AK274" i="1"/>
  <c r="AK275" i="1" s="1"/>
  <c r="DA304" i="1"/>
  <c r="BI274" i="1"/>
  <c r="BI275" i="1" s="1"/>
  <c r="CE239" i="1"/>
  <c r="CE114" i="1"/>
  <c r="CD114" i="1"/>
  <c r="BX274" i="1"/>
  <c r="BV274" i="1"/>
  <c r="CN274" i="1"/>
  <c r="CH274" i="1"/>
  <c r="CZ239" i="1"/>
  <c r="CX274" i="1"/>
  <c r="CW173" i="1"/>
  <c r="CV239" i="1"/>
  <c r="DP173" i="1"/>
  <c r="DP79" i="1"/>
  <c r="DI173" i="1"/>
  <c r="ER173" i="1"/>
  <c r="EI304" i="1"/>
  <c r="ET381" i="1"/>
  <c r="ET379" i="1" s="1"/>
  <c r="ET391" i="1" s="1"/>
  <c r="ET135" i="1"/>
  <c r="ET124" i="1"/>
  <c r="ET116" i="1"/>
  <c r="ET53" i="1"/>
  <c r="FG249" i="1"/>
  <c r="FG179" i="1"/>
  <c r="FG330" i="1"/>
  <c r="FG124" i="1"/>
  <c r="FG64" i="1"/>
  <c r="FG47" i="1"/>
  <c r="EB114" i="1"/>
  <c r="DX114" i="1"/>
  <c r="DW114" i="1"/>
  <c r="DV129" i="1"/>
  <c r="ER239" i="1"/>
  <c r="EQ239" i="1"/>
  <c r="EO391" i="1"/>
  <c r="EI33" i="1"/>
  <c r="ET354" i="1"/>
  <c r="ET350" i="1"/>
  <c r="ET201" i="1"/>
  <c r="FG276" i="1"/>
  <c r="FG191" i="1"/>
  <c r="FG369" i="1"/>
  <c r="FG367" i="1" s="1"/>
  <c r="FG148" i="1"/>
  <c r="FG146" i="1" s="1"/>
  <c r="FG144" i="1" s="1"/>
  <c r="FT391" i="1"/>
  <c r="FT135" i="1"/>
  <c r="U144" i="1"/>
  <c r="BP144" i="1"/>
  <c r="X304" i="1"/>
  <c r="AO239" i="1"/>
  <c r="AI173" i="1"/>
  <c r="BC129" i="1"/>
  <c r="BA173" i="1"/>
  <c r="AY173" i="1"/>
  <c r="AW129" i="1"/>
  <c r="AV304" i="1"/>
  <c r="AU129" i="1"/>
  <c r="AT274" i="1"/>
  <c r="AT275" i="1" s="1"/>
  <c r="BR129" i="1"/>
  <c r="BP274" i="1"/>
  <c r="BP275" i="1" s="1"/>
  <c r="BN239" i="1"/>
  <c r="AN391" i="1"/>
  <c r="AM23" i="1"/>
  <c r="BC304" i="1"/>
  <c r="AU304" i="1"/>
  <c r="DB304" i="1"/>
  <c r="EB304" i="1"/>
  <c r="ER114" i="1"/>
  <c r="EM114" i="1"/>
  <c r="EI274" i="1"/>
  <c r="ET209" i="1"/>
  <c r="ET179" i="1"/>
  <c r="ET131" i="1"/>
  <c r="FG285" i="1"/>
  <c r="FG262" i="1"/>
  <c r="FG260" i="1" s="1"/>
  <c r="FG209" i="1"/>
  <c r="FG201" i="1"/>
  <c r="FG342" i="1"/>
  <c r="FG306" i="1"/>
  <c r="FG58" i="1"/>
  <c r="FG53" i="1"/>
  <c r="FV381" i="1"/>
  <c r="FV379" i="1" s="1"/>
  <c r="FV350" i="1"/>
  <c r="FV342" i="1"/>
  <c r="FV330" i="1"/>
  <c r="FV354" i="1"/>
  <c r="FV306" i="1"/>
  <c r="FV249" i="1"/>
  <c r="FV241" i="1"/>
  <c r="FV324" i="1"/>
  <c r="FV236" i="1"/>
  <c r="FV209" i="1"/>
  <c r="FV224" i="1"/>
  <c r="FV214" i="1" s="1"/>
  <c r="FU25" i="1"/>
  <c r="FU236" i="1"/>
  <c r="FU324" i="1"/>
  <c r="FV90" i="1"/>
  <c r="FV141" i="1"/>
  <c r="BM129" i="1"/>
  <c r="BL129" i="1"/>
  <c r="BI129" i="1"/>
  <c r="CE391" i="1"/>
  <c r="CC129" i="1"/>
  <c r="CA239" i="1"/>
  <c r="BW23" i="1"/>
  <c r="BV114" i="1"/>
  <c r="BU328" i="1"/>
  <c r="DE114" i="1"/>
  <c r="DA114" i="1"/>
  <c r="DP114" i="1"/>
  <c r="DI391" i="1"/>
  <c r="DH114" i="1"/>
  <c r="DR239" i="1"/>
  <c r="DN239" i="1"/>
  <c r="DN207" i="1" s="1"/>
  <c r="DJ239" i="1"/>
  <c r="DJ207" i="1" s="1"/>
  <c r="ED391" i="1"/>
  <c r="EC274" i="1"/>
  <c r="EC328" i="1"/>
  <c r="DV391" i="1"/>
  <c r="DT304" i="1"/>
  <c r="ER328" i="1"/>
  <c r="ET330" i="1"/>
  <c r="ET317" i="1"/>
  <c r="ET276" i="1"/>
  <c r="ET274" i="1" s="1"/>
  <c r="ET262" i="1"/>
  <c r="ET260" i="1" s="1"/>
  <c r="ET224" i="1"/>
  <c r="ET214" i="1" s="1"/>
  <c r="ET99" i="1"/>
  <c r="ET96" i="1" s="1"/>
  <c r="ET35" i="1"/>
  <c r="FG241" i="1"/>
  <c r="FG214" i="1"/>
  <c r="FG135" i="1"/>
  <c r="FG129" i="1" s="1"/>
  <c r="FG116" i="1"/>
  <c r="FG81" i="1"/>
  <c r="FU35" i="1"/>
  <c r="FU47" i="1"/>
  <c r="FU53" i="1"/>
  <c r="FU58" i="1"/>
  <c r="FU64" i="1"/>
  <c r="FU76" i="1"/>
  <c r="FU81" i="1"/>
  <c r="FU124" i="1"/>
  <c r="FU131" i="1"/>
  <c r="FU135" i="1"/>
  <c r="FU141" i="1"/>
  <c r="FU350" i="1"/>
  <c r="FU354" i="1"/>
  <c r="FV76" i="1"/>
  <c r="FV86" i="1"/>
  <c r="FV93" i="1"/>
  <c r="FV99" i="1"/>
  <c r="FV96" i="1" s="1"/>
  <c r="FV135" i="1"/>
  <c r="FV131" i="1"/>
  <c r="FT114" i="1"/>
  <c r="FT25" i="1"/>
  <c r="FV25" i="1"/>
  <c r="FT47" i="1"/>
  <c r="FT53" i="1"/>
  <c r="FT58" i="1"/>
  <c r="FT64" i="1"/>
  <c r="FU86" i="1"/>
  <c r="FU90" i="1"/>
  <c r="FU93" i="1"/>
  <c r="FT99" i="1"/>
  <c r="FT96" i="1" s="1"/>
  <c r="FT131" i="1"/>
  <c r="FU116" i="1"/>
  <c r="FU114" i="1" s="1"/>
  <c r="FT179" i="1"/>
  <c r="FT141" i="1"/>
  <c r="FT148" i="1"/>
  <c r="FT146" i="1" s="1"/>
  <c r="FT144" i="1" s="1"/>
  <c r="FT201" i="1"/>
  <c r="FT209" i="1"/>
  <c r="FT224" i="1"/>
  <c r="FT214" i="1" s="1"/>
  <c r="FT241" i="1"/>
  <c r="FT249" i="1"/>
  <c r="FT276" i="1"/>
  <c r="FT274" i="1" s="1"/>
  <c r="FT306" i="1"/>
  <c r="FT324" i="1"/>
  <c r="FT342" i="1"/>
  <c r="AH144" i="1"/>
  <c r="AT144" i="1"/>
  <c r="AM391" i="1"/>
  <c r="AJ391" i="1"/>
  <c r="AI391" i="1"/>
  <c r="BE391" i="1"/>
  <c r="BC391" i="1"/>
  <c r="AW391" i="1"/>
  <c r="AU391" i="1"/>
  <c r="BO391" i="1"/>
  <c r="BY391" i="1"/>
  <c r="BX144" i="1"/>
  <c r="BW391" i="1"/>
  <c r="DL391" i="1"/>
  <c r="ET241" i="1"/>
  <c r="ET239" i="1" s="1"/>
  <c r="ET191" i="1"/>
  <c r="ET81" i="1"/>
  <c r="ET64" i="1"/>
  <c r="ET47" i="1"/>
  <c r="ET148" i="1"/>
  <c r="ET146" i="1" s="1"/>
  <c r="ET144" i="1" s="1"/>
  <c r="ET58" i="1"/>
  <c r="FV276" i="1"/>
  <c r="FV148" i="1"/>
  <c r="FV146" i="1" s="1"/>
  <c r="FV144" i="1" s="1"/>
  <c r="FU342" i="1"/>
  <c r="FU330" i="1"/>
  <c r="FU179" i="1"/>
  <c r="FV191" i="1"/>
  <c r="FV116" i="1"/>
  <c r="FV53" i="1"/>
  <c r="FV47" i="1"/>
  <c r="FU148" i="1"/>
  <c r="FU146" i="1" s="1"/>
  <c r="FU144" i="1" s="1"/>
  <c r="FV262" i="1"/>
  <c r="FV260" i="1" s="1"/>
  <c r="FV285" i="1"/>
  <c r="FV201" i="1"/>
  <c r="FV124" i="1"/>
  <c r="FU381" i="1"/>
  <c r="FU379" i="1" s="1"/>
  <c r="FU369" i="1"/>
  <c r="FU367" i="1" s="1"/>
  <c r="FU306" i="1"/>
  <c r="FU285" i="1"/>
  <c r="FU262" i="1"/>
  <c r="FU260" i="1" s="1"/>
  <c r="FU241" i="1"/>
  <c r="FU191" i="1"/>
  <c r="FU99" i="1"/>
  <c r="FU96" i="1" s="1"/>
  <c r="FV179" i="1"/>
  <c r="FV81" i="1"/>
  <c r="FV64" i="1"/>
  <c r="FV58" i="1"/>
  <c r="FV35" i="1"/>
  <c r="FU276" i="1"/>
  <c r="FU249" i="1"/>
  <c r="FU224" i="1"/>
  <c r="FU214" i="1" s="1"/>
  <c r="FU209" i="1"/>
  <c r="FU201" i="1"/>
  <c r="FV369" i="1"/>
  <c r="FV367" i="1" s="1"/>
  <c r="FI25" i="1"/>
  <c r="FI86" i="1"/>
  <c r="FI90" i="1"/>
  <c r="FI93" i="1"/>
  <c r="FI76" i="1"/>
  <c r="FI131" i="1"/>
  <c r="FI141" i="1"/>
  <c r="FI162" i="1"/>
  <c r="FI324" i="1"/>
  <c r="FI350" i="1"/>
  <c r="FI236" i="1"/>
  <c r="FH241" i="1"/>
  <c r="FH224" i="1"/>
  <c r="FH214" i="1" s="1"/>
  <c r="FH381" i="1"/>
  <c r="FH379" i="1" s="1"/>
  <c r="FH369" i="1"/>
  <c r="FH367" i="1" s="1"/>
  <c r="FH350" i="1"/>
  <c r="FH306" i="1"/>
  <c r="FH285" i="1"/>
  <c r="FH276" i="1"/>
  <c r="FH209" i="1"/>
  <c r="FH201" i="1"/>
  <c r="FH354" i="1"/>
  <c r="FH342" i="1"/>
  <c r="FH162" i="1"/>
  <c r="FH141" i="1"/>
  <c r="FH131" i="1"/>
  <c r="FH148" i="1"/>
  <c r="FH146" i="1" s="1"/>
  <c r="FH144" i="1" s="1"/>
  <c r="FH135" i="1"/>
  <c r="FH93" i="1"/>
  <c r="FH86" i="1"/>
  <c r="FH81" i="1"/>
  <c r="FH25" i="1"/>
  <c r="FH35" i="1"/>
  <c r="EV381" i="1"/>
  <c r="EV379" i="1" s="1"/>
  <c r="EV354" i="1"/>
  <c r="EV342" i="1"/>
  <c r="EV191" i="1"/>
  <c r="EV162" i="1"/>
  <c r="EV306" i="1"/>
  <c r="EV148" i="1"/>
  <c r="EV146" i="1" s="1"/>
  <c r="EV144" i="1" s="1"/>
  <c r="EV25" i="1"/>
  <c r="EV209" i="1"/>
  <c r="EV64" i="1"/>
  <c r="EV330" i="1"/>
  <c r="EV241" i="1"/>
  <c r="EV179" i="1"/>
  <c r="EV116" i="1"/>
  <c r="EV93" i="1"/>
  <c r="EV86" i="1"/>
  <c r="FH262" i="1"/>
  <c r="FH260" i="1" s="1"/>
  <c r="FH249" i="1"/>
  <c r="FH236" i="1"/>
  <c r="FH179" i="1"/>
  <c r="FH330" i="1"/>
  <c r="FH317" i="1"/>
  <c r="FH191" i="1"/>
  <c r="FH324" i="1"/>
  <c r="FH124" i="1"/>
  <c r="FH116" i="1"/>
  <c r="FH76" i="1"/>
  <c r="FH64" i="1"/>
  <c r="FH58" i="1"/>
  <c r="FH99" i="1"/>
  <c r="FH96" i="1" s="1"/>
  <c r="FH90" i="1"/>
  <c r="FH53" i="1"/>
  <c r="FH47" i="1"/>
  <c r="EW141" i="1"/>
  <c r="EW162" i="1"/>
  <c r="EW209" i="1"/>
  <c r="EW324" i="1"/>
  <c r="EW25" i="1"/>
  <c r="EW86" i="1"/>
  <c r="EW90" i="1"/>
  <c r="EW93" i="1"/>
  <c r="EW236" i="1"/>
  <c r="EW241" i="1"/>
  <c r="EW76" i="1"/>
  <c r="EV369" i="1"/>
  <c r="EV367" i="1" s="1"/>
  <c r="EV324" i="1"/>
  <c r="EV285" i="1"/>
  <c r="EV276" i="1"/>
  <c r="EV141" i="1"/>
  <c r="EV131" i="1"/>
  <c r="EV350" i="1"/>
  <c r="EV262" i="1"/>
  <c r="EV260" i="1" s="1"/>
  <c r="EV249" i="1"/>
  <c r="EV224" i="1"/>
  <c r="EV214" i="1" s="1"/>
  <c r="EV135" i="1"/>
  <c r="EV35" i="1"/>
  <c r="EV201" i="1"/>
  <c r="EV76" i="1"/>
  <c r="EV58" i="1"/>
  <c r="EV47" i="1"/>
  <c r="EV317" i="1"/>
  <c r="EV236" i="1"/>
  <c r="EV124" i="1"/>
  <c r="EV99" i="1"/>
  <c r="EV96" i="1" s="1"/>
  <c r="EV90" i="1"/>
  <c r="EV81" i="1"/>
  <c r="EV53" i="1"/>
  <c r="FI241" i="1"/>
  <c r="FI381" i="1"/>
  <c r="FI379" i="1" s="1"/>
  <c r="FI369" i="1"/>
  <c r="FI367" i="1" s="1"/>
  <c r="FX285" i="1"/>
  <c r="FX276" i="1"/>
  <c r="FX262" i="1"/>
  <c r="FX260" i="1" s="1"/>
  <c r="FX191" i="1"/>
  <c r="FX179" i="1"/>
  <c r="FX201" i="1"/>
  <c r="FX141" i="1"/>
  <c r="FX131" i="1"/>
  <c r="FX135" i="1"/>
  <c r="FX53" i="1"/>
  <c r="FX354" i="1"/>
  <c r="FX330" i="1"/>
  <c r="FX342" i="1"/>
  <c r="FX350" i="1"/>
  <c r="FX324" i="1"/>
  <c r="FX236" i="1"/>
  <c r="FX209" i="1"/>
  <c r="FX148" i="1"/>
  <c r="FX146" i="1" s="1"/>
  <c r="FX144" i="1" s="1"/>
  <c r="FX116" i="1"/>
  <c r="FX99" i="1"/>
  <c r="FX96" i="1" s="1"/>
  <c r="FX93" i="1"/>
  <c r="FX76" i="1"/>
  <c r="FX64" i="1"/>
  <c r="FX47" i="1"/>
  <c r="FX35" i="1"/>
  <c r="FW25" i="1"/>
  <c r="FW99" i="1"/>
  <c r="FW96" i="1" s="1"/>
  <c r="FW35" i="1"/>
  <c r="FW58" i="1"/>
  <c r="FW81" i="1"/>
  <c r="FW86" i="1"/>
  <c r="FW93" i="1"/>
  <c r="FW141" i="1"/>
  <c r="FW201" i="1"/>
  <c r="FW209" i="1"/>
  <c r="FW224" i="1"/>
  <c r="FW214" i="1" s="1"/>
  <c r="FW236" i="1"/>
  <c r="FW241" i="1"/>
  <c r="FW249" i="1"/>
  <c r="FW179" i="1"/>
  <c r="FW191" i="1"/>
  <c r="FW262" i="1"/>
  <c r="FW260" i="1" s="1"/>
  <c r="FW276" i="1"/>
  <c r="FW285" i="1"/>
  <c r="FW330" i="1"/>
  <c r="FW342" i="1"/>
  <c r="FW350" i="1"/>
  <c r="FW369" i="1"/>
  <c r="FW367" i="1" s="1"/>
  <c r="FX306" i="1"/>
  <c r="FX25" i="1"/>
  <c r="FX90" i="1"/>
  <c r="FX86" i="1"/>
  <c r="FW381" i="1"/>
  <c r="FW379" i="1" s="1"/>
  <c r="FW64" i="1"/>
  <c r="FW135" i="1"/>
  <c r="FW47" i="1"/>
  <c r="FW53" i="1"/>
  <c r="FW76" i="1"/>
  <c r="FW90" i="1"/>
  <c r="FW116" i="1"/>
  <c r="FW124" i="1"/>
  <c r="FW131" i="1"/>
  <c r="FW148" i="1"/>
  <c r="FW146" i="1" s="1"/>
  <c r="FW144" i="1" s="1"/>
  <c r="FW306" i="1"/>
  <c r="FW324" i="1"/>
  <c r="FW354" i="1"/>
  <c r="EW285" i="1"/>
  <c r="EW276" i="1"/>
  <c r="EW201" i="1"/>
  <c r="EW58" i="1"/>
  <c r="EW317" i="1"/>
  <c r="EW124" i="1"/>
  <c r="EW99" i="1"/>
  <c r="EW96" i="1" s="1"/>
  <c r="EW81" i="1"/>
  <c r="EW47" i="1"/>
  <c r="EW381" i="1"/>
  <c r="EW379" i="1" s="1"/>
  <c r="EW354" i="1"/>
  <c r="EW342" i="1"/>
  <c r="EW191" i="1"/>
  <c r="EW64" i="1"/>
  <c r="EW350" i="1"/>
  <c r="EW262" i="1"/>
  <c r="EW260" i="1" s="1"/>
  <c r="EW249" i="1"/>
  <c r="EW224" i="1"/>
  <c r="EW214" i="1" s="1"/>
  <c r="EW135" i="1"/>
  <c r="EW53" i="1"/>
  <c r="FI262" i="1"/>
  <c r="FI260" i="1" s="1"/>
  <c r="FI249" i="1"/>
  <c r="FI179" i="1"/>
  <c r="FI330" i="1"/>
  <c r="FI317" i="1"/>
  <c r="FI191" i="1"/>
  <c r="FI124" i="1"/>
  <c r="FI116" i="1"/>
  <c r="FI64" i="1"/>
  <c r="FI81" i="1"/>
  <c r="FI58" i="1"/>
  <c r="FI47" i="1"/>
  <c r="EW330" i="1"/>
  <c r="EW179" i="1"/>
  <c r="EW116" i="1"/>
  <c r="EW35" i="1"/>
  <c r="EX25" i="1"/>
  <c r="EX162" i="1"/>
  <c r="EX86" i="1"/>
  <c r="EX93" i="1"/>
  <c r="EX64" i="1"/>
  <c r="EX209" i="1"/>
  <c r="EW369" i="1"/>
  <c r="EW367" i="1" s="1"/>
  <c r="EW131" i="1"/>
  <c r="EW306" i="1"/>
  <c r="EW148" i="1"/>
  <c r="EW146" i="1" s="1"/>
  <c r="EW144" i="1" s="1"/>
  <c r="FI224" i="1"/>
  <c r="FI214" i="1" s="1"/>
  <c r="FI306" i="1"/>
  <c r="FI285" i="1"/>
  <c r="FI276" i="1"/>
  <c r="FI209" i="1"/>
  <c r="FI201" i="1"/>
  <c r="FI354" i="1"/>
  <c r="FI342" i="1"/>
  <c r="FI148" i="1"/>
  <c r="FI146" i="1" s="1"/>
  <c r="FI144" i="1" s="1"/>
  <c r="FI135" i="1"/>
  <c r="FI99" i="1"/>
  <c r="FI96" i="1" s="1"/>
  <c r="FI53" i="1"/>
  <c r="FI35" i="1"/>
  <c r="FY236" i="1"/>
  <c r="FY209" i="1"/>
  <c r="FY201" i="1"/>
  <c r="FY179" i="1"/>
  <c r="FY148" i="1"/>
  <c r="FY146" i="1" s="1"/>
  <c r="FY144" i="1" s="1"/>
  <c r="FY93" i="1"/>
  <c r="FY86" i="1"/>
  <c r="FY76" i="1"/>
  <c r="FY369" i="1"/>
  <c r="FY367" i="1" s="1"/>
  <c r="FY350" i="1"/>
  <c r="FY342" i="1"/>
  <c r="FY276" i="1"/>
  <c r="FY249" i="1"/>
  <c r="FY241" i="1"/>
  <c r="FY191" i="1"/>
  <c r="FY116" i="1"/>
  <c r="FY99" i="1"/>
  <c r="FY96" i="1" s="1"/>
  <c r="FY81" i="1"/>
  <c r="FY64" i="1"/>
  <c r="FY58" i="1"/>
  <c r="FY53" i="1"/>
  <c r="FY35" i="1"/>
  <c r="FX58" i="1"/>
  <c r="FX81" i="1"/>
  <c r="FX124" i="1"/>
  <c r="FX241" i="1"/>
  <c r="FX249" i="1"/>
  <c r="FX224" i="1"/>
  <c r="FX214" i="1" s="1"/>
  <c r="FX369" i="1"/>
  <c r="FX367" i="1" s="1"/>
  <c r="FX381" i="1"/>
  <c r="FX379" i="1" s="1"/>
  <c r="FY141" i="1"/>
  <c r="FY25" i="1"/>
  <c r="EX330" i="1"/>
  <c r="EX241" i="1"/>
  <c r="EX179" i="1"/>
  <c r="EX116" i="1"/>
  <c r="EX381" i="1"/>
  <c r="EX379" i="1" s="1"/>
  <c r="EX354" i="1"/>
  <c r="EX342" i="1"/>
  <c r="EX191" i="1"/>
  <c r="EX306" i="1"/>
  <c r="EX148" i="1"/>
  <c r="EX146" i="1" s="1"/>
  <c r="EX144" i="1" s="1"/>
  <c r="FJ241" i="1"/>
  <c r="FJ224" i="1"/>
  <c r="FJ214" i="1" s="1"/>
  <c r="FJ381" i="1"/>
  <c r="FJ379" i="1" s="1"/>
  <c r="FJ369" i="1"/>
  <c r="FJ367" i="1" s="1"/>
  <c r="FJ350" i="1"/>
  <c r="FJ306" i="1"/>
  <c r="FJ285" i="1"/>
  <c r="FJ276" i="1"/>
  <c r="FJ209" i="1"/>
  <c r="FJ201" i="1"/>
  <c r="FJ354" i="1"/>
  <c r="FJ342" i="1"/>
  <c r="FJ162" i="1"/>
  <c r="FJ131" i="1"/>
  <c r="FJ148" i="1"/>
  <c r="FJ146" i="1" s="1"/>
  <c r="FJ144" i="1" s="1"/>
  <c r="FJ135" i="1"/>
  <c r="FJ93" i="1"/>
  <c r="FJ86" i="1"/>
  <c r="FJ81" i="1"/>
  <c r="FJ76" i="1"/>
  <c r="FJ64" i="1"/>
  <c r="FJ58" i="1"/>
  <c r="FJ47" i="1"/>
  <c r="EX201" i="1"/>
  <c r="EX76" i="1"/>
  <c r="EX58" i="1"/>
  <c r="EX47" i="1"/>
  <c r="EX317" i="1"/>
  <c r="EX236" i="1"/>
  <c r="EX124" i="1"/>
  <c r="EX99" i="1"/>
  <c r="EX96" i="1" s="1"/>
  <c r="EX90" i="1"/>
  <c r="EX81" i="1"/>
  <c r="EX53" i="1"/>
  <c r="EY25" i="1"/>
  <c r="EY86" i="1"/>
  <c r="EY93" i="1"/>
  <c r="EY141" i="1"/>
  <c r="EY354" i="1"/>
  <c r="EY90" i="1"/>
  <c r="EY124" i="1"/>
  <c r="EY236" i="1"/>
  <c r="EY58" i="1"/>
  <c r="EY76" i="1"/>
  <c r="EY131" i="1"/>
  <c r="EY162" i="1"/>
  <c r="EY201" i="1"/>
  <c r="EY209" i="1"/>
  <c r="EY285" i="1"/>
  <c r="EY324" i="1"/>
  <c r="EY369" i="1"/>
  <c r="EY367" i="1" s="1"/>
  <c r="EY381" i="1"/>
  <c r="EY379" i="1" s="1"/>
  <c r="EX369" i="1"/>
  <c r="EX367" i="1" s="1"/>
  <c r="EX324" i="1"/>
  <c r="EX285" i="1"/>
  <c r="EX276" i="1"/>
  <c r="EX141" i="1"/>
  <c r="EX131" i="1"/>
  <c r="EX350" i="1"/>
  <c r="EX262" i="1"/>
  <c r="EX260" i="1" s="1"/>
  <c r="EX249" i="1"/>
  <c r="EX224" i="1"/>
  <c r="EX214" i="1" s="1"/>
  <c r="EX135" i="1"/>
  <c r="EX35" i="1"/>
  <c r="FK76" i="1"/>
  <c r="FK25" i="1"/>
  <c r="FK86" i="1"/>
  <c r="FK90" i="1"/>
  <c r="FK93" i="1"/>
  <c r="FK131" i="1"/>
  <c r="FK141" i="1"/>
  <c r="FK162" i="1"/>
  <c r="FK324" i="1"/>
  <c r="FK350" i="1"/>
  <c r="FK236" i="1"/>
  <c r="FJ262" i="1"/>
  <c r="FJ260" i="1" s="1"/>
  <c r="FJ249" i="1"/>
  <c r="FJ236" i="1"/>
  <c r="FJ179" i="1"/>
  <c r="FJ330" i="1"/>
  <c r="FJ317" i="1"/>
  <c r="FJ191" i="1"/>
  <c r="FJ324" i="1"/>
  <c r="FJ141" i="1"/>
  <c r="FJ124" i="1"/>
  <c r="FJ116" i="1"/>
  <c r="FJ99" i="1"/>
  <c r="FJ96" i="1" s="1"/>
  <c r="FJ90" i="1"/>
  <c r="FJ25" i="1"/>
  <c r="FJ53" i="1"/>
  <c r="FJ35" i="1"/>
  <c r="FK241" i="1"/>
  <c r="FK381" i="1"/>
  <c r="FK379" i="1" s="1"/>
  <c r="FK369" i="1"/>
  <c r="FK367" i="1" s="1"/>
  <c r="FZ354" i="1"/>
  <c r="FZ330" i="1"/>
  <c r="FZ342" i="1"/>
  <c r="FZ350" i="1"/>
  <c r="FZ276" i="1"/>
  <c r="FZ224" i="1"/>
  <c r="FZ214" i="1" s="1"/>
  <c r="FZ201" i="1"/>
  <c r="FZ369" i="1"/>
  <c r="FZ367" i="1" s="1"/>
  <c r="FZ306" i="1"/>
  <c r="FZ262" i="1"/>
  <c r="FZ260" i="1" s="1"/>
  <c r="FZ191" i="1"/>
  <c r="FZ179" i="1"/>
  <c r="FZ148" i="1"/>
  <c r="FZ146" i="1" s="1"/>
  <c r="FZ144" i="1" s="1"/>
  <c r="FZ141" i="1"/>
  <c r="FZ131" i="1"/>
  <c r="FZ99" i="1"/>
  <c r="FZ96" i="1" s="1"/>
  <c r="FZ90" i="1"/>
  <c r="FZ64" i="1"/>
  <c r="FZ58" i="1"/>
  <c r="FZ35" i="1"/>
  <c r="FZ135" i="1"/>
  <c r="FZ93" i="1"/>
  <c r="FZ86" i="1"/>
  <c r="FZ76" i="1"/>
  <c r="FZ53" i="1"/>
  <c r="FZ47" i="1"/>
  <c r="FZ25" i="1"/>
  <c r="GA25" i="1"/>
  <c r="GB25" i="1"/>
  <c r="FY124" i="1"/>
  <c r="FY135" i="1"/>
  <c r="FY224" i="1"/>
  <c r="FY214" i="1" s="1"/>
  <c r="FY262" i="1"/>
  <c r="FY260" i="1" s="1"/>
  <c r="FY330" i="1"/>
  <c r="FY324" i="1"/>
  <c r="FY306" i="1"/>
  <c r="FZ324" i="1"/>
  <c r="FZ236" i="1"/>
  <c r="FY381" i="1"/>
  <c r="FY379" i="1" s="1"/>
  <c r="FY47" i="1"/>
  <c r="FY90" i="1"/>
  <c r="FY131" i="1"/>
  <c r="FY285" i="1"/>
  <c r="FY354" i="1"/>
  <c r="FL76" i="1"/>
  <c r="FL86" i="1"/>
  <c r="FL93" i="1"/>
  <c r="FL131" i="1"/>
  <c r="FL162" i="1"/>
  <c r="FL350" i="1"/>
  <c r="FL241" i="1"/>
  <c r="FK262" i="1"/>
  <c r="FK260" i="1" s="1"/>
  <c r="FK249" i="1"/>
  <c r="FK179" i="1"/>
  <c r="FK330" i="1"/>
  <c r="FK317" i="1"/>
  <c r="FK304" i="1" s="1"/>
  <c r="FK191" i="1"/>
  <c r="FK124" i="1"/>
  <c r="FK116" i="1"/>
  <c r="FK99" i="1"/>
  <c r="FK96" i="1" s="1"/>
  <c r="FK58" i="1"/>
  <c r="FK47" i="1"/>
  <c r="EZ90" i="1"/>
  <c r="EZ93" i="1"/>
  <c r="EZ236" i="1"/>
  <c r="EZ25" i="1"/>
  <c r="EZ76" i="1"/>
  <c r="EY306" i="1"/>
  <c r="EY179" i="1"/>
  <c r="EY116" i="1"/>
  <c r="EY342" i="1"/>
  <c r="EY191" i="1"/>
  <c r="EY330" i="1"/>
  <c r="EY241" i="1"/>
  <c r="EY148" i="1"/>
  <c r="EY146" i="1" s="1"/>
  <c r="EY144" i="1" s="1"/>
  <c r="FK224" i="1"/>
  <c r="FK214" i="1" s="1"/>
  <c r="FK306" i="1"/>
  <c r="FK285" i="1"/>
  <c r="FK276" i="1"/>
  <c r="FK209" i="1"/>
  <c r="FK201" i="1"/>
  <c r="FK354" i="1"/>
  <c r="FK342" i="1"/>
  <c r="FK148" i="1"/>
  <c r="FK146" i="1" s="1"/>
  <c r="FK144" i="1" s="1"/>
  <c r="FK135" i="1"/>
  <c r="FK81" i="1"/>
  <c r="FK64" i="1"/>
  <c r="FK53" i="1"/>
  <c r="FK35" i="1"/>
  <c r="EY276" i="1"/>
  <c r="EY64" i="1"/>
  <c r="EY350" i="1"/>
  <c r="EY262" i="1"/>
  <c r="EY260" i="1" s="1"/>
  <c r="EY249" i="1"/>
  <c r="EY99" i="1"/>
  <c r="EY96" i="1" s="1"/>
  <c r="EY35" i="1"/>
  <c r="EY47" i="1"/>
  <c r="EY317" i="1"/>
  <c r="EY224" i="1"/>
  <c r="EY214" i="1" s="1"/>
  <c r="EY135" i="1"/>
  <c r="EY81" i="1"/>
  <c r="EY53" i="1"/>
  <c r="GA350" i="1"/>
  <c r="GA324" i="1"/>
  <c r="GA236" i="1"/>
  <c r="GA131" i="1"/>
  <c r="GA58" i="1"/>
  <c r="GA47" i="1"/>
  <c r="GA330" i="1"/>
  <c r="GA285" i="1"/>
  <c r="GA241" i="1"/>
  <c r="GA224" i="1"/>
  <c r="GA201" i="1"/>
  <c r="GA135" i="1"/>
  <c r="GA86" i="1"/>
  <c r="GA76" i="1"/>
  <c r="FL81" i="1"/>
  <c r="FL64" i="1"/>
  <c r="FL58" i="1"/>
  <c r="FZ124" i="1"/>
  <c r="FZ209" i="1"/>
  <c r="FZ249" i="1"/>
  <c r="FZ285" i="1"/>
  <c r="FZ381" i="1"/>
  <c r="FZ379" i="1" s="1"/>
  <c r="FZ81" i="1"/>
  <c r="FZ116" i="1"/>
  <c r="FZ241" i="1"/>
  <c r="EZ350" i="1"/>
  <c r="EZ262" i="1"/>
  <c r="EZ260" i="1" s="1"/>
  <c r="EZ135" i="1"/>
  <c r="EZ369" i="1"/>
  <c r="EZ367" i="1" s="1"/>
  <c r="EZ131" i="1"/>
  <c r="EZ179" i="1"/>
  <c r="EZ86" i="1"/>
  <c r="FL209" i="1"/>
  <c r="FL179" i="1"/>
  <c r="FL317" i="1"/>
  <c r="FL47" i="1"/>
  <c r="EZ249" i="1"/>
  <c r="EZ224" i="1"/>
  <c r="EZ214" i="1" s="1"/>
  <c r="EZ35" i="1"/>
  <c r="FA141" i="1"/>
  <c r="FA86" i="1"/>
  <c r="FA93" i="1"/>
  <c r="FA324" i="1"/>
  <c r="FA162" i="1"/>
  <c r="FA209" i="1"/>
  <c r="FA249" i="1"/>
  <c r="FA350" i="1"/>
  <c r="EZ324" i="1"/>
  <c r="EZ141" i="1"/>
  <c r="EZ330" i="1"/>
  <c r="EZ241" i="1"/>
  <c r="EZ116" i="1"/>
  <c r="FL224" i="1"/>
  <c r="FL214" i="1" s="1"/>
  <c r="FL285" i="1"/>
  <c r="FL274" i="1" s="1"/>
  <c r="FL276" i="1"/>
  <c r="FL201" i="1"/>
  <c r="FL330" i="1"/>
  <c r="FL354" i="1"/>
  <c r="FL342" i="1"/>
  <c r="FL148" i="1"/>
  <c r="FL146" i="1" s="1"/>
  <c r="FL144" i="1" s="1"/>
  <c r="FL135" i="1"/>
  <c r="FL25" i="1"/>
  <c r="EZ285" i="1"/>
  <c r="EZ276" i="1"/>
  <c r="EZ201" i="1"/>
  <c r="EZ58" i="1"/>
  <c r="EZ306" i="1"/>
  <c r="EZ148" i="1"/>
  <c r="EZ146" i="1" s="1"/>
  <c r="EZ144" i="1" s="1"/>
  <c r="EZ381" i="1"/>
  <c r="EZ379" i="1" s="1"/>
  <c r="EZ354" i="1"/>
  <c r="EZ342" i="1"/>
  <c r="EZ209" i="1"/>
  <c r="EZ191" i="1"/>
  <c r="EZ162" i="1"/>
  <c r="EZ64" i="1"/>
  <c r="EZ47" i="1"/>
  <c r="EZ317" i="1"/>
  <c r="EZ124" i="1"/>
  <c r="EZ99" i="1"/>
  <c r="EZ96" i="1" s="1"/>
  <c r="EZ81" i="1"/>
  <c r="EZ53" i="1"/>
  <c r="FM76" i="1"/>
  <c r="FM25" i="1"/>
  <c r="FM90" i="1"/>
  <c r="FM93" i="1"/>
  <c r="FM141" i="1"/>
  <c r="FM324" i="1"/>
  <c r="FM236" i="1"/>
  <c r="FL262" i="1"/>
  <c r="FL260" i="1" s="1"/>
  <c r="FL249" i="1"/>
  <c r="FL236" i="1"/>
  <c r="FL191" i="1"/>
  <c r="FL381" i="1"/>
  <c r="FL379" i="1" s="1"/>
  <c r="FL369" i="1"/>
  <c r="FL367" i="1" s="1"/>
  <c r="FL306" i="1"/>
  <c r="FL324" i="1"/>
  <c r="FL141" i="1"/>
  <c r="FL124" i="1"/>
  <c r="FL116" i="1"/>
  <c r="FL99" i="1"/>
  <c r="FL96" i="1" s="1"/>
  <c r="FL90" i="1"/>
  <c r="FL53" i="1"/>
  <c r="FL35" i="1"/>
  <c r="FA131" i="1"/>
  <c r="GB381" i="1"/>
  <c r="GB379" i="1" s="1"/>
  <c r="GB369" i="1"/>
  <c r="GB367" i="1" s="1"/>
  <c r="GB354" i="1"/>
  <c r="GA354" i="1"/>
  <c r="GB306" i="1"/>
  <c r="GB285" i="1"/>
  <c r="GB276" i="1"/>
  <c r="GB148" i="1"/>
  <c r="GB146" i="1" s="1"/>
  <c r="GB144" i="1" s="1"/>
  <c r="GB350" i="1"/>
  <c r="GB330" i="1"/>
  <c r="GB262" i="1"/>
  <c r="GB260" i="1" s="1"/>
  <c r="GB224" i="1"/>
  <c r="GB214" i="1" s="1"/>
  <c r="GB209" i="1"/>
  <c r="GB201" i="1"/>
  <c r="GB179" i="1"/>
  <c r="GB135" i="1"/>
  <c r="GB124" i="1"/>
  <c r="GB90" i="1"/>
  <c r="GB81" i="1"/>
  <c r="GB64" i="1"/>
  <c r="GB58" i="1"/>
  <c r="GB53" i="1"/>
  <c r="GB76" i="1"/>
  <c r="GB47" i="1"/>
  <c r="FM53" i="1"/>
  <c r="GA81" i="1"/>
  <c r="GA90" i="1"/>
  <c r="GA93" i="1"/>
  <c r="GA35" i="1"/>
  <c r="GA53" i="1"/>
  <c r="GA64" i="1"/>
  <c r="GA116" i="1"/>
  <c r="GA124" i="1"/>
  <c r="GA141" i="1"/>
  <c r="GA148" i="1"/>
  <c r="GA146" i="1" s="1"/>
  <c r="GA144" i="1" s="1"/>
  <c r="GA209" i="1"/>
  <c r="GA276" i="1"/>
  <c r="GA306" i="1"/>
  <c r="GA369" i="1"/>
  <c r="GA367" i="1" s="1"/>
  <c r="GA179" i="1"/>
  <c r="GA191" i="1"/>
  <c r="GA249" i="1"/>
  <c r="GA262" i="1"/>
  <c r="GA260" i="1" s="1"/>
  <c r="GA342" i="1"/>
  <c r="GB141" i="1"/>
  <c r="GB131" i="1"/>
  <c r="GA381" i="1"/>
  <c r="GA379" i="1" s="1"/>
  <c r="FM241" i="1"/>
  <c r="FM224" i="1"/>
  <c r="FM214" i="1" s="1"/>
  <c r="FM381" i="1"/>
  <c r="FM379" i="1" s="1"/>
  <c r="FM369" i="1"/>
  <c r="FM367" i="1" s="1"/>
  <c r="FM350" i="1"/>
  <c r="FM306" i="1"/>
  <c r="FM285" i="1"/>
  <c r="FM276" i="1"/>
  <c r="FM209" i="1"/>
  <c r="FM201" i="1"/>
  <c r="FM354" i="1"/>
  <c r="FM342" i="1"/>
  <c r="FM162" i="1"/>
  <c r="FM131" i="1"/>
  <c r="FM148" i="1"/>
  <c r="FM146" i="1" s="1"/>
  <c r="FM144" i="1" s="1"/>
  <c r="FM135" i="1"/>
  <c r="FM86" i="1"/>
  <c r="FM81" i="1"/>
  <c r="FM64" i="1"/>
  <c r="FM35" i="1"/>
  <c r="FA262" i="1"/>
  <c r="FA260" i="1" s="1"/>
  <c r="FA236" i="1"/>
  <c r="FA201" i="1"/>
  <c r="FA64" i="1"/>
  <c r="FA381" i="1"/>
  <c r="FA379" i="1" s="1"/>
  <c r="FA285" i="1"/>
  <c r="FA276" i="1"/>
  <c r="FA148" i="1"/>
  <c r="FA146" i="1" s="1"/>
  <c r="FA144" i="1" s="1"/>
  <c r="FA330" i="1"/>
  <c r="FA241" i="1"/>
  <c r="FA191" i="1"/>
  <c r="FA354" i="1"/>
  <c r="FA342" i="1"/>
  <c r="FA179" i="1"/>
  <c r="FA116" i="1"/>
  <c r="FA90" i="1"/>
  <c r="FN76" i="1"/>
  <c r="FN25" i="1"/>
  <c r="FN86" i="1"/>
  <c r="FN93" i="1"/>
  <c r="FN131" i="1"/>
  <c r="FN162" i="1"/>
  <c r="FN350" i="1"/>
  <c r="FM262" i="1"/>
  <c r="FM260" i="1" s="1"/>
  <c r="FM249" i="1"/>
  <c r="FM179" i="1"/>
  <c r="FM330" i="1"/>
  <c r="FM317" i="1"/>
  <c r="FM191" i="1"/>
  <c r="FM124" i="1"/>
  <c r="FM116" i="1"/>
  <c r="FM99" i="1"/>
  <c r="FM96" i="1" s="1"/>
  <c r="FM58" i="1"/>
  <c r="FM47" i="1"/>
  <c r="FB76" i="1"/>
  <c r="FB86" i="1"/>
  <c r="FB90" i="1"/>
  <c r="FB131" i="1"/>
  <c r="FB236" i="1"/>
  <c r="FB25" i="1"/>
  <c r="FB350" i="1"/>
  <c r="FA306" i="1"/>
  <c r="FA76" i="1"/>
  <c r="FA58" i="1"/>
  <c r="FA369" i="1"/>
  <c r="FA367" i="1" s="1"/>
  <c r="FA135" i="1"/>
  <c r="FA81" i="1"/>
  <c r="FA53" i="1"/>
  <c r="FA25" i="1"/>
  <c r="FA317" i="1"/>
  <c r="FA224" i="1"/>
  <c r="FA214" i="1" s="1"/>
  <c r="FA47" i="1"/>
  <c r="FA124" i="1"/>
  <c r="FA99" i="1"/>
  <c r="FA96" i="1" s="1"/>
  <c r="FA35" i="1"/>
  <c r="FB317" i="1"/>
  <c r="FB135" i="1"/>
  <c r="FN58" i="1"/>
  <c r="FN285" i="1"/>
  <c r="FN381" i="1"/>
  <c r="FN379" i="1" s="1"/>
  <c r="FN369" i="1"/>
  <c r="FN367" i="1" s="1"/>
  <c r="FN81" i="1"/>
  <c r="FN47" i="1"/>
  <c r="GB191" i="1"/>
  <c r="GB86" i="1"/>
  <c r="GB93" i="1"/>
  <c r="GB116" i="1"/>
  <c r="GB236" i="1"/>
  <c r="GB241" i="1"/>
  <c r="GB249" i="1"/>
  <c r="GB324" i="1"/>
  <c r="FB262" i="1"/>
  <c r="FB260" i="1" s="1"/>
  <c r="FB369" i="1"/>
  <c r="FB367" i="1" s="1"/>
  <c r="FB81" i="1"/>
  <c r="FB201" i="1"/>
  <c r="FC90" i="1"/>
  <c r="FC93" i="1"/>
  <c r="FC354" i="1"/>
  <c r="FC141" i="1"/>
  <c r="FC162" i="1"/>
  <c r="FC236" i="1"/>
  <c r="FC116" i="1"/>
  <c r="FC285" i="1"/>
  <c r="FC324" i="1"/>
  <c r="FB330" i="1"/>
  <c r="FB354" i="1"/>
  <c r="FB342" i="1"/>
  <c r="FB148" i="1"/>
  <c r="FB146" i="1" s="1"/>
  <c r="FB144" i="1" s="1"/>
  <c r="FB124" i="1"/>
  <c r="FB99" i="1"/>
  <c r="FB96" i="1" s="1"/>
  <c r="FB53" i="1"/>
  <c r="FB191" i="1"/>
  <c r="FB162" i="1"/>
  <c r="FB64" i="1"/>
  <c r="FN179" i="1"/>
  <c r="FN330" i="1"/>
  <c r="FN317" i="1"/>
  <c r="FN241" i="1"/>
  <c r="FN224" i="1"/>
  <c r="FN214" i="1" s="1"/>
  <c r="FN191" i="1"/>
  <c r="FN324" i="1"/>
  <c r="FN141" i="1"/>
  <c r="FN124" i="1"/>
  <c r="FN116" i="1"/>
  <c r="FN99" i="1"/>
  <c r="FN96" i="1" s="1"/>
  <c r="FN90" i="1"/>
  <c r="FN53" i="1"/>
  <c r="FN35" i="1"/>
  <c r="FB381" i="1"/>
  <c r="FB379" i="1" s="1"/>
  <c r="FB179" i="1"/>
  <c r="FB35" i="1"/>
  <c r="FB241" i="1"/>
  <c r="FB209" i="1"/>
  <c r="FB47" i="1"/>
  <c r="FB306" i="1"/>
  <c r="FB324" i="1"/>
  <c r="FB285" i="1"/>
  <c r="FB276" i="1"/>
  <c r="FB116" i="1"/>
  <c r="FB93" i="1"/>
  <c r="FB249" i="1"/>
  <c r="FB224" i="1"/>
  <c r="FB214" i="1" s="1"/>
  <c r="FB141" i="1"/>
  <c r="FB58" i="1"/>
  <c r="FO86" i="1"/>
  <c r="FO90" i="1"/>
  <c r="FO131" i="1"/>
  <c r="FO141" i="1"/>
  <c r="FO324" i="1"/>
  <c r="FO354" i="1"/>
  <c r="FO236" i="1"/>
  <c r="FO249" i="1"/>
  <c r="FN276" i="1"/>
  <c r="FN306" i="1"/>
  <c r="FN262" i="1"/>
  <c r="FN260" i="1" s="1"/>
  <c r="FN249" i="1"/>
  <c r="FN236" i="1"/>
  <c r="FN209" i="1"/>
  <c r="FN201" i="1"/>
  <c r="FN354" i="1"/>
  <c r="FN342" i="1"/>
  <c r="FN148" i="1"/>
  <c r="FN146" i="1" s="1"/>
  <c r="FN144" i="1" s="1"/>
  <c r="FN135" i="1"/>
  <c r="FN64" i="1"/>
  <c r="FP324" i="1"/>
  <c r="FP93" i="1"/>
  <c r="FP90" i="1"/>
  <c r="FP76" i="1"/>
  <c r="FP342" i="1"/>
  <c r="FP330" i="1"/>
  <c r="FP141" i="1"/>
  <c r="FO262" i="1"/>
  <c r="FO260" i="1" s="1"/>
  <c r="FO209" i="1"/>
  <c r="FO201" i="1"/>
  <c r="FO342" i="1"/>
  <c r="FO179" i="1"/>
  <c r="FO330" i="1"/>
  <c r="FO317" i="1"/>
  <c r="FO162" i="1"/>
  <c r="FO148" i="1"/>
  <c r="FO146" i="1" s="1"/>
  <c r="FO144" i="1" s="1"/>
  <c r="FO135" i="1"/>
  <c r="FO93" i="1"/>
  <c r="FO81" i="1"/>
  <c r="FO25" i="1"/>
  <c r="FO76" i="1"/>
  <c r="FO64" i="1"/>
  <c r="FO53" i="1"/>
  <c r="FO35" i="1"/>
  <c r="FC276" i="1"/>
  <c r="FC124" i="1"/>
  <c r="FC99" i="1"/>
  <c r="FC96" i="1" s="1"/>
  <c r="FC81" i="1"/>
  <c r="FC53" i="1"/>
  <c r="FC25" i="1"/>
  <c r="FC306" i="1"/>
  <c r="FC209" i="1"/>
  <c r="FC47" i="1"/>
  <c r="FC381" i="1"/>
  <c r="FC379" i="1" s="1"/>
  <c r="FC342" i="1"/>
  <c r="FC179" i="1"/>
  <c r="FC135" i="1"/>
  <c r="FC35" i="1"/>
  <c r="FC317" i="1"/>
  <c r="FC224" i="1"/>
  <c r="FC214" i="1" s="1"/>
  <c r="FC131" i="1"/>
  <c r="FC76" i="1"/>
  <c r="FC58" i="1"/>
  <c r="FO241" i="1"/>
  <c r="FO239" i="1" s="1"/>
  <c r="FO224" i="1"/>
  <c r="FO214" i="1" s="1"/>
  <c r="FO191" i="1"/>
  <c r="FO285" i="1"/>
  <c r="FO276" i="1"/>
  <c r="FO381" i="1"/>
  <c r="FO379" i="1" s="1"/>
  <c r="FO369" i="1"/>
  <c r="FO367" i="1" s="1"/>
  <c r="FO350" i="1"/>
  <c r="FO306" i="1"/>
  <c r="FO124" i="1"/>
  <c r="FO116" i="1"/>
  <c r="FO99" i="1"/>
  <c r="FO58" i="1"/>
  <c r="FO47" i="1"/>
  <c r="FC86" i="1"/>
  <c r="FC350" i="1"/>
  <c r="FC262" i="1"/>
  <c r="FC260" i="1" s="1"/>
  <c r="FC249" i="1"/>
  <c r="FC201" i="1"/>
  <c r="FD25" i="1"/>
  <c r="FD131" i="1"/>
  <c r="FD53" i="1"/>
  <c r="FD86" i="1"/>
  <c r="FD58" i="1"/>
  <c r="FD76" i="1"/>
  <c r="FD350" i="1"/>
  <c r="FC369" i="1"/>
  <c r="FC367" i="1" s="1"/>
  <c r="FC148" i="1"/>
  <c r="FC146" i="1" s="1"/>
  <c r="FC144" i="1" s="1"/>
  <c r="FC330" i="1"/>
  <c r="FC241" i="1"/>
  <c r="FC239" i="1" s="1"/>
  <c r="FC191" i="1"/>
  <c r="FC64" i="1"/>
  <c r="FP81" i="1"/>
  <c r="FD354" i="1"/>
  <c r="FD306" i="1"/>
  <c r="FD191" i="1"/>
  <c r="FD162" i="1"/>
  <c r="FD135" i="1"/>
  <c r="FD141" i="1"/>
  <c r="FD90" i="1"/>
  <c r="FD81" i="1"/>
  <c r="FE25" i="1"/>
  <c r="FF38" i="1"/>
  <c r="FF40" i="1"/>
  <c r="FF42" i="1"/>
  <c r="FF44" i="1"/>
  <c r="FF49" i="1"/>
  <c r="FF51" i="1"/>
  <c r="FF84" i="1"/>
  <c r="FE86" i="1"/>
  <c r="FF100" i="1"/>
  <c r="FF119" i="1"/>
  <c r="FF125" i="1"/>
  <c r="FF138" i="1"/>
  <c r="FF279" i="1"/>
  <c r="FF281" i="1"/>
  <c r="FF283" i="1"/>
  <c r="FF332" i="1"/>
  <c r="FF334" i="1"/>
  <c r="FF336" i="1"/>
  <c r="FF340" i="1"/>
  <c r="FF385" i="1"/>
  <c r="FF37" i="1"/>
  <c r="FF39" i="1"/>
  <c r="FF41" i="1"/>
  <c r="FF43" i="1"/>
  <c r="FF45" i="1"/>
  <c r="FF50" i="1"/>
  <c r="FF55" i="1"/>
  <c r="FF72" i="1"/>
  <c r="FE76" i="1"/>
  <c r="FF137" i="1"/>
  <c r="FF139" i="1"/>
  <c r="FE141" i="1"/>
  <c r="FF151" i="1"/>
  <c r="FF156" i="1"/>
  <c r="FF158" i="1"/>
  <c r="FF160" i="1"/>
  <c r="FE162" i="1"/>
  <c r="FF195" i="1"/>
  <c r="FF197" i="1"/>
  <c r="FF212" i="1"/>
  <c r="FF227" i="1"/>
  <c r="FF229" i="1"/>
  <c r="FF231" i="1"/>
  <c r="FF233" i="1"/>
  <c r="FE236" i="1"/>
  <c r="FF252" i="1"/>
  <c r="FF256" i="1"/>
  <c r="FF258" i="1"/>
  <c r="FF309" i="1"/>
  <c r="FF311" i="1"/>
  <c r="FF313" i="1"/>
  <c r="FF315" i="1"/>
  <c r="FF318" i="1"/>
  <c r="FF320" i="1"/>
  <c r="FF356" i="1"/>
  <c r="FF372" i="1"/>
  <c r="FF374" i="1"/>
  <c r="FF384" i="1"/>
  <c r="FF386" i="1"/>
  <c r="FF268" i="1"/>
  <c r="FF308" i="1"/>
  <c r="FF312" i="1"/>
  <c r="FF319" i="1"/>
  <c r="FE324" i="1"/>
  <c r="FF355" i="1"/>
  <c r="FE381" i="1"/>
  <c r="FE379" i="1" s="1"/>
  <c r="FF101" i="1"/>
  <c r="FF105" i="1"/>
  <c r="FF110" i="1"/>
  <c r="FF118" i="1"/>
  <c r="FF122" i="1"/>
  <c r="FF183" i="1"/>
  <c r="FF187" i="1"/>
  <c r="FF193" i="1"/>
  <c r="FF220" i="1"/>
  <c r="FF246" i="1"/>
  <c r="FF265" i="1"/>
  <c r="FF269" i="1"/>
  <c r="FF278" i="1"/>
  <c r="FF282" i="1"/>
  <c r="FF289" i="1"/>
  <c r="FF333" i="1"/>
  <c r="FF339" i="1"/>
  <c r="FF346" i="1"/>
  <c r="FF60" i="1"/>
  <c r="FF62" i="1"/>
  <c r="FF70" i="1"/>
  <c r="FE90" i="1"/>
  <c r="FE93" i="1"/>
  <c r="FF102" i="1"/>
  <c r="FF104" i="1"/>
  <c r="FF106" i="1"/>
  <c r="FF108" i="1"/>
  <c r="FF111" i="1"/>
  <c r="FF127" i="1"/>
  <c r="FF133" i="1"/>
  <c r="FE135" i="1"/>
  <c r="FF150" i="1"/>
  <c r="FF155" i="1"/>
  <c r="FF157" i="1"/>
  <c r="FF182" i="1"/>
  <c r="FF184" i="1"/>
  <c r="FF186" i="1"/>
  <c r="FF188" i="1"/>
  <c r="FF194" i="1"/>
  <c r="FF196" i="1"/>
  <c r="FF203" i="1"/>
  <c r="FF205" i="1"/>
  <c r="FF211" i="1"/>
  <c r="FF216" i="1"/>
  <c r="FF222" i="1"/>
  <c r="FF226" i="1"/>
  <c r="FF228" i="1"/>
  <c r="FF232" i="1"/>
  <c r="FF234" i="1"/>
  <c r="FF243" i="1"/>
  <c r="FF251" i="1"/>
  <c r="FF253" i="1"/>
  <c r="FF255" i="1"/>
  <c r="FF266" i="1"/>
  <c r="FF270" i="1"/>
  <c r="FF288" i="1"/>
  <c r="FF310" i="1"/>
  <c r="FF314" i="1"/>
  <c r="FF321" i="1"/>
  <c r="FF345" i="1"/>
  <c r="FF352" i="1"/>
  <c r="FF373" i="1"/>
  <c r="FF61" i="1"/>
  <c r="FF83" i="1"/>
  <c r="FF103" i="1"/>
  <c r="FF107" i="1"/>
  <c r="FF112" i="1"/>
  <c r="FF120" i="1"/>
  <c r="FF126" i="1"/>
  <c r="FF181" i="1"/>
  <c r="FF185" i="1"/>
  <c r="FF189" i="1"/>
  <c r="FF204" i="1"/>
  <c r="FF217" i="1"/>
  <c r="FF244" i="1"/>
  <c r="FE249" i="1"/>
  <c r="FF267" i="1"/>
  <c r="FF271" i="1"/>
  <c r="FF280" i="1"/>
  <c r="FF287" i="1"/>
  <c r="FF307" i="1"/>
  <c r="FF335" i="1"/>
  <c r="FF344" i="1"/>
  <c r="FF348" i="1"/>
  <c r="FD369" i="1"/>
  <c r="FD367" i="1" s="1"/>
  <c r="FD330" i="1"/>
  <c r="FF331" i="1"/>
  <c r="FD241" i="1"/>
  <c r="FD209" i="1"/>
  <c r="FF142" i="1"/>
  <c r="FD179" i="1"/>
  <c r="FD116" i="1"/>
  <c r="FD93" i="1"/>
  <c r="FF94" i="1"/>
  <c r="FF351" i="1"/>
  <c r="FO96" i="1"/>
  <c r="FF117" i="1"/>
  <c r="FF27" i="1"/>
  <c r="FF54" i="1"/>
  <c r="FF82" i="1"/>
  <c r="FP86" i="1"/>
  <c r="FP135" i="1"/>
  <c r="FP201" i="1"/>
  <c r="FP209" i="1"/>
  <c r="FP241" i="1"/>
  <c r="FP354" i="1"/>
  <c r="FP381" i="1"/>
  <c r="FP379" i="1" s="1"/>
  <c r="FQ25" i="1"/>
  <c r="FQ86" i="1"/>
  <c r="FQ162" i="1"/>
  <c r="FQ148" i="1"/>
  <c r="FQ146" i="1" s="1"/>
  <c r="FQ144" i="1" s="1"/>
  <c r="FQ354" i="1"/>
  <c r="FQ236" i="1"/>
  <c r="FP35" i="1"/>
  <c r="FP58" i="1"/>
  <c r="FP64" i="1"/>
  <c r="FP124" i="1"/>
  <c r="FP131" i="1"/>
  <c r="FP179" i="1"/>
  <c r="FP224" i="1"/>
  <c r="FP214" i="1" s="1"/>
  <c r="FP369" i="1"/>
  <c r="FP367" i="1" s="1"/>
  <c r="FD342" i="1"/>
  <c r="FF343" i="1"/>
  <c r="FF347" i="1"/>
  <c r="FD324" i="1"/>
  <c r="FF325" i="1"/>
  <c r="FD262" i="1"/>
  <c r="FD260" i="1" s="1"/>
  <c r="FD249" i="1"/>
  <c r="FD224" i="1"/>
  <c r="FD214" i="1" s="1"/>
  <c r="FF177" i="1"/>
  <c r="FD64" i="1"/>
  <c r="FF69" i="1"/>
  <c r="FD285" i="1"/>
  <c r="FF286" i="1"/>
  <c r="FD276" i="1"/>
  <c r="FF277" i="1"/>
  <c r="FF264" i="1"/>
  <c r="FF247" i="1"/>
  <c r="FF230" i="1"/>
  <c r="FF218" i="1"/>
  <c r="FF175" i="1"/>
  <c r="FD148" i="1"/>
  <c r="FD146" i="1" s="1"/>
  <c r="FD144" i="1" s="1"/>
  <c r="FF149" i="1"/>
  <c r="FD381" i="1"/>
  <c r="FD379" i="1" s="1"/>
  <c r="FF383" i="1"/>
  <c r="FD317" i="1"/>
  <c r="FD236" i="1"/>
  <c r="FF215" i="1"/>
  <c r="FD201" i="1"/>
  <c r="FF202" i="1"/>
  <c r="FD47" i="1"/>
  <c r="FF48" i="1"/>
  <c r="FD124" i="1"/>
  <c r="FD99" i="1"/>
  <c r="FD96" i="1" s="1"/>
  <c r="FD35" i="1"/>
  <c r="FF36" i="1"/>
  <c r="FF59" i="1"/>
  <c r="FF132" i="1"/>
  <c r="FP99" i="1"/>
  <c r="FP96" i="1" s="1"/>
  <c r="FP116" i="1"/>
  <c r="FP162" i="1"/>
  <c r="FP249" i="1"/>
  <c r="FP276" i="1"/>
  <c r="FP317" i="1"/>
  <c r="FP25" i="1"/>
  <c r="FP47" i="1"/>
  <c r="FP53" i="1"/>
  <c r="FP148" i="1"/>
  <c r="FP146" i="1" s="1"/>
  <c r="FP144" i="1" s="1"/>
  <c r="FP191" i="1"/>
  <c r="FP236" i="1"/>
  <c r="FP262" i="1"/>
  <c r="FP260" i="1" s="1"/>
  <c r="FP285" i="1"/>
  <c r="FP306" i="1"/>
  <c r="FP350" i="1"/>
  <c r="FQ135" i="1"/>
  <c r="FQ369" i="1"/>
  <c r="FQ367" i="1" s="1"/>
  <c r="FE276" i="1"/>
  <c r="FE209" i="1"/>
  <c r="FE53" i="1"/>
  <c r="FQ262" i="1"/>
  <c r="FQ260" i="1" s="1"/>
  <c r="FQ241" i="1"/>
  <c r="FQ191" i="1"/>
  <c r="FQ342" i="1"/>
  <c r="FQ285" i="1"/>
  <c r="FQ276" i="1"/>
  <c r="FQ306" i="1"/>
  <c r="FQ224" i="1"/>
  <c r="FQ214" i="1" s="1"/>
  <c r="FQ381" i="1"/>
  <c r="FQ379" i="1" s="1"/>
  <c r="FQ350" i="1"/>
  <c r="FQ141" i="1"/>
  <c r="FQ99" i="1"/>
  <c r="FQ96" i="1" s="1"/>
  <c r="FQ90" i="1"/>
  <c r="FQ53" i="1"/>
  <c r="FQ35" i="1"/>
  <c r="FE224" i="1"/>
  <c r="FE214" i="1" s="1"/>
  <c r="FF225" i="1"/>
  <c r="FE350" i="1"/>
  <c r="FE241" i="1"/>
  <c r="FE262" i="1"/>
  <c r="FE260" i="1" s="1"/>
  <c r="FE58" i="1"/>
  <c r="FE369" i="1"/>
  <c r="FE367" i="1" s="1"/>
  <c r="FF371" i="1"/>
  <c r="FE285" i="1"/>
  <c r="FE179" i="1"/>
  <c r="FF180" i="1"/>
  <c r="FF91" i="1"/>
  <c r="FF136" i="1"/>
  <c r="FF168" i="1"/>
  <c r="FF263" i="1"/>
  <c r="FF77" i="1"/>
  <c r="FF237" i="1"/>
  <c r="FF250" i="1"/>
  <c r="FS38" i="1"/>
  <c r="FS40" i="1"/>
  <c r="FS42" i="1"/>
  <c r="FS44" i="1"/>
  <c r="FS50" i="1"/>
  <c r="FS37" i="1"/>
  <c r="FS39" i="1"/>
  <c r="FS41" i="1"/>
  <c r="FS43" i="1"/>
  <c r="FS45" i="1"/>
  <c r="FS49" i="1"/>
  <c r="FS51" i="1"/>
  <c r="FS61" i="1"/>
  <c r="FS55" i="1"/>
  <c r="FS60" i="1"/>
  <c r="FS62" i="1"/>
  <c r="FS307" i="1"/>
  <c r="FS383" i="1"/>
  <c r="FS175" i="1"/>
  <c r="FS277" i="1"/>
  <c r="FS286" i="1"/>
  <c r="FS265" i="1"/>
  <c r="FQ249" i="1"/>
  <c r="FS229" i="1"/>
  <c r="FS217" i="1"/>
  <c r="FQ201" i="1"/>
  <c r="FS189" i="1"/>
  <c r="FS246" i="1"/>
  <c r="FQ209" i="1"/>
  <c r="FS347" i="1"/>
  <c r="FQ324" i="1"/>
  <c r="FS325" i="1"/>
  <c r="FS188" i="1"/>
  <c r="FS184" i="1"/>
  <c r="FQ179" i="1"/>
  <c r="FS180" i="1"/>
  <c r="FS385" i="1"/>
  <c r="FS344" i="1"/>
  <c r="FQ330" i="1"/>
  <c r="FS331" i="1"/>
  <c r="FQ317" i="1"/>
  <c r="FS157" i="1"/>
  <c r="FS138" i="1"/>
  <c r="FS133" i="1"/>
  <c r="FQ124" i="1"/>
  <c r="FQ116" i="1"/>
  <c r="FS139" i="1"/>
  <c r="FQ131" i="1"/>
  <c r="FS132" i="1"/>
  <c r="FS122" i="1"/>
  <c r="FS118" i="1"/>
  <c r="FQ93" i="1"/>
  <c r="FS94" i="1"/>
  <c r="FQ81" i="1"/>
  <c r="FS110" i="1"/>
  <c r="FS101" i="1"/>
  <c r="FQ76" i="1"/>
  <c r="FS77" i="1"/>
  <c r="FQ64" i="1"/>
  <c r="FS69" i="1"/>
  <c r="FQ58" i="1"/>
  <c r="FQ47" i="1"/>
  <c r="FS48" i="1"/>
  <c r="FS355" i="1"/>
  <c r="FS215" i="1"/>
  <c r="FS210" i="1"/>
  <c r="FS202" i="1"/>
  <c r="FS136" i="1"/>
  <c r="FS88" i="1"/>
  <c r="FF88" i="1"/>
  <c r="FF210" i="1"/>
  <c r="FF242" i="1"/>
  <c r="FE306" i="1"/>
  <c r="FE116" i="1"/>
  <c r="FE81" i="1"/>
  <c r="FE35" i="1"/>
  <c r="FE191" i="1"/>
  <c r="FE131" i="1"/>
  <c r="FE64" i="1"/>
  <c r="FE354" i="1"/>
  <c r="FE330" i="1"/>
  <c r="FE317" i="1"/>
  <c r="FE201" i="1"/>
  <c r="FE47" i="1"/>
  <c r="FE342" i="1"/>
  <c r="FE148" i="1"/>
  <c r="FE124" i="1"/>
  <c r="FE99" i="1"/>
  <c r="FE96" i="1" s="1"/>
  <c r="FS117" i="1"/>
  <c r="FS288" i="1"/>
  <c r="FS279" i="1"/>
  <c r="FS266" i="1"/>
  <c r="FS255" i="1"/>
  <c r="FS251" i="1"/>
  <c r="FS232" i="1"/>
  <c r="FS216" i="1"/>
  <c r="FR179" i="1"/>
  <c r="FS348" i="1"/>
  <c r="FR330" i="1"/>
  <c r="FR317" i="1"/>
  <c r="FS318" i="1"/>
  <c r="FS313" i="1"/>
  <c r="FR241" i="1"/>
  <c r="FS242" i="1"/>
  <c r="FR224" i="1"/>
  <c r="FR214" i="1" s="1"/>
  <c r="FS197" i="1"/>
  <c r="FR191" i="1"/>
  <c r="FS334" i="1"/>
  <c r="FR324" i="1"/>
  <c r="FS312" i="1"/>
  <c r="FR148" i="1"/>
  <c r="FR146" i="1" s="1"/>
  <c r="FR144" i="1" s="1"/>
  <c r="FR135" i="1"/>
  <c r="FR162" i="1"/>
  <c r="FS168" i="1"/>
  <c r="FS158" i="1"/>
  <c r="FR131" i="1"/>
  <c r="FR99" i="1"/>
  <c r="FR96" i="1" s="1"/>
  <c r="FR90" i="1"/>
  <c r="FR58" i="1"/>
  <c r="FS59" i="1"/>
  <c r="FR47" i="1"/>
  <c r="FS225" i="1"/>
  <c r="FS149" i="1"/>
  <c r="FS83" i="1"/>
  <c r="FS107" i="1"/>
  <c r="FS84" i="1"/>
  <c r="FS104" i="1"/>
  <c r="FS126" i="1"/>
  <c r="FS119" i="1"/>
  <c r="FS339" i="1"/>
  <c r="FS234" i="1"/>
  <c r="FS310" i="1"/>
  <c r="FS282" i="1"/>
  <c r="FS195" i="1"/>
  <c r="FS269" i="1"/>
  <c r="FS127" i="1"/>
  <c r="FS186" i="1"/>
  <c r="FS247" i="1"/>
  <c r="FS193" i="1"/>
  <c r="FS258" i="1"/>
  <c r="FS112" i="1"/>
  <c r="FS320" i="1"/>
  <c r="FS182" i="1"/>
  <c r="FS230" i="1"/>
  <c r="FS281" i="1"/>
  <c r="FS204" i="1"/>
  <c r="FS340" i="1"/>
  <c r="FS244" i="1"/>
  <c r="FS151" i="1"/>
  <c r="FS309" i="1"/>
  <c r="FS356" i="1"/>
  <c r="FS196" i="1"/>
  <c r="FS222" i="1"/>
  <c r="FS243" i="1"/>
  <c r="FS283" i="1"/>
  <c r="FS372" i="1"/>
  <c r="FS187" i="1"/>
  <c r="FS345" i="1"/>
  <c r="FS120" i="1"/>
  <c r="FS315" i="1"/>
  <c r="FS194" i="1"/>
  <c r="FS226" i="1"/>
  <c r="FS319" i="1"/>
  <c r="FS252" i="1"/>
  <c r="FS384" i="1"/>
  <c r="FS289" i="1"/>
  <c r="FR285" i="1"/>
  <c r="FR276" i="1"/>
  <c r="FR381" i="1"/>
  <c r="FR379" i="1" s="1"/>
  <c r="FR369" i="1"/>
  <c r="FR367" i="1" s="1"/>
  <c r="FS371" i="1"/>
  <c r="FR350" i="1"/>
  <c r="FR306" i="1"/>
  <c r="FS287" i="1"/>
  <c r="FS280" i="1"/>
  <c r="FS267" i="1"/>
  <c r="FR262" i="1"/>
  <c r="FR260" i="1" s="1"/>
  <c r="FS256" i="1"/>
  <c r="FR249" i="1"/>
  <c r="FS250" i="1"/>
  <c r="FR236" i="1"/>
  <c r="FS237" i="1"/>
  <c r="FS231" i="1"/>
  <c r="FS227" i="1"/>
  <c r="FS220" i="1"/>
  <c r="FR209" i="1"/>
  <c r="FR201" i="1"/>
  <c r="FR173" i="1" s="1"/>
  <c r="FS181" i="1"/>
  <c r="FS374" i="1"/>
  <c r="FR354" i="1"/>
  <c r="FR342" i="1"/>
  <c r="FS336" i="1"/>
  <c r="FR124" i="1"/>
  <c r="FS125" i="1"/>
  <c r="FR116" i="1"/>
  <c r="FR141" i="1"/>
  <c r="FS102" i="1"/>
  <c r="FR93" i="1"/>
  <c r="FR86" i="1"/>
  <c r="FR81" i="1"/>
  <c r="FS82" i="1"/>
  <c r="FR25" i="1"/>
  <c r="FS27" i="1"/>
  <c r="FS105" i="1"/>
  <c r="FR76" i="1"/>
  <c r="FR64" i="1"/>
  <c r="FR53" i="1"/>
  <c r="FR35" i="1"/>
  <c r="FS263" i="1"/>
  <c r="FS351" i="1"/>
  <c r="FS100" i="1"/>
  <c r="FS36" i="1"/>
  <c r="FS54" i="1"/>
  <c r="FS72" i="1"/>
  <c r="FS103" i="1"/>
  <c r="FS70" i="1"/>
  <c r="FS91" i="1"/>
  <c r="FS108" i="1"/>
  <c r="FS142" i="1"/>
  <c r="FS156" i="1"/>
  <c r="FS311" i="1"/>
  <c r="FS268" i="1"/>
  <c r="FS332" i="1"/>
  <c r="FS321" i="1"/>
  <c r="FS137" i="1"/>
  <c r="FS150" i="1"/>
  <c r="FS218" i="1"/>
  <c r="FS343" i="1"/>
  <c r="FS386" i="1"/>
  <c r="FS185" i="1"/>
  <c r="FS160" i="1"/>
  <c r="FS333" i="1"/>
  <c r="FS203" i="1"/>
  <c r="FS253" i="1"/>
  <c r="FS352" i="1"/>
  <c r="FS271" i="1"/>
  <c r="FS212" i="1"/>
  <c r="FS106" i="1"/>
  <c r="FS155" i="1"/>
  <c r="FS335" i="1"/>
  <c r="FS373" i="1"/>
  <c r="FS205" i="1"/>
  <c r="FS228" i="1"/>
  <c r="FS270" i="1"/>
  <c r="FS314" i="1"/>
  <c r="FS177" i="1"/>
  <c r="FS278" i="1"/>
  <c r="FS111" i="1"/>
  <c r="FS346" i="1"/>
  <c r="FS211" i="1"/>
  <c r="FS264" i="1"/>
  <c r="FS183" i="1"/>
  <c r="FS308" i="1"/>
  <c r="FS233" i="1"/>
  <c r="FZ317" i="1"/>
  <c r="GG148" i="1"/>
  <c r="GG146" i="1" s="1"/>
  <c r="GG144" i="1" s="1"/>
  <c r="GG179" i="1"/>
  <c r="GG330" i="1"/>
  <c r="AQ391" i="1"/>
  <c r="AZ274" i="1"/>
  <c r="AZ275" i="1" s="1"/>
  <c r="BO274" i="1"/>
  <c r="BO275" i="1" s="1"/>
  <c r="GG35" i="1"/>
  <c r="BA274" i="1"/>
  <c r="CR239" i="1"/>
  <c r="U274" i="1"/>
  <c r="FZ162" i="1"/>
  <c r="FY162" i="1"/>
  <c r="FX162" i="1"/>
  <c r="FW162" i="1"/>
  <c r="FV162" i="1"/>
  <c r="FU162" i="1"/>
  <c r="GB99" i="1"/>
  <c r="GB96" i="1" s="1"/>
  <c r="GH306" i="1"/>
  <c r="GH191" i="1"/>
  <c r="GH124" i="1"/>
  <c r="GH90" i="1"/>
  <c r="GH86" i="1"/>
  <c r="GB162" i="1"/>
  <c r="GA162" i="1"/>
  <c r="FT162" i="1"/>
  <c r="GH276" i="1"/>
  <c r="GA99" i="1"/>
  <c r="GA96" i="1" s="1"/>
  <c r="GA317" i="1"/>
  <c r="GH93" i="1"/>
  <c r="GH141" i="1"/>
  <c r="GH209" i="1"/>
  <c r="GH236" i="1"/>
  <c r="GH317" i="1"/>
  <c r="GH350" i="1"/>
  <c r="GH381" i="1"/>
  <c r="GH379" i="1" s="1"/>
  <c r="GI162" i="1"/>
  <c r="GI324" i="1"/>
  <c r="GI236" i="1"/>
  <c r="GI141" i="1"/>
  <c r="GI93" i="1"/>
  <c r="GI90" i="1"/>
  <c r="GI86" i="1"/>
  <c r="GI76" i="1"/>
  <c r="GH64" i="1"/>
  <c r="GH99" i="1"/>
  <c r="GH96" i="1" s="1"/>
  <c r="GH148" i="1"/>
  <c r="GH146" i="1" s="1"/>
  <c r="GH144" i="1" s="1"/>
  <c r="GH224" i="1"/>
  <c r="GH214" i="1" s="1"/>
  <c r="GH241" i="1"/>
  <c r="GH262" i="1"/>
  <c r="GH260" i="1" s="1"/>
  <c r="GH324" i="1"/>
  <c r="GH162" i="1"/>
  <c r="GB317" i="1"/>
  <c r="GI369" i="1"/>
  <c r="GI367" i="1" s="1"/>
  <c r="GI330" i="1"/>
  <c r="GC64" i="1"/>
  <c r="GC209" i="1"/>
  <c r="GC262" i="1"/>
  <c r="GC260" i="1" s="1"/>
  <c r="GC90" i="1"/>
  <c r="GC179" i="1"/>
  <c r="GC236" i="1"/>
  <c r="GC25" i="1"/>
  <c r="GC162" i="1"/>
  <c r="GJ25" i="1"/>
  <c r="GI47" i="1"/>
  <c r="GI99" i="1"/>
  <c r="GI96" i="1" s="1"/>
  <c r="GI148" i="1"/>
  <c r="GI146" i="1" s="1"/>
  <c r="GI144" i="1" s="1"/>
  <c r="GI241" i="1"/>
  <c r="GI306" i="1"/>
  <c r="GI354" i="1"/>
  <c r="GC58" i="1"/>
  <c r="GC99" i="1"/>
  <c r="GC96" i="1" s="1"/>
  <c r="GC330" i="1"/>
  <c r="GC354" i="1"/>
  <c r="GC249" i="1"/>
  <c r="GF331" i="1"/>
  <c r="GF168" i="1"/>
  <c r="GD141" i="1"/>
  <c r="GF126" i="1"/>
  <c r="GF102" i="1"/>
  <c r="GD262" i="1"/>
  <c r="GF189" i="1"/>
  <c r="GD116" i="1"/>
  <c r="GD86" i="1"/>
  <c r="GD76" i="1"/>
  <c r="GF61" i="1"/>
  <c r="GF37" i="1"/>
  <c r="GF38" i="1"/>
  <c r="GD354" i="1"/>
  <c r="GD350" i="1"/>
  <c r="GF386" i="1"/>
  <c r="GD324" i="1"/>
  <c r="GF203" i="1"/>
  <c r="GF157" i="1"/>
  <c r="GF122" i="1"/>
  <c r="GD369" i="1"/>
  <c r="GF282" i="1"/>
  <c r="GF256" i="1"/>
  <c r="GF127" i="1"/>
  <c r="GF103" i="1"/>
  <c r="GF55" i="1"/>
  <c r="GD58" i="1"/>
  <c r="GD35" i="1"/>
  <c r="GD25" i="1"/>
  <c r="GD191" i="1"/>
  <c r="GD90" i="1"/>
  <c r="GF314" i="1"/>
  <c r="GF279" i="1"/>
  <c r="GF252" i="1"/>
  <c r="GD236" i="1"/>
  <c r="GD135" i="1"/>
  <c r="GF106" i="1"/>
  <c r="GF385" i="1"/>
  <c r="GD306" i="1"/>
  <c r="GF267" i="1"/>
  <c r="GF218" i="1"/>
  <c r="GF139" i="1"/>
  <c r="GF110" i="1"/>
  <c r="GF83" i="1"/>
  <c r="GD53" i="1"/>
  <c r="GF42" i="1"/>
  <c r="GF340" i="1"/>
  <c r="GD276" i="1"/>
  <c r="GD249" i="1"/>
  <c r="GD224" i="1"/>
  <c r="GD214" i="1" s="1"/>
  <c r="GD148" i="1"/>
  <c r="GD131" i="1"/>
  <c r="GF104" i="1"/>
  <c r="GD381" i="1"/>
  <c r="GF265" i="1"/>
  <c r="GD241" i="1"/>
  <c r="GF228" i="1"/>
  <c r="GD201" i="1"/>
  <c r="GF183" i="1"/>
  <c r="GF137" i="1"/>
  <c r="GF107" i="1"/>
  <c r="GD93" i="1"/>
  <c r="GF49" i="1"/>
  <c r="GC317" i="1"/>
  <c r="GI25" i="1"/>
  <c r="GI116" i="1"/>
  <c r="GI131" i="1"/>
  <c r="GI201" i="1"/>
  <c r="GI224" i="1"/>
  <c r="GI249" i="1"/>
  <c r="GI276" i="1"/>
  <c r="GI317" i="1"/>
  <c r="GC324" i="1"/>
  <c r="GC116" i="1"/>
  <c r="GC47" i="1"/>
  <c r="GC285" i="1"/>
  <c r="GC342" i="1"/>
  <c r="GC53" i="1"/>
  <c r="GC35" i="1"/>
  <c r="GC131" i="1"/>
  <c r="GC76" i="1"/>
  <c r="GC241" i="1"/>
  <c r="GC306" i="1"/>
  <c r="GC135" i="1"/>
  <c r="GC191" i="1"/>
  <c r="GC381" i="1"/>
  <c r="GC379" i="1" s="1"/>
  <c r="GC124" i="1"/>
  <c r="GC350" i="1"/>
  <c r="GC141" i="1"/>
  <c r="GC224" i="1"/>
  <c r="GC214" i="1" s="1"/>
  <c r="GC276" i="1"/>
  <c r="GC86" i="1"/>
  <c r="GC148" i="1"/>
  <c r="GC146" i="1" s="1"/>
  <c r="GC144" i="1" s="1"/>
  <c r="GC369" i="1"/>
  <c r="GC367" i="1" s="1"/>
  <c r="GC81" i="1"/>
  <c r="GC93" i="1"/>
  <c r="GC201" i="1"/>
  <c r="GD81" i="1"/>
  <c r="GD124" i="1"/>
  <c r="GD99" i="1"/>
  <c r="GD96" i="1" s="1"/>
  <c r="GD47" i="1"/>
  <c r="GD209" i="1"/>
  <c r="GD285" i="1"/>
  <c r="GF319" i="1"/>
  <c r="GF320" i="1"/>
  <c r="GF109" i="1"/>
  <c r="GF321" i="1"/>
  <c r="GF322" i="1"/>
  <c r="GE25" i="1"/>
  <c r="GE90" i="1"/>
  <c r="GE236" i="1"/>
  <c r="GF348" i="1"/>
  <c r="GF336" i="1"/>
  <c r="GF289" i="1"/>
  <c r="GF266" i="1"/>
  <c r="GF233" i="1"/>
  <c r="GE224" i="1"/>
  <c r="GE214" i="1" s="1"/>
  <c r="GF188" i="1"/>
  <c r="GF155" i="1"/>
  <c r="GF138" i="1"/>
  <c r="GF108" i="1"/>
  <c r="GF72" i="1"/>
  <c r="GE342" i="1"/>
  <c r="GF333" i="1"/>
  <c r="GF313" i="1"/>
  <c r="GF288" i="1"/>
  <c r="GF280" i="1"/>
  <c r="GF269" i="1"/>
  <c r="GF251" i="1"/>
  <c r="GF244" i="1"/>
  <c r="GF232" i="1"/>
  <c r="GF204" i="1"/>
  <c r="GF185" i="1"/>
  <c r="GF177" i="1"/>
  <c r="GF120" i="1"/>
  <c r="GF356" i="1"/>
  <c r="GF196" i="1"/>
  <c r="GF384" i="1"/>
  <c r="GF346" i="1"/>
  <c r="GF334" i="1"/>
  <c r="GF312" i="1"/>
  <c r="GF287" i="1"/>
  <c r="GF264" i="1"/>
  <c r="GF231" i="1"/>
  <c r="GF220" i="1"/>
  <c r="GF211" i="1"/>
  <c r="GF186" i="1"/>
  <c r="GF175" i="1"/>
  <c r="GF150" i="1"/>
  <c r="GF119" i="1"/>
  <c r="GE64" i="1"/>
  <c r="GF50" i="1"/>
  <c r="GF347" i="1"/>
  <c r="GF339" i="1"/>
  <c r="GE330" i="1"/>
  <c r="GF311" i="1"/>
  <c r="GF278" i="1"/>
  <c r="GE241" i="1"/>
  <c r="GF230" i="1"/>
  <c r="GF216" i="1"/>
  <c r="GF212" i="1"/>
  <c r="GF158" i="1"/>
  <c r="GF105" i="1"/>
  <c r="GE93" i="1"/>
  <c r="GF62" i="1"/>
  <c r="GF41" i="1"/>
  <c r="GE350" i="1"/>
  <c r="GE191" i="1"/>
  <c r="GF197" i="1"/>
  <c r="GF374" i="1"/>
  <c r="GF344" i="1"/>
  <c r="GF332" i="1"/>
  <c r="GF310" i="1"/>
  <c r="GF283" i="1"/>
  <c r="GF270" i="1"/>
  <c r="GF258" i="1"/>
  <c r="GF246" i="1"/>
  <c r="GF229" i="1"/>
  <c r="GF217" i="1"/>
  <c r="GF205" i="1"/>
  <c r="GF184" i="1"/>
  <c r="GF160" i="1"/>
  <c r="GE131" i="1"/>
  <c r="GF84" i="1"/>
  <c r="GF373" i="1"/>
  <c r="GF335" i="1"/>
  <c r="GF309" i="1"/>
  <c r="GE209" i="1"/>
  <c r="GF156" i="1"/>
  <c r="GF133" i="1"/>
  <c r="GF112" i="1"/>
  <c r="GF51" i="1"/>
  <c r="GF45" i="1"/>
  <c r="GF194" i="1"/>
  <c r="GF372" i="1"/>
  <c r="GE324" i="1"/>
  <c r="GF308" i="1"/>
  <c r="GF281" i="1"/>
  <c r="GF268" i="1"/>
  <c r="GF255" i="1"/>
  <c r="GF243" i="1"/>
  <c r="GF227" i="1"/>
  <c r="GF182" i="1"/>
  <c r="GF111" i="1"/>
  <c r="GF82" i="1"/>
  <c r="GF345" i="1"/>
  <c r="GF315" i="1"/>
  <c r="GF271" i="1"/>
  <c r="GE262" i="1"/>
  <c r="GE260" i="1" s="1"/>
  <c r="GF253" i="1"/>
  <c r="GF247" i="1"/>
  <c r="GF234" i="1"/>
  <c r="GF226" i="1"/>
  <c r="GF222" i="1"/>
  <c r="GF187" i="1"/>
  <c r="GF181" i="1"/>
  <c r="GF151" i="1"/>
  <c r="GE116" i="1"/>
  <c r="GF101" i="1"/>
  <c r="GF70" i="1"/>
  <c r="GF60" i="1"/>
  <c r="GF44" i="1"/>
  <c r="GF40" i="1"/>
  <c r="GF39" i="1"/>
  <c r="GF43" i="1"/>
  <c r="GD162" i="1"/>
  <c r="GF167" i="1"/>
  <c r="GD179" i="1"/>
  <c r="GD64" i="1"/>
  <c r="GD342" i="1"/>
  <c r="GD317" i="1"/>
  <c r="GF318" i="1"/>
  <c r="GD330" i="1"/>
  <c r="GF180" i="1"/>
  <c r="GE124" i="1"/>
  <c r="GF125" i="1"/>
  <c r="GF307" i="1"/>
  <c r="GF215" i="1"/>
  <c r="GF132" i="1"/>
  <c r="GF193" i="1"/>
  <c r="GF277" i="1"/>
  <c r="GF237" i="1"/>
  <c r="GF59" i="1"/>
  <c r="GE81" i="1"/>
  <c r="GE141" i="1"/>
  <c r="GF142" i="1"/>
  <c r="GE148" i="1"/>
  <c r="GE146" i="1" s="1"/>
  <c r="GE144" i="1" s="1"/>
  <c r="GF149" i="1"/>
  <c r="GE99" i="1"/>
  <c r="GE96" i="1" s="1"/>
  <c r="GE354" i="1"/>
  <c r="GE162" i="1"/>
  <c r="GF355" i="1"/>
  <c r="GF263" i="1"/>
  <c r="GE86" i="1"/>
  <c r="GF88" i="1"/>
  <c r="GE76" i="1"/>
  <c r="GF77" i="1"/>
  <c r="GE381" i="1"/>
  <c r="GE379" i="1" s="1"/>
  <c r="GF383" i="1"/>
  <c r="GE249" i="1"/>
  <c r="GE179" i="1"/>
  <c r="GF250" i="1"/>
  <c r="GE369" i="1"/>
  <c r="GE367" i="1" s="1"/>
  <c r="GF371" i="1"/>
  <c r="GE35" i="1"/>
  <c r="GF36" i="1"/>
  <c r="GE285" i="1"/>
  <c r="GF286" i="1"/>
  <c r="GE47" i="1"/>
  <c r="GF48" i="1"/>
  <c r="GF117" i="1"/>
  <c r="GE201" i="1"/>
  <c r="GF202" i="1"/>
  <c r="GF242" i="1"/>
  <c r="GE135" i="1"/>
  <c r="GF136" i="1"/>
  <c r="GF351" i="1"/>
  <c r="GE53" i="1"/>
  <c r="GF54" i="1"/>
  <c r="GF91" i="1"/>
  <c r="GF100" i="1"/>
  <c r="GF27" i="1"/>
  <c r="GG47" i="1"/>
  <c r="GG135" i="1"/>
  <c r="GG129" i="1" s="1"/>
  <c r="ER23" i="1" l="1"/>
  <c r="ER391" i="1"/>
  <c r="X391" i="1"/>
  <c r="AL239" i="1"/>
  <c r="AL207" i="1" s="1"/>
  <c r="BC239" i="1"/>
  <c r="AZ304" i="1"/>
  <c r="AX114" i="1"/>
  <c r="AU239" i="1"/>
  <c r="CQ304" i="1"/>
  <c r="CM328" i="1"/>
  <c r="CL274" i="1"/>
  <c r="CK239" i="1"/>
  <c r="CJ114" i="1"/>
  <c r="DE391" i="1"/>
  <c r="DE239" i="1"/>
  <c r="DE207" i="1" s="1"/>
  <c r="DD173" i="1"/>
  <c r="DC114" i="1"/>
  <c r="DA129" i="1"/>
  <c r="CZ173" i="1"/>
  <c r="DS124" i="1"/>
  <c r="DS81" i="1"/>
  <c r="DS306" i="1"/>
  <c r="DQ304" i="1"/>
  <c r="S285" i="1"/>
  <c r="T239" i="1"/>
  <c r="AP391" i="1"/>
  <c r="AH23" i="1"/>
  <c r="AH304" i="1"/>
  <c r="BB173" i="1"/>
  <c r="BA239" i="1"/>
  <c r="BA207" i="1" s="1"/>
  <c r="AX129" i="1"/>
  <c r="AW304" i="1"/>
  <c r="AV274" i="1"/>
  <c r="AV275" i="1" s="1"/>
  <c r="BP391" i="1"/>
  <c r="BP239" i="1"/>
  <c r="BP23" i="1"/>
  <c r="BO129" i="1"/>
  <c r="DV239" i="1"/>
  <c r="CF381" i="1"/>
  <c r="S116" i="1"/>
  <c r="S262" i="1"/>
  <c r="I239" i="1"/>
  <c r="DK391" i="1"/>
  <c r="DJ173" i="1"/>
  <c r="EP129" i="1"/>
  <c r="FC207" i="1"/>
  <c r="FB239" i="1"/>
  <c r="FB207" i="1" s="1"/>
  <c r="FU391" i="1"/>
  <c r="BR114" i="1"/>
  <c r="BO328" i="1"/>
  <c r="BM239" i="1"/>
  <c r="CK274" i="1"/>
  <c r="FZ304" i="1"/>
  <c r="FI304" i="1"/>
  <c r="N239" i="1"/>
  <c r="N207" i="1" s="1"/>
  <c r="FG33" i="1"/>
  <c r="FG23" i="1" s="1"/>
  <c r="BG114" i="1"/>
  <c r="CC239" i="1"/>
  <c r="CR274" i="1"/>
  <c r="DO114" i="1"/>
  <c r="P173" i="1"/>
  <c r="BF350" i="1"/>
  <c r="CF131" i="1"/>
  <c r="CF81" i="1"/>
  <c r="CF330" i="1"/>
  <c r="CF276" i="1"/>
  <c r="CF90" i="1"/>
  <c r="CF350" i="1"/>
  <c r="CF262" i="1"/>
  <c r="CF191" i="1"/>
  <c r="CF96" i="1"/>
  <c r="CF33" i="1"/>
  <c r="CF249" i="1"/>
  <c r="CF116" i="1"/>
  <c r="CF64" i="1"/>
  <c r="CF317" i="1"/>
  <c r="CZ33" i="1"/>
  <c r="CY114" i="1"/>
  <c r="CW328" i="1"/>
  <c r="CV173" i="1"/>
  <c r="DS191" i="1"/>
  <c r="DS53" i="1"/>
  <c r="DS324" i="1"/>
  <c r="DS285" i="1"/>
  <c r="DS354" i="1"/>
  <c r="DN173" i="1"/>
  <c r="CX173" i="1"/>
  <c r="BO173" i="1"/>
  <c r="DS241" i="1"/>
  <c r="DU239" i="1"/>
  <c r="EC239" i="1"/>
  <c r="ER129" i="1"/>
  <c r="EI23" i="1"/>
  <c r="V239" i="1"/>
  <c r="U173" i="1"/>
  <c r="AR173" i="1"/>
  <c r="AR239" i="1"/>
  <c r="AM114" i="1"/>
  <c r="AH79" i="1"/>
  <c r="BE23" i="1"/>
  <c r="BD114" i="1"/>
  <c r="BC274" i="1"/>
  <c r="AW23" i="1"/>
  <c r="AV114" i="1"/>
  <c r="BQ328" i="1"/>
  <c r="BO239" i="1"/>
  <c r="BO207" i="1" s="1"/>
  <c r="BO304" i="1"/>
  <c r="DA33" i="1"/>
  <c r="DA23" i="1" s="1"/>
  <c r="CZ304" i="1"/>
  <c r="DF76" i="1"/>
  <c r="DM304" i="1"/>
  <c r="DM359" i="1" s="1"/>
  <c r="DL173" i="1"/>
  <c r="DS90" i="1"/>
  <c r="DH173" i="1"/>
  <c r="DG274" i="1"/>
  <c r="DL239" i="1"/>
  <c r="DL207" i="1" s="1"/>
  <c r="EC304" i="1"/>
  <c r="EF90" i="1"/>
  <c r="DT114" i="1"/>
  <c r="DG328" i="1"/>
  <c r="ET114" i="1"/>
  <c r="K23" i="1"/>
  <c r="DS86" i="1"/>
  <c r="BA171" i="1"/>
  <c r="EQ207" i="1"/>
  <c r="AE274" i="1"/>
  <c r="AK114" i="1"/>
  <c r="BD304" i="1"/>
  <c r="BB114" i="1"/>
  <c r="AY239" i="1"/>
  <c r="AY207" i="1" s="1"/>
  <c r="BF64" i="1"/>
  <c r="AT114" i="1"/>
  <c r="BR328" i="1"/>
  <c r="BH173" i="1"/>
  <c r="CB173" i="1"/>
  <c r="CA391" i="1"/>
  <c r="BZ114" i="1"/>
  <c r="CX33" i="1"/>
  <c r="CX23" i="1" s="1"/>
  <c r="DP304" i="1"/>
  <c r="DN274" i="1"/>
  <c r="DN171" i="1" s="1"/>
  <c r="DK239" i="1"/>
  <c r="ED79" i="1"/>
  <c r="EC391" i="1"/>
  <c r="DY274" i="1"/>
  <c r="ES224" i="1"/>
  <c r="ES214" i="1" s="1"/>
  <c r="FB391" i="1"/>
  <c r="FV274" i="1"/>
  <c r="ER207" i="1"/>
  <c r="DS131" i="1"/>
  <c r="DS64" i="1"/>
  <c r="DI304" i="1"/>
  <c r="CF148" i="1"/>
  <c r="U129" i="1"/>
  <c r="AR23" i="1"/>
  <c r="AP274" i="1"/>
  <c r="AP275" i="1" s="1"/>
  <c r="AO79" i="1"/>
  <c r="AK304" i="1"/>
  <c r="AH274" i="1"/>
  <c r="AH275" i="1" s="1"/>
  <c r="AH328" i="1"/>
  <c r="BE173" i="1"/>
  <c r="BB207" i="1"/>
  <c r="BB129" i="1"/>
  <c r="BB304" i="1"/>
  <c r="BA129" i="1"/>
  <c r="BA23" i="1"/>
  <c r="AY274" i="1"/>
  <c r="AY275" i="1" s="1"/>
  <c r="AT304" i="1"/>
  <c r="AT359" i="1" s="1"/>
  <c r="BP328" i="1"/>
  <c r="BO79" i="1"/>
  <c r="BG79" i="1"/>
  <c r="CM23" i="1"/>
  <c r="DB274" i="1"/>
  <c r="DB33" i="1"/>
  <c r="DB23" i="1" s="1"/>
  <c r="CU33" i="1"/>
  <c r="CU23" i="1" s="1"/>
  <c r="DR33" i="1"/>
  <c r="DR23" i="1" s="1"/>
  <c r="DG304" i="1"/>
  <c r="CF201" i="1"/>
  <c r="EF354" i="1"/>
  <c r="FC173" i="1"/>
  <c r="FH173" i="1"/>
  <c r="H239" i="1"/>
  <c r="AF354" i="1"/>
  <c r="BD79" i="1"/>
  <c r="BC207" i="1"/>
  <c r="AV79" i="1"/>
  <c r="BO23" i="1"/>
  <c r="BH304" i="1"/>
  <c r="BZ274" i="1"/>
  <c r="BT114" i="1"/>
  <c r="CQ129" i="1"/>
  <c r="DE129" i="1"/>
  <c r="DA239" i="1"/>
  <c r="DA207" i="1" s="1"/>
  <c r="DA328" i="1"/>
  <c r="CY33" i="1"/>
  <c r="CY23" i="1" s="1"/>
  <c r="DQ173" i="1"/>
  <c r="DN304" i="1"/>
  <c r="DJ304" i="1"/>
  <c r="DI33" i="1"/>
  <c r="DI23" i="1" s="1"/>
  <c r="DQ239" i="1"/>
  <c r="DQ207" i="1" s="1"/>
  <c r="DQ171" i="1" s="1"/>
  <c r="DM239" i="1"/>
  <c r="GB391" i="1"/>
  <c r="FZ274" i="1"/>
  <c r="FY33" i="1"/>
  <c r="FJ114" i="1"/>
  <c r="FV391" i="1"/>
  <c r="BR207" i="1"/>
  <c r="BF262" i="1"/>
  <c r="J304" i="1"/>
  <c r="AB114" i="1"/>
  <c r="V274" i="1"/>
  <c r="V275" i="1" s="1"/>
  <c r="AY391" i="1"/>
  <c r="AX173" i="1"/>
  <c r="BF25" i="1"/>
  <c r="AT129" i="1"/>
  <c r="EP114" i="1"/>
  <c r="EL114" i="1"/>
  <c r="FP114" i="1"/>
  <c r="DI79" i="1"/>
  <c r="V207" i="1"/>
  <c r="T173" i="1"/>
  <c r="T129" i="1"/>
  <c r="T328" i="1"/>
  <c r="AR304" i="1"/>
  <c r="AQ239" i="1"/>
  <c r="AP114" i="1"/>
  <c r="AM239" i="1"/>
  <c r="AL114" i="1"/>
  <c r="AI239" i="1"/>
  <c r="AG328" i="1"/>
  <c r="BE304" i="1"/>
  <c r="BB328" i="1"/>
  <c r="BB359" i="1" s="1"/>
  <c r="BR23" i="1"/>
  <c r="BS76" i="1"/>
  <c r="CS191" i="1"/>
  <c r="DF116" i="1"/>
  <c r="FU328" i="1"/>
  <c r="DF148" i="1"/>
  <c r="BF354" i="1"/>
  <c r="BF96" i="1"/>
  <c r="BF330" i="1"/>
  <c r="AT239" i="1"/>
  <c r="AT207" i="1" s="1"/>
  <c r="ED239" i="1"/>
  <c r="EP304" i="1"/>
  <c r="HW173" i="1"/>
  <c r="CZ23" i="1"/>
  <c r="CZ207" i="1"/>
  <c r="V328" i="1"/>
  <c r="U304" i="1"/>
  <c r="T23" i="1"/>
  <c r="AQ274" i="1"/>
  <c r="AQ275" i="1" s="1"/>
  <c r="AQ304" i="1"/>
  <c r="AJ328" i="1"/>
  <c r="BR79" i="1"/>
  <c r="BR21" i="1" s="1"/>
  <c r="BR19" i="1" s="1"/>
  <c r="EP391" i="1"/>
  <c r="EO239" i="1"/>
  <c r="FR239" i="1"/>
  <c r="EY173" i="1"/>
  <c r="FY114" i="1"/>
  <c r="FK391" i="1"/>
  <c r="DF262" i="1"/>
  <c r="R274" i="1"/>
  <c r="O304" i="1"/>
  <c r="M304" i="1"/>
  <c r="L274" i="1"/>
  <c r="AC114" i="1"/>
  <c r="Z114" i="1"/>
  <c r="Y274" i="1"/>
  <c r="Y275" i="1" s="1"/>
  <c r="AL173" i="1"/>
  <c r="AL171" i="1" s="1"/>
  <c r="AG114" i="1"/>
  <c r="BD391" i="1"/>
  <c r="AZ391" i="1"/>
  <c r="AZ114" i="1"/>
  <c r="AY328" i="1"/>
  <c r="AX304" i="1"/>
  <c r="AW239" i="1"/>
  <c r="AW207" i="1" s="1"/>
  <c r="EU114" i="1"/>
  <c r="AS141" i="1"/>
  <c r="Z391" i="1"/>
  <c r="Y391" i="1"/>
  <c r="X173" i="1"/>
  <c r="X79" i="1"/>
  <c r="X23" i="1"/>
  <c r="X21" i="1" s="1"/>
  <c r="W173" i="1"/>
  <c r="BB171" i="1"/>
  <c r="BF249" i="1"/>
  <c r="BF369" i="1"/>
  <c r="CM173" i="1"/>
  <c r="FM304" i="1"/>
  <c r="BP207" i="1"/>
  <c r="AU207" i="1"/>
  <c r="BE328" i="1"/>
  <c r="BD23" i="1"/>
  <c r="BD328" i="1"/>
  <c r="BC79" i="1"/>
  <c r="BC23" i="1"/>
  <c r="BC328" i="1"/>
  <c r="BC359" i="1" s="1"/>
  <c r="BB23" i="1"/>
  <c r="BA328" i="1"/>
  <c r="BA359" i="1" s="1"/>
  <c r="AZ79" i="1"/>
  <c r="AZ23" i="1"/>
  <c r="AZ328" i="1"/>
  <c r="AZ359" i="1" s="1"/>
  <c r="AY23" i="1"/>
  <c r="AX23" i="1"/>
  <c r="AX328" i="1"/>
  <c r="AW328" i="1"/>
  <c r="AW359" i="1" s="1"/>
  <c r="AV23" i="1"/>
  <c r="AV21" i="1" s="1"/>
  <c r="AV328" i="1"/>
  <c r="AV359" i="1" s="1"/>
  <c r="AU23" i="1"/>
  <c r="AU328" i="1"/>
  <c r="AU359" i="1" s="1"/>
  <c r="AT328" i="1"/>
  <c r="BQ304" i="1"/>
  <c r="BQ359" i="1" s="1"/>
  <c r="BP304" i="1"/>
  <c r="CM274" i="1"/>
  <c r="EB239" i="1"/>
  <c r="EB207" i="1" s="1"/>
  <c r="DX239" i="1"/>
  <c r="BO359" i="1"/>
  <c r="AF124" i="1"/>
  <c r="AF33" i="1"/>
  <c r="AF214" i="1"/>
  <c r="AF135" i="1"/>
  <c r="AF86" i="1"/>
  <c r="AF25" i="1"/>
  <c r="AF342" i="1"/>
  <c r="T207" i="1"/>
  <c r="AF90" i="1"/>
  <c r="AR207" i="1"/>
  <c r="AQ207" i="1"/>
  <c r="AQ79" i="1"/>
  <c r="AQ23" i="1"/>
  <c r="AQ328" i="1"/>
  <c r="AP328" i="1"/>
  <c r="AO173" i="1"/>
  <c r="AO23" i="1"/>
  <c r="AO304" i="1"/>
  <c r="AN328" i="1"/>
  <c r="AN304" i="1"/>
  <c r="AM274" i="1"/>
  <c r="AM275" i="1" s="1"/>
  <c r="AM207" i="1"/>
  <c r="AL23" i="1"/>
  <c r="AL328" i="1"/>
  <c r="AK173" i="1"/>
  <c r="AS214" i="1"/>
  <c r="AK129" i="1"/>
  <c r="AK328" i="1"/>
  <c r="AK359" i="1" s="1"/>
  <c r="AS191" i="1"/>
  <c r="AJ239" i="1"/>
  <c r="AJ207" i="1" s="1"/>
  <c r="AJ79" i="1"/>
  <c r="AJ23" i="1"/>
  <c r="AJ21" i="1" s="1"/>
  <c r="AS350" i="1"/>
  <c r="AJ304" i="1"/>
  <c r="AS276" i="1"/>
  <c r="AI207" i="1"/>
  <c r="AS93" i="1"/>
  <c r="AI23" i="1"/>
  <c r="AS124" i="1"/>
  <c r="AS330" i="1"/>
  <c r="EB274" i="1"/>
  <c r="EB129" i="1"/>
  <c r="EB391" i="1"/>
  <c r="EA173" i="1"/>
  <c r="DZ114" i="1"/>
  <c r="DX129" i="1"/>
  <c r="EQ304" i="1"/>
  <c r="EN274" i="1"/>
  <c r="EM173" i="1"/>
  <c r="EL129" i="1"/>
  <c r="EL391" i="1"/>
  <c r="EJ114" i="1"/>
  <c r="FP239" i="1"/>
  <c r="FP207" i="1" s="1"/>
  <c r="FO328" i="1"/>
  <c r="FB114" i="1"/>
  <c r="FG114" i="1"/>
  <c r="DG359" i="1"/>
  <c r="W129" i="1"/>
  <c r="EU239" i="1"/>
  <c r="EU207" i="1" s="1"/>
  <c r="T391" i="1"/>
  <c r="BB391" i="1"/>
  <c r="CD274" i="1"/>
  <c r="EO129" i="1"/>
  <c r="EL173" i="1"/>
  <c r="EL304" i="1"/>
  <c r="EK129" i="1"/>
  <c r="EH173" i="1"/>
  <c r="EG129" i="1"/>
  <c r="AH21" i="1"/>
  <c r="GC328" i="1"/>
  <c r="FN304" i="1"/>
  <c r="FM129" i="1"/>
  <c r="AH359" i="1"/>
  <c r="W79" i="1"/>
  <c r="E391" i="1"/>
  <c r="BL391" i="1"/>
  <c r="BL239" i="1"/>
  <c r="BL207" i="1" s="1"/>
  <c r="BK274" i="1"/>
  <c r="BK275" i="1" s="1"/>
  <c r="BK304" i="1"/>
  <c r="BH239" i="1"/>
  <c r="BH207" i="1" s="1"/>
  <c r="BG274" i="1"/>
  <c r="BG275" i="1" s="1"/>
  <c r="BG129" i="1"/>
  <c r="BG304" i="1"/>
  <c r="CB239" i="1"/>
  <c r="CB304" i="1"/>
  <c r="CA173" i="1"/>
  <c r="BZ391" i="1"/>
  <c r="BZ304" i="1"/>
  <c r="BX304" i="1"/>
  <c r="BV391" i="1"/>
  <c r="BV304" i="1"/>
  <c r="BT304" i="1"/>
  <c r="CR114" i="1"/>
  <c r="CR129" i="1"/>
  <c r="CR304" i="1"/>
  <c r="CM239" i="1"/>
  <c r="CM207" i="1" s="1"/>
  <c r="CL391" i="1"/>
  <c r="CK129" i="1"/>
  <c r="CK304" i="1"/>
  <c r="CG114" i="1"/>
  <c r="DD239" i="1"/>
  <c r="DD207" i="1" s="1"/>
  <c r="DD304" i="1"/>
  <c r="EQ173" i="1"/>
  <c r="EQ171" i="1" s="1"/>
  <c r="GA79" i="1"/>
  <c r="FM79" i="1"/>
  <c r="FS25" i="1"/>
  <c r="FZ391" i="1"/>
  <c r="FG239" i="1"/>
  <c r="FG207" i="1" s="1"/>
  <c r="EC359" i="1"/>
  <c r="FU304" i="1"/>
  <c r="FU359" i="1" s="1"/>
  <c r="FV328" i="1"/>
  <c r="AS64" i="1"/>
  <c r="EU274" i="1"/>
  <c r="AF148" i="1"/>
  <c r="I304" i="1"/>
  <c r="Q173" i="1"/>
  <c r="O173" i="1"/>
  <c r="AD391" i="1"/>
  <c r="AS131" i="1"/>
  <c r="AS90" i="1"/>
  <c r="GB304" i="1"/>
  <c r="FE239" i="1"/>
  <c r="FE207" i="1" s="1"/>
  <c r="FD114" i="1"/>
  <c r="FD304" i="1"/>
  <c r="FP129" i="1"/>
  <c r="FC33" i="1"/>
  <c r="EY304" i="1"/>
  <c r="FF25" i="1"/>
  <c r="FH114" i="1"/>
  <c r="ET207" i="1"/>
  <c r="FV129" i="1"/>
  <c r="FU33" i="1"/>
  <c r="AH114" i="1"/>
  <c r="AO207" i="1"/>
  <c r="Y114" i="1"/>
  <c r="FE391" i="1"/>
  <c r="FQ33" i="1"/>
  <c r="FQ23" i="1" s="1"/>
  <c r="FE274" i="1"/>
  <c r="EZ239" i="1"/>
  <c r="EZ207" i="1" s="1"/>
  <c r="FZ33" i="1"/>
  <c r="FZ23" i="1" s="1"/>
  <c r="FK239" i="1"/>
  <c r="FK207" i="1" s="1"/>
  <c r="FJ239" i="1"/>
  <c r="FJ207" i="1" s="1"/>
  <c r="EW274" i="1"/>
  <c r="FX304" i="1"/>
  <c r="FX79" i="1"/>
  <c r="FX328" i="1"/>
  <c r="FX173" i="1"/>
  <c r="FV79" i="1"/>
  <c r="ET129" i="1"/>
  <c r="EU173" i="1"/>
  <c r="F391" i="1"/>
  <c r="F79" i="1"/>
  <c r="F23" i="1"/>
  <c r="F304" i="1"/>
  <c r="H391" i="1"/>
  <c r="H207" i="1"/>
  <c r="H171" i="1" s="1"/>
  <c r="H79" i="1"/>
  <c r="I207" i="1"/>
  <c r="I171" i="1" s="1"/>
  <c r="I23" i="1"/>
  <c r="I328" i="1"/>
  <c r="J239" i="1"/>
  <c r="J207" i="1" s="1"/>
  <c r="J171" i="1" s="1"/>
  <c r="K391" i="1"/>
  <c r="K79" i="1"/>
  <c r="K304" i="1"/>
  <c r="R173" i="1"/>
  <c r="R304" i="1"/>
  <c r="P79" i="1"/>
  <c r="P23" i="1"/>
  <c r="P304" i="1"/>
  <c r="O239" i="1"/>
  <c r="O207" i="1" s="1"/>
  <c r="O274" i="1"/>
  <c r="N391" i="1"/>
  <c r="N173" i="1"/>
  <c r="N328" i="1"/>
  <c r="M239" i="1"/>
  <c r="M207" i="1" s="1"/>
  <c r="S96" i="1"/>
  <c r="AE173" i="1"/>
  <c r="AE239" i="1"/>
  <c r="AE207" i="1" s="1"/>
  <c r="AE129" i="1"/>
  <c r="AE23" i="1"/>
  <c r="AE328" i="1"/>
  <c r="AE304" i="1"/>
  <c r="AD173" i="1"/>
  <c r="AD239" i="1"/>
  <c r="AD207" i="1" s="1"/>
  <c r="AD23" i="1"/>
  <c r="AD328" i="1"/>
  <c r="AD304" i="1"/>
  <c r="AC173" i="1"/>
  <c r="AC239" i="1"/>
  <c r="AC207" i="1" s="1"/>
  <c r="AC129" i="1"/>
  <c r="AC23" i="1"/>
  <c r="AC328" i="1"/>
  <c r="AB173" i="1"/>
  <c r="AB239" i="1"/>
  <c r="AB207" i="1" s="1"/>
  <c r="AB23" i="1"/>
  <c r="AB328" i="1"/>
  <c r="AB304" i="1"/>
  <c r="AA173" i="1"/>
  <c r="AA239" i="1"/>
  <c r="AA207" i="1" s="1"/>
  <c r="AA23" i="1"/>
  <c r="AA304" i="1"/>
  <c r="Z173" i="1"/>
  <c r="Z239" i="1"/>
  <c r="Z207" i="1" s="1"/>
  <c r="Y173" i="1"/>
  <c r="Y129" i="1"/>
  <c r="X274" i="1"/>
  <c r="X275" i="1" s="1"/>
  <c r="X239" i="1"/>
  <c r="X207" i="1" s="1"/>
  <c r="AQ173" i="1"/>
  <c r="AQ171" i="1" s="1"/>
  <c r="AP173" i="1"/>
  <c r="AG274" i="1"/>
  <c r="AG275" i="1" s="1"/>
  <c r="AG239" i="1"/>
  <c r="AG207" i="1" s="1"/>
  <c r="BN274" i="1"/>
  <c r="BN275" i="1" s="1"/>
  <c r="BN129" i="1"/>
  <c r="BN23" i="1"/>
  <c r="BN328" i="1"/>
  <c r="BN304" i="1"/>
  <c r="BM173" i="1"/>
  <c r="BM23" i="1"/>
  <c r="BM328" i="1"/>
  <c r="BM304" i="1"/>
  <c r="BL79" i="1"/>
  <c r="BL23" i="1"/>
  <c r="BL328" i="1"/>
  <c r="BL359" i="1" s="1"/>
  <c r="BK391" i="1"/>
  <c r="BK328" i="1"/>
  <c r="BK359" i="1" s="1"/>
  <c r="BJ274" i="1"/>
  <c r="BJ275" i="1" s="1"/>
  <c r="BJ328" i="1"/>
  <c r="BJ304" i="1"/>
  <c r="BS214" i="1"/>
  <c r="BI173" i="1"/>
  <c r="BI23" i="1"/>
  <c r="BI328" i="1"/>
  <c r="BH23" i="1"/>
  <c r="BH328" i="1"/>
  <c r="BH359" i="1" s="1"/>
  <c r="BG239" i="1"/>
  <c r="BG207" i="1" s="1"/>
  <c r="BG328" i="1"/>
  <c r="CE274" i="1"/>
  <c r="CE207" i="1"/>
  <c r="CE23" i="1"/>
  <c r="CE304" i="1"/>
  <c r="CD129" i="1"/>
  <c r="CD79" i="1"/>
  <c r="CD23" i="1"/>
  <c r="CD328" i="1"/>
  <c r="CC274" i="1"/>
  <c r="CC173" i="1"/>
  <c r="CC79" i="1"/>
  <c r="CC21" i="1" s="1"/>
  <c r="CC328" i="1"/>
  <c r="CC304" i="1"/>
  <c r="CB207" i="1"/>
  <c r="CB79" i="1"/>
  <c r="CB23" i="1"/>
  <c r="CB328" i="1"/>
  <c r="CA328" i="1"/>
  <c r="CA304" i="1"/>
  <c r="BZ129" i="1"/>
  <c r="BZ79" i="1"/>
  <c r="BZ23" i="1"/>
  <c r="BZ21" i="1" s="1"/>
  <c r="BZ328" i="1"/>
  <c r="BY274" i="1"/>
  <c r="BY207" i="1"/>
  <c r="BY114" i="1"/>
  <c r="BY23" i="1"/>
  <c r="BY21" i="1" s="1"/>
  <c r="BY328" i="1"/>
  <c r="BY304" i="1"/>
  <c r="BX129" i="1"/>
  <c r="BX79" i="1"/>
  <c r="BX23" i="1"/>
  <c r="BX328" i="1"/>
  <c r="BW274" i="1"/>
  <c r="BW114" i="1"/>
  <c r="BW79" i="1"/>
  <c r="BW21" i="1" s="1"/>
  <c r="BW328" i="1"/>
  <c r="BW304" i="1"/>
  <c r="BV79" i="1"/>
  <c r="BV23" i="1"/>
  <c r="BV328" i="1"/>
  <c r="BV359" i="1" s="1"/>
  <c r="CF209" i="1"/>
  <c r="BU79" i="1"/>
  <c r="BU304" i="1"/>
  <c r="BU359" i="1" s="1"/>
  <c r="BT79" i="1"/>
  <c r="BT328" i="1"/>
  <c r="CR79" i="1"/>
  <c r="CR23" i="1"/>
  <c r="CQ79" i="1"/>
  <c r="CQ23" i="1"/>
  <c r="CQ328" i="1"/>
  <c r="CQ359" i="1" s="1"/>
  <c r="CP274" i="1"/>
  <c r="CP79" i="1"/>
  <c r="CP23" i="1"/>
  <c r="CO391" i="1"/>
  <c r="CO239" i="1"/>
  <c r="CO207" i="1" s="1"/>
  <c r="CO129" i="1"/>
  <c r="CO23" i="1"/>
  <c r="CO328" i="1"/>
  <c r="CO304" i="1"/>
  <c r="CN114" i="1"/>
  <c r="CN23" i="1"/>
  <c r="CN304" i="1"/>
  <c r="CM129" i="1"/>
  <c r="CM79" i="1"/>
  <c r="CM21" i="1" s="1"/>
  <c r="CM304" i="1"/>
  <c r="CM359" i="1" s="1"/>
  <c r="CL114" i="1"/>
  <c r="CL79" i="1"/>
  <c r="CL23" i="1"/>
  <c r="CL304" i="1"/>
  <c r="CK173" i="1"/>
  <c r="CK79" i="1"/>
  <c r="CK23" i="1"/>
  <c r="CK328" i="1"/>
  <c r="CK359" i="1" s="1"/>
  <c r="CI391" i="1"/>
  <c r="CI129" i="1"/>
  <c r="CI79" i="1"/>
  <c r="CI23" i="1"/>
  <c r="CI328" i="1"/>
  <c r="CI359" i="1" s="1"/>
  <c r="CH114" i="1"/>
  <c r="CH23" i="1"/>
  <c r="CG173" i="1"/>
  <c r="CG79" i="1"/>
  <c r="CG23" i="1"/>
  <c r="CG328" i="1"/>
  <c r="DE33" i="1"/>
  <c r="DE23" i="1" s="1"/>
  <c r="DE328" i="1"/>
  <c r="DE304" i="1"/>
  <c r="DD33" i="1"/>
  <c r="DC274" i="1"/>
  <c r="DC79" i="1"/>
  <c r="DC33" i="1"/>
  <c r="DC23" i="1" s="1"/>
  <c r="DC304" i="1"/>
  <c r="CW239" i="1"/>
  <c r="CW207" i="1" s="1"/>
  <c r="CW114" i="1"/>
  <c r="CW129" i="1"/>
  <c r="CT274" i="1"/>
  <c r="DR391" i="1"/>
  <c r="EE391" i="1"/>
  <c r="EE328" i="1"/>
  <c r="ED207" i="1"/>
  <c r="ED173" i="1"/>
  <c r="ED129" i="1"/>
  <c r="ED33" i="1"/>
  <c r="ED23" i="1" s="1"/>
  <c r="ED21" i="1" s="1"/>
  <c r="ED328" i="1"/>
  <c r="ED304" i="1"/>
  <c r="ED359" i="1" s="1"/>
  <c r="EC114" i="1"/>
  <c r="EB79" i="1"/>
  <c r="EB33" i="1"/>
  <c r="EB23" i="1" s="1"/>
  <c r="EB21" i="1" s="1"/>
  <c r="EA274" i="1"/>
  <c r="EA33" i="1"/>
  <c r="EA23" i="1" s="1"/>
  <c r="EA328" i="1"/>
  <c r="DZ173" i="1"/>
  <c r="DZ33" i="1"/>
  <c r="DZ23" i="1" s="1"/>
  <c r="DZ304" i="1"/>
  <c r="DY114" i="1"/>
  <c r="DY79" i="1"/>
  <c r="DY304" i="1"/>
  <c r="DW391" i="1"/>
  <c r="DW328" i="1"/>
  <c r="EF124" i="1"/>
  <c r="DV33" i="1"/>
  <c r="DV23" i="1" s="1"/>
  <c r="DV328" i="1"/>
  <c r="DV359" i="1" s="1"/>
  <c r="DV304" i="1"/>
  <c r="DU207" i="1"/>
  <c r="EO207" i="1"/>
  <c r="EO114" i="1"/>
  <c r="EM129" i="1"/>
  <c r="EM304" i="1"/>
  <c r="EL79" i="1"/>
  <c r="EL328" i="1"/>
  <c r="EJ328" i="1"/>
  <c r="EI173" i="1"/>
  <c r="EH129" i="1"/>
  <c r="IM359" i="1"/>
  <c r="BM274" i="1"/>
  <c r="BM275" i="1" s="1"/>
  <c r="BW129" i="1"/>
  <c r="CV114" i="1"/>
  <c r="DZ274" i="1"/>
  <c r="DU173" i="1"/>
  <c r="CS179" i="1"/>
  <c r="CJ79" i="1"/>
  <c r="EF135" i="1"/>
  <c r="DV146" i="1"/>
  <c r="DV144" i="1" s="1"/>
  <c r="EF144" i="1" s="1"/>
  <c r="EF148" i="1"/>
  <c r="CR207" i="1"/>
  <c r="FY23" i="1"/>
  <c r="FI79" i="1"/>
  <c r="FI239" i="1"/>
  <c r="BU207" i="1"/>
  <c r="CA207" i="1"/>
  <c r="CC207" i="1"/>
  <c r="S81" i="1"/>
  <c r="S330" i="1"/>
  <c r="S236" i="1"/>
  <c r="S129" i="1"/>
  <c r="S64" i="1"/>
  <c r="S350" i="1"/>
  <c r="AA129" i="1"/>
  <c r="AF131" i="1"/>
  <c r="BS209" i="1"/>
  <c r="BS131" i="1"/>
  <c r="BS93" i="1"/>
  <c r="BG379" i="1"/>
  <c r="BG391" i="1" s="1"/>
  <c r="BS381" i="1"/>
  <c r="BS25" i="1"/>
  <c r="BU274" i="1"/>
  <c r="CF285" i="1"/>
  <c r="CS285" i="1"/>
  <c r="CG260" i="1"/>
  <c r="CS260" i="1" s="1"/>
  <c r="CS262" i="1"/>
  <c r="DE79" i="1"/>
  <c r="DD23" i="1"/>
  <c r="EA79" i="1"/>
  <c r="EF141" i="1"/>
  <c r="DZ129" i="1"/>
  <c r="ES249" i="1"/>
  <c r="BG23" i="1"/>
  <c r="BG21" i="1" s="1"/>
  <c r="FF381" i="1"/>
  <c r="FS209" i="1"/>
  <c r="FU173" i="1"/>
  <c r="FU274" i="1"/>
  <c r="CJ274" i="1"/>
  <c r="S249" i="1"/>
  <c r="BS249" i="1"/>
  <c r="S141" i="1"/>
  <c r="CS148" i="1"/>
  <c r="K21" i="1"/>
  <c r="K19" i="1" s="1"/>
  <c r="S209" i="1"/>
  <c r="S33" i="1"/>
  <c r="L367" i="1"/>
  <c r="L391" i="1" s="1"/>
  <c r="S369" i="1"/>
  <c r="S179" i="1"/>
  <c r="L173" i="1"/>
  <c r="L79" i="1"/>
  <c r="S90" i="1"/>
  <c r="S306" i="1"/>
  <c r="BS81" i="1"/>
  <c r="BH79" i="1"/>
  <c r="BT23" i="1"/>
  <c r="CF25" i="1"/>
  <c r="CS96" i="1"/>
  <c r="CS33" i="1"/>
  <c r="CJ23" i="1"/>
  <c r="CJ21" i="1" s="1"/>
  <c r="CS241" i="1"/>
  <c r="EF179" i="1"/>
  <c r="DV207" i="1"/>
  <c r="EF64" i="1"/>
  <c r="ES53" i="1"/>
  <c r="GB79" i="1"/>
  <c r="FS64" i="1"/>
  <c r="FE79" i="1"/>
  <c r="FO114" i="1"/>
  <c r="FC79" i="1"/>
  <c r="FJ79" i="1"/>
  <c r="ET173" i="1"/>
  <c r="FT79" i="1"/>
  <c r="BN207" i="1"/>
  <c r="DW129" i="1"/>
  <c r="BS306" i="1"/>
  <c r="CF324" i="1"/>
  <c r="CK207" i="1"/>
  <c r="FG304" i="1"/>
  <c r="J23" i="1"/>
  <c r="J328" i="1"/>
  <c r="J359" i="1" s="1"/>
  <c r="K328" i="1"/>
  <c r="R79" i="1"/>
  <c r="R23" i="1"/>
  <c r="R328" i="1"/>
  <c r="R359" i="1" s="1"/>
  <c r="Q23" i="1"/>
  <c r="Q328" i="1"/>
  <c r="P328" i="1"/>
  <c r="O23" i="1"/>
  <c r="O328" i="1"/>
  <c r="O359" i="1" s="1"/>
  <c r="N79" i="1"/>
  <c r="N23" i="1"/>
  <c r="L328" i="1"/>
  <c r="ET328" i="1"/>
  <c r="BM207" i="1"/>
  <c r="EC207" i="1"/>
  <c r="E79" i="1"/>
  <c r="E23" i="1"/>
  <c r="E328" i="1"/>
  <c r="G79" i="1"/>
  <c r="G23" i="1"/>
  <c r="G21" i="1" s="1"/>
  <c r="G19" i="1" s="1"/>
  <c r="G328" i="1"/>
  <c r="H23" i="1"/>
  <c r="H21" i="1" s="1"/>
  <c r="H19" i="1" s="1"/>
  <c r="H328" i="1"/>
  <c r="AF179" i="1"/>
  <c r="AS285" i="1"/>
  <c r="AS209" i="1"/>
  <c r="AS96" i="1"/>
  <c r="AS33" i="1"/>
  <c r="AS179" i="1"/>
  <c r="EF25" i="1"/>
  <c r="CQ207" i="1"/>
  <c r="FV239" i="1"/>
  <c r="FG173" i="1"/>
  <c r="FG328" i="1"/>
  <c r="CG207" i="1"/>
  <c r="M274" i="1"/>
  <c r="AF285" i="1"/>
  <c r="AF209" i="1"/>
  <c r="W23" i="1"/>
  <c r="AP304" i="1"/>
  <c r="AP359" i="1" s="1"/>
  <c r="AM304" i="1"/>
  <c r="AL274" i="1"/>
  <c r="AL275" i="1" s="1"/>
  <c r="AJ173" i="1"/>
  <c r="AI304" i="1"/>
  <c r="DB114" i="1"/>
  <c r="DZ391" i="1"/>
  <c r="DZ328" i="1"/>
  <c r="DY239" i="1"/>
  <c r="DY207" i="1" s="1"/>
  <c r="DY173" i="1"/>
  <c r="DY129" i="1"/>
  <c r="DY33" i="1"/>
  <c r="DY23" i="1" s="1"/>
  <c r="DX328" i="1"/>
  <c r="DW274" i="1"/>
  <c r="EQ79" i="1"/>
  <c r="EQ33" i="1"/>
  <c r="EQ23" i="1" s="1"/>
  <c r="EQ328" i="1"/>
  <c r="EP239" i="1"/>
  <c r="EP207" i="1" s="1"/>
  <c r="EP33" i="1"/>
  <c r="EP23" i="1" s="1"/>
  <c r="EO173" i="1"/>
  <c r="EO79" i="1"/>
  <c r="EO33" i="1"/>
  <c r="EO23" i="1" s="1"/>
  <c r="EO328" i="1"/>
  <c r="EO304" i="1"/>
  <c r="EN173" i="1"/>
  <c r="EN129" i="1"/>
  <c r="EN33" i="1"/>
  <c r="EN23" i="1" s="1"/>
  <c r="EN304" i="1"/>
  <c r="EM79" i="1"/>
  <c r="EM33" i="1"/>
  <c r="EM23" i="1" s="1"/>
  <c r="EM391" i="1"/>
  <c r="EM328" i="1"/>
  <c r="EL33" i="1"/>
  <c r="EL23" i="1" s="1"/>
  <c r="EK274" i="1"/>
  <c r="EK173" i="1"/>
  <c r="EK114" i="1"/>
  <c r="EK79" i="1"/>
  <c r="EK328" i="1"/>
  <c r="EJ173" i="1"/>
  <c r="EJ129" i="1"/>
  <c r="EJ33" i="1"/>
  <c r="EJ23" i="1" s="1"/>
  <c r="EJ304" i="1"/>
  <c r="EJ359" i="1" s="1"/>
  <c r="EI391" i="1"/>
  <c r="EH33" i="1"/>
  <c r="EH23" i="1" s="1"/>
  <c r="ES354" i="1"/>
  <c r="EH304" i="1"/>
  <c r="ES116" i="1"/>
  <c r="EG79" i="1"/>
  <c r="ES58" i="1"/>
  <c r="EG328" i="1"/>
  <c r="EG304" i="1"/>
  <c r="FG79" i="1"/>
  <c r="FT328" i="1"/>
  <c r="FT304" i="1"/>
  <c r="AA328" i="1"/>
  <c r="AA359" i="1" s="1"/>
  <c r="Z23" i="1"/>
  <c r="AF236" i="1"/>
  <c r="AF241" i="1"/>
  <c r="Y23" i="1"/>
  <c r="W304" i="1"/>
  <c r="AS236" i="1"/>
  <c r="AS241" i="1"/>
  <c r="BW239" i="1"/>
  <c r="BW207" i="1" s="1"/>
  <c r="DF135" i="1"/>
  <c r="DF93" i="1"/>
  <c r="DF47" i="1"/>
  <c r="DF317" i="1"/>
  <c r="CW33" i="1"/>
  <c r="CW23" i="1" s="1"/>
  <c r="CW304" i="1"/>
  <c r="CW359" i="1" s="1"/>
  <c r="CV207" i="1"/>
  <c r="CV79" i="1"/>
  <c r="CV33" i="1"/>
  <c r="CV23" i="1" s="1"/>
  <c r="CV328" i="1"/>
  <c r="CV304" i="1"/>
  <c r="DF90" i="1"/>
  <c r="CU328" i="1"/>
  <c r="CT328" i="1"/>
  <c r="DR328" i="1"/>
  <c r="DQ33" i="1"/>
  <c r="DQ23" i="1" s="1"/>
  <c r="DQ328" i="1"/>
  <c r="DP129" i="1"/>
  <c r="DP33" i="1"/>
  <c r="DP23" i="1" s="1"/>
  <c r="DP21" i="1" s="1"/>
  <c r="DP328" i="1"/>
  <c r="DP359" i="1" s="1"/>
  <c r="DO173" i="1"/>
  <c r="DO129" i="1"/>
  <c r="DO33" i="1"/>
  <c r="DO23" i="1" s="1"/>
  <c r="DN79" i="1"/>
  <c r="DN33" i="1"/>
  <c r="DN23" i="1" s="1"/>
  <c r="DN328" i="1"/>
  <c r="DM79" i="1"/>
  <c r="DM33" i="1"/>
  <c r="DM23" i="1" s="1"/>
  <c r="DL79" i="1"/>
  <c r="DL328" i="1"/>
  <c r="DK33" i="1"/>
  <c r="DK23" i="1" s="1"/>
  <c r="DJ33" i="1"/>
  <c r="DJ23" i="1" s="1"/>
  <c r="DJ328" i="1"/>
  <c r="DJ359" i="1" s="1"/>
  <c r="DI328" i="1"/>
  <c r="DS276" i="1"/>
  <c r="DH79" i="1"/>
  <c r="DH328" i="1"/>
  <c r="DS317" i="1"/>
  <c r="DG173" i="1"/>
  <c r="DG33" i="1"/>
  <c r="DG23" i="1" s="1"/>
  <c r="DS330" i="1"/>
  <c r="DS201" i="1"/>
  <c r="DF201" i="1"/>
  <c r="DA173" i="1"/>
  <c r="DE173" i="1"/>
  <c r="DE171" i="1" s="1"/>
  <c r="CS201" i="1"/>
  <c r="BS201" i="1"/>
  <c r="DM207" i="1"/>
  <c r="DS236" i="1"/>
  <c r="DS224" i="1"/>
  <c r="DS214" i="1" s="1"/>
  <c r="DZ207" i="1"/>
  <c r="EF93" i="1"/>
  <c r="EF76" i="1"/>
  <c r="EF330" i="1"/>
  <c r="EF285" i="1"/>
  <c r="EF116" i="1"/>
  <c r="EF86" i="1"/>
  <c r="EF58" i="1"/>
  <c r="DT328" i="1"/>
  <c r="DT359" i="1" s="1"/>
  <c r="EF317" i="1"/>
  <c r="DT173" i="1"/>
  <c r="DW239" i="1"/>
  <c r="DW207" i="1" s="1"/>
  <c r="EA239" i="1"/>
  <c r="EA207" i="1" s="1"/>
  <c r="EE239" i="1"/>
  <c r="ER304" i="1"/>
  <c r="ER359" i="1" s="1"/>
  <c r="U79" i="1"/>
  <c r="U23" i="1"/>
  <c r="U328" i="1"/>
  <c r="U359" i="1" s="1"/>
  <c r="AR274" i="1"/>
  <c r="AR275" i="1" s="1"/>
  <c r="AL391" i="1"/>
  <c r="CS116" i="1"/>
  <c r="CS141" i="1"/>
  <c r="CS25" i="1"/>
  <c r="CS342" i="1"/>
  <c r="CS209" i="1"/>
  <c r="CS330" i="1"/>
  <c r="CS276" i="1"/>
  <c r="CS249" i="1"/>
  <c r="CS135" i="1"/>
  <c r="CS93" i="1"/>
  <c r="CS76" i="1"/>
  <c r="CS354" i="1"/>
  <c r="CS236" i="1"/>
  <c r="CS124" i="1"/>
  <c r="CS90" i="1"/>
  <c r="CS64" i="1"/>
  <c r="CS350" i="1"/>
  <c r="DD391" i="1"/>
  <c r="DD328" i="1"/>
  <c r="DB328" i="1"/>
  <c r="DB359" i="1" s="1"/>
  <c r="CZ328" i="1"/>
  <c r="CZ359" i="1" s="1"/>
  <c r="CY173" i="1"/>
  <c r="CY328" i="1"/>
  <c r="CY359" i="1" s="1"/>
  <c r="EE129" i="1"/>
  <c r="EE33" i="1"/>
  <c r="EE23" i="1" s="1"/>
  <c r="EE304" i="1"/>
  <c r="EE359" i="1" s="1"/>
  <c r="EC33" i="1"/>
  <c r="EC23" i="1" s="1"/>
  <c r="EB328" i="1"/>
  <c r="EB359" i="1" s="1"/>
  <c r="EA129" i="1"/>
  <c r="EA304" i="1"/>
  <c r="EA359" i="1" s="1"/>
  <c r="AF306" i="1"/>
  <c r="DF236" i="1"/>
  <c r="DF124" i="1"/>
  <c r="DF209" i="1"/>
  <c r="CT96" i="1"/>
  <c r="DF96" i="1" s="1"/>
  <c r="DF99" i="1"/>
  <c r="DH379" i="1"/>
  <c r="DH391" i="1" s="1"/>
  <c r="DS381" i="1"/>
  <c r="DH129" i="1"/>
  <c r="DS135" i="1"/>
  <c r="DS47" i="1"/>
  <c r="DS249" i="1"/>
  <c r="DH207" i="1"/>
  <c r="ES81" i="1"/>
  <c r="ES342" i="1"/>
  <c r="ES131" i="1"/>
  <c r="ES47" i="1"/>
  <c r="ES285" i="1"/>
  <c r="EH146" i="1"/>
  <c r="EH144" i="1" s="1"/>
  <c r="ES144" i="1" s="1"/>
  <c r="ES148" i="1"/>
  <c r="ES124" i="1"/>
  <c r="ES236" i="1"/>
  <c r="GA304" i="1"/>
  <c r="FS369" i="1"/>
  <c r="FF342" i="1"/>
  <c r="FE129" i="1"/>
  <c r="FA173" i="1"/>
  <c r="FL79" i="1"/>
  <c r="EY328" i="1"/>
  <c r="EW304" i="1"/>
  <c r="EV114" i="1"/>
  <c r="ES369" i="1"/>
  <c r="FT129" i="1"/>
  <c r="FT33" i="1"/>
  <c r="FT23" i="1" s="1"/>
  <c r="EF350" i="1"/>
  <c r="EG33" i="1"/>
  <c r="EG23" i="1" s="1"/>
  <c r="CX304" i="1"/>
  <c r="BR359" i="1"/>
  <c r="AY359" i="1"/>
  <c r="EF191" i="1"/>
  <c r="DH274" i="1"/>
  <c r="DA359" i="1"/>
  <c r="AF191" i="1"/>
  <c r="EF241" i="1"/>
  <c r="AF141" i="1"/>
  <c r="DS350" i="1"/>
  <c r="DF354" i="1"/>
  <c r="DS369" i="1"/>
  <c r="W367" i="1"/>
  <c r="W391" i="1" s="1"/>
  <c r="AF369" i="1"/>
  <c r="AF96" i="1"/>
  <c r="AF81" i="1"/>
  <c r="W328" i="1"/>
  <c r="AF330" i="1"/>
  <c r="AL260" i="1"/>
  <c r="AS260" i="1" s="1"/>
  <c r="AS262" i="1"/>
  <c r="AS249" i="1"/>
  <c r="AS116" i="1"/>
  <c r="AS76" i="1"/>
  <c r="AS354" i="1"/>
  <c r="AL304" i="1"/>
  <c r="AS324" i="1"/>
  <c r="AS135" i="1"/>
  <c r="AS25" i="1"/>
  <c r="AS342" i="1"/>
  <c r="AS306" i="1"/>
  <c r="DZ79" i="1"/>
  <c r="DX260" i="1"/>
  <c r="EF260" i="1" s="1"/>
  <c r="EF262" i="1"/>
  <c r="AF350" i="1"/>
  <c r="DF241" i="1"/>
  <c r="DF64" i="1"/>
  <c r="DF306" i="1"/>
  <c r="CT173" i="1"/>
  <c r="DF179" i="1"/>
  <c r="DF324" i="1"/>
  <c r="DH146" i="1"/>
  <c r="DH144" i="1" s="1"/>
  <c r="DS148" i="1"/>
  <c r="DG260" i="1"/>
  <c r="DS262" i="1"/>
  <c r="DG114" i="1"/>
  <c r="DS116" i="1"/>
  <c r="DS141" i="1"/>
  <c r="DG96" i="1"/>
  <c r="DG79" i="1" s="1"/>
  <c r="DG21" i="1" s="1"/>
  <c r="DS99" i="1"/>
  <c r="DS25" i="1"/>
  <c r="DU33" i="1"/>
  <c r="DU23" i="1" s="1"/>
  <c r="EF47" i="1"/>
  <c r="ES191" i="1"/>
  <c r="EG173" i="1"/>
  <c r="ES25" i="1"/>
  <c r="GF324" i="1"/>
  <c r="GC304" i="1"/>
  <c r="GC33" i="1"/>
  <c r="GC23" i="1" s="1"/>
  <c r="BA275" i="1"/>
  <c r="FS148" i="1"/>
  <c r="FF124" i="1"/>
  <c r="FQ114" i="1"/>
  <c r="FC114" i="1"/>
  <c r="FH239" i="1"/>
  <c r="EV304" i="1"/>
  <c r="FV173" i="1"/>
  <c r="FV114" i="1"/>
  <c r="ET79" i="1"/>
  <c r="EF369" i="1"/>
  <c r="ET304" i="1"/>
  <c r="DR207" i="1"/>
  <c r="DR304" i="1"/>
  <c r="EG114" i="1"/>
  <c r="DR79" i="1"/>
  <c r="CU304" i="1"/>
  <c r="ES306" i="1"/>
  <c r="DS342" i="1"/>
  <c r="EH274" i="1"/>
  <c r="DS58" i="1"/>
  <c r="S241" i="1"/>
  <c r="S191" i="1"/>
  <c r="M173" i="1"/>
  <c r="M146" i="1"/>
  <c r="S146" i="1" s="1"/>
  <c r="S148" i="1"/>
  <c r="S93" i="1"/>
  <c r="M23" i="1"/>
  <c r="S76" i="1"/>
  <c r="S354" i="1"/>
  <c r="M328" i="1"/>
  <c r="S214" i="1"/>
  <c r="S114" i="1"/>
  <c r="S25" i="1"/>
  <c r="L23" i="1"/>
  <c r="L21" i="1" s="1"/>
  <c r="L19" i="1" s="1"/>
  <c r="T260" i="1"/>
  <c r="AF262" i="1"/>
  <c r="AF276" i="1"/>
  <c r="T274" i="1"/>
  <c r="T275" i="1" s="1"/>
  <c r="AF249" i="1"/>
  <c r="AF116" i="1"/>
  <c r="T114" i="1"/>
  <c r="AF93" i="1"/>
  <c r="AF76" i="1"/>
  <c r="T304" i="1"/>
  <c r="AF317" i="1"/>
  <c r="CJ304" i="1"/>
  <c r="CS306" i="1"/>
  <c r="CH379" i="1"/>
  <c r="CH391" i="1" s="1"/>
  <c r="CS381" i="1"/>
  <c r="CS324" i="1"/>
  <c r="CH304" i="1"/>
  <c r="CG367" i="1"/>
  <c r="CG391" i="1" s="1"/>
  <c r="CS369" i="1"/>
  <c r="CG129" i="1"/>
  <c r="CS131" i="1"/>
  <c r="CS317" i="1"/>
  <c r="CG304" i="1"/>
  <c r="DC214" i="1"/>
  <c r="DF214" i="1" s="1"/>
  <c r="DF224" i="1"/>
  <c r="DF191" i="1"/>
  <c r="DF141" i="1"/>
  <c r="DF58" i="1"/>
  <c r="DF25" i="1"/>
  <c r="DF330" i="1"/>
  <c r="DC328" i="1"/>
  <c r="DC359" i="1" s="1"/>
  <c r="DB379" i="1"/>
  <c r="DB391" i="1" s="1"/>
  <c r="DF381" i="1"/>
  <c r="DF276" i="1"/>
  <c r="DF249" i="1"/>
  <c r="EC129" i="1"/>
  <c r="EF131" i="1"/>
  <c r="EY129" i="1"/>
  <c r="DF350" i="1"/>
  <c r="CX328" i="1"/>
  <c r="CU367" i="1"/>
  <c r="CU391" i="1" s="1"/>
  <c r="DF369" i="1"/>
  <c r="DF131" i="1"/>
  <c r="DF35" i="1"/>
  <c r="DF53" i="1"/>
  <c r="DS76" i="1"/>
  <c r="DS179" i="1"/>
  <c r="EJ96" i="1"/>
  <c r="EJ79" i="1" s="1"/>
  <c r="EJ21" i="1" s="1"/>
  <c r="ES99" i="1"/>
  <c r="ES209" i="1"/>
  <c r="ES76" i="1"/>
  <c r="ES330" i="1"/>
  <c r="EI328" i="1"/>
  <c r="EI359" i="1" s="1"/>
  <c r="ES201" i="1"/>
  <c r="ES90" i="1"/>
  <c r="ES276" i="1"/>
  <c r="ES141" i="1"/>
  <c r="ES317" i="1"/>
  <c r="GF285" i="1"/>
  <c r="FF369" i="1"/>
  <c r="FR33" i="1"/>
  <c r="FS236" i="1"/>
  <c r="FQ129" i="1"/>
  <c r="FB304" i="1"/>
  <c r="CU114" i="1"/>
  <c r="DT33" i="1"/>
  <c r="DT23" i="1" s="1"/>
  <c r="EH114" i="1"/>
  <c r="DF285" i="1"/>
  <c r="AF64" i="1"/>
  <c r="Y328" i="1"/>
  <c r="ES262" i="1"/>
  <c r="DF342" i="1"/>
  <c r="V379" i="1"/>
  <c r="V391" i="1" s="1"/>
  <c r="AF381" i="1"/>
  <c r="AH367" i="1"/>
  <c r="AH391" i="1" s="1"/>
  <c r="AS369" i="1"/>
  <c r="AG379" i="1"/>
  <c r="AS379" i="1" s="1"/>
  <c r="AS381" i="1"/>
  <c r="AG146" i="1"/>
  <c r="AG144" i="1" s="1"/>
  <c r="AS148" i="1"/>
  <c r="AS317" i="1"/>
  <c r="AG304" i="1"/>
  <c r="AZ21" i="1"/>
  <c r="AZ19" i="1" s="1"/>
  <c r="BF285" i="1"/>
  <c r="BF209" i="1"/>
  <c r="AW114" i="1"/>
  <c r="BF124" i="1"/>
  <c r="AW79" i="1"/>
  <c r="BF33" i="1"/>
  <c r="AV379" i="1"/>
  <c r="BF381" i="1"/>
  <c r="BF179" i="1"/>
  <c r="BF214" i="1"/>
  <c r="AV146" i="1"/>
  <c r="BF148" i="1"/>
  <c r="BF135" i="1"/>
  <c r="BF306" i="1"/>
  <c r="BF191" i="1"/>
  <c r="BF236" i="1"/>
  <c r="BF241" i="1"/>
  <c r="BF131" i="1"/>
  <c r="BF90" i="1"/>
  <c r="BF317" i="1"/>
  <c r="BF276" i="1"/>
  <c r="BF116" i="1"/>
  <c r="BF93" i="1"/>
  <c r="BF76" i="1"/>
  <c r="AT23" i="1"/>
  <c r="BF324" i="1"/>
  <c r="BS285" i="1"/>
  <c r="BS179" i="1"/>
  <c r="BS90" i="1"/>
  <c r="BS64" i="1"/>
  <c r="BS350" i="1"/>
  <c r="BS317" i="1"/>
  <c r="BI260" i="1"/>
  <c r="BS260" i="1" s="1"/>
  <c r="BS262" i="1"/>
  <c r="BS191" i="1"/>
  <c r="BS116" i="1"/>
  <c r="BS354" i="1"/>
  <c r="BI304" i="1"/>
  <c r="BS324" i="1"/>
  <c r="BH367" i="1"/>
  <c r="BS367" i="1" s="1"/>
  <c r="BS369" i="1"/>
  <c r="BS236" i="1"/>
  <c r="BS241" i="1"/>
  <c r="BH114" i="1"/>
  <c r="BS124" i="1"/>
  <c r="BS96" i="1"/>
  <c r="BS33" i="1"/>
  <c r="BS330" i="1"/>
  <c r="BS276" i="1"/>
  <c r="BG146" i="1"/>
  <c r="BG144" i="1" s="1"/>
  <c r="BS148" i="1"/>
  <c r="BS135" i="1"/>
  <c r="BS342" i="1"/>
  <c r="BX21" i="1"/>
  <c r="CF179" i="1"/>
  <c r="BU114" i="1"/>
  <c r="CF124" i="1"/>
  <c r="CF93" i="1"/>
  <c r="CF76" i="1"/>
  <c r="CF354" i="1"/>
  <c r="BT367" i="1"/>
  <c r="CF367" i="1" s="1"/>
  <c r="CF369" i="1"/>
  <c r="CF236" i="1"/>
  <c r="BT239" i="1"/>
  <c r="BT207" i="1" s="1"/>
  <c r="CF241" i="1"/>
  <c r="CF135" i="1"/>
  <c r="CF162" i="1"/>
  <c r="CF342" i="1"/>
  <c r="CF306" i="1"/>
  <c r="CS214" i="1"/>
  <c r="CJ173" i="1"/>
  <c r="DW96" i="1"/>
  <c r="DW79" i="1" s="1"/>
  <c r="EF99" i="1"/>
  <c r="EF81" i="1"/>
  <c r="EF53" i="1"/>
  <c r="DW33" i="1"/>
  <c r="DW23" i="1" s="1"/>
  <c r="EF342" i="1"/>
  <c r="EF306" i="1"/>
  <c r="DW304" i="1"/>
  <c r="DW359" i="1" s="1"/>
  <c r="EF276" i="1"/>
  <c r="DU274" i="1"/>
  <c r="DU171" i="1" s="1"/>
  <c r="DU114" i="1"/>
  <c r="EU129" i="1"/>
  <c r="DF260" i="1"/>
  <c r="G239" i="1"/>
  <c r="G207" i="1" s="1"/>
  <c r="G171" i="1" s="1"/>
  <c r="Q391" i="1"/>
  <c r="W114" i="1"/>
  <c r="V129" i="1"/>
  <c r="AQ114" i="1"/>
  <c r="BQ129" i="1"/>
  <c r="BJ129" i="1"/>
  <c r="CC114" i="1"/>
  <c r="CB129" i="1"/>
  <c r="CA274" i="1"/>
  <c r="CA114" i="1"/>
  <c r="BV129" i="1"/>
  <c r="CI274" i="1"/>
  <c r="CH239" i="1"/>
  <c r="CH207" i="1" s="1"/>
  <c r="CH129" i="1"/>
  <c r="DE274" i="1"/>
  <c r="DD114" i="1"/>
  <c r="CV274" i="1"/>
  <c r="CU173" i="1"/>
  <c r="DR173" i="1"/>
  <c r="EE173" i="1"/>
  <c r="ED114" i="1"/>
  <c r="DX207" i="1"/>
  <c r="ER274" i="1"/>
  <c r="EQ114" i="1"/>
  <c r="EU328" i="1"/>
  <c r="L207" i="1"/>
  <c r="I79" i="1"/>
  <c r="I21" i="1" s="1"/>
  <c r="I19" i="1" s="1"/>
  <c r="J79" i="1"/>
  <c r="Q79" i="1"/>
  <c r="O79" i="1"/>
  <c r="S86" i="1"/>
  <c r="AE79" i="1"/>
  <c r="AD79" i="1"/>
  <c r="AC79" i="1"/>
  <c r="AC21" i="1" s="1"/>
  <c r="AC19" i="1" s="1"/>
  <c r="AB79" i="1"/>
  <c r="AB21" i="1" s="1"/>
  <c r="AA79" i="1"/>
  <c r="Z79" i="1"/>
  <c r="Z21" i="1" s="1"/>
  <c r="Y79" i="1"/>
  <c r="T79" i="1"/>
  <c r="T21" i="1" s="1"/>
  <c r="AR79" i="1"/>
  <c r="AR21" i="1" s="1"/>
  <c r="AM79" i="1"/>
  <c r="AM21" i="1" s="1"/>
  <c r="AS86" i="1"/>
  <c r="AI79" i="1"/>
  <c r="AS81" i="1"/>
  <c r="BE79" i="1"/>
  <c r="BB79" i="1"/>
  <c r="BB21" i="1" s="1"/>
  <c r="BB19" i="1" s="1"/>
  <c r="BA79" i="1"/>
  <c r="BA21" i="1" s="1"/>
  <c r="AY79" i="1"/>
  <c r="AY21" i="1" s="1"/>
  <c r="AX79" i="1"/>
  <c r="BF81" i="1"/>
  <c r="AT79" i="1"/>
  <c r="BP79" i="1"/>
  <c r="BP21" i="1" s="1"/>
  <c r="BP19" i="1" s="1"/>
  <c r="BN79" i="1"/>
  <c r="BM79" i="1"/>
  <c r="BM21" i="1" s="1"/>
  <c r="BS86" i="1"/>
  <c r="CE79" i="1"/>
  <c r="BY79" i="1"/>
  <c r="CF86" i="1"/>
  <c r="CO79" i="1"/>
  <c r="CN79" i="1"/>
  <c r="CH79" i="1"/>
  <c r="CS81" i="1"/>
  <c r="DD79" i="1"/>
  <c r="CZ79" i="1"/>
  <c r="DF86" i="1"/>
  <c r="DF81" i="1"/>
  <c r="ES179" i="1"/>
  <c r="ER79" i="1"/>
  <c r="ER21" i="1" s="1"/>
  <c r="ER19" i="1" s="1"/>
  <c r="ES86" i="1"/>
  <c r="EH79" i="1"/>
  <c r="AO391" i="1"/>
  <c r="AN173" i="1"/>
  <c r="AN239" i="1"/>
  <c r="AN207" i="1" s="1"/>
  <c r="AI114" i="1"/>
  <c r="AU274" i="1"/>
  <c r="AU275" i="1" s="1"/>
  <c r="CB391" i="1"/>
  <c r="CN239" i="1"/>
  <c r="CN207" i="1" s="1"/>
  <c r="CK391" i="1"/>
  <c r="DF162" i="1"/>
  <c r="DO391" i="1"/>
  <c r="DL274" i="1"/>
  <c r="DK207" i="1"/>
  <c r="DI129" i="1"/>
  <c r="EL239" i="1"/>
  <c r="EL207" i="1" s="1"/>
  <c r="HW274" i="1"/>
  <c r="CU79" i="1"/>
  <c r="AL79" i="1"/>
  <c r="AL21" i="1" s="1"/>
  <c r="CS86" i="1"/>
  <c r="BF86" i="1"/>
  <c r="BI79" i="1"/>
  <c r="DQ79" i="1"/>
  <c r="DQ21" i="1" s="1"/>
  <c r="FF81" i="1"/>
  <c r="M79" i="1"/>
  <c r="AU79" i="1"/>
  <c r="BO21" i="1"/>
  <c r="ES35" i="1"/>
  <c r="EF162" i="1"/>
  <c r="ES162" i="1"/>
  <c r="FF162" i="1"/>
  <c r="CS162" i="1"/>
  <c r="DS162" i="1"/>
  <c r="JD304" i="1"/>
  <c r="JD328" i="1"/>
  <c r="JD173" i="1"/>
  <c r="JF354" i="1"/>
  <c r="JF142" i="1"/>
  <c r="JC359" i="1"/>
  <c r="JD239" i="1"/>
  <c r="JD207" i="1" s="1"/>
  <c r="IO342" i="1"/>
  <c r="JE209" i="1"/>
  <c r="JF209" i="1" s="1"/>
  <c r="JE306" i="1"/>
  <c r="JF306" i="1" s="1"/>
  <c r="JE369" i="1"/>
  <c r="JE367" i="1" s="1"/>
  <c r="JF367" i="1" s="1"/>
  <c r="JD33" i="1"/>
  <c r="JD23" i="1" s="1"/>
  <c r="JE124" i="1"/>
  <c r="JF124" i="1" s="1"/>
  <c r="JE148" i="1"/>
  <c r="JF148" i="1" s="1"/>
  <c r="JE131" i="1"/>
  <c r="JF131" i="1" s="1"/>
  <c r="JF77" i="1"/>
  <c r="JF88" i="1"/>
  <c r="JF94" i="1"/>
  <c r="JF91" i="1"/>
  <c r="JE135" i="1"/>
  <c r="JF135" i="1" s="1"/>
  <c r="JF224" i="1"/>
  <c r="JD114" i="1"/>
  <c r="JC391" i="1"/>
  <c r="JD379" i="1"/>
  <c r="JD391" i="1" s="1"/>
  <c r="JB395" i="1"/>
  <c r="JB399" i="1" s="1"/>
  <c r="JB292" i="1"/>
  <c r="JB296" i="1"/>
  <c r="JE58" i="1"/>
  <c r="JF58" i="1" s="1"/>
  <c r="JE64" i="1"/>
  <c r="JF64" i="1" s="1"/>
  <c r="JE81" i="1"/>
  <c r="JF81" i="1" s="1"/>
  <c r="JE201" i="1"/>
  <c r="JF201" i="1" s="1"/>
  <c r="JE179" i="1"/>
  <c r="JF179" i="1" s="1"/>
  <c r="JE241" i="1"/>
  <c r="JF242" i="1"/>
  <c r="JE262" i="1"/>
  <c r="JE342" i="1"/>
  <c r="JF342" i="1" s="1"/>
  <c r="JE381" i="1"/>
  <c r="JE379" i="1" s="1"/>
  <c r="JF383" i="1"/>
  <c r="JA395" i="1"/>
  <c r="JA296" i="1"/>
  <c r="JA292" i="1"/>
  <c r="JF307" i="1"/>
  <c r="JF215" i="1"/>
  <c r="JE285" i="1"/>
  <c r="JF285" i="1" s="1"/>
  <c r="JF286" i="1"/>
  <c r="JD129" i="1"/>
  <c r="JC144" i="1"/>
  <c r="JC171" i="1"/>
  <c r="JF35" i="1"/>
  <c r="JC21" i="1"/>
  <c r="JE99" i="1"/>
  <c r="JE35" i="1"/>
  <c r="JE53" i="1"/>
  <c r="JF53" i="1" s="1"/>
  <c r="JE116" i="1"/>
  <c r="JE330" i="1"/>
  <c r="JE350" i="1"/>
  <c r="JF350" i="1" s="1"/>
  <c r="JF351" i="1"/>
  <c r="JF100" i="1"/>
  <c r="JF175" i="1"/>
  <c r="JF117" i="1"/>
  <c r="JF69" i="1"/>
  <c r="JF27" i="1"/>
  <c r="JE47" i="1"/>
  <c r="JF47" i="1" s="1"/>
  <c r="JE191" i="1"/>
  <c r="JF193" i="1"/>
  <c r="JE224" i="1"/>
  <c r="JE214" i="1" s="1"/>
  <c r="JE249" i="1"/>
  <c r="JF249" i="1" s="1"/>
  <c r="JE276" i="1"/>
  <c r="JE317" i="1"/>
  <c r="JF317" i="1" s="1"/>
  <c r="JD274" i="1"/>
  <c r="JD79" i="1"/>
  <c r="HV359" i="1"/>
  <c r="IO306" i="1"/>
  <c r="IO53" i="1"/>
  <c r="HV21" i="1"/>
  <c r="HV19" i="1" s="1"/>
  <c r="HY124" i="1"/>
  <c r="HY162" i="1"/>
  <c r="HY201" i="1"/>
  <c r="HY224" i="1"/>
  <c r="HY214" i="1" s="1"/>
  <c r="HY249" i="1"/>
  <c r="HY330" i="1"/>
  <c r="HY369" i="1"/>
  <c r="HY367" i="1" s="1"/>
  <c r="HU359" i="1"/>
  <c r="HW79" i="1"/>
  <c r="HU21" i="1"/>
  <c r="HU19" i="1" s="1"/>
  <c r="FR274" i="1"/>
  <c r="FE146" i="1"/>
  <c r="FE144" i="1" s="1"/>
  <c r="FF144" i="1" s="1"/>
  <c r="FF148" i="1"/>
  <c r="AE275" i="1"/>
  <c r="FR114" i="1"/>
  <c r="FS116" i="1"/>
  <c r="AB391" i="1"/>
  <c r="DM391" i="1"/>
  <c r="EF379" i="1"/>
  <c r="FP274" i="1"/>
  <c r="FD239" i="1"/>
  <c r="FD207" i="1" s="1"/>
  <c r="FC274" i="1"/>
  <c r="FC171" i="1" s="1"/>
  <c r="FM114" i="1"/>
  <c r="FA239" i="1"/>
  <c r="FA207" i="1" s="1"/>
  <c r="FA274" i="1"/>
  <c r="FA129" i="1"/>
  <c r="FL173" i="1"/>
  <c r="EZ274" i="1"/>
  <c r="EY114" i="1"/>
  <c r="FK33" i="1"/>
  <c r="FK23" i="1" s="1"/>
  <c r="FI328" i="1"/>
  <c r="FI359" i="1" s="1"/>
  <c r="FI274" i="1"/>
  <c r="FW129" i="1"/>
  <c r="EV239" i="1"/>
  <c r="FT173" i="1"/>
  <c r="J391" i="1"/>
  <c r="AG129" i="1"/>
  <c r="BE274" i="1"/>
  <c r="BE275" i="1" s="1"/>
  <c r="BE114" i="1"/>
  <c r="BN173" i="1"/>
  <c r="BJ114" i="1"/>
  <c r="BI114" i="1"/>
  <c r="BZ239" i="1"/>
  <c r="BZ207" i="1" s="1"/>
  <c r="BY173" i="1"/>
  <c r="BU129" i="1"/>
  <c r="CM114" i="1"/>
  <c r="CL173" i="1"/>
  <c r="CY391" i="1"/>
  <c r="DS260" i="1"/>
  <c r="EE274" i="1"/>
  <c r="EE79" i="1"/>
  <c r="EF201" i="1"/>
  <c r="EP274" i="1"/>
  <c r="ES241" i="1"/>
  <c r="GG239" i="1"/>
  <c r="GG207" i="1" s="1"/>
  <c r="HW391" i="1"/>
  <c r="FQ304" i="1"/>
  <c r="FS260" i="1"/>
  <c r="FF93" i="1"/>
  <c r="FC391" i="1"/>
  <c r="FO391" i="1"/>
  <c r="FS191" i="1"/>
  <c r="FC304" i="1"/>
  <c r="FA391" i="1"/>
  <c r="GA274" i="1"/>
  <c r="EU79" i="1"/>
  <c r="EU304" i="1"/>
  <c r="EU359" i="1" s="1"/>
  <c r="AE391" i="1"/>
  <c r="AD129" i="1"/>
  <c r="V114" i="1"/>
  <c r="V304" i="1"/>
  <c r="AN114" i="1"/>
  <c r="BF260" i="1"/>
  <c r="BL173" i="1"/>
  <c r="CD239" i="1"/>
  <c r="CD207" i="1" s="1"/>
  <c r="CD171" i="1" s="1"/>
  <c r="CD304" i="1"/>
  <c r="CD359" i="1" s="1"/>
  <c r="BV239" i="1"/>
  <c r="BV207" i="1" s="1"/>
  <c r="BV171" i="1" s="1"/>
  <c r="BU173" i="1"/>
  <c r="DA391" i="1"/>
  <c r="CZ274" i="1"/>
  <c r="CT129" i="1"/>
  <c r="CT304" i="1"/>
  <c r="DR274" i="1"/>
  <c r="DQ391" i="1"/>
  <c r="DO274" i="1"/>
  <c r="DL129" i="1"/>
  <c r="DJ274" i="1"/>
  <c r="DJ171" i="1" s="1"/>
  <c r="DI114" i="1"/>
  <c r="EE207" i="1"/>
  <c r="EC173" i="1"/>
  <c r="EC171" i="1" s="1"/>
  <c r="FB274" i="1"/>
  <c r="EZ33" i="1"/>
  <c r="EZ23" i="1" s="1"/>
  <c r="FJ173" i="1"/>
  <c r="FF379" i="1"/>
  <c r="FW33" i="1"/>
  <c r="FW23" i="1" s="1"/>
  <c r="AU114" i="1"/>
  <c r="CN129" i="1"/>
  <c r="CU129" i="1"/>
  <c r="EA391" i="1"/>
  <c r="EN391" i="1"/>
  <c r="EK33" i="1"/>
  <c r="EK23" i="1" s="1"/>
  <c r="EJ239" i="1"/>
  <c r="EJ207" i="1" s="1"/>
  <c r="FB79" i="1"/>
  <c r="FA114" i="1"/>
  <c r="FL239" i="1"/>
  <c r="FL207" i="1" s="1"/>
  <c r="FJ33" i="1"/>
  <c r="FJ23" i="1" s="1"/>
  <c r="FW391" i="1"/>
  <c r="EV33" i="1"/>
  <c r="EV23" i="1" s="1"/>
  <c r="FH328" i="1"/>
  <c r="FH129" i="1"/>
  <c r="FH304" i="1"/>
  <c r="FI129" i="1"/>
  <c r="Q304" i="1"/>
  <c r="Q359" i="1" s="1"/>
  <c r="O391" i="1"/>
  <c r="AB274" i="1"/>
  <c r="AB275" i="1" s="1"/>
  <c r="W239" i="1"/>
  <c r="W207" i="1" s="1"/>
  <c r="W171" i="1" s="1"/>
  <c r="AP239" i="1"/>
  <c r="AP207" i="1" s="1"/>
  <c r="AP171" i="1" s="1"/>
  <c r="AJ129" i="1"/>
  <c r="CA129" i="1"/>
  <c r="CR173" i="1"/>
  <c r="CV391" i="1"/>
  <c r="DI239" i="1"/>
  <c r="DG239" i="1"/>
  <c r="DG207" i="1" s="1"/>
  <c r="EA114" i="1"/>
  <c r="DT239" i="1"/>
  <c r="DT207" i="1" s="1"/>
  <c r="EM239" i="1"/>
  <c r="EM207" i="1" s="1"/>
  <c r="EI114" i="1"/>
  <c r="HU171" i="1"/>
  <c r="IO35" i="1"/>
  <c r="IO47" i="1"/>
  <c r="IO58" i="1"/>
  <c r="BH144" i="1"/>
  <c r="CF260" i="1"/>
  <c r="CN391" i="1"/>
  <c r="CM391" i="1"/>
  <c r="CL144" i="1"/>
  <c r="CS146" i="1"/>
  <c r="DF367" i="1"/>
  <c r="ES379" i="1"/>
  <c r="EJ391" i="1"/>
  <c r="FN391" i="1"/>
  <c r="S260" i="1"/>
  <c r="BF379" i="1"/>
  <c r="AV391" i="1"/>
  <c r="AT391" i="1"/>
  <c r="BF367" i="1"/>
  <c r="BU144" i="1"/>
  <c r="CF144" i="1" s="1"/>
  <c r="CF146" i="1"/>
  <c r="CW391" i="1"/>
  <c r="DS367" i="1"/>
  <c r="G391" i="1"/>
  <c r="S379" i="1"/>
  <c r="M391" i="1"/>
  <c r="S367" i="1"/>
  <c r="AC391" i="1"/>
  <c r="AK391" i="1"/>
  <c r="CF379" i="1"/>
  <c r="BU391" i="1"/>
  <c r="W144" i="1"/>
  <c r="AF144" i="1" s="1"/>
  <c r="AF146" i="1"/>
  <c r="AI144" i="1"/>
  <c r="BN391" i="1"/>
  <c r="DG144" i="1"/>
  <c r="DS144" i="1" s="1"/>
  <c r="DU391" i="1"/>
  <c r="EF367" i="1"/>
  <c r="EQ391" i="1"/>
  <c r="ES367" i="1"/>
  <c r="AY171" i="1"/>
  <c r="GC114" i="1"/>
  <c r="FV207" i="1"/>
  <c r="FV171" i="1" s="1"/>
  <c r="BC171" i="1"/>
  <c r="FS124" i="1"/>
  <c r="FS262" i="1"/>
  <c r="FS58" i="1"/>
  <c r="FQ173" i="1"/>
  <c r="FF224" i="1"/>
  <c r="FF214" i="1" s="1"/>
  <c r="FQ391" i="1"/>
  <c r="FP304" i="1"/>
  <c r="FD274" i="1"/>
  <c r="FD391" i="1"/>
  <c r="FC328" i="1"/>
  <c r="FO304" i="1"/>
  <c r="FO207" i="1"/>
  <c r="FO173" i="1"/>
  <c r="FB33" i="1"/>
  <c r="FB23" i="1" s="1"/>
  <c r="FM33" i="1"/>
  <c r="FM23" i="1" s="1"/>
  <c r="FM239" i="1"/>
  <c r="FM207" i="1" s="1"/>
  <c r="FM328" i="1"/>
  <c r="FM359" i="1" s="1"/>
  <c r="GA33" i="1"/>
  <c r="GB173" i="1"/>
  <c r="EZ114" i="1"/>
  <c r="EY33" i="1"/>
  <c r="EY23" i="1" s="1"/>
  <c r="FJ328" i="1"/>
  <c r="EX129" i="1"/>
  <c r="FI33" i="1"/>
  <c r="FI23" i="1" s="1"/>
  <c r="FH79" i="1"/>
  <c r="FI114" i="1"/>
  <c r="FI391" i="1"/>
  <c r="EV173" i="1"/>
  <c r="FH274" i="1"/>
  <c r="FH391" i="1"/>
  <c r="FV33" i="1"/>
  <c r="FV23" i="1" s="1"/>
  <c r="FV21" i="1" s="1"/>
  <c r="EU391" i="1"/>
  <c r="ES260" i="1"/>
  <c r="E239" i="1"/>
  <c r="E207" i="1" s="1"/>
  <c r="E171" i="1" s="1"/>
  <c r="AA391" i="1"/>
  <c r="AP79" i="1"/>
  <c r="AZ239" i="1"/>
  <c r="AZ207" i="1" s="1"/>
  <c r="AZ171" i="1" s="1"/>
  <c r="AX239" i="1"/>
  <c r="AX207" i="1" s="1"/>
  <c r="AT173" i="1"/>
  <c r="BQ173" i="1"/>
  <c r="CE328" i="1"/>
  <c r="BY129" i="1"/>
  <c r="CQ173" i="1"/>
  <c r="CO274" i="1"/>
  <c r="CN173" i="1"/>
  <c r="HZ90" i="1"/>
  <c r="HW33" i="1"/>
  <c r="HW23" i="1" s="1"/>
  <c r="GF93" i="1"/>
  <c r="FF131" i="1"/>
  <c r="FR129" i="1"/>
  <c r="FR304" i="1"/>
  <c r="FS350" i="1"/>
  <c r="FN328" i="1"/>
  <c r="FA33" i="1"/>
  <c r="FA23" i="1" s="1"/>
  <c r="GB129" i="1"/>
  <c r="FL391" i="1"/>
  <c r="EZ173" i="1"/>
  <c r="FF350" i="1"/>
  <c r="FK114" i="1"/>
  <c r="FY304" i="1"/>
  <c r="EW173" i="1"/>
  <c r="EV79" i="1"/>
  <c r="EV21" i="1" s="1"/>
  <c r="EW79" i="1"/>
  <c r="EV274" i="1"/>
  <c r="CS144" i="1"/>
  <c r="DF144" i="1"/>
  <c r="EU33" i="1"/>
  <c r="EU23" i="1" s="1"/>
  <c r="DF239" i="1"/>
  <c r="AB129" i="1"/>
  <c r="AN79" i="1"/>
  <c r="AK239" i="1"/>
  <c r="AK207" i="1" s="1"/>
  <c r="AI274" i="1"/>
  <c r="AG23" i="1"/>
  <c r="BD274" i="1"/>
  <c r="BD275" i="1" s="1"/>
  <c r="BQ239" i="1"/>
  <c r="BQ207" i="1" s="1"/>
  <c r="BO114" i="1"/>
  <c r="BO19" i="1" s="1"/>
  <c r="BM391" i="1"/>
  <c r="BK114" i="1"/>
  <c r="BI239" i="1"/>
  <c r="BI207" i="1" s="1"/>
  <c r="CE173" i="1"/>
  <c r="CB274" i="1"/>
  <c r="CR328" i="1"/>
  <c r="CQ274" i="1"/>
  <c r="CP391" i="1"/>
  <c r="CP328" i="1"/>
  <c r="CP359" i="1" s="1"/>
  <c r="CL239" i="1"/>
  <c r="CJ239" i="1"/>
  <c r="CJ207" i="1" s="1"/>
  <c r="CJ129" i="1"/>
  <c r="CI173" i="1"/>
  <c r="CI114" i="1"/>
  <c r="CH173" i="1"/>
  <c r="CG274" i="1"/>
  <c r="DA274" i="1"/>
  <c r="DA79" i="1"/>
  <c r="CY79" i="1"/>
  <c r="CY21" i="1" s="1"/>
  <c r="CX114" i="1"/>
  <c r="CV129" i="1"/>
  <c r="CU239" i="1"/>
  <c r="CU207" i="1" s="1"/>
  <c r="DN129" i="1"/>
  <c r="DK173" i="1"/>
  <c r="DK129" i="1"/>
  <c r="DI274" i="1"/>
  <c r="DG391" i="1"/>
  <c r="EF224" i="1"/>
  <c r="EF214" i="1" s="1"/>
  <c r="DX173" i="1"/>
  <c r="DX79" i="1"/>
  <c r="DX304" i="1"/>
  <c r="DV274" i="1"/>
  <c r="EJ274" i="1"/>
  <c r="EH328" i="1"/>
  <c r="HW304" i="1"/>
  <c r="HW239" i="1"/>
  <c r="HW207" i="1" s="1"/>
  <c r="FS317" i="1"/>
  <c r="FD173" i="1"/>
  <c r="FS179" i="1"/>
  <c r="GA129" i="1"/>
  <c r="EW239" i="1"/>
  <c r="EW207" i="1" s="1"/>
  <c r="FH33" i="1"/>
  <c r="FH23" i="1" s="1"/>
  <c r="FU239" i="1"/>
  <c r="FU207" i="1" s="1"/>
  <c r="ET33" i="1"/>
  <c r="ET23" i="1" s="1"/>
  <c r="DC129" i="1"/>
  <c r="CZ391" i="1"/>
  <c r="CX391" i="1"/>
  <c r="CX79" i="1"/>
  <c r="CX21" i="1" s="1"/>
  <c r="CT391" i="1"/>
  <c r="DO79" i="1"/>
  <c r="DO21" i="1" s="1"/>
  <c r="DN391" i="1"/>
  <c r="DK79" i="1"/>
  <c r="DJ391" i="1"/>
  <c r="EE114" i="1"/>
  <c r="EC79" i="1"/>
  <c r="DW173" i="1"/>
  <c r="DU79" i="1"/>
  <c r="ES93" i="1"/>
  <c r="EQ129" i="1"/>
  <c r="EP328" i="1"/>
  <c r="EO274" i="1"/>
  <c r="EL274" i="1"/>
  <c r="EI239" i="1"/>
  <c r="EI207" i="1" s="1"/>
  <c r="EH391" i="1"/>
  <c r="HV171" i="1"/>
  <c r="HW328" i="1"/>
  <c r="HW129" i="1"/>
  <c r="GF81" i="1"/>
  <c r="GC274" i="1"/>
  <c r="FS47" i="1"/>
  <c r="FQ79" i="1"/>
  <c r="FS53" i="1"/>
  <c r="FQ274" i="1"/>
  <c r="FF249" i="1"/>
  <c r="FN239" i="1"/>
  <c r="FN207" i="1" s="1"/>
  <c r="GB114" i="1"/>
  <c r="FA79" i="1"/>
  <c r="FF135" i="1"/>
  <c r="FA304" i="1"/>
  <c r="FM391" i="1"/>
  <c r="FL114" i="1"/>
  <c r="FL304" i="1"/>
  <c r="EY239" i="1"/>
  <c r="EY207" i="1" s="1"/>
  <c r="EY274" i="1"/>
  <c r="FK173" i="1"/>
  <c r="FY129" i="1"/>
  <c r="FF209" i="1"/>
  <c r="EV391" i="1"/>
  <c r="EV129" i="1"/>
  <c r="EV328" i="1"/>
  <c r="DF146" i="1"/>
  <c r="F239" i="1"/>
  <c r="F207" i="1" s="1"/>
  <c r="F171" i="1" s="1"/>
  <c r="P239" i="1"/>
  <c r="P207" i="1" s="1"/>
  <c r="N304" i="1"/>
  <c r="AE114" i="1"/>
  <c r="AC304" i="1"/>
  <c r="Z129" i="1"/>
  <c r="Z328" i="1"/>
  <c r="Z304" i="1"/>
  <c r="Y239" i="1"/>
  <c r="Y207" i="1" s="1"/>
  <c r="Y171" i="1" s="1"/>
  <c r="Y304" i="1"/>
  <c r="X129" i="1"/>
  <c r="X328" i="1"/>
  <c r="X359" i="1" s="1"/>
  <c r="AO274" i="1"/>
  <c r="AO275" i="1" s="1"/>
  <c r="AN129" i="1"/>
  <c r="AI129" i="1"/>
  <c r="BD239" i="1"/>
  <c r="BD207" i="1" s="1"/>
  <c r="BC114" i="1"/>
  <c r="AY114" i="1"/>
  <c r="BK129" i="1"/>
  <c r="BK23" i="1"/>
  <c r="BH274" i="1"/>
  <c r="BH275" i="1" s="1"/>
  <c r="CA23" i="1"/>
  <c r="CQ114" i="1"/>
  <c r="CO114" i="1"/>
  <c r="CN328" i="1"/>
  <c r="CN359" i="1" s="1"/>
  <c r="CL129" i="1"/>
  <c r="DD274" i="1"/>
  <c r="DD129" i="1"/>
  <c r="CZ129" i="1"/>
  <c r="CW274" i="1"/>
  <c r="DQ114" i="1"/>
  <c r="DM274" i="1"/>
  <c r="DL33" i="1"/>
  <c r="DL23" i="1" s="1"/>
  <c r="DI207" i="1"/>
  <c r="DH33" i="1"/>
  <c r="DH23" i="1" s="1"/>
  <c r="DH21" i="1" s="1"/>
  <c r="DY391" i="1"/>
  <c r="DX274" i="1"/>
  <c r="EP173" i="1"/>
  <c r="EP79" i="1"/>
  <c r="EN79" i="1"/>
  <c r="EM274" i="1"/>
  <c r="EG274" i="1"/>
  <c r="IP342" i="1"/>
  <c r="IP324" i="1"/>
  <c r="IP93" i="1"/>
  <c r="IP90" i="1"/>
  <c r="IP86" i="1"/>
  <c r="IP76" i="1"/>
  <c r="IP25" i="1"/>
  <c r="IN173" i="1"/>
  <c r="HW114" i="1"/>
  <c r="IN114" i="1"/>
  <c r="IM21" i="1"/>
  <c r="IM19" i="1" s="1"/>
  <c r="IL395" i="1"/>
  <c r="IL399" i="1" s="1"/>
  <c r="IL292" i="1"/>
  <c r="IM171" i="1"/>
  <c r="IN33" i="1"/>
  <c r="IN23" i="1" s="1"/>
  <c r="IL296" i="1"/>
  <c r="IO64" i="1"/>
  <c r="IO131" i="1"/>
  <c r="IO191" i="1"/>
  <c r="IO224" i="1"/>
  <c r="IO214" i="1" s="1"/>
  <c r="IO249" i="1"/>
  <c r="IO276" i="1"/>
  <c r="IN304" i="1"/>
  <c r="IN274" i="1"/>
  <c r="IN129" i="1"/>
  <c r="IN328" i="1"/>
  <c r="IN146" i="1"/>
  <c r="IO99" i="1"/>
  <c r="IO96" i="1" s="1"/>
  <c r="IO124" i="1"/>
  <c r="IO201" i="1"/>
  <c r="IO179" i="1"/>
  <c r="IO162" i="1"/>
  <c r="IO209" i="1"/>
  <c r="IO262" i="1"/>
  <c r="IO260" i="1" s="1"/>
  <c r="IO330" i="1"/>
  <c r="IO369" i="1"/>
  <c r="IO367" i="1" s="1"/>
  <c r="IN79" i="1"/>
  <c r="IO285" i="1"/>
  <c r="IO317" i="1"/>
  <c r="IO381" i="1"/>
  <c r="IO379" i="1" s="1"/>
  <c r="IO354" i="1"/>
  <c r="IN379" i="1"/>
  <c r="IJ399" i="1"/>
  <c r="IO81" i="1"/>
  <c r="IO116" i="1"/>
  <c r="IO135" i="1"/>
  <c r="IO148" i="1"/>
  <c r="IO146" i="1" s="1"/>
  <c r="IO144" i="1" s="1"/>
  <c r="IO241" i="1"/>
  <c r="IO350" i="1"/>
  <c r="IN239" i="1"/>
  <c r="IN367" i="1"/>
  <c r="HI296" i="1"/>
  <c r="HI292" i="1"/>
  <c r="HY53" i="1"/>
  <c r="HY58" i="1"/>
  <c r="HY81" i="1"/>
  <c r="HY116" i="1"/>
  <c r="HY135" i="1"/>
  <c r="HY241" i="1"/>
  <c r="HY262" i="1"/>
  <c r="HY260" i="1" s="1"/>
  <c r="HY285" i="1"/>
  <c r="HY306" i="1"/>
  <c r="HY350" i="1"/>
  <c r="HY381" i="1"/>
  <c r="HY379" i="1" s="1"/>
  <c r="HZ350" i="1"/>
  <c r="HZ324" i="1"/>
  <c r="HZ306" i="1"/>
  <c r="HZ285" i="1"/>
  <c r="HZ276" i="1"/>
  <c r="HZ236" i="1"/>
  <c r="HZ179" i="1"/>
  <c r="HZ148" i="1"/>
  <c r="HZ146" i="1" s="1"/>
  <c r="HZ144" i="1" s="1"/>
  <c r="HZ141" i="1"/>
  <c r="HZ131" i="1"/>
  <c r="HZ93" i="1"/>
  <c r="HZ86" i="1"/>
  <c r="HZ76" i="1"/>
  <c r="HZ47" i="1"/>
  <c r="HZ25" i="1"/>
  <c r="HT395" i="1"/>
  <c r="HT296" i="1"/>
  <c r="HT292" i="1"/>
  <c r="HX328" i="1"/>
  <c r="HX304" i="1"/>
  <c r="HX239" i="1"/>
  <c r="HX207" i="1" s="1"/>
  <c r="HX129" i="1"/>
  <c r="HX96" i="1"/>
  <c r="HX33" i="1"/>
  <c r="HX23" i="1" s="1"/>
  <c r="HY35" i="1"/>
  <c r="HY47" i="1"/>
  <c r="HY99" i="1"/>
  <c r="HY96" i="1" s="1"/>
  <c r="HY131" i="1"/>
  <c r="HY148" i="1"/>
  <c r="HY146" i="1" s="1"/>
  <c r="HY144" i="1" s="1"/>
  <c r="HY179" i="1"/>
  <c r="HY276" i="1"/>
  <c r="HY317" i="1"/>
  <c r="HX379" i="1"/>
  <c r="HX367" i="1"/>
  <c r="HX260" i="1"/>
  <c r="HX114" i="1"/>
  <c r="HX274" i="1"/>
  <c r="HX173" i="1"/>
  <c r="HX146" i="1"/>
  <c r="HH296" i="1"/>
  <c r="HH292" i="1"/>
  <c r="HH395" i="1"/>
  <c r="HJ391" i="1"/>
  <c r="FP79" i="1"/>
  <c r="EY79" i="1"/>
  <c r="EY21" i="1" s="1"/>
  <c r="EI79" i="1"/>
  <c r="EI21" i="1" s="1"/>
  <c r="DT79" i="1"/>
  <c r="EF96" i="1"/>
  <c r="DJ79" i="1"/>
  <c r="CW79" i="1"/>
  <c r="GG328" i="1"/>
  <c r="GG359" i="1" s="1"/>
  <c r="GU131" i="1"/>
  <c r="HG21" i="1"/>
  <c r="HI379" i="1"/>
  <c r="HG171" i="1"/>
  <c r="HJ35" i="1"/>
  <c r="HJ58" i="1"/>
  <c r="HJ64" i="1"/>
  <c r="HJ124" i="1"/>
  <c r="HJ76" i="1"/>
  <c r="HJ86" i="1"/>
  <c r="HJ93" i="1"/>
  <c r="HJ141" i="1"/>
  <c r="HJ191" i="1"/>
  <c r="HJ224" i="1"/>
  <c r="HJ214" i="1" s="1"/>
  <c r="HJ249" i="1"/>
  <c r="HJ276" i="1"/>
  <c r="HJ285" i="1"/>
  <c r="HJ330" i="1"/>
  <c r="HJ342" i="1"/>
  <c r="HJ317" i="1"/>
  <c r="HJ354" i="1"/>
  <c r="HI367" i="1"/>
  <c r="HJ25" i="1"/>
  <c r="HJ47" i="1"/>
  <c r="HJ53" i="1"/>
  <c r="HJ81" i="1"/>
  <c r="HJ116" i="1"/>
  <c r="HJ135" i="1"/>
  <c r="HJ162" i="1"/>
  <c r="HJ90" i="1"/>
  <c r="HJ99" i="1"/>
  <c r="HJ131" i="1"/>
  <c r="HJ148" i="1"/>
  <c r="HJ179" i="1"/>
  <c r="HJ236" i="1"/>
  <c r="HJ201" i="1"/>
  <c r="HJ209" i="1"/>
  <c r="HJ241" i="1"/>
  <c r="HJ262" i="1"/>
  <c r="HJ306" i="1"/>
  <c r="HJ324" i="1"/>
  <c r="HJ350" i="1"/>
  <c r="HK354" i="1"/>
  <c r="HK324" i="1"/>
  <c r="HK317" i="1"/>
  <c r="HK285" i="1"/>
  <c r="HK276" i="1"/>
  <c r="HK236" i="1"/>
  <c r="HK249" i="1"/>
  <c r="HK224" i="1"/>
  <c r="HK209" i="1"/>
  <c r="HK141" i="1"/>
  <c r="HK131" i="1"/>
  <c r="HK93" i="1"/>
  <c r="HK90" i="1"/>
  <c r="HK86" i="1"/>
  <c r="HK76" i="1"/>
  <c r="HK64" i="1"/>
  <c r="HK53" i="1"/>
  <c r="HK25" i="1"/>
  <c r="GU162" i="1"/>
  <c r="GU146" i="1"/>
  <c r="GU144" i="1" s="1"/>
  <c r="GU350" i="1"/>
  <c r="GU35" i="1"/>
  <c r="GJ236" i="1"/>
  <c r="FS146" i="1"/>
  <c r="FS342" i="1"/>
  <c r="GD328" i="1"/>
  <c r="GF47" i="1"/>
  <c r="GC129" i="1"/>
  <c r="FR23" i="1"/>
  <c r="FS201" i="1"/>
  <c r="FQ239" i="1"/>
  <c r="FQ207" i="1" s="1"/>
  <c r="FS131" i="1"/>
  <c r="EX328" i="1"/>
  <c r="AM171" i="1"/>
  <c r="FF276" i="1"/>
  <c r="FS35" i="1"/>
  <c r="FR391" i="1"/>
  <c r="FQ328" i="1"/>
  <c r="FD33" i="1"/>
  <c r="FD23" i="1" s="1"/>
  <c r="FP173" i="1"/>
  <c r="FD328" i="1"/>
  <c r="FB173" i="1"/>
  <c r="GB239" i="1"/>
  <c r="GB207" i="1" s="1"/>
  <c r="EZ79" i="1"/>
  <c r="FL33" i="1"/>
  <c r="FL23" i="1" s="1"/>
  <c r="FZ239" i="1"/>
  <c r="FZ207" i="1" s="1"/>
  <c r="FK79" i="1"/>
  <c r="FK274" i="1"/>
  <c r="FL129" i="1"/>
  <c r="EX304" i="1"/>
  <c r="FJ129" i="1"/>
  <c r="FJ304" i="1"/>
  <c r="FJ391" i="1"/>
  <c r="EX239" i="1"/>
  <c r="EX207" i="1" s="1"/>
  <c r="FX239" i="1"/>
  <c r="FX207" i="1" s="1"/>
  <c r="EW129" i="1"/>
  <c r="FI173" i="1"/>
  <c r="EV207" i="1"/>
  <c r="FT239" i="1"/>
  <c r="FT207" i="1" s="1"/>
  <c r="CI21" i="1"/>
  <c r="DX391" i="1"/>
  <c r="FP391" i="1"/>
  <c r="FO129" i="1"/>
  <c r="FL328" i="1"/>
  <c r="FZ114" i="1"/>
  <c r="FK328" i="1"/>
  <c r="FK359" i="1" s="1"/>
  <c r="EX33" i="1"/>
  <c r="EX23" i="1" s="1"/>
  <c r="EX391" i="1"/>
  <c r="EX79" i="1"/>
  <c r="EW33" i="1"/>
  <c r="EW23" i="1" s="1"/>
  <c r="EW328" i="1"/>
  <c r="FH207" i="1"/>
  <c r="FR207" i="1"/>
  <c r="FR79" i="1"/>
  <c r="FE114" i="1"/>
  <c r="FO274" i="1"/>
  <c r="FN129" i="1"/>
  <c r="FC129" i="1"/>
  <c r="FN274" i="1"/>
  <c r="FN33" i="1"/>
  <c r="FN23" i="1" s="1"/>
  <c r="FN114" i="1"/>
  <c r="FN173" i="1"/>
  <c r="FM173" i="1"/>
  <c r="FM274" i="1"/>
  <c r="EZ304" i="1"/>
  <c r="EZ328" i="1"/>
  <c r="EZ129" i="1"/>
  <c r="FZ79" i="1"/>
  <c r="FZ21" i="1" s="1"/>
  <c r="FK129" i="1"/>
  <c r="EX274" i="1"/>
  <c r="FJ274" i="1"/>
  <c r="EX173" i="1"/>
  <c r="EX114" i="1"/>
  <c r="FY239" i="1"/>
  <c r="FY207" i="1" s="1"/>
  <c r="FI207" i="1"/>
  <c r="EW114" i="1"/>
  <c r="FW239" i="1"/>
  <c r="CV171" i="1"/>
  <c r="FG274" i="1"/>
  <c r="CU21" i="1"/>
  <c r="CU19" i="1" s="1"/>
  <c r="F328" i="1"/>
  <c r="H304" i="1"/>
  <c r="H359" i="1" s="1"/>
  <c r="Q239" i="1"/>
  <c r="N359" i="1"/>
  <c r="AA274" i="1"/>
  <c r="AA275" i="1" s="1"/>
  <c r="AR328" i="1"/>
  <c r="AP23" i="1"/>
  <c r="AH239" i="1"/>
  <c r="AG173" i="1"/>
  <c r="AG79" i="1"/>
  <c r="AW274" i="1"/>
  <c r="AW171" i="1" s="1"/>
  <c r="BR173" i="1"/>
  <c r="BL114" i="1"/>
  <c r="BK79" i="1"/>
  <c r="BJ79" i="1"/>
  <c r="CC391" i="1"/>
  <c r="CA79" i="1"/>
  <c r="BX239" i="1"/>
  <c r="BX207" i="1" s="1"/>
  <c r="CJ328" i="1"/>
  <c r="CH328" i="1"/>
  <c r="DB79" i="1"/>
  <c r="CZ114" i="1"/>
  <c r="CX239" i="1"/>
  <c r="CX207" i="1" s="1"/>
  <c r="DR129" i="1"/>
  <c r="DN114" i="1"/>
  <c r="DM129" i="1"/>
  <c r="DH304" i="1"/>
  <c r="DO239" i="1"/>
  <c r="EF249" i="1"/>
  <c r="EF381" i="1"/>
  <c r="DV114" i="1"/>
  <c r="ES381" i="1"/>
  <c r="ES324" i="1"/>
  <c r="EN114" i="1"/>
  <c r="EN328" i="1"/>
  <c r="EK239" i="1"/>
  <c r="EK207" i="1" s="1"/>
  <c r="EK304" i="1"/>
  <c r="EH239" i="1"/>
  <c r="EH207" i="1" s="1"/>
  <c r="GU47" i="1"/>
  <c r="GU58" i="1"/>
  <c r="GU64" i="1"/>
  <c r="GU81" i="1"/>
  <c r="GU79" i="1" s="1"/>
  <c r="GU124" i="1"/>
  <c r="GU179" i="1"/>
  <c r="DS35" i="1"/>
  <c r="S381" i="1"/>
  <c r="E304" i="1"/>
  <c r="R239" i="1"/>
  <c r="R207" i="1" s="1"/>
  <c r="P274" i="1"/>
  <c r="L304" i="1"/>
  <c r="AD274" i="1"/>
  <c r="AD275" i="1" s="1"/>
  <c r="V173" i="1"/>
  <c r="V23" i="1"/>
  <c r="U239" i="1"/>
  <c r="AO114" i="1"/>
  <c r="AN23" i="1"/>
  <c r="AN21" i="1" s="1"/>
  <c r="AM129" i="1"/>
  <c r="AM328" i="1"/>
  <c r="AH173" i="1"/>
  <c r="BA114" i="1"/>
  <c r="AV239" i="1"/>
  <c r="BQ274" i="1"/>
  <c r="BQ275" i="1" s="1"/>
  <c r="BQ114" i="1"/>
  <c r="BQ23" i="1"/>
  <c r="BP173" i="1"/>
  <c r="BP171" i="1" s="1"/>
  <c r="BN114" i="1"/>
  <c r="BM114" i="1"/>
  <c r="BK239" i="1"/>
  <c r="BK207" i="1" s="1"/>
  <c r="BJ239" i="1"/>
  <c r="BX391" i="1"/>
  <c r="BT129" i="1"/>
  <c r="CP239" i="1"/>
  <c r="CP207" i="1" s="1"/>
  <c r="CP129" i="1"/>
  <c r="CL328" i="1"/>
  <c r="CL359" i="1" s="1"/>
  <c r="CK114" i="1"/>
  <c r="DC173" i="1"/>
  <c r="CY239" i="1"/>
  <c r="CY207" i="1" s="1"/>
  <c r="CX129" i="1"/>
  <c r="CT239" i="1"/>
  <c r="CT207" i="1" s="1"/>
  <c r="CT171" i="1" s="1"/>
  <c r="CT33" i="1"/>
  <c r="DR114" i="1"/>
  <c r="DO328" i="1"/>
  <c r="DO359" i="1" s="1"/>
  <c r="DM114" i="1"/>
  <c r="DL304" i="1"/>
  <c r="DK274" i="1"/>
  <c r="DK328" i="1"/>
  <c r="DJ129" i="1"/>
  <c r="DG129" i="1"/>
  <c r="DP239" i="1"/>
  <c r="DP207" i="1" s="1"/>
  <c r="DP171" i="1" s="1"/>
  <c r="DS209" i="1"/>
  <c r="EF236" i="1"/>
  <c r="DV79" i="1"/>
  <c r="ES350" i="1"/>
  <c r="GT171" i="1"/>
  <c r="GU135" i="1"/>
  <c r="GU224" i="1"/>
  <c r="GU214" i="1" s="1"/>
  <c r="GU330" i="1"/>
  <c r="GU342" i="1"/>
  <c r="GU354" i="1"/>
  <c r="BS141" i="1"/>
  <c r="CF141" i="1"/>
  <c r="S276" i="1"/>
  <c r="V79" i="1"/>
  <c r="AR129" i="1"/>
  <c r="AO129" i="1"/>
  <c r="AO328" i="1"/>
  <c r="AO359" i="1" s="1"/>
  <c r="AL129" i="1"/>
  <c r="AK23" i="1"/>
  <c r="AJ114" i="1"/>
  <c r="AI328" i="1"/>
  <c r="BQ79" i="1"/>
  <c r="BK173" i="1"/>
  <c r="BJ173" i="1"/>
  <c r="BJ23" i="1"/>
  <c r="BX173" i="1"/>
  <c r="BW173" i="1"/>
  <c r="BU23" i="1"/>
  <c r="BT173" i="1"/>
  <c r="CP173" i="1"/>
  <c r="CO173" i="1"/>
  <c r="CL207" i="1"/>
  <c r="DC239" i="1"/>
  <c r="DC207" i="1" s="1"/>
  <c r="DB239" i="1"/>
  <c r="DB207" i="1" s="1"/>
  <c r="DB171" i="1" s="1"/>
  <c r="DB129" i="1"/>
  <c r="CY129" i="1"/>
  <c r="DQ129" i="1"/>
  <c r="DM173" i="1"/>
  <c r="DJ114" i="1"/>
  <c r="EF35" i="1"/>
  <c r="ED274" i="1"/>
  <c r="ED171" i="1" s="1"/>
  <c r="EB173" i="1"/>
  <c r="DX33" i="1"/>
  <c r="DX23" i="1" s="1"/>
  <c r="DU328" i="1"/>
  <c r="DT274" i="1"/>
  <c r="EN239" i="1"/>
  <c r="EN207" i="1" s="1"/>
  <c r="EN171" i="1" s="1"/>
  <c r="ES135" i="1"/>
  <c r="EI129" i="1"/>
  <c r="EG239" i="1"/>
  <c r="BF141" i="1"/>
  <c r="G304" i="1"/>
  <c r="K239" i="1"/>
  <c r="K207" i="1" s="1"/>
  <c r="K171" i="1" s="1"/>
  <c r="R391" i="1"/>
  <c r="Q274" i="1"/>
  <c r="S317" i="1"/>
  <c r="AK79" i="1"/>
  <c r="BB275" i="1"/>
  <c r="EF209" i="1"/>
  <c r="DY328" i="1"/>
  <c r="DY359" i="1" s="1"/>
  <c r="EF324" i="1"/>
  <c r="ES64" i="1"/>
  <c r="GU116" i="1"/>
  <c r="GU201" i="1"/>
  <c r="GU209" i="1"/>
  <c r="GU249" i="1"/>
  <c r="GU239" i="1" s="1"/>
  <c r="GU276" i="1"/>
  <c r="GU274" i="1" s="1"/>
  <c r="GU317" i="1"/>
  <c r="GU304" i="1" s="1"/>
  <c r="GU369" i="1"/>
  <c r="GU367" i="1" s="1"/>
  <c r="GU381" i="1"/>
  <c r="GU379" i="1" s="1"/>
  <c r="GV324" i="1"/>
  <c r="GV236" i="1"/>
  <c r="GV141" i="1"/>
  <c r="GV93" i="1"/>
  <c r="GV90" i="1"/>
  <c r="GV86" i="1"/>
  <c r="GV76" i="1"/>
  <c r="GV25" i="1"/>
  <c r="GG274" i="1"/>
  <c r="GI381" i="1"/>
  <c r="GI379" i="1" s="1"/>
  <c r="GI391" i="1" s="1"/>
  <c r="GH135" i="1"/>
  <c r="GH201" i="1"/>
  <c r="FS224" i="1"/>
  <c r="FS214" i="1" s="1"/>
  <c r="GH53" i="1"/>
  <c r="GH369" i="1"/>
  <c r="GH367" i="1" s="1"/>
  <c r="GH391" i="1" s="1"/>
  <c r="GI53" i="1"/>
  <c r="GI262" i="1"/>
  <c r="GI260" i="1" s="1"/>
  <c r="GI285" i="1"/>
  <c r="GI274" i="1" s="1"/>
  <c r="GH58" i="1"/>
  <c r="GI179" i="1"/>
  <c r="GG64" i="1"/>
  <c r="GG162" i="1"/>
  <c r="GI304" i="1"/>
  <c r="GI191" i="1"/>
  <c r="GI209" i="1"/>
  <c r="GG116" i="1"/>
  <c r="GG114" i="1" s="1"/>
  <c r="GI135" i="1"/>
  <c r="GI129" i="1" s="1"/>
  <c r="GH35" i="1"/>
  <c r="GG99" i="1"/>
  <c r="GG96" i="1" s="1"/>
  <c r="GH81" i="1"/>
  <c r="GH79" i="1" s="1"/>
  <c r="GH179" i="1"/>
  <c r="GJ209" i="1"/>
  <c r="GG391" i="1"/>
  <c r="GI124" i="1"/>
  <c r="GI114" i="1" s="1"/>
  <c r="GI350" i="1"/>
  <c r="GH116" i="1"/>
  <c r="GH114" i="1" s="1"/>
  <c r="GH342" i="1"/>
  <c r="GH354" i="1"/>
  <c r="GI35" i="1"/>
  <c r="GI58" i="1"/>
  <c r="GI81" i="1"/>
  <c r="GI79" i="1" s="1"/>
  <c r="GI214" i="1"/>
  <c r="GH249" i="1"/>
  <c r="GH239" i="1" s="1"/>
  <c r="GH207" i="1" s="1"/>
  <c r="GG191" i="1"/>
  <c r="GG173" i="1" s="1"/>
  <c r="GI239" i="1"/>
  <c r="GI64" i="1"/>
  <c r="GH131" i="1"/>
  <c r="GH285" i="1"/>
  <c r="GH274" i="1" s="1"/>
  <c r="GH330" i="1"/>
  <c r="GG81" i="1"/>
  <c r="GI342" i="1"/>
  <c r="GH47" i="1"/>
  <c r="GG53" i="1"/>
  <c r="GG33" i="1" s="1"/>
  <c r="GV369" i="1"/>
  <c r="GV381" i="1"/>
  <c r="GW381" i="1"/>
  <c r="GW379" i="1" s="1"/>
  <c r="GW369" i="1"/>
  <c r="GW367" i="1" s="1"/>
  <c r="GT144" i="1"/>
  <c r="GT328" i="1"/>
  <c r="GT33" i="1"/>
  <c r="GT23" i="1" s="1"/>
  <c r="GF179" i="1"/>
  <c r="GF64" i="1"/>
  <c r="GC391" i="1"/>
  <c r="GF124" i="1"/>
  <c r="GF201" i="1"/>
  <c r="GF354" i="1"/>
  <c r="GF76" i="1"/>
  <c r="FZ129" i="1"/>
  <c r="FX391" i="1"/>
  <c r="FY274" i="1"/>
  <c r="FY79" i="1"/>
  <c r="FY21" i="1" s="1"/>
  <c r="FW328" i="1"/>
  <c r="FW79" i="1"/>
  <c r="FU129" i="1"/>
  <c r="GE173" i="1"/>
  <c r="GF162" i="1"/>
  <c r="GE114" i="1"/>
  <c r="GE239" i="1"/>
  <c r="GE207" i="1" s="1"/>
  <c r="GF249" i="1"/>
  <c r="GF53" i="1"/>
  <c r="GD304" i="1"/>
  <c r="GC239" i="1"/>
  <c r="GC207" i="1" s="1"/>
  <c r="GC173" i="1"/>
  <c r="GB274" i="1"/>
  <c r="FZ173" i="1"/>
  <c r="FW304" i="1"/>
  <c r="FW114" i="1"/>
  <c r="FW274" i="1"/>
  <c r="FW173" i="1"/>
  <c r="FX33" i="1"/>
  <c r="FX23" i="1" s="1"/>
  <c r="FX114" i="1"/>
  <c r="FV304" i="1"/>
  <c r="FV359" i="1" s="1"/>
  <c r="GE391" i="1"/>
  <c r="GF25" i="1"/>
  <c r="GD239" i="1"/>
  <c r="GD207" i="1" s="1"/>
  <c r="GF241" i="1"/>
  <c r="GF381" i="1"/>
  <c r="GD379" i="1"/>
  <c r="GF379" i="1" s="1"/>
  <c r="GD146" i="1"/>
  <c r="GF148" i="1"/>
  <c r="GD274" i="1"/>
  <c r="GF35" i="1"/>
  <c r="GF86" i="1"/>
  <c r="GD79" i="1"/>
  <c r="GF116" i="1"/>
  <c r="GD114" i="1"/>
  <c r="GF262" i="1"/>
  <c r="GD260" i="1"/>
  <c r="GF260" i="1" s="1"/>
  <c r="GC79" i="1"/>
  <c r="GF96" i="1"/>
  <c r="GE129" i="1"/>
  <c r="GF131" i="1"/>
  <c r="GE328" i="1"/>
  <c r="GF330" i="1"/>
  <c r="GF90" i="1"/>
  <c r="GE79" i="1"/>
  <c r="GF209" i="1"/>
  <c r="GF135" i="1"/>
  <c r="GD129" i="1"/>
  <c r="GF236" i="1"/>
  <c r="GF191" i="1"/>
  <c r="GD173" i="1"/>
  <c r="GD33" i="1"/>
  <c r="GD23" i="1" s="1"/>
  <c r="GD21" i="1" s="1"/>
  <c r="GD367" i="1"/>
  <c r="GF369" i="1"/>
  <c r="GF350" i="1"/>
  <c r="GH304" i="1"/>
  <c r="GF94" i="1"/>
  <c r="GF325" i="1"/>
  <c r="GF99" i="1"/>
  <c r="GF343" i="1"/>
  <c r="GF141" i="1"/>
  <c r="GF69" i="1"/>
  <c r="GE317" i="1"/>
  <c r="GF317" i="1" s="1"/>
  <c r="GF225" i="1"/>
  <c r="GF224" i="1" s="1"/>
  <c r="GF214" i="1" s="1"/>
  <c r="GE276" i="1"/>
  <c r="GE274" i="1" s="1"/>
  <c r="GE58" i="1"/>
  <c r="GE33" i="1" s="1"/>
  <c r="GE23" i="1" s="1"/>
  <c r="GE306" i="1"/>
  <c r="GF210" i="1"/>
  <c r="GF118" i="1"/>
  <c r="GF352" i="1"/>
  <c r="GF195" i="1"/>
  <c r="GJ76" i="1"/>
  <c r="U275" i="1"/>
  <c r="FR328" i="1"/>
  <c r="FF35" i="1"/>
  <c r="FC23" i="1"/>
  <c r="FF141" i="1"/>
  <c r="FN79" i="1"/>
  <c r="FF179" i="1"/>
  <c r="FF354" i="1"/>
  <c r="FA328" i="1"/>
  <c r="FS162" i="1"/>
  <c r="GA391" i="1"/>
  <c r="GB35" i="1"/>
  <c r="GB33" i="1" s="1"/>
  <c r="GB23" i="1" s="1"/>
  <c r="GB21" i="1" s="1"/>
  <c r="FS276" i="1"/>
  <c r="FS354" i="1"/>
  <c r="GA23" i="1"/>
  <c r="GA21" i="1" s="1"/>
  <c r="FS324" i="1"/>
  <c r="FS86" i="1"/>
  <c r="FS76" i="1"/>
  <c r="FF47" i="1"/>
  <c r="FF76" i="1"/>
  <c r="FS135" i="1"/>
  <c r="FY391" i="1"/>
  <c r="FS96" i="1"/>
  <c r="FX129" i="1"/>
  <c r="FS379" i="1"/>
  <c r="FF96" i="1"/>
  <c r="FS144" i="1"/>
  <c r="BC275" i="1"/>
  <c r="FS241" i="1"/>
  <c r="FE33" i="1"/>
  <c r="FE23" i="1" s="1"/>
  <c r="FE328" i="1"/>
  <c r="FE304" i="1"/>
  <c r="FE173" i="1"/>
  <c r="FS306" i="1"/>
  <c r="FP33" i="1"/>
  <c r="FP23" i="1" s="1"/>
  <c r="FD79" i="1"/>
  <c r="FD129" i="1"/>
  <c r="FO33" i="1"/>
  <c r="FO23" i="1" s="1"/>
  <c r="FO79" i="1"/>
  <c r="FP328" i="1"/>
  <c r="FF58" i="1"/>
  <c r="FF285" i="1"/>
  <c r="FB129" i="1"/>
  <c r="FB328" i="1"/>
  <c r="EZ391" i="1"/>
  <c r="GA114" i="1"/>
  <c r="GB342" i="1"/>
  <c r="GF342" i="1" s="1"/>
  <c r="FS381" i="1"/>
  <c r="FF317" i="1"/>
  <c r="GA239" i="1"/>
  <c r="GA328" i="1"/>
  <c r="GA173" i="1"/>
  <c r="GA214" i="1"/>
  <c r="FF64" i="1"/>
  <c r="FF306" i="1"/>
  <c r="FS249" i="1"/>
  <c r="FZ328" i="1"/>
  <c r="FZ359" i="1" s="1"/>
  <c r="FS90" i="1"/>
  <c r="FS141" i="1"/>
  <c r="FS330" i="1"/>
  <c r="EY391" i="1"/>
  <c r="FF236" i="1"/>
  <c r="FF86" i="1"/>
  <c r="FF53" i="1"/>
  <c r="FF90" i="1"/>
  <c r="FF201" i="1"/>
  <c r="FS93" i="1"/>
  <c r="FY328" i="1"/>
  <c r="FY173" i="1"/>
  <c r="EW391" i="1"/>
  <c r="FF367" i="1"/>
  <c r="FF260" i="1"/>
  <c r="FW207" i="1"/>
  <c r="FX274" i="1"/>
  <c r="FU79" i="1"/>
  <c r="FU23" i="1"/>
  <c r="FG391" i="1"/>
  <c r="FS367" i="1"/>
  <c r="BO171" i="1"/>
  <c r="FS99" i="1"/>
  <c r="FF99" i="1"/>
  <c r="FS285" i="1"/>
  <c r="FS81" i="1"/>
  <c r="FF241" i="1"/>
  <c r="FF262" i="1"/>
  <c r="FF330" i="1"/>
  <c r="FF191" i="1"/>
  <c r="FF116" i="1"/>
  <c r="FF324" i="1"/>
  <c r="P391" i="1"/>
  <c r="BQ391" i="1"/>
  <c r="CD391" i="1"/>
  <c r="N274" i="1"/>
  <c r="CR391" i="1"/>
  <c r="CJ391" i="1"/>
  <c r="Y359" i="1" l="1"/>
  <c r="FE21" i="1"/>
  <c r="AM359" i="1"/>
  <c r="FF146" i="1"/>
  <c r="EK21" i="1"/>
  <c r="FT359" i="1"/>
  <c r="DC21" i="1"/>
  <c r="BD21" i="1"/>
  <c r="BD19" i="1" s="1"/>
  <c r="GA359" i="1"/>
  <c r="CX171" i="1"/>
  <c r="FT171" i="1"/>
  <c r="X19" i="1"/>
  <c r="BI21" i="1"/>
  <c r="AI21" i="1"/>
  <c r="DR21" i="1"/>
  <c r="DR19" i="1" s="1"/>
  <c r="N21" i="1"/>
  <c r="N19" i="1" s="1"/>
  <c r="R21" i="1"/>
  <c r="R19" i="1" s="1"/>
  <c r="BE359" i="1"/>
  <c r="BF129" i="1"/>
  <c r="R171" i="1"/>
  <c r="FR171" i="1"/>
  <c r="EM171" i="1"/>
  <c r="FO359" i="1"/>
  <c r="CR171" i="1"/>
  <c r="CZ171" i="1"/>
  <c r="AG359" i="1"/>
  <c r="GC359" i="1"/>
  <c r="DI359" i="1"/>
  <c r="CZ21" i="1"/>
  <c r="CE21" i="1"/>
  <c r="CE19" i="1" s="1"/>
  <c r="T359" i="1"/>
  <c r="DD359" i="1"/>
  <c r="DQ359" i="1"/>
  <c r="BG171" i="1"/>
  <c r="BF304" i="1"/>
  <c r="EV359" i="1"/>
  <c r="AK171" i="1"/>
  <c r="AU21" i="1"/>
  <c r="T19" i="1"/>
  <c r="AW21" i="1"/>
  <c r="AW19" i="1" s="1"/>
  <c r="ET359" i="1"/>
  <c r="P359" i="1"/>
  <c r="BC21" i="1"/>
  <c r="CV21" i="1"/>
  <c r="CM171" i="1"/>
  <c r="CR21" i="1"/>
  <c r="CR19" i="1" s="1"/>
  <c r="AO21" i="1"/>
  <c r="AO19" i="1" s="1"/>
  <c r="DA21" i="1"/>
  <c r="DA19" i="1" s="1"/>
  <c r="DA296" i="1" s="1"/>
  <c r="FT21" i="1"/>
  <c r="FT19" i="1" s="1"/>
  <c r="DY21" i="1"/>
  <c r="DY19" i="1" s="1"/>
  <c r="AC359" i="1"/>
  <c r="BD359" i="1"/>
  <c r="DR359" i="1"/>
  <c r="AF379" i="1"/>
  <c r="AX21" i="1"/>
  <c r="AX19" i="1" s="1"/>
  <c r="AX292" i="1" s="1"/>
  <c r="X171" i="1"/>
  <c r="X395" i="1" s="1"/>
  <c r="X399" i="1" s="1"/>
  <c r="M171" i="1"/>
  <c r="P21" i="1"/>
  <c r="P19" i="1" s="1"/>
  <c r="EL359" i="1"/>
  <c r="BF328" i="1"/>
  <c r="FV19" i="1"/>
  <c r="DA171" i="1"/>
  <c r="DE359" i="1"/>
  <c r="AT171" i="1"/>
  <c r="DI21" i="1"/>
  <c r="DI19" i="1" s="1"/>
  <c r="ER171" i="1"/>
  <c r="ER292" i="1" s="1"/>
  <c r="FX21" i="1"/>
  <c r="BD171" i="1"/>
  <c r="EP359" i="1"/>
  <c r="DN359" i="1"/>
  <c r="EB19" i="1"/>
  <c r="BZ171" i="1"/>
  <c r="BZ395" i="1" s="1"/>
  <c r="BE21" i="1"/>
  <c r="BE19" i="1" s="1"/>
  <c r="BJ359" i="1"/>
  <c r="AD359" i="1"/>
  <c r="BC19" i="1"/>
  <c r="BC296" i="1" s="1"/>
  <c r="HY239" i="1"/>
  <c r="EM359" i="1"/>
  <c r="W21" i="1"/>
  <c r="W19" i="1" s="1"/>
  <c r="W292" i="1" s="1"/>
  <c r="AJ359" i="1"/>
  <c r="V171" i="1"/>
  <c r="FH171" i="1"/>
  <c r="GD359" i="1"/>
  <c r="EH359" i="1"/>
  <c r="O171" i="1"/>
  <c r="BG359" i="1"/>
  <c r="AQ21" i="1"/>
  <c r="AQ19" i="1" s="1"/>
  <c r="AQ296" i="1" s="1"/>
  <c r="BP359" i="1"/>
  <c r="AX359" i="1"/>
  <c r="EY171" i="1"/>
  <c r="CQ171" i="1"/>
  <c r="BF173" i="1"/>
  <c r="DF379" i="1"/>
  <c r="BF23" i="1"/>
  <c r="EQ359" i="1"/>
  <c r="DE21" i="1"/>
  <c r="DE19" i="1" s="1"/>
  <c r="DE395" i="1" s="1"/>
  <c r="DE399" i="1" s="1"/>
  <c r="FX359" i="1"/>
  <c r="FD359" i="1"/>
  <c r="CJ19" i="1"/>
  <c r="CR359" i="1"/>
  <c r="AX171" i="1"/>
  <c r="BS146" i="1"/>
  <c r="V359" i="1"/>
  <c r="FG21" i="1"/>
  <c r="FG19" i="1" s="1"/>
  <c r="AJ171" i="1"/>
  <c r="DI171" i="1"/>
  <c r="EI171" i="1"/>
  <c r="BS144" i="1"/>
  <c r="BM171" i="1"/>
  <c r="CF207" i="1"/>
  <c r="BR171" i="1"/>
  <c r="BR296" i="1" s="1"/>
  <c r="AR359" i="1"/>
  <c r="FN359" i="1"/>
  <c r="DZ359" i="1"/>
  <c r="CK171" i="1"/>
  <c r="CD21" i="1"/>
  <c r="AE171" i="1"/>
  <c r="AQ359" i="1"/>
  <c r="FW171" i="1"/>
  <c r="FW292" i="1" s="1"/>
  <c r="GE304" i="1"/>
  <c r="CY171" i="1"/>
  <c r="AL359" i="1"/>
  <c r="EG21" i="1"/>
  <c r="EG19" i="1" s="1"/>
  <c r="DF173" i="1"/>
  <c r="CS304" i="1"/>
  <c r="T171" i="1"/>
  <c r="T296" i="1" s="1"/>
  <c r="EE21" i="1"/>
  <c r="EE19" i="1" s="1"/>
  <c r="U21" i="1"/>
  <c r="U19" i="1" s="1"/>
  <c r="EG359" i="1"/>
  <c r="BV21" i="1"/>
  <c r="BV19" i="1" s="1"/>
  <c r="BN359" i="1"/>
  <c r="F21" i="1"/>
  <c r="F19" i="1" s="1"/>
  <c r="ET171" i="1"/>
  <c r="ET292" i="1" s="1"/>
  <c r="BZ359" i="1"/>
  <c r="BN171" i="1"/>
  <c r="ET21" i="1"/>
  <c r="ET19" i="1" s="1"/>
  <c r="DY171" i="1"/>
  <c r="EL21" i="1"/>
  <c r="EL19" i="1" s="1"/>
  <c r="BL21" i="1"/>
  <c r="AN359" i="1"/>
  <c r="HW171" i="1"/>
  <c r="DV171" i="1"/>
  <c r="CE171" i="1"/>
  <c r="CE395" i="1" s="1"/>
  <c r="EV171" i="1"/>
  <c r="FB21" i="1"/>
  <c r="FB19" i="1" s="1"/>
  <c r="BL171" i="1"/>
  <c r="EU21" i="1"/>
  <c r="EU19" i="1" s="1"/>
  <c r="EE171" i="1"/>
  <c r="FA171" i="1"/>
  <c r="CC19" i="1"/>
  <c r="BS304" i="1"/>
  <c r="FG359" i="1"/>
  <c r="DZ171" i="1"/>
  <c r="CS23" i="1"/>
  <c r="CK21" i="1"/>
  <c r="CK19" i="1" s="1"/>
  <c r="CL21" i="1"/>
  <c r="CL19" i="1" s="1"/>
  <c r="CM19" i="1"/>
  <c r="CM292" i="1" s="1"/>
  <c r="CN21" i="1"/>
  <c r="CN19" i="1" s="1"/>
  <c r="CN395" i="1" s="1"/>
  <c r="CN399" i="1" s="1"/>
  <c r="CO21" i="1"/>
  <c r="CO19" i="1" s="1"/>
  <c r="CP21" i="1"/>
  <c r="CP19" i="1" s="1"/>
  <c r="CQ21" i="1"/>
  <c r="CQ19" i="1" s="1"/>
  <c r="CQ292" i="1" s="1"/>
  <c r="BT359" i="1"/>
  <c r="AC171" i="1"/>
  <c r="AC395" i="1" s="1"/>
  <c r="AC399" i="1" s="1"/>
  <c r="EU171" i="1"/>
  <c r="FX19" i="1"/>
  <c r="FN171" i="1"/>
  <c r="EO171" i="1"/>
  <c r="AO171" i="1"/>
  <c r="FB359" i="1"/>
  <c r="FR359" i="1"/>
  <c r="GC171" i="1"/>
  <c r="EW21" i="1"/>
  <c r="EW19" i="1" s="1"/>
  <c r="DC19" i="1"/>
  <c r="DD171" i="1"/>
  <c r="EF239" i="1"/>
  <c r="EF207" i="1" s="1"/>
  <c r="FM21" i="1"/>
  <c r="FM19" i="1" s="1"/>
  <c r="DS146" i="1"/>
  <c r="AF260" i="1"/>
  <c r="DG171" i="1"/>
  <c r="FL171" i="1"/>
  <c r="CF304" i="1"/>
  <c r="BX19" i="1"/>
  <c r="DL171" i="1"/>
  <c r="BS328" i="1"/>
  <c r="EJ19" i="1"/>
  <c r="DF328" i="1"/>
  <c r="BX359" i="1"/>
  <c r="CB359" i="1"/>
  <c r="CC171" i="1"/>
  <c r="CC292" i="1" s="1"/>
  <c r="BM359" i="1"/>
  <c r="AH19" i="1"/>
  <c r="FK171" i="1"/>
  <c r="V21" i="1"/>
  <c r="V19" i="1" s="1"/>
  <c r="GU129" i="1"/>
  <c r="FO171" i="1"/>
  <c r="FI171" i="1"/>
  <c r="AF367" i="1"/>
  <c r="AU19" i="1"/>
  <c r="AA21" i="1"/>
  <c r="AA19" i="1" s="1"/>
  <c r="DZ21" i="1"/>
  <c r="DZ19" i="1" s="1"/>
  <c r="DZ395" i="1" s="1"/>
  <c r="EY359" i="1"/>
  <c r="K359" i="1"/>
  <c r="BT21" i="1"/>
  <c r="DD21" i="1"/>
  <c r="DD19" i="1" s="1"/>
  <c r="CO359" i="1"/>
  <c r="BY359" i="1"/>
  <c r="BY171" i="1"/>
  <c r="Z171" i="1"/>
  <c r="BI19" i="1"/>
  <c r="AF173" i="1"/>
  <c r="ES328" i="1"/>
  <c r="HY328" i="1"/>
  <c r="AS304" i="1"/>
  <c r="ES146" i="1"/>
  <c r="FJ21" i="1"/>
  <c r="FJ19" i="1" s="1"/>
  <c r="BT391" i="1"/>
  <c r="BZ19" i="1"/>
  <c r="ES23" i="1"/>
  <c r="EQ21" i="1"/>
  <c r="EQ19" i="1" s="1"/>
  <c r="EQ292" i="1" s="1"/>
  <c r="CC359" i="1"/>
  <c r="AG391" i="1"/>
  <c r="AS391" i="1" s="1"/>
  <c r="FA359" i="1"/>
  <c r="FU171" i="1"/>
  <c r="GB171" i="1"/>
  <c r="G359" i="1"/>
  <c r="AM19" i="1"/>
  <c r="AF239" i="1"/>
  <c r="EH171" i="1"/>
  <c r="FG171" i="1"/>
  <c r="FG292" i="1" s="1"/>
  <c r="FS274" i="1"/>
  <c r="CW21" i="1"/>
  <c r="CW19" i="1" s="1"/>
  <c r="EY19" i="1"/>
  <c r="DL21" i="1"/>
  <c r="DL19" i="1" s="1"/>
  <c r="EL171" i="1"/>
  <c r="DO19" i="1"/>
  <c r="EV19" i="1"/>
  <c r="FA21" i="1"/>
  <c r="FA19" i="1" s="1"/>
  <c r="FA292" i="1" s="1"/>
  <c r="BS379" i="1"/>
  <c r="EK19" i="1"/>
  <c r="BU171" i="1"/>
  <c r="BW19" i="1"/>
  <c r="CH21" i="1"/>
  <c r="BN21" i="1"/>
  <c r="BN19" i="1" s="1"/>
  <c r="AD21" i="1"/>
  <c r="AD19" i="1" s="1"/>
  <c r="ED19" i="1"/>
  <c r="ED292" i="1" s="1"/>
  <c r="CA171" i="1"/>
  <c r="CD19" i="1"/>
  <c r="CD296" i="1" s="1"/>
  <c r="BG19" i="1"/>
  <c r="BG296" i="1" s="1"/>
  <c r="CG359" i="1"/>
  <c r="CU359" i="1"/>
  <c r="DN21" i="1"/>
  <c r="DN19" i="1" s="1"/>
  <c r="DN292" i="1" s="1"/>
  <c r="CG21" i="1"/>
  <c r="CG19" i="1" s="1"/>
  <c r="BW359" i="1"/>
  <c r="CA359" i="1"/>
  <c r="CB21" i="1"/>
  <c r="CB19" i="1" s="1"/>
  <c r="I359" i="1"/>
  <c r="DS328" i="1"/>
  <c r="E359" i="1"/>
  <c r="AP21" i="1"/>
  <c r="AP19" i="1" s="1"/>
  <c r="AP296" i="1" s="1"/>
  <c r="DR171" i="1"/>
  <c r="EH21" i="1"/>
  <c r="EH19" i="1" s="1"/>
  <c r="EH395" i="1" s="1"/>
  <c r="Y21" i="1"/>
  <c r="Y19" i="1" s="1"/>
  <c r="Y292" i="1" s="1"/>
  <c r="O21" i="1"/>
  <c r="O19" i="1" s="1"/>
  <c r="O292" i="1" s="1"/>
  <c r="EP21" i="1"/>
  <c r="EP19" i="1" s="1"/>
  <c r="FY359" i="1"/>
  <c r="FE19" i="1"/>
  <c r="GB19" i="1"/>
  <c r="GB292" i="1" s="1"/>
  <c r="FP171" i="1"/>
  <c r="FP292" i="1" s="1"/>
  <c r="BA19" i="1"/>
  <c r="BA395" i="1" s="1"/>
  <c r="BA399" i="1" s="1"/>
  <c r="AF23" i="1"/>
  <c r="F359" i="1"/>
  <c r="EW359" i="1"/>
  <c r="FQ359" i="1"/>
  <c r="HY114" i="1"/>
  <c r="EN21" i="1"/>
  <c r="EN19" i="1" s="1"/>
  <c r="EN296" i="1" s="1"/>
  <c r="AF114" i="1"/>
  <c r="DU21" i="1"/>
  <c r="DU19" i="1" s="1"/>
  <c r="CF274" i="1"/>
  <c r="AB19" i="1"/>
  <c r="EZ171" i="1"/>
  <c r="CF328" i="1"/>
  <c r="FI21" i="1"/>
  <c r="FI19" i="1" s="1"/>
  <c r="FS239" i="1"/>
  <c r="FS207" i="1" s="1"/>
  <c r="FK21" i="1"/>
  <c r="FK19" i="1" s="1"/>
  <c r="BH391" i="1"/>
  <c r="BS391" i="1" s="1"/>
  <c r="CS79" i="1"/>
  <c r="AE21" i="1"/>
  <c r="AE19" i="1" s="1"/>
  <c r="J21" i="1"/>
  <c r="J19" i="1" s="1"/>
  <c r="J296" i="1" s="1"/>
  <c r="AS144" i="1"/>
  <c r="DP19" i="1"/>
  <c r="DP292" i="1" s="1"/>
  <c r="EA171" i="1"/>
  <c r="EA296" i="1" s="1"/>
  <c r="DS23" i="1"/>
  <c r="DM21" i="1"/>
  <c r="DM19" i="1" s="1"/>
  <c r="BH21" i="1"/>
  <c r="BH19" i="1" s="1"/>
  <c r="EA21" i="1"/>
  <c r="EA19" i="1" s="1"/>
  <c r="AB359" i="1"/>
  <c r="AE359" i="1"/>
  <c r="AQ292" i="1"/>
  <c r="H395" i="1"/>
  <c r="H399" i="1" s="1"/>
  <c r="H296" i="1"/>
  <c r="H292" i="1"/>
  <c r="CF391" i="1"/>
  <c r="CF129" i="1"/>
  <c r="EK171" i="1"/>
  <c r="BL19" i="1"/>
  <c r="ES96" i="1"/>
  <c r="BH171" i="1"/>
  <c r="BH292" i="1" s="1"/>
  <c r="CI171" i="1"/>
  <c r="AR171" i="1"/>
  <c r="FH21" i="1"/>
  <c r="FH19" i="1" s="1"/>
  <c r="Q21" i="1"/>
  <c r="Q19" i="1" s="1"/>
  <c r="BI359" i="1"/>
  <c r="EF146" i="1"/>
  <c r="CT79" i="1"/>
  <c r="DF79" i="1" s="1"/>
  <c r="W359" i="1"/>
  <c r="EO359" i="1"/>
  <c r="FS391" i="1"/>
  <c r="GF274" i="1"/>
  <c r="FP21" i="1"/>
  <c r="FP19" i="1" s="1"/>
  <c r="BS274" i="1"/>
  <c r="FC21" i="1"/>
  <c r="FC19" i="1" s="1"/>
  <c r="GU114" i="1"/>
  <c r="DS173" i="1"/>
  <c r="AJ19" i="1"/>
  <c r="AJ395" i="1" s="1"/>
  <c r="ES114" i="1"/>
  <c r="EF391" i="1"/>
  <c r="FL21" i="1"/>
  <c r="FL19" i="1" s="1"/>
  <c r="DK21" i="1"/>
  <c r="DK19" i="1" s="1"/>
  <c r="DT21" i="1"/>
  <c r="DT19" i="1" s="1"/>
  <c r="DH19" i="1"/>
  <c r="CH171" i="1"/>
  <c r="CJ171" i="1"/>
  <c r="CJ292" i="1" s="1"/>
  <c r="BI171" i="1"/>
  <c r="FW21" i="1"/>
  <c r="FW19" i="1" s="1"/>
  <c r="FC359" i="1"/>
  <c r="FF274" i="1"/>
  <c r="S173" i="1"/>
  <c r="CV359" i="1"/>
  <c r="EM21" i="1"/>
  <c r="EM19" i="1" s="1"/>
  <c r="EM395" i="1" s="1"/>
  <c r="EO21" i="1"/>
  <c r="EO19" i="1" s="1"/>
  <c r="E21" i="1"/>
  <c r="E19" i="1" s="1"/>
  <c r="E292" i="1" s="1"/>
  <c r="FD171" i="1"/>
  <c r="AF274" i="1"/>
  <c r="GE359" i="1"/>
  <c r="EF274" i="1"/>
  <c r="DQ19" i="1"/>
  <c r="DQ296" i="1" s="1"/>
  <c r="AR19" i="1"/>
  <c r="AR395" i="1" s="1"/>
  <c r="ES304" i="1"/>
  <c r="DF114" i="1"/>
  <c r="BK21" i="1"/>
  <c r="BK19" i="1" s="1"/>
  <c r="AN171" i="1"/>
  <c r="AF328" i="1"/>
  <c r="FQ171" i="1"/>
  <c r="CW171" i="1"/>
  <c r="CW395" i="1" s="1"/>
  <c r="CW399" i="1" s="1"/>
  <c r="AY19" i="1"/>
  <c r="AY296" i="1" s="1"/>
  <c r="Z19" i="1"/>
  <c r="R395" i="1"/>
  <c r="R399" i="1" s="1"/>
  <c r="DW171" i="1"/>
  <c r="BY19" i="1"/>
  <c r="BY395" i="1" s="1"/>
  <c r="BY399" i="1" s="1"/>
  <c r="FH359" i="1"/>
  <c r="ES33" i="1"/>
  <c r="L171" i="1"/>
  <c r="L292" i="1" s="1"/>
  <c r="EF129" i="1"/>
  <c r="S328" i="1"/>
  <c r="CN171" i="1"/>
  <c r="AZ292" i="1"/>
  <c r="AZ395" i="1"/>
  <c r="AZ399" i="1" s="1"/>
  <c r="AZ296" i="1"/>
  <c r="BB395" i="1"/>
  <c r="BB399" i="1" s="1"/>
  <c r="BB292" i="1"/>
  <c r="BB296" i="1"/>
  <c r="R292" i="1"/>
  <c r="ER395" i="1"/>
  <c r="ER399" i="1" s="1"/>
  <c r="GF239" i="1"/>
  <c r="GF207" i="1" s="1"/>
  <c r="FF304" i="1"/>
  <c r="DF207" i="1"/>
  <c r="FF239" i="1"/>
  <c r="FF207" i="1" s="1"/>
  <c r="GU33" i="1"/>
  <c r="GU23" i="1" s="1"/>
  <c r="GU21" i="1" s="1"/>
  <c r="EF114" i="1"/>
  <c r="FS114" i="1"/>
  <c r="FL359" i="1"/>
  <c r="BS129" i="1"/>
  <c r="AI19" i="1"/>
  <c r="EC21" i="1"/>
  <c r="EC19" i="1" s="1"/>
  <c r="EC292" i="1" s="1"/>
  <c r="CE359" i="1"/>
  <c r="CS274" i="1"/>
  <c r="BY296" i="1"/>
  <c r="M144" i="1"/>
  <c r="S144" i="1" s="1"/>
  <c r="ER296" i="1"/>
  <c r="DS379" i="1"/>
  <c r="AT21" i="1"/>
  <c r="AV144" i="1"/>
  <c r="BF146" i="1"/>
  <c r="M359" i="1"/>
  <c r="R296" i="1"/>
  <c r="GF129" i="1"/>
  <c r="FB171" i="1"/>
  <c r="FY19" i="1"/>
  <c r="EF33" i="1"/>
  <c r="CY19" i="1"/>
  <c r="CY296" i="1" s="1"/>
  <c r="EF79" i="1"/>
  <c r="DG19" i="1"/>
  <c r="CS239" i="1"/>
  <c r="AN19" i="1"/>
  <c r="AN395" i="1" s="1"/>
  <c r="AN399" i="1" s="1"/>
  <c r="P171" i="1"/>
  <c r="P292" i="1" s="1"/>
  <c r="DS33" i="1"/>
  <c r="CF239" i="1"/>
  <c r="DS96" i="1"/>
  <c r="CU171" i="1"/>
  <c r="CU292" i="1" s="1"/>
  <c r="AS146" i="1"/>
  <c r="CS379" i="1"/>
  <c r="CH19" i="1"/>
  <c r="DW21" i="1"/>
  <c r="DW19" i="1" s="1"/>
  <c r="S391" i="1"/>
  <c r="FS328" i="1"/>
  <c r="FF79" i="1"/>
  <c r="BW171" i="1"/>
  <c r="AF79" i="1"/>
  <c r="BM19" i="1"/>
  <c r="FS33" i="1"/>
  <c r="EW171" i="1"/>
  <c r="ES391" i="1"/>
  <c r="CV19" i="1"/>
  <c r="CV292" i="1" s="1"/>
  <c r="CS367" i="1"/>
  <c r="BF79" i="1"/>
  <c r="AS367" i="1"/>
  <c r="CF114" i="1"/>
  <c r="S23" i="1"/>
  <c r="CX359" i="1"/>
  <c r="DH171" i="1"/>
  <c r="AU171" i="1"/>
  <c r="AU395" i="1" s="1"/>
  <c r="AU399" i="1" s="1"/>
  <c r="M21" i="1"/>
  <c r="S79" i="1"/>
  <c r="GF79" i="1"/>
  <c r="IO33" i="1"/>
  <c r="IO23" i="1" s="1"/>
  <c r="JD359" i="1"/>
  <c r="JF369" i="1"/>
  <c r="JE146" i="1"/>
  <c r="JE144" i="1" s="1"/>
  <c r="JF144" i="1" s="1"/>
  <c r="JE391" i="1"/>
  <c r="JF391" i="1" s="1"/>
  <c r="JE114" i="1"/>
  <c r="JF114" i="1" s="1"/>
  <c r="JD171" i="1"/>
  <c r="IP350" i="1"/>
  <c r="JE274" i="1"/>
  <c r="JF274" i="1" s="1"/>
  <c r="JE173" i="1"/>
  <c r="JF173" i="1" s="1"/>
  <c r="JC19" i="1"/>
  <c r="IO304" i="1"/>
  <c r="JF214" i="1"/>
  <c r="JF276" i="1"/>
  <c r="JE129" i="1"/>
  <c r="JF129" i="1" s="1"/>
  <c r="JE328" i="1"/>
  <c r="JF328" i="1" s="1"/>
  <c r="JE304" i="1"/>
  <c r="JF33" i="1"/>
  <c r="JF191" i="1"/>
  <c r="JE260" i="1"/>
  <c r="JF260" i="1" s="1"/>
  <c r="JF262" i="1"/>
  <c r="JF330" i="1"/>
  <c r="JE33" i="1"/>
  <c r="JE23" i="1" s="1"/>
  <c r="JE239" i="1"/>
  <c r="JF239" i="1" s="1"/>
  <c r="JF241" i="1"/>
  <c r="JF381" i="1"/>
  <c r="JD21" i="1"/>
  <c r="JE96" i="1"/>
  <c r="JF96" i="1" s="1"/>
  <c r="JF99" i="1"/>
  <c r="JA399" i="1"/>
  <c r="JF379" i="1"/>
  <c r="JF116" i="1"/>
  <c r="HY391" i="1"/>
  <c r="HY207" i="1"/>
  <c r="HY173" i="1"/>
  <c r="HW21" i="1"/>
  <c r="HW19" i="1" s="1"/>
  <c r="IP162" i="1"/>
  <c r="IP354" i="1"/>
  <c r="HZ35" i="1"/>
  <c r="HZ99" i="1"/>
  <c r="HZ96" i="1" s="1"/>
  <c r="HU296" i="1"/>
  <c r="IP262" i="1"/>
  <c r="IP260" i="1" s="1"/>
  <c r="IP81" i="1"/>
  <c r="IP47" i="1"/>
  <c r="HY274" i="1"/>
  <c r="HU292" i="1"/>
  <c r="HU395" i="1"/>
  <c r="HU399" i="1" s="1"/>
  <c r="FF328" i="1"/>
  <c r="GC21" i="1"/>
  <c r="GC19" i="1" s="1"/>
  <c r="GC292" i="1" s="1"/>
  <c r="GG79" i="1"/>
  <c r="Z359" i="1"/>
  <c r="AF391" i="1"/>
  <c r="AB171" i="1"/>
  <c r="AB292" i="1" s="1"/>
  <c r="BE171" i="1"/>
  <c r="ES79" i="1"/>
  <c r="CT359" i="1"/>
  <c r="DF304" i="1"/>
  <c r="GE21" i="1"/>
  <c r="GE19" i="1" s="1"/>
  <c r="EJ171" i="1"/>
  <c r="EJ395" i="1" s="1"/>
  <c r="EJ399" i="1" s="1"/>
  <c r="FZ171" i="1"/>
  <c r="FE359" i="1"/>
  <c r="CJ359" i="1"/>
  <c r="CZ19" i="1"/>
  <c r="EX171" i="1"/>
  <c r="ES274" i="1"/>
  <c r="EP171" i="1"/>
  <c r="ES173" i="1"/>
  <c r="DF274" i="1"/>
  <c r="FQ21" i="1"/>
  <c r="FQ19" i="1" s="1"/>
  <c r="CG171" i="1"/>
  <c r="FW359" i="1"/>
  <c r="FJ171" i="1"/>
  <c r="IQ236" i="1"/>
  <c r="IQ141" i="1"/>
  <c r="IQ76" i="1"/>
  <c r="F296" i="1"/>
  <c r="F292" i="1"/>
  <c r="DX171" i="1"/>
  <c r="AU292" i="1"/>
  <c r="AS274" i="1"/>
  <c r="AI275" i="1"/>
  <c r="GF114" i="1"/>
  <c r="U207" i="1"/>
  <c r="BS79" i="1"/>
  <c r="EZ359" i="1"/>
  <c r="FR21" i="1"/>
  <c r="FR19" i="1" s="1"/>
  <c r="FR296" i="1" s="1"/>
  <c r="EX359" i="1"/>
  <c r="AF129" i="1"/>
  <c r="HV292" i="1"/>
  <c r="HV395" i="1"/>
  <c r="HV399" i="1" s="1"/>
  <c r="HV296" i="1"/>
  <c r="DF391" i="1"/>
  <c r="HW359" i="1"/>
  <c r="EF304" i="1"/>
  <c r="DX359" i="1"/>
  <c r="DS391" i="1"/>
  <c r="AI171" i="1"/>
  <c r="BF391" i="1"/>
  <c r="CB171" i="1"/>
  <c r="AF304" i="1"/>
  <c r="IO239" i="1"/>
  <c r="IO207" i="1" s="1"/>
  <c r="IO274" i="1"/>
  <c r="IO114" i="1"/>
  <c r="IP99" i="1"/>
  <c r="IP53" i="1"/>
  <c r="IM395" i="1"/>
  <c r="IM296" i="1"/>
  <c r="IM292" i="1"/>
  <c r="IP35" i="1"/>
  <c r="IP116" i="1"/>
  <c r="IP201" i="1"/>
  <c r="IP141" i="1"/>
  <c r="IP276" i="1"/>
  <c r="IP317" i="1"/>
  <c r="IP236" i="1"/>
  <c r="IP241" i="1"/>
  <c r="IP369" i="1"/>
  <c r="IN391" i="1"/>
  <c r="IO79" i="1"/>
  <c r="IO173" i="1"/>
  <c r="IO391" i="1"/>
  <c r="IN144" i="1"/>
  <c r="IN359" i="1"/>
  <c r="IP124" i="1"/>
  <c r="IP58" i="1"/>
  <c r="IP135" i="1"/>
  <c r="IP131" i="1"/>
  <c r="IP191" i="1"/>
  <c r="IP224" i="1"/>
  <c r="IP214" i="1" s="1"/>
  <c r="IP249" i="1"/>
  <c r="IP285" i="1"/>
  <c r="IP306" i="1"/>
  <c r="IP381" i="1"/>
  <c r="IP148" i="1"/>
  <c r="IP146" i="1" s="1"/>
  <c r="IP144" i="1" s="1"/>
  <c r="IO328" i="1"/>
  <c r="IN21" i="1"/>
  <c r="IN207" i="1"/>
  <c r="IN171" i="1" s="1"/>
  <c r="IP64" i="1"/>
  <c r="IP209" i="1"/>
  <c r="IP179" i="1"/>
  <c r="IP330" i="1"/>
  <c r="IO129" i="1"/>
  <c r="HH399" i="1"/>
  <c r="HY129" i="1"/>
  <c r="HZ274" i="1"/>
  <c r="HX171" i="1"/>
  <c r="HY33" i="1"/>
  <c r="HY23" i="1" s="1"/>
  <c r="HT399" i="1"/>
  <c r="HZ58" i="1"/>
  <c r="HZ53" i="1"/>
  <c r="HZ81" i="1"/>
  <c r="HZ116" i="1"/>
  <c r="HZ135" i="1"/>
  <c r="HZ129" i="1" s="1"/>
  <c r="HZ162" i="1"/>
  <c r="HZ224" i="1"/>
  <c r="HZ214" i="1" s="1"/>
  <c r="HZ249" i="1"/>
  <c r="HZ317" i="1"/>
  <c r="HZ304" i="1" s="1"/>
  <c r="HZ330" i="1"/>
  <c r="HZ369" i="1"/>
  <c r="HZ381" i="1"/>
  <c r="IA381" i="1"/>
  <c r="IA379" i="1" s="1"/>
  <c r="HX144" i="1"/>
  <c r="HX391" i="1"/>
  <c r="HX359" i="1"/>
  <c r="HX79" i="1"/>
  <c r="HZ64" i="1"/>
  <c r="HZ124" i="1"/>
  <c r="HZ191" i="1"/>
  <c r="HZ262" i="1"/>
  <c r="HZ201" i="1"/>
  <c r="HZ209" i="1"/>
  <c r="HZ241" i="1"/>
  <c r="HZ342" i="1"/>
  <c r="HZ354" i="1"/>
  <c r="HY304" i="1"/>
  <c r="HY359" i="1" s="1"/>
  <c r="HY79" i="1"/>
  <c r="HK274" i="1"/>
  <c r="EY292" i="1"/>
  <c r="EQ296" i="1"/>
  <c r="DJ21" i="1"/>
  <c r="DJ19" i="1" s="1"/>
  <c r="DS79" i="1"/>
  <c r="HJ173" i="1"/>
  <c r="HK342" i="1"/>
  <c r="HK47" i="1"/>
  <c r="HK99" i="1"/>
  <c r="HK96" i="1" s="1"/>
  <c r="HK148" i="1"/>
  <c r="HK146" i="1" s="1"/>
  <c r="HK144" i="1" s="1"/>
  <c r="HK124" i="1"/>
  <c r="HK201" i="1"/>
  <c r="HK241" i="1"/>
  <c r="HK239" i="1" s="1"/>
  <c r="HK179" i="1"/>
  <c r="HK262" i="1"/>
  <c r="HK260" i="1" s="1"/>
  <c r="HK306" i="1"/>
  <c r="HK304" i="1" s="1"/>
  <c r="HJ129" i="1"/>
  <c r="HJ96" i="1"/>
  <c r="HJ79" i="1" s="1"/>
  <c r="HI391" i="1"/>
  <c r="HI395" i="1"/>
  <c r="HJ33" i="1"/>
  <c r="HJ23" i="1" s="1"/>
  <c r="HG19" i="1"/>
  <c r="HK35" i="1"/>
  <c r="HK58" i="1"/>
  <c r="HK81" i="1"/>
  <c r="HK116" i="1"/>
  <c r="HK135" i="1"/>
  <c r="HK129" i="1" s="1"/>
  <c r="HK162" i="1"/>
  <c r="HK191" i="1"/>
  <c r="HK214" i="1"/>
  <c r="HK330" i="1"/>
  <c r="HK350" i="1"/>
  <c r="HK369" i="1"/>
  <c r="HK381" i="1"/>
  <c r="HL369" i="1"/>
  <c r="HL367" i="1" s="1"/>
  <c r="HL350" i="1"/>
  <c r="HL342" i="1"/>
  <c r="HL324" i="1"/>
  <c r="HL236" i="1"/>
  <c r="HL179" i="1"/>
  <c r="HL141" i="1"/>
  <c r="HL93" i="1"/>
  <c r="HL90" i="1"/>
  <c r="HL86" i="1"/>
  <c r="HL76" i="1"/>
  <c r="HL135" i="1"/>
  <c r="HL116" i="1"/>
  <c r="HL81" i="1"/>
  <c r="HL47" i="1"/>
  <c r="HL25" i="1"/>
  <c r="HJ304" i="1"/>
  <c r="HJ260" i="1"/>
  <c r="HJ239" i="1"/>
  <c r="HJ207" i="1" s="1"/>
  <c r="HJ146" i="1"/>
  <c r="HJ114" i="1"/>
  <c r="HJ328" i="1"/>
  <c r="HJ274" i="1"/>
  <c r="GU391" i="1"/>
  <c r="GH129" i="1"/>
  <c r="GG171" i="1"/>
  <c r="GV241" i="1"/>
  <c r="GU207" i="1"/>
  <c r="GV58" i="1"/>
  <c r="GV64" i="1"/>
  <c r="GV81" i="1"/>
  <c r="GV124" i="1"/>
  <c r="GV224" i="1"/>
  <c r="GV214" i="1" s="1"/>
  <c r="GV249" i="1"/>
  <c r="GV330" i="1"/>
  <c r="GV342" i="1"/>
  <c r="GV354" i="1"/>
  <c r="BP292" i="1"/>
  <c r="BP395" i="1"/>
  <c r="BP296" i="1"/>
  <c r="AM395" i="1"/>
  <c r="AM399" i="1" s="1"/>
  <c r="AM296" i="1"/>
  <c r="AM292" i="1"/>
  <c r="CS391" i="1"/>
  <c r="FF391" i="1"/>
  <c r="GD171" i="1"/>
  <c r="GV116" i="1"/>
  <c r="GV131" i="1"/>
  <c r="GV179" i="1"/>
  <c r="GV262" i="1"/>
  <c r="GV260" i="1" s="1"/>
  <c r="EG207" i="1"/>
  <c r="EG171" i="1" s="1"/>
  <c r="ES239" i="1"/>
  <c r="ES207" i="1" s="1"/>
  <c r="BT171" i="1"/>
  <c r="CF173" i="1"/>
  <c r="BK171" i="1"/>
  <c r="DF129" i="1"/>
  <c r="DS239" i="1"/>
  <c r="DS207" i="1" s="1"/>
  <c r="CH359" i="1"/>
  <c r="CS328" i="1"/>
  <c r="BQ171" i="1"/>
  <c r="AS173" i="1"/>
  <c r="AG171" i="1"/>
  <c r="G296" i="1"/>
  <c r="G292" i="1"/>
  <c r="G395" i="1"/>
  <c r="DK359" i="1"/>
  <c r="DL359" i="1"/>
  <c r="DS114" i="1"/>
  <c r="DP296" i="1"/>
  <c r="GV162" i="1"/>
  <c r="K292" i="1"/>
  <c r="K296" i="1"/>
  <c r="ES129" i="1"/>
  <c r="EI19" i="1"/>
  <c r="EF328" i="1"/>
  <c r="CL171" i="1"/>
  <c r="CS207" i="1"/>
  <c r="CF23" i="1"/>
  <c r="BU21" i="1"/>
  <c r="AK21" i="1"/>
  <c r="AK19" i="1" s="1"/>
  <c r="AS23" i="1"/>
  <c r="GU328" i="1"/>
  <c r="GU359" i="1" s="1"/>
  <c r="DK171" i="1"/>
  <c r="DS274" i="1"/>
  <c r="BJ207" i="1"/>
  <c r="BS207" i="1" s="1"/>
  <c r="BS239" i="1"/>
  <c r="BF239" i="1"/>
  <c r="AV207" i="1"/>
  <c r="L359" i="1"/>
  <c r="S304" i="1"/>
  <c r="DS304" i="1"/>
  <c r="AS239" i="1"/>
  <c r="AH207" i="1"/>
  <c r="AS207" i="1" s="1"/>
  <c r="DU359" i="1"/>
  <c r="BT19" i="1"/>
  <c r="FF114" i="1"/>
  <c r="FS173" i="1"/>
  <c r="EN359" i="1"/>
  <c r="CS129" i="1"/>
  <c r="FZ19" i="1"/>
  <c r="GV35" i="1"/>
  <c r="GV135" i="1"/>
  <c r="GV191" i="1"/>
  <c r="GV285" i="1"/>
  <c r="GV306" i="1"/>
  <c r="DX21" i="1"/>
  <c r="DX19" i="1" s="1"/>
  <c r="EF23" i="1"/>
  <c r="CS173" i="1"/>
  <c r="BS23" i="1"/>
  <c r="BJ21" i="1"/>
  <c r="AS129" i="1"/>
  <c r="DS129" i="1"/>
  <c r="DF33" i="1"/>
  <c r="CT23" i="1"/>
  <c r="DC171" i="1"/>
  <c r="BQ21" i="1"/>
  <c r="BQ19" i="1" s="1"/>
  <c r="AN296" i="1"/>
  <c r="DH359" i="1"/>
  <c r="AW275" i="1"/>
  <c r="BF274" i="1"/>
  <c r="Q207" i="1"/>
  <c r="S239" i="1"/>
  <c r="CO171" i="1"/>
  <c r="DT171" i="1"/>
  <c r="FM171" i="1"/>
  <c r="AD171" i="1"/>
  <c r="DV21" i="1"/>
  <c r="EX21" i="1"/>
  <c r="EX19" i="1" s="1"/>
  <c r="EX292" i="1" s="1"/>
  <c r="I395" i="1"/>
  <c r="I292" i="1"/>
  <c r="I296" i="1"/>
  <c r="CI19" i="1"/>
  <c r="FJ359" i="1"/>
  <c r="FS304" i="1"/>
  <c r="FS129" i="1"/>
  <c r="BR395" i="1"/>
  <c r="BR399" i="1" s="1"/>
  <c r="BR292" i="1"/>
  <c r="CS114" i="1"/>
  <c r="K395" i="1"/>
  <c r="DB21" i="1"/>
  <c r="DB19" i="1" s="1"/>
  <c r="DM171" i="1"/>
  <c r="AL19" i="1"/>
  <c r="GX93" i="1"/>
  <c r="GX90" i="1"/>
  <c r="GV47" i="1"/>
  <c r="GV53" i="1"/>
  <c r="GV99" i="1"/>
  <c r="GV96" i="1" s="1"/>
  <c r="GV148" i="1"/>
  <c r="GV146" i="1" s="1"/>
  <c r="GV144" i="1" s="1"/>
  <c r="GV201" i="1"/>
  <c r="GV209" i="1"/>
  <c r="GV276" i="1"/>
  <c r="GV317" i="1"/>
  <c r="GV350" i="1"/>
  <c r="EB171" i="1"/>
  <c r="EF173" i="1"/>
  <c r="CP171" i="1"/>
  <c r="BX171" i="1"/>
  <c r="BS173" i="1"/>
  <c r="AS328" i="1"/>
  <c r="AA171" i="1"/>
  <c r="GU173" i="1"/>
  <c r="CA21" i="1"/>
  <c r="CA19" i="1" s="1"/>
  <c r="CF79" i="1"/>
  <c r="AS79" i="1"/>
  <c r="AG21" i="1"/>
  <c r="DO207" i="1"/>
  <c r="DO171" i="1" s="1"/>
  <c r="AI359" i="1"/>
  <c r="BS114" i="1"/>
  <c r="EK359" i="1"/>
  <c r="BH296" i="1"/>
  <c r="F395" i="1"/>
  <c r="F399" i="1" s="1"/>
  <c r="BF114" i="1"/>
  <c r="DP395" i="1"/>
  <c r="DP399" i="1" s="1"/>
  <c r="AS114" i="1"/>
  <c r="CX19" i="1"/>
  <c r="GH173" i="1"/>
  <c r="GH171" i="1" s="1"/>
  <c r="GI207" i="1"/>
  <c r="GH33" i="1"/>
  <c r="GI328" i="1"/>
  <c r="GI359" i="1" s="1"/>
  <c r="GH328" i="1"/>
  <c r="GH359" i="1" s="1"/>
  <c r="GG23" i="1"/>
  <c r="GI173" i="1"/>
  <c r="GJ135" i="1"/>
  <c r="GI33" i="1"/>
  <c r="GI23" i="1" s="1"/>
  <c r="GI21" i="1" s="1"/>
  <c r="GI19" i="1" s="1"/>
  <c r="GW391" i="1"/>
  <c r="GT359" i="1"/>
  <c r="GW47" i="1"/>
  <c r="GW25" i="1"/>
  <c r="GW53" i="1"/>
  <c r="GW124" i="1"/>
  <c r="GW90" i="1"/>
  <c r="GW99" i="1"/>
  <c r="GW131" i="1"/>
  <c r="GW148" i="1"/>
  <c r="GW179" i="1"/>
  <c r="GW236" i="1"/>
  <c r="GW162" i="1"/>
  <c r="GW224" i="1"/>
  <c r="GW214" i="1" s="1"/>
  <c r="GW249" i="1"/>
  <c r="GW276" i="1"/>
  <c r="GW285" i="1"/>
  <c r="GW330" i="1"/>
  <c r="GW306" i="1"/>
  <c r="GW324" i="1"/>
  <c r="GV379" i="1"/>
  <c r="GT21" i="1"/>
  <c r="GW58" i="1"/>
  <c r="GW35" i="1"/>
  <c r="GW64" i="1"/>
  <c r="GW81" i="1"/>
  <c r="GW116" i="1"/>
  <c r="GW135" i="1"/>
  <c r="GW76" i="1"/>
  <c r="GW86" i="1"/>
  <c r="GW93" i="1"/>
  <c r="GW141" i="1"/>
  <c r="GW191" i="1"/>
  <c r="GW201" i="1"/>
  <c r="GW209" i="1"/>
  <c r="GW241" i="1"/>
  <c r="GW262" i="1"/>
  <c r="GW317" i="1"/>
  <c r="GW342" i="1"/>
  <c r="GW354" i="1"/>
  <c r="GW350" i="1"/>
  <c r="GX350" i="1"/>
  <c r="GX324" i="1"/>
  <c r="GX306" i="1"/>
  <c r="GX236" i="1"/>
  <c r="GX249" i="1"/>
  <c r="GX224" i="1"/>
  <c r="GX209" i="1"/>
  <c r="GX162" i="1"/>
  <c r="GX141" i="1"/>
  <c r="GX131" i="1"/>
  <c r="GX86" i="1"/>
  <c r="GX76" i="1"/>
  <c r="GX35" i="1"/>
  <c r="GX25" i="1"/>
  <c r="GV367" i="1"/>
  <c r="GE171" i="1"/>
  <c r="FT296" i="1"/>
  <c r="FT292" i="1"/>
  <c r="FT395" i="1"/>
  <c r="FT399" i="1" s="1"/>
  <c r="GH76" i="1"/>
  <c r="FY171" i="1"/>
  <c r="GF173" i="1"/>
  <c r="EZ21" i="1"/>
  <c r="FF23" i="1"/>
  <c r="FO21" i="1"/>
  <c r="FO19" i="1" s="1"/>
  <c r="FS23" i="1"/>
  <c r="FF129" i="1"/>
  <c r="GA19" i="1"/>
  <c r="FF33" i="1"/>
  <c r="GB328" i="1"/>
  <c r="GB359" i="1" s="1"/>
  <c r="GJ381" i="1"/>
  <c r="GJ369" i="1"/>
  <c r="GJ330" i="1"/>
  <c r="GJ306" i="1"/>
  <c r="GJ285" i="1"/>
  <c r="GJ262" i="1"/>
  <c r="GJ241" i="1"/>
  <c r="GJ201" i="1"/>
  <c r="GJ148" i="1"/>
  <c r="GJ131" i="1"/>
  <c r="GJ124" i="1"/>
  <c r="GJ93" i="1"/>
  <c r="GJ86" i="1"/>
  <c r="GJ53" i="1"/>
  <c r="GJ47" i="1"/>
  <c r="GJ58" i="1"/>
  <c r="FP359" i="1"/>
  <c r="GF304" i="1"/>
  <c r="GF58" i="1"/>
  <c r="GF33" i="1" s="1"/>
  <c r="GJ350" i="1"/>
  <c r="N171" i="1"/>
  <c r="S274" i="1"/>
  <c r="BO395" i="1"/>
  <c r="BO399" i="1" s="1"/>
  <c r="BO296" i="1"/>
  <c r="BO292" i="1"/>
  <c r="FU21" i="1"/>
  <c r="GF23" i="1"/>
  <c r="GA207" i="1"/>
  <c r="GA171" i="1" s="1"/>
  <c r="FF173" i="1"/>
  <c r="FE171" i="1"/>
  <c r="FV292" i="1"/>
  <c r="FV395" i="1"/>
  <c r="FV399" i="1" s="1"/>
  <c r="FV296" i="1"/>
  <c r="FX171" i="1"/>
  <c r="FS79" i="1"/>
  <c r="FN21" i="1"/>
  <c r="FN19" i="1" s="1"/>
  <c r="GJ354" i="1"/>
  <c r="GJ342" i="1"/>
  <c r="GJ162" i="1"/>
  <c r="GJ324" i="1"/>
  <c r="GJ317" i="1"/>
  <c r="GJ276" i="1"/>
  <c r="GJ249" i="1"/>
  <c r="GJ191" i="1"/>
  <c r="GJ224" i="1"/>
  <c r="GJ214" i="1" s="1"/>
  <c r="GJ179" i="1"/>
  <c r="GJ141" i="1"/>
  <c r="GJ116" i="1"/>
  <c r="GJ99" i="1"/>
  <c r="GJ90" i="1"/>
  <c r="GJ81" i="1"/>
  <c r="GJ35" i="1"/>
  <c r="GK141" i="1"/>
  <c r="GK86" i="1"/>
  <c r="GK324" i="1"/>
  <c r="GK131" i="1"/>
  <c r="GK93" i="1"/>
  <c r="GK90" i="1"/>
  <c r="GK76" i="1"/>
  <c r="GK53" i="1"/>
  <c r="FD21" i="1"/>
  <c r="FD19" i="1" s="1"/>
  <c r="GJ64" i="1"/>
  <c r="GD391" i="1"/>
  <c r="GF391" i="1" s="1"/>
  <c r="GF367" i="1"/>
  <c r="GF306" i="1"/>
  <c r="GF276" i="1"/>
  <c r="GD144" i="1"/>
  <c r="GF144" i="1" s="1"/>
  <c r="GF146" i="1"/>
  <c r="AW395" i="1" l="1"/>
  <c r="AW399" i="1" s="1"/>
  <c r="AW296" i="1"/>
  <c r="BN395" i="1"/>
  <c r="BN399" i="1" s="1"/>
  <c r="DA395" i="1"/>
  <c r="DA399" i="1" s="1"/>
  <c r="AQ395" i="1"/>
  <c r="AQ399" i="1" s="1"/>
  <c r="DA292" i="1"/>
  <c r="EQ395" i="1"/>
  <c r="EQ399" i="1" s="1"/>
  <c r="FQ296" i="1"/>
  <c r="AX395" i="1"/>
  <c r="DE296" i="1"/>
  <c r="AX296" i="1"/>
  <c r="CN292" i="1"/>
  <c r="X296" i="1"/>
  <c r="BZ296" i="1"/>
  <c r="BD296" i="1"/>
  <c r="T292" i="1"/>
  <c r="BP399" i="1"/>
  <c r="DE292" i="1"/>
  <c r="DQ292" i="1"/>
  <c r="X292" i="1"/>
  <c r="AJ399" i="1"/>
  <c r="FH292" i="1"/>
  <c r="DY292" i="1"/>
  <c r="CE292" i="1"/>
  <c r="AR399" i="1"/>
  <c r="BF359" i="1"/>
  <c r="CR296" i="1"/>
  <c r="CR395" i="1"/>
  <c r="CR399" i="1" s="1"/>
  <c r="P395" i="1"/>
  <c r="P399" i="1" s="1"/>
  <c r="AW292" i="1"/>
  <c r="EH296" i="1"/>
  <c r="EL296" i="1"/>
  <c r="CO296" i="1"/>
  <c r="ET395" i="1"/>
  <c r="ET399" i="1" s="1"/>
  <c r="FH395" i="1"/>
  <c r="EM399" i="1"/>
  <c r="DH296" i="1"/>
  <c r="AE395" i="1"/>
  <c r="DI292" i="1"/>
  <c r="DI395" i="1"/>
  <c r="DI399" i="1" s="1"/>
  <c r="DI296" i="1"/>
  <c r="CR292" i="1"/>
  <c r="CJ395" i="1"/>
  <c r="CJ399" i="1" s="1"/>
  <c r="BC395" i="1"/>
  <c r="BC399" i="1" s="1"/>
  <c r="BD292" i="1"/>
  <c r="BC292" i="1"/>
  <c r="BD395" i="1"/>
  <c r="BD399" i="1" s="1"/>
  <c r="EH399" i="1"/>
  <c r="W395" i="1"/>
  <c r="W399" i="1" s="1"/>
  <c r="EM296" i="1"/>
  <c r="BE292" i="1"/>
  <c r="EA292" i="1"/>
  <c r="DL395" i="1"/>
  <c r="DL399" i="1" s="1"/>
  <c r="AP395" i="1"/>
  <c r="AP399" i="1" s="1"/>
  <c r="EL292" i="1"/>
  <c r="EM292" i="1"/>
  <c r="FW395" i="1"/>
  <c r="FW399" i="1" s="1"/>
  <c r="EY395" i="1"/>
  <c r="GB296" i="1"/>
  <c r="Z395" i="1"/>
  <c r="DZ399" i="1"/>
  <c r="AS359" i="1"/>
  <c r="GG21" i="1"/>
  <c r="GG19" i="1" s="1"/>
  <c r="GG296" i="1" s="1"/>
  <c r="AP292" i="1"/>
  <c r="FH399" i="1"/>
  <c r="EU395" i="1"/>
  <c r="EU399" i="1" s="1"/>
  <c r="AX399" i="1"/>
  <c r="CK292" i="1"/>
  <c r="CK395" i="1"/>
  <c r="CK399" i="1" s="1"/>
  <c r="CK296" i="1"/>
  <c r="FL292" i="1"/>
  <c r="FL395" i="1"/>
  <c r="FL399" i="1" s="1"/>
  <c r="BW296" i="1"/>
  <c r="GC395" i="1"/>
  <c r="GC399" i="1" s="1"/>
  <c r="CD395" i="1"/>
  <c r="CD399" i="1" s="1"/>
  <c r="CY395" i="1"/>
  <c r="CY399" i="1" s="1"/>
  <c r="L296" i="1"/>
  <c r="CN296" i="1"/>
  <c r="EK292" i="1"/>
  <c r="BL292" i="1"/>
  <c r="AE296" i="1"/>
  <c r="FH296" i="1"/>
  <c r="HY171" i="1"/>
  <c r="AE292" i="1"/>
  <c r="CM296" i="1"/>
  <c r="K399" i="1"/>
  <c r="BY292" i="1"/>
  <c r="BM395" i="1"/>
  <c r="BM399" i="1" s="1"/>
  <c r="EO292" i="1"/>
  <c r="BS359" i="1"/>
  <c r="DD296" i="1"/>
  <c r="DW292" i="1"/>
  <c r="O395" i="1"/>
  <c r="O399" i="1" s="1"/>
  <c r="O296" i="1"/>
  <c r="FI395" i="1"/>
  <c r="FI399" i="1" s="1"/>
  <c r="EV292" i="1"/>
  <c r="ET296" i="1"/>
  <c r="BV292" i="1"/>
  <c r="BV395" i="1"/>
  <c r="BV399" i="1" s="1"/>
  <c r="BV296" i="1"/>
  <c r="FA296" i="1"/>
  <c r="FA395" i="1"/>
  <c r="FA399" i="1" s="1"/>
  <c r="GU171" i="1"/>
  <c r="FG296" i="1"/>
  <c r="BW292" i="1"/>
  <c r="AC296" i="1"/>
  <c r="ED395" i="1"/>
  <c r="ED399" i="1" s="1"/>
  <c r="Y296" i="1"/>
  <c r="BI395" i="1"/>
  <c r="BI399" i="1" s="1"/>
  <c r="FI296" i="1"/>
  <c r="EO395" i="1"/>
  <c r="EO399" i="1" s="1"/>
  <c r="BH395" i="1"/>
  <c r="BH399" i="1" s="1"/>
  <c r="CP296" i="1"/>
  <c r="L395" i="1"/>
  <c r="L399" i="1" s="1"/>
  <c r="CS21" i="1"/>
  <c r="AE399" i="1"/>
  <c r="FG395" i="1"/>
  <c r="FG399" i="1" s="1"/>
  <c r="EL395" i="1"/>
  <c r="EL399" i="1" s="1"/>
  <c r="AI292" i="1"/>
  <c r="EX296" i="1"/>
  <c r="AC292" i="1"/>
  <c r="BW395" i="1"/>
  <c r="BW399" i="1" s="1"/>
  <c r="AY395" i="1"/>
  <c r="AY399" i="1" s="1"/>
  <c r="Y395" i="1"/>
  <c r="Y399" i="1" s="1"/>
  <c r="BK292" i="1"/>
  <c r="FP296" i="1"/>
  <c r="EK296" i="1"/>
  <c r="CW296" i="1"/>
  <c r="FI292" i="1"/>
  <c r="CU296" i="1"/>
  <c r="EO296" i="1"/>
  <c r="BM292" i="1"/>
  <c r="I399" i="1"/>
  <c r="ED296" i="1"/>
  <c r="CJ296" i="1"/>
  <c r="AY292" i="1"/>
  <c r="T395" i="1"/>
  <c r="T399" i="1" s="1"/>
  <c r="Z292" i="1"/>
  <c r="FB292" i="1"/>
  <c r="BL395" i="1"/>
  <c r="BL399" i="1" s="1"/>
  <c r="BZ399" i="1"/>
  <c r="DL292" i="1"/>
  <c r="DZ292" i="1"/>
  <c r="EU292" i="1"/>
  <c r="FC296" i="1"/>
  <c r="FC395" i="1"/>
  <c r="FC399" i="1" s="1"/>
  <c r="GI171" i="1"/>
  <c r="GI395" i="1" s="1"/>
  <c r="GI399" i="1" s="1"/>
  <c r="AH171" i="1"/>
  <c r="AS171" i="1" s="1"/>
  <c r="CC296" i="1"/>
  <c r="DS21" i="1"/>
  <c r="G399" i="1"/>
  <c r="BI292" i="1"/>
  <c r="DN296" i="1"/>
  <c r="BN296" i="1"/>
  <c r="W296" i="1"/>
  <c r="CV296" i="1"/>
  <c r="CQ296" i="1"/>
  <c r="CE296" i="1"/>
  <c r="BZ292" i="1"/>
  <c r="DZ296" i="1"/>
  <c r="AR292" i="1"/>
  <c r="EY399" i="1"/>
  <c r="FF359" i="1"/>
  <c r="EU296" i="1"/>
  <c r="GC296" i="1"/>
  <c r="FP395" i="1"/>
  <c r="FP399" i="1" s="1"/>
  <c r="CW292" i="1"/>
  <c r="BL296" i="1"/>
  <c r="BJ171" i="1"/>
  <c r="BS171" i="1" s="1"/>
  <c r="CC395" i="1"/>
  <c r="CC399" i="1" s="1"/>
  <c r="DH395" i="1"/>
  <c r="DH399" i="1" s="1"/>
  <c r="AJ292" i="1"/>
  <c r="BI296" i="1"/>
  <c r="DN395" i="1"/>
  <c r="DN399" i="1" s="1"/>
  <c r="EK395" i="1"/>
  <c r="BN292" i="1"/>
  <c r="EJ296" i="1"/>
  <c r="CD292" i="1"/>
  <c r="CM395" i="1"/>
  <c r="CM399" i="1" s="1"/>
  <c r="CV395" i="1"/>
  <c r="CV399" i="1" s="1"/>
  <c r="DL296" i="1"/>
  <c r="DD395" i="1"/>
  <c r="DD399" i="1" s="1"/>
  <c r="DH292" i="1"/>
  <c r="EA395" i="1"/>
  <c r="EA399" i="1" s="1"/>
  <c r="DW296" i="1"/>
  <c r="DG292" i="1"/>
  <c r="J395" i="1"/>
  <c r="J399" i="1" s="1"/>
  <c r="CF359" i="1"/>
  <c r="J292" i="1"/>
  <c r="EX395" i="1"/>
  <c r="EX399" i="1" s="1"/>
  <c r="AJ296" i="1"/>
  <c r="CQ395" i="1"/>
  <c r="CQ399" i="1" s="1"/>
  <c r="DD292" i="1"/>
  <c r="FJ395" i="1"/>
  <c r="FJ399" i="1" s="1"/>
  <c r="DU296" i="1"/>
  <c r="DU395" i="1"/>
  <c r="DU399" i="1" s="1"/>
  <c r="DU292" i="1"/>
  <c r="EV296" i="1"/>
  <c r="Z399" i="1"/>
  <c r="AF21" i="1"/>
  <c r="EV395" i="1"/>
  <c r="EV399" i="1" s="1"/>
  <c r="EY296" i="1"/>
  <c r="BM296" i="1"/>
  <c r="BA296" i="1"/>
  <c r="EH292" i="1"/>
  <c r="DG296" i="1"/>
  <c r="EJ292" i="1"/>
  <c r="CE399" i="1"/>
  <c r="BG292" i="1"/>
  <c r="CU395" i="1"/>
  <c r="CU399" i="1" s="1"/>
  <c r="BA292" i="1"/>
  <c r="DF171" i="1"/>
  <c r="DG395" i="1"/>
  <c r="DG399" i="1" s="1"/>
  <c r="DW395" i="1"/>
  <c r="DW399" i="1" s="1"/>
  <c r="IO359" i="1"/>
  <c r="FZ395" i="1"/>
  <c r="FZ399" i="1" s="1"/>
  <c r="BE395" i="1"/>
  <c r="BE399" i="1" s="1"/>
  <c r="CH395" i="1"/>
  <c r="CH399" i="1" s="1"/>
  <c r="BG395" i="1"/>
  <c r="BG399" i="1" s="1"/>
  <c r="FQ395" i="1"/>
  <c r="FQ399" i="1" s="1"/>
  <c r="AF359" i="1"/>
  <c r="FF171" i="1"/>
  <c r="ES21" i="1"/>
  <c r="FS171" i="1"/>
  <c r="FW296" i="1"/>
  <c r="P296" i="1"/>
  <c r="DY296" i="1"/>
  <c r="DQ395" i="1"/>
  <c r="DQ399" i="1" s="1"/>
  <c r="E395" i="1"/>
  <c r="E399" i="1" s="1"/>
  <c r="FC292" i="1"/>
  <c r="Z296" i="1"/>
  <c r="FB395" i="1"/>
  <c r="FB399" i="1" s="1"/>
  <c r="ES359" i="1"/>
  <c r="DM296" i="1"/>
  <c r="AN292" i="1"/>
  <c r="DY395" i="1"/>
  <c r="DY399" i="1" s="1"/>
  <c r="FQ292" i="1"/>
  <c r="AR296" i="1"/>
  <c r="CY292" i="1"/>
  <c r="EC296" i="1"/>
  <c r="AB296" i="1"/>
  <c r="DF359" i="1"/>
  <c r="FB296" i="1"/>
  <c r="GV328" i="1"/>
  <c r="GU19" i="1"/>
  <c r="FR395" i="1"/>
  <c r="FR399" i="1" s="1"/>
  <c r="GE292" i="1"/>
  <c r="GV79" i="1"/>
  <c r="FZ292" i="1"/>
  <c r="AU296" i="1"/>
  <c r="EC395" i="1"/>
  <c r="EC399" i="1" s="1"/>
  <c r="E296" i="1"/>
  <c r="AB395" i="1"/>
  <c r="AB399" i="1" s="1"/>
  <c r="GE296" i="1"/>
  <c r="BF21" i="1"/>
  <c r="AT19" i="1"/>
  <c r="GF171" i="1"/>
  <c r="BE296" i="1"/>
  <c r="FJ292" i="1"/>
  <c r="CH292" i="1"/>
  <c r="CH296" i="1"/>
  <c r="AV19" i="1"/>
  <c r="BF144" i="1"/>
  <c r="S21" i="1"/>
  <c r="M19" i="1"/>
  <c r="FZ296" i="1"/>
  <c r="FJ296" i="1"/>
  <c r="FL296" i="1"/>
  <c r="JC296" i="1"/>
  <c r="FR292" i="1"/>
  <c r="JF207" i="1"/>
  <c r="JF146" i="1"/>
  <c r="IP328" i="1"/>
  <c r="JC395" i="1"/>
  <c r="JC399" i="1" s="1"/>
  <c r="JC292" i="1"/>
  <c r="JE79" i="1"/>
  <c r="JF79" i="1" s="1"/>
  <c r="JF23" i="1"/>
  <c r="JE207" i="1"/>
  <c r="JE171" i="1" s="1"/>
  <c r="JD19" i="1"/>
  <c r="JE359" i="1"/>
  <c r="JF304" i="1"/>
  <c r="IQ342" i="1"/>
  <c r="IQ162" i="1"/>
  <c r="IQ241" i="1"/>
  <c r="IO21" i="1"/>
  <c r="IO19" i="1" s="1"/>
  <c r="IQ148" i="1"/>
  <c r="IQ146" i="1" s="1"/>
  <c r="IQ144" i="1" s="1"/>
  <c r="IQ64" i="1"/>
  <c r="IQ285" i="1"/>
  <c r="DJ296" i="1"/>
  <c r="DJ395" i="1"/>
  <c r="DJ399" i="1" s="1"/>
  <c r="DJ292" i="1"/>
  <c r="AI296" i="1"/>
  <c r="CG395" i="1"/>
  <c r="CG399" i="1" s="1"/>
  <c r="CG292" i="1"/>
  <c r="CG296" i="1"/>
  <c r="CZ296" i="1"/>
  <c r="CZ395" i="1"/>
  <c r="CZ399" i="1" s="1"/>
  <c r="CZ292" i="1"/>
  <c r="AI395" i="1"/>
  <c r="AI399" i="1" s="1"/>
  <c r="DC296" i="1"/>
  <c r="IS388" i="1"/>
  <c r="IS385" i="1"/>
  <c r="IS373" i="1"/>
  <c r="IS351" i="1"/>
  <c r="IS347" i="1"/>
  <c r="IS345" i="1"/>
  <c r="IS339" i="1"/>
  <c r="IS335" i="1"/>
  <c r="IS333" i="1"/>
  <c r="IS331" i="1"/>
  <c r="IS322" i="1"/>
  <c r="IS320" i="1"/>
  <c r="IS318" i="1"/>
  <c r="IS314" i="1"/>
  <c r="IS310" i="1"/>
  <c r="IS309" i="1"/>
  <c r="IS308" i="1"/>
  <c r="IS289" i="1"/>
  <c r="IS288" i="1"/>
  <c r="IS287" i="1"/>
  <c r="IS283" i="1"/>
  <c r="IS281" i="1"/>
  <c r="IS279" i="1"/>
  <c r="IS278" i="1"/>
  <c r="IS277" i="1"/>
  <c r="IS270" i="1"/>
  <c r="IS268" i="1"/>
  <c r="IS266" i="1"/>
  <c r="IS265" i="1"/>
  <c r="IS264" i="1"/>
  <c r="IS256" i="1"/>
  <c r="IS255" i="1"/>
  <c r="IS258" i="1"/>
  <c r="IS253" i="1"/>
  <c r="IS252" i="1"/>
  <c r="IS251" i="1"/>
  <c r="IS250" i="1"/>
  <c r="IS244" i="1"/>
  <c r="IS243" i="1"/>
  <c r="IS242" i="1"/>
  <c r="IS233" i="1"/>
  <c r="IS231" i="1"/>
  <c r="IS230" i="1"/>
  <c r="IS229" i="1"/>
  <c r="IS228" i="1"/>
  <c r="IS227" i="1"/>
  <c r="IS226" i="1"/>
  <c r="IS222" i="1"/>
  <c r="IS220" i="1"/>
  <c r="IS218" i="1"/>
  <c r="IS217" i="1"/>
  <c r="IS216" i="1"/>
  <c r="IS215" i="1"/>
  <c r="IS212" i="1"/>
  <c r="IS211" i="1"/>
  <c r="IS210" i="1"/>
  <c r="IS205" i="1"/>
  <c r="IS204" i="1"/>
  <c r="IS203" i="1"/>
  <c r="IS199" i="1"/>
  <c r="IS197" i="1"/>
  <c r="IS196" i="1"/>
  <c r="IS195" i="1"/>
  <c r="IS194" i="1"/>
  <c r="IS193" i="1"/>
  <c r="IS189" i="1"/>
  <c r="IS188" i="1"/>
  <c r="IS187" i="1"/>
  <c r="IS186" i="1"/>
  <c r="IS185" i="1"/>
  <c r="IS183" i="1"/>
  <c r="IS182" i="1"/>
  <c r="IS181" i="1"/>
  <c r="IS180" i="1"/>
  <c r="IS177" i="1"/>
  <c r="IS168" i="1"/>
  <c r="IS160" i="1"/>
  <c r="IS158" i="1"/>
  <c r="IS157" i="1"/>
  <c r="IS156" i="1"/>
  <c r="IS155" i="1"/>
  <c r="IS151" i="1"/>
  <c r="IS150" i="1"/>
  <c r="IS149" i="1"/>
  <c r="IS142" i="1"/>
  <c r="IS139" i="1"/>
  <c r="IS138" i="1"/>
  <c r="IS137" i="1"/>
  <c r="IS133" i="1"/>
  <c r="IS132" i="1"/>
  <c r="IS127" i="1"/>
  <c r="IS126" i="1"/>
  <c r="IS125" i="1"/>
  <c r="IS122" i="1"/>
  <c r="IS120" i="1"/>
  <c r="IS119" i="1"/>
  <c r="IS118" i="1"/>
  <c r="IS112" i="1"/>
  <c r="IS111" i="1"/>
  <c r="IS110" i="1"/>
  <c r="IS109" i="1"/>
  <c r="IS108" i="1"/>
  <c r="IS107" i="1"/>
  <c r="IS106" i="1"/>
  <c r="IS105" i="1"/>
  <c r="IS104" i="1"/>
  <c r="IS103" i="1"/>
  <c r="IS102" i="1"/>
  <c r="IS101" i="1"/>
  <c r="IS100" i="1"/>
  <c r="IR93" i="1"/>
  <c r="IS91" i="1"/>
  <c r="IS88" i="1"/>
  <c r="IS84" i="1"/>
  <c r="IS83" i="1"/>
  <c r="IS77" i="1"/>
  <c r="IS72" i="1"/>
  <c r="IS70" i="1"/>
  <c r="IS69" i="1"/>
  <c r="IS62" i="1"/>
  <c r="IS61" i="1"/>
  <c r="IS60" i="1"/>
  <c r="IS59" i="1"/>
  <c r="IS55" i="1"/>
  <c r="IS51" i="1"/>
  <c r="IS50" i="1"/>
  <c r="IS49" i="1"/>
  <c r="IS48" i="1"/>
  <c r="IS45" i="1"/>
  <c r="IS44" i="1"/>
  <c r="IS43" i="1"/>
  <c r="IS42" i="1"/>
  <c r="IS41" i="1"/>
  <c r="IS40" i="1"/>
  <c r="IS39" i="1"/>
  <c r="IS38" i="1"/>
  <c r="IS37" i="1"/>
  <c r="IS36" i="1"/>
  <c r="IR25" i="1"/>
  <c r="IS246" i="1"/>
  <c r="EE292" i="1"/>
  <c r="EE395" i="1"/>
  <c r="EE399" i="1" s="1"/>
  <c r="EE296" i="1"/>
  <c r="U171" i="1"/>
  <c r="AF171" i="1" s="1"/>
  <c r="AF207" i="1"/>
  <c r="HW296" i="1"/>
  <c r="HW292" i="1"/>
  <c r="HW395" i="1"/>
  <c r="HW399" i="1" s="1"/>
  <c r="GV274" i="1"/>
  <c r="CB296" i="1"/>
  <c r="CB395" i="1"/>
  <c r="CB399" i="1" s="1"/>
  <c r="CB292" i="1"/>
  <c r="IP304" i="1"/>
  <c r="IQ25" i="1"/>
  <c r="IQ53" i="1"/>
  <c r="IQ81" i="1"/>
  <c r="IQ116" i="1"/>
  <c r="IQ93" i="1"/>
  <c r="IQ224" i="1"/>
  <c r="IQ214" i="1" s="1"/>
  <c r="IQ249" i="1"/>
  <c r="IQ276" i="1"/>
  <c r="IQ324" i="1"/>
  <c r="IS386" i="1"/>
  <c r="IS374" i="1"/>
  <c r="IS356" i="1"/>
  <c r="IS346" i="1"/>
  <c r="IS384" i="1"/>
  <c r="IS372" i="1"/>
  <c r="IS344" i="1"/>
  <c r="IS352" i="1"/>
  <c r="IS312" i="1"/>
  <c r="IR324" i="1"/>
  <c r="IS315" i="1"/>
  <c r="IS311" i="1"/>
  <c r="IS340" i="1"/>
  <c r="IS319" i="1"/>
  <c r="IS334" i="1"/>
  <c r="IS313" i="1"/>
  <c r="IS282" i="1"/>
  <c r="IS271" i="1"/>
  <c r="IS267" i="1"/>
  <c r="IS280" i="1"/>
  <c r="IS269" i="1"/>
  <c r="IS232" i="1"/>
  <c r="IS247" i="1"/>
  <c r="IS184" i="1"/>
  <c r="IP114" i="1"/>
  <c r="IS343" i="1"/>
  <c r="IM399" i="1"/>
  <c r="IP379" i="1"/>
  <c r="IP129" i="1"/>
  <c r="IO171" i="1"/>
  <c r="IP367" i="1"/>
  <c r="IQ99" i="1"/>
  <c r="IQ96" i="1" s="1"/>
  <c r="IQ201" i="1"/>
  <c r="IS234" i="1"/>
  <c r="IQ262" i="1"/>
  <c r="IS332" i="1"/>
  <c r="IS321" i="1"/>
  <c r="IQ369" i="1"/>
  <c r="IQ367" i="1" s="1"/>
  <c r="IS263" i="1"/>
  <c r="IP239" i="1"/>
  <c r="IQ35" i="1"/>
  <c r="IQ124" i="1"/>
  <c r="IQ58" i="1"/>
  <c r="IQ131" i="1"/>
  <c r="IQ191" i="1"/>
  <c r="IQ330" i="1"/>
  <c r="IS336" i="1"/>
  <c r="IQ317" i="1"/>
  <c r="IQ381" i="1"/>
  <c r="IQ379" i="1" s="1"/>
  <c r="IP33" i="1"/>
  <c r="IP23" i="1" s="1"/>
  <c r="IN19" i="1"/>
  <c r="IQ47" i="1"/>
  <c r="IQ90" i="1"/>
  <c r="IQ86" i="1"/>
  <c r="IQ179" i="1"/>
  <c r="IQ209" i="1"/>
  <c r="IQ135" i="1"/>
  <c r="IQ306" i="1"/>
  <c r="IS307" i="1"/>
  <c r="IS348" i="1"/>
  <c r="IQ354" i="1"/>
  <c r="IS355" i="1"/>
  <c r="IQ350" i="1"/>
  <c r="IP274" i="1"/>
  <c r="IP173" i="1"/>
  <c r="IP96" i="1"/>
  <c r="HI399" i="1"/>
  <c r="HZ33" i="1"/>
  <c r="HZ23" i="1" s="1"/>
  <c r="HZ173" i="1"/>
  <c r="IA35" i="1"/>
  <c r="IA58" i="1"/>
  <c r="HZ239" i="1"/>
  <c r="HZ207" i="1" s="1"/>
  <c r="IA25" i="1"/>
  <c r="IA53" i="1"/>
  <c r="IA81" i="1"/>
  <c r="IA47" i="1"/>
  <c r="IA116" i="1"/>
  <c r="IA135" i="1"/>
  <c r="IA162" i="1"/>
  <c r="IA90" i="1"/>
  <c r="IA99" i="1"/>
  <c r="IA131" i="1"/>
  <c r="IA148" i="1"/>
  <c r="IA179" i="1"/>
  <c r="IA241" i="1"/>
  <c r="IA276" i="1"/>
  <c r="IA330" i="1"/>
  <c r="IA317" i="1"/>
  <c r="HZ379" i="1"/>
  <c r="HZ328" i="1"/>
  <c r="HZ79" i="1"/>
  <c r="HX21" i="1"/>
  <c r="HZ260" i="1"/>
  <c r="IA64" i="1"/>
  <c r="IA124" i="1"/>
  <c r="IA76" i="1"/>
  <c r="IA86" i="1"/>
  <c r="IA93" i="1"/>
  <c r="IA141" i="1"/>
  <c r="IA191" i="1"/>
  <c r="IA209" i="1"/>
  <c r="IA201" i="1"/>
  <c r="IA224" i="1"/>
  <c r="IA214" i="1" s="1"/>
  <c r="IA249" i="1"/>
  <c r="IA236" i="1"/>
  <c r="IA262" i="1"/>
  <c r="IA260" i="1" s="1"/>
  <c r="IA285" i="1"/>
  <c r="IA306" i="1"/>
  <c r="IA324" i="1"/>
  <c r="IA342" i="1"/>
  <c r="IA354" i="1"/>
  <c r="IA350" i="1"/>
  <c r="IA369" i="1"/>
  <c r="IA367" i="1" s="1"/>
  <c r="IA391" i="1" s="1"/>
  <c r="IB350" i="1"/>
  <c r="IB324" i="1"/>
  <c r="IB306" i="1"/>
  <c r="IB285" i="1"/>
  <c r="IB236" i="1"/>
  <c r="IB262" i="1"/>
  <c r="IB260" i="1" s="1"/>
  <c r="IB141" i="1"/>
  <c r="IB131" i="1"/>
  <c r="IB99" i="1"/>
  <c r="IB96" i="1" s="1"/>
  <c r="IB93" i="1"/>
  <c r="IB90" i="1"/>
  <c r="IB86" i="1"/>
  <c r="IB76" i="1"/>
  <c r="IB25" i="1"/>
  <c r="IB58" i="1"/>
  <c r="HZ367" i="1"/>
  <c r="HZ114" i="1"/>
  <c r="HY21" i="1"/>
  <c r="HY19" i="1" s="1"/>
  <c r="HK114" i="1"/>
  <c r="HJ171" i="1"/>
  <c r="HK207" i="1"/>
  <c r="HK79" i="1"/>
  <c r="HK173" i="1"/>
  <c r="HL124" i="1"/>
  <c r="HL114" i="1" s="1"/>
  <c r="HL191" i="1"/>
  <c r="HL330" i="1"/>
  <c r="HJ21" i="1"/>
  <c r="HJ144" i="1"/>
  <c r="HJ359" i="1"/>
  <c r="HL35" i="1"/>
  <c r="HL58" i="1"/>
  <c r="HL64" i="1"/>
  <c r="HL99" i="1"/>
  <c r="HL131" i="1"/>
  <c r="HL148" i="1"/>
  <c r="HL162" i="1"/>
  <c r="HL224" i="1"/>
  <c r="HL214" i="1" s="1"/>
  <c r="HL249" i="1"/>
  <c r="HL276" i="1"/>
  <c r="HL285" i="1"/>
  <c r="HL306" i="1"/>
  <c r="HL354" i="1"/>
  <c r="HK379" i="1"/>
  <c r="HK367" i="1"/>
  <c r="HK328" i="1"/>
  <c r="HK359" i="1" s="1"/>
  <c r="HK33" i="1"/>
  <c r="HK23" i="1" s="1"/>
  <c r="HK21" i="1" s="1"/>
  <c r="HG395" i="1"/>
  <c r="HG296" i="1"/>
  <c r="HG292" i="1"/>
  <c r="HL53" i="1"/>
  <c r="HL201" i="1"/>
  <c r="HL209" i="1"/>
  <c r="HL241" i="1"/>
  <c r="HL262" i="1"/>
  <c r="HL317" i="1"/>
  <c r="HL381" i="1"/>
  <c r="HL379" i="1" s="1"/>
  <c r="HL391" i="1" s="1"/>
  <c r="HM354" i="1"/>
  <c r="HM276" i="1"/>
  <c r="HM236" i="1"/>
  <c r="HM224" i="1"/>
  <c r="HM209" i="1"/>
  <c r="HM162" i="1"/>
  <c r="HM64" i="1"/>
  <c r="HM53" i="1"/>
  <c r="HM25" i="1"/>
  <c r="GX64" i="1"/>
  <c r="GV239" i="1"/>
  <c r="GV207" i="1" s="1"/>
  <c r="GV114" i="1"/>
  <c r="GE395" i="1"/>
  <c r="GE399" i="1" s="1"/>
  <c r="DO395" i="1"/>
  <c r="DO399" i="1" s="1"/>
  <c r="DO296" i="1"/>
  <c r="DO292" i="1"/>
  <c r="AA296" i="1"/>
  <c r="AA395" i="1"/>
  <c r="AA399" i="1" s="1"/>
  <c r="AA292" i="1"/>
  <c r="BX292" i="1"/>
  <c r="BX296" i="1"/>
  <c r="BX395" i="1"/>
  <c r="BX399" i="1" s="1"/>
  <c r="CI292" i="1"/>
  <c r="CI395" i="1"/>
  <c r="CI399" i="1" s="1"/>
  <c r="CI296" i="1"/>
  <c r="CS19" i="1"/>
  <c r="AD292" i="1"/>
  <c r="AD395" i="1"/>
  <c r="AD399" i="1" s="1"/>
  <c r="AD296" i="1"/>
  <c r="CO292" i="1"/>
  <c r="CP395" i="1"/>
  <c r="CP399" i="1" s="1"/>
  <c r="EI292" i="1"/>
  <c r="EI395" i="1"/>
  <c r="EI399" i="1" s="1"/>
  <c r="EI296" i="1"/>
  <c r="ES19" i="1"/>
  <c r="CS359" i="1"/>
  <c r="CF171" i="1"/>
  <c r="GY135" i="1"/>
  <c r="GY90" i="1"/>
  <c r="GY58" i="1"/>
  <c r="GY25" i="1"/>
  <c r="DR395" i="1"/>
  <c r="DR399" i="1" s="1"/>
  <c r="DR292" i="1"/>
  <c r="DR296" i="1"/>
  <c r="AG19" i="1"/>
  <c r="AS21" i="1"/>
  <c r="DB296" i="1"/>
  <c r="DB395" i="1"/>
  <c r="DB399" i="1" s="1"/>
  <c r="DB292" i="1"/>
  <c r="AO395" i="1"/>
  <c r="AO399" i="1" s="1"/>
  <c r="AO296" i="1"/>
  <c r="AO292" i="1"/>
  <c r="FM296" i="1"/>
  <c r="FM395" i="1"/>
  <c r="FM399" i="1" s="1"/>
  <c r="FM292" i="1"/>
  <c r="Q171" i="1"/>
  <c r="S171" i="1" s="1"/>
  <c r="S207" i="1"/>
  <c r="CT21" i="1"/>
  <c r="DF23" i="1"/>
  <c r="BS21" i="1"/>
  <c r="BJ19" i="1"/>
  <c r="DX395" i="1"/>
  <c r="DX399" i="1" s="1"/>
  <c r="DX292" i="1"/>
  <c r="DX296" i="1"/>
  <c r="EP292" i="1"/>
  <c r="EP296" i="1"/>
  <c r="EP395" i="1"/>
  <c r="EP399" i="1" s="1"/>
  <c r="S359" i="1"/>
  <c r="AK395" i="1"/>
  <c r="AK399" i="1" s="1"/>
  <c r="AK296" i="1"/>
  <c r="AK292" i="1"/>
  <c r="DK296" i="1"/>
  <c r="DK292" i="1"/>
  <c r="DK395" i="1"/>
  <c r="GV173" i="1"/>
  <c r="DM292" i="1"/>
  <c r="FE395" i="1"/>
  <c r="FE399" i="1" s="1"/>
  <c r="GF328" i="1"/>
  <c r="CA296" i="1"/>
  <c r="CA292" i="1"/>
  <c r="CA395" i="1"/>
  <c r="CA399" i="1" s="1"/>
  <c r="EN395" i="1"/>
  <c r="EN399" i="1" s="1"/>
  <c r="EN292" i="1"/>
  <c r="DV19" i="1"/>
  <c r="EF21" i="1"/>
  <c r="DT395" i="1"/>
  <c r="EF171" i="1"/>
  <c r="DT292" i="1"/>
  <c r="DT296" i="1"/>
  <c r="DS359" i="1"/>
  <c r="GV304" i="1"/>
  <c r="GV33" i="1"/>
  <c r="GV23" i="1" s="1"/>
  <c r="CO395" i="1"/>
  <c r="CO399" i="1" s="1"/>
  <c r="DC395" i="1"/>
  <c r="DC399" i="1" s="1"/>
  <c r="EW292" i="1"/>
  <c r="EW395" i="1"/>
  <c r="EW399" i="1" s="1"/>
  <c r="EW296" i="1"/>
  <c r="AV171" i="1"/>
  <c r="BF207" i="1"/>
  <c r="CP292" i="1"/>
  <c r="DS171" i="1"/>
  <c r="CL292" i="1"/>
  <c r="CL395" i="1"/>
  <c r="CL399" i="1" s="1"/>
  <c r="CS171" i="1"/>
  <c r="CL296" i="1"/>
  <c r="BK395" i="1"/>
  <c r="BK399" i="1" s="1"/>
  <c r="BK296" i="1"/>
  <c r="ES171" i="1"/>
  <c r="EG292" i="1"/>
  <c r="EG395" i="1"/>
  <c r="EG296" i="1"/>
  <c r="GV129" i="1"/>
  <c r="DM395" i="1"/>
  <c r="DM399" i="1" s="1"/>
  <c r="DS19" i="1"/>
  <c r="EK399" i="1"/>
  <c r="CX296" i="1"/>
  <c r="CX395" i="1"/>
  <c r="CX399" i="1" s="1"/>
  <c r="CX292" i="1"/>
  <c r="EB292" i="1"/>
  <c r="EB296" i="1"/>
  <c r="EB395" i="1"/>
  <c r="EB399" i="1" s="1"/>
  <c r="AL296" i="1"/>
  <c r="AL395" i="1"/>
  <c r="AL399" i="1" s="1"/>
  <c r="AL292" i="1"/>
  <c r="BQ296" i="1"/>
  <c r="BQ292" i="1"/>
  <c r="BQ395" i="1"/>
  <c r="BQ399" i="1" s="1"/>
  <c r="DC292" i="1"/>
  <c r="BT296" i="1"/>
  <c r="BT395" i="1"/>
  <c r="BT292" i="1"/>
  <c r="EF359" i="1"/>
  <c r="BU19" i="1"/>
  <c r="CF19" i="1" s="1"/>
  <c r="CF21" i="1"/>
  <c r="GK35" i="1"/>
  <c r="GK201" i="1"/>
  <c r="GJ33" i="1"/>
  <c r="GK262" i="1"/>
  <c r="GK260" i="1" s="1"/>
  <c r="GW33" i="1"/>
  <c r="GW23" i="1" s="1"/>
  <c r="GX47" i="1"/>
  <c r="GX81" i="1"/>
  <c r="GX116" i="1"/>
  <c r="GX135" i="1"/>
  <c r="GX129" i="1" s="1"/>
  <c r="GX191" i="1"/>
  <c r="GX214" i="1"/>
  <c r="GX276" i="1"/>
  <c r="GX285" i="1"/>
  <c r="GX342" i="1"/>
  <c r="GX354" i="1"/>
  <c r="GW260" i="1"/>
  <c r="GW239" i="1"/>
  <c r="GW207" i="1" s="1"/>
  <c r="GW304" i="1"/>
  <c r="GW129" i="1"/>
  <c r="GW96" i="1"/>
  <c r="GW79" i="1" s="1"/>
  <c r="GV391" i="1"/>
  <c r="GX53" i="1"/>
  <c r="GX58" i="1"/>
  <c r="GX99" i="1"/>
  <c r="GX96" i="1" s="1"/>
  <c r="GX148" i="1"/>
  <c r="GX146" i="1" s="1"/>
  <c r="GX144" i="1" s="1"/>
  <c r="GX124" i="1"/>
  <c r="GX201" i="1"/>
  <c r="GX241" i="1"/>
  <c r="GX239" i="1" s="1"/>
  <c r="GX179" i="1"/>
  <c r="GX262" i="1"/>
  <c r="GX260" i="1" s="1"/>
  <c r="GX317" i="1"/>
  <c r="GX304" i="1" s="1"/>
  <c r="GX330" i="1"/>
  <c r="GX369" i="1"/>
  <c r="GX381" i="1"/>
  <c r="GY354" i="1"/>
  <c r="GY324" i="1"/>
  <c r="GY330" i="1"/>
  <c r="GY285" i="1"/>
  <c r="GY276" i="1"/>
  <c r="GY209" i="1"/>
  <c r="GY236" i="1"/>
  <c r="GY191" i="1"/>
  <c r="GY141" i="1"/>
  <c r="GY93" i="1"/>
  <c r="GY86" i="1"/>
  <c r="GY76" i="1"/>
  <c r="GY81" i="1"/>
  <c r="GW173" i="1"/>
  <c r="GW114" i="1"/>
  <c r="GT19" i="1"/>
  <c r="GW328" i="1"/>
  <c r="GW274" i="1"/>
  <c r="GW146" i="1"/>
  <c r="FD296" i="1"/>
  <c r="FD395" i="1"/>
  <c r="FD399" i="1" s="1"/>
  <c r="FD292" i="1"/>
  <c r="GL236" i="1"/>
  <c r="GL141" i="1"/>
  <c r="GL93" i="1"/>
  <c r="GL90" i="1"/>
  <c r="GL86" i="1"/>
  <c r="GL162" i="1"/>
  <c r="GL324" i="1"/>
  <c r="GL131" i="1"/>
  <c r="GL76" i="1"/>
  <c r="GL25" i="1"/>
  <c r="GK47" i="1"/>
  <c r="GK116" i="1"/>
  <c r="GK179" i="1"/>
  <c r="GK224" i="1"/>
  <c r="GK214" i="1" s="1"/>
  <c r="GK162" i="1"/>
  <c r="GK58" i="1"/>
  <c r="GK124" i="1"/>
  <c r="GK191" i="1"/>
  <c r="GK241" i="1"/>
  <c r="GK285" i="1"/>
  <c r="GK306" i="1"/>
  <c r="GK350" i="1"/>
  <c r="GK369" i="1"/>
  <c r="GK367" i="1" s="1"/>
  <c r="GK381" i="1"/>
  <c r="GK379" i="1" s="1"/>
  <c r="GJ23" i="1"/>
  <c r="FE296" i="1"/>
  <c r="FE292" i="1"/>
  <c r="FX292" i="1"/>
  <c r="V292" i="1"/>
  <c r="V296" i="1"/>
  <c r="V395" i="1"/>
  <c r="AF19" i="1"/>
  <c r="N292" i="1"/>
  <c r="N395" i="1"/>
  <c r="N296" i="1"/>
  <c r="GJ239" i="1"/>
  <c r="GJ260" i="1"/>
  <c r="GJ328" i="1"/>
  <c r="GJ367" i="1"/>
  <c r="GJ379" i="1"/>
  <c r="GA296" i="1"/>
  <c r="GA292" i="1"/>
  <c r="GA395" i="1"/>
  <c r="GA399" i="1" s="1"/>
  <c r="FO292" i="1"/>
  <c r="FO296" i="1"/>
  <c r="FO395" i="1"/>
  <c r="FO399" i="1" s="1"/>
  <c r="FK292" i="1"/>
  <c r="FK395" i="1"/>
  <c r="FK296" i="1"/>
  <c r="FS19" i="1"/>
  <c r="GF359" i="1"/>
  <c r="GH23" i="1"/>
  <c r="GD19" i="1"/>
  <c r="GK64" i="1"/>
  <c r="GK148" i="1"/>
  <c r="GK146" i="1" s="1"/>
  <c r="GK144" i="1" s="1"/>
  <c r="GK209" i="1"/>
  <c r="GK236" i="1"/>
  <c r="GK317" i="1"/>
  <c r="GK25" i="1"/>
  <c r="GK81" i="1"/>
  <c r="GK99" i="1"/>
  <c r="GK96" i="1" s="1"/>
  <c r="GK135" i="1"/>
  <c r="GK249" i="1"/>
  <c r="GK276" i="1"/>
  <c r="GK330" i="1"/>
  <c r="GK342" i="1"/>
  <c r="GK354" i="1"/>
  <c r="GJ96" i="1"/>
  <c r="GJ114" i="1"/>
  <c r="GJ274" i="1"/>
  <c r="FN296" i="1"/>
  <c r="FN395" i="1"/>
  <c r="FN399" i="1" s="1"/>
  <c r="FN292" i="1"/>
  <c r="FX395" i="1"/>
  <c r="FX399" i="1" s="1"/>
  <c r="FX296" i="1"/>
  <c r="FU19" i="1"/>
  <c r="GF21" i="1"/>
  <c r="GG292" i="1"/>
  <c r="FS359" i="1"/>
  <c r="GJ129" i="1"/>
  <c r="GJ146" i="1"/>
  <c r="GJ173" i="1"/>
  <c r="GJ304" i="1"/>
  <c r="GB395" i="1"/>
  <c r="GB399" i="1" s="1"/>
  <c r="FS21" i="1"/>
  <c r="EZ19" i="1"/>
  <c r="FF21" i="1"/>
  <c r="FY292" i="1"/>
  <c r="FY395" i="1"/>
  <c r="FY399" i="1" s="1"/>
  <c r="FY296" i="1"/>
  <c r="GG395" i="1" l="1"/>
  <c r="AH296" i="1"/>
  <c r="GI296" i="1"/>
  <c r="GI292" i="1"/>
  <c r="GU296" i="1"/>
  <c r="AH395" i="1"/>
  <c r="AH399" i="1" s="1"/>
  <c r="AH292" i="1"/>
  <c r="GV21" i="1"/>
  <c r="GV19" i="1" s="1"/>
  <c r="GV359" i="1"/>
  <c r="DS296" i="1"/>
  <c r="GU395" i="1"/>
  <c r="GU399" i="1" s="1"/>
  <c r="GU292" i="1"/>
  <c r="AT296" i="1"/>
  <c r="AT292" i="1"/>
  <c r="BF19" i="1"/>
  <c r="AT395" i="1"/>
  <c r="AT399" i="1" s="1"/>
  <c r="S19" i="1"/>
  <c r="M292" i="1"/>
  <c r="M296" i="1"/>
  <c r="M395" i="1"/>
  <c r="M399" i="1" s="1"/>
  <c r="JF171" i="1"/>
  <c r="IQ274" i="1"/>
  <c r="IR141" i="1"/>
  <c r="IS141" i="1" s="1"/>
  <c r="JF359" i="1"/>
  <c r="JE21" i="1"/>
  <c r="JD395" i="1"/>
  <c r="JD292" i="1"/>
  <c r="JD296" i="1"/>
  <c r="IQ239" i="1"/>
  <c r="IQ207" i="1" s="1"/>
  <c r="IR131" i="1"/>
  <c r="IS131" i="1" s="1"/>
  <c r="IR76" i="1"/>
  <c r="IS76" i="1" s="1"/>
  <c r="IR191" i="1"/>
  <c r="IS191" i="1" s="1"/>
  <c r="IR317" i="1"/>
  <c r="IS317" i="1" s="1"/>
  <c r="IR90" i="1"/>
  <c r="IS90" i="1" s="1"/>
  <c r="IR86" i="1"/>
  <c r="IS86" i="1" s="1"/>
  <c r="IR64" i="1"/>
  <c r="IS64" i="1" s="1"/>
  <c r="IR148" i="1"/>
  <c r="IR146" i="1" s="1"/>
  <c r="IS146" i="1" s="1"/>
  <c r="IR342" i="1"/>
  <c r="IS342" i="1" s="1"/>
  <c r="IO395" i="1"/>
  <c r="IO399" i="1" s="1"/>
  <c r="IR47" i="1"/>
  <c r="IS47" i="1" s="1"/>
  <c r="IC236" i="1"/>
  <c r="IC93" i="1"/>
  <c r="IC76" i="1"/>
  <c r="IC64" i="1"/>
  <c r="FS296" i="1"/>
  <c r="U292" i="1"/>
  <c r="AF292" i="1" s="1"/>
  <c r="U296" i="1"/>
  <c r="AF296" i="1" s="1"/>
  <c r="U395" i="1"/>
  <c r="U399" i="1" s="1"/>
  <c r="IQ304" i="1"/>
  <c r="IQ173" i="1"/>
  <c r="IN395" i="1"/>
  <c r="IN296" i="1"/>
  <c r="IN292" i="1"/>
  <c r="IQ328" i="1"/>
  <c r="IQ129" i="1"/>
  <c r="IR35" i="1"/>
  <c r="IR58" i="1"/>
  <c r="IS58" i="1" s="1"/>
  <c r="IP79" i="1"/>
  <c r="IP21" i="1" s="1"/>
  <c r="IQ33" i="1"/>
  <c r="IQ23" i="1" s="1"/>
  <c r="IQ391" i="1"/>
  <c r="IQ260" i="1"/>
  <c r="IR53" i="1"/>
  <c r="IS53" i="1" s="1"/>
  <c r="IS54" i="1"/>
  <c r="IR81" i="1"/>
  <c r="IS81" i="1" s="1"/>
  <c r="IS82" i="1"/>
  <c r="IR116" i="1"/>
  <c r="IS116" i="1" s="1"/>
  <c r="IR99" i="1"/>
  <c r="IR179" i="1"/>
  <c r="IS179" i="1" s="1"/>
  <c r="IR241" i="1"/>
  <c r="IR306" i="1"/>
  <c r="IR330" i="1"/>
  <c r="IR369" i="1"/>
  <c r="IR367" i="1" s="1"/>
  <c r="IS367" i="1" s="1"/>
  <c r="IS371" i="1"/>
  <c r="IR354" i="1"/>
  <c r="IS354" i="1" s="1"/>
  <c r="IR350" i="1"/>
  <c r="IS350" i="1" s="1"/>
  <c r="IQ114" i="1"/>
  <c r="IS25" i="1"/>
  <c r="IP391" i="1"/>
  <c r="IR201" i="1"/>
  <c r="IS202" i="1"/>
  <c r="IR276" i="1"/>
  <c r="IS276" i="1" s="1"/>
  <c r="IR381" i="1"/>
  <c r="IR379" i="1" s="1"/>
  <c r="IS379" i="1" s="1"/>
  <c r="IS383" i="1"/>
  <c r="IS325" i="1"/>
  <c r="IS94" i="1"/>
  <c r="IQ79" i="1"/>
  <c r="IP359" i="1"/>
  <c r="IO296" i="1"/>
  <c r="IP207" i="1"/>
  <c r="IP171" i="1" s="1"/>
  <c r="IR124" i="1"/>
  <c r="IS124" i="1" s="1"/>
  <c r="IR236" i="1"/>
  <c r="IS236" i="1" s="1"/>
  <c r="IS237" i="1"/>
  <c r="IR262" i="1"/>
  <c r="IR260" i="1" s="1"/>
  <c r="IS324" i="1"/>
  <c r="IS175" i="1"/>
  <c r="IS93" i="1"/>
  <c r="IO292" i="1"/>
  <c r="IS35" i="1"/>
  <c r="IR135" i="1"/>
  <c r="IS135" i="1" s="1"/>
  <c r="IS136" i="1"/>
  <c r="IR162" i="1"/>
  <c r="IS162" i="1" s="1"/>
  <c r="IS167" i="1"/>
  <c r="IR209" i="1"/>
  <c r="IR224" i="1"/>
  <c r="IR214" i="1" s="1"/>
  <c r="IS225" i="1"/>
  <c r="IS224" i="1" s="1"/>
  <c r="IS214" i="1" s="1"/>
  <c r="IR249" i="1"/>
  <c r="IS249" i="1" s="1"/>
  <c r="IR285" i="1"/>
  <c r="IS285" i="1" s="1"/>
  <c r="IS286" i="1"/>
  <c r="IS117" i="1"/>
  <c r="IS27" i="1"/>
  <c r="IA173" i="1"/>
  <c r="HZ171" i="1"/>
  <c r="HY395" i="1"/>
  <c r="HY399" i="1" s="1"/>
  <c r="HY292" i="1"/>
  <c r="HY296" i="1"/>
  <c r="IB64" i="1"/>
  <c r="IB148" i="1"/>
  <c r="IB146" i="1" s="1"/>
  <c r="IB144" i="1" s="1"/>
  <c r="IB179" i="1"/>
  <c r="IB124" i="1"/>
  <c r="IB191" i="1"/>
  <c r="IB276" i="1"/>
  <c r="IB274" i="1" s="1"/>
  <c r="IB201" i="1"/>
  <c r="IB209" i="1"/>
  <c r="IB224" i="1"/>
  <c r="IB214" i="1" s="1"/>
  <c r="IB249" i="1"/>
  <c r="IB317" i="1"/>
  <c r="IB304" i="1" s="1"/>
  <c r="IB369" i="1"/>
  <c r="IB381" i="1"/>
  <c r="IC381" i="1"/>
  <c r="IC379" i="1" s="1"/>
  <c r="IC324" i="1"/>
  <c r="IC201" i="1"/>
  <c r="IC141" i="1"/>
  <c r="IC90" i="1"/>
  <c r="IC86" i="1"/>
  <c r="IC124" i="1"/>
  <c r="IC25" i="1"/>
  <c r="IA304" i="1"/>
  <c r="IA274" i="1"/>
  <c r="IA239" i="1"/>
  <c r="IA207" i="1" s="1"/>
  <c r="IA146" i="1"/>
  <c r="IA129" i="1"/>
  <c r="IA96" i="1"/>
  <c r="IA79" i="1" s="1"/>
  <c r="IA114" i="1"/>
  <c r="IA33" i="1"/>
  <c r="IA23" i="1" s="1"/>
  <c r="HZ21" i="1"/>
  <c r="HZ19" i="1" s="1"/>
  <c r="HZ391" i="1"/>
  <c r="IB35" i="1"/>
  <c r="IB47" i="1"/>
  <c r="IB53" i="1"/>
  <c r="IB81" i="1"/>
  <c r="IB116" i="1"/>
  <c r="IB135" i="1"/>
  <c r="IB129" i="1" s="1"/>
  <c r="IB162" i="1"/>
  <c r="IB241" i="1"/>
  <c r="IB330" i="1"/>
  <c r="IB342" i="1"/>
  <c r="IB354" i="1"/>
  <c r="HX19" i="1"/>
  <c r="IA328" i="1"/>
  <c r="HZ359" i="1"/>
  <c r="HK171" i="1"/>
  <c r="HK19" i="1"/>
  <c r="GY116" i="1"/>
  <c r="HL173" i="1"/>
  <c r="ES296" i="1"/>
  <c r="HM47" i="1"/>
  <c r="HM90" i="1"/>
  <c r="HM99" i="1"/>
  <c r="HM96" i="1" s="1"/>
  <c r="HM131" i="1"/>
  <c r="HM148" i="1"/>
  <c r="HM146" i="1" s="1"/>
  <c r="HM144" i="1" s="1"/>
  <c r="HM81" i="1"/>
  <c r="HM116" i="1"/>
  <c r="HM135" i="1"/>
  <c r="HM201" i="1"/>
  <c r="HM241" i="1"/>
  <c r="HM179" i="1"/>
  <c r="HM262" i="1"/>
  <c r="HM260" i="1" s="1"/>
  <c r="HM306" i="1"/>
  <c r="HM324" i="1"/>
  <c r="HL260" i="1"/>
  <c r="HG399" i="1"/>
  <c r="HK391" i="1"/>
  <c r="HL304" i="1"/>
  <c r="HL146" i="1"/>
  <c r="HL96" i="1"/>
  <c r="HM35" i="1"/>
  <c r="HM58" i="1"/>
  <c r="HM76" i="1"/>
  <c r="HM86" i="1"/>
  <c r="HM93" i="1"/>
  <c r="HM141" i="1"/>
  <c r="HM124" i="1"/>
  <c r="HM249" i="1"/>
  <c r="HM191" i="1"/>
  <c r="HM214" i="1"/>
  <c r="HM285" i="1"/>
  <c r="HM274" i="1" s="1"/>
  <c r="HM317" i="1"/>
  <c r="HM330" i="1"/>
  <c r="HM342" i="1"/>
  <c r="HM350" i="1"/>
  <c r="HM369" i="1"/>
  <c r="HM381" i="1"/>
  <c r="HM379" i="1" s="1"/>
  <c r="HN350" i="1"/>
  <c r="HN324" i="1"/>
  <c r="HN342" i="1"/>
  <c r="HN330" i="1"/>
  <c r="HN179" i="1"/>
  <c r="HN141" i="1"/>
  <c r="HN93" i="1"/>
  <c r="HN90" i="1"/>
  <c r="HN86" i="1"/>
  <c r="HN76" i="1"/>
  <c r="HN135" i="1"/>
  <c r="HN81" i="1"/>
  <c r="HN47" i="1"/>
  <c r="HL239" i="1"/>
  <c r="HL328" i="1"/>
  <c r="HL274" i="1"/>
  <c r="HL129" i="1"/>
  <c r="HL33" i="1"/>
  <c r="HL23" i="1" s="1"/>
  <c r="HJ19" i="1"/>
  <c r="GV171" i="1"/>
  <c r="DV292" i="1"/>
  <c r="EF292" i="1" s="1"/>
  <c r="DV296" i="1"/>
  <c r="EF296" i="1" s="1"/>
  <c r="DV395" i="1"/>
  <c r="DV399" i="1" s="1"/>
  <c r="EF19" i="1"/>
  <c r="CS395" i="1"/>
  <c r="BJ292" i="1"/>
  <c r="BS292" i="1" s="1"/>
  <c r="BJ296" i="1"/>
  <c r="BS296" i="1" s="1"/>
  <c r="BJ395" i="1"/>
  <c r="BS19" i="1"/>
  <c r="CS292" i="1"/>
  <c r="EG399" i="1"/>
  <c r="ES399" i="1" s="1"/>
  <c r="ES395" i="1"/>
  <c r="BF171" i="1"/>
  <c r="AV296" i="1"/>
  <c r="AV395" i="1"/>
  <c r="AV292" i="1"/>
  <c r="DK399" i="1"/>
  <c r="DS399" i="1" s="1"/>
  <c r="DS395" i="1"/>
  <c r="Q292" i="1"/>
  <c r="Q296" i="1"/>
  <c r="S296" i="1" s="1"/>
  <c r="Q395" i="1"/>
  <c r="Q399" i="1" s="1"/>
  <c r="CS399" i="1"/>
  <c r="ES292" i="1"/>
  <c r="DT399" i="1"/>
  <c r="DS292" i="1"/>
  <c r="CS296" i="1"/>
  <c r="GZ25" i="1"/>
  <c r="BU395" i="1"/>
  <c r="BU399" i="1" s="1"/>
  <c r="BU292" i="1"/>
  <c r="CF292" i="1" s="1"/>
  <c r="BU296" i="1"/>
  <c r="CF296" i="1" s="1"/>
  <c r="BT399" i="1"/>
  <c r="DF21" i="1"/>
  <c r="CT19" i="1"/>
  <c r="AG395" i="1"/>
  <c r="AG292" i="1"/>
  <c r="AS19" i="1"/>
  <c r="AG296" i="1"/>
  <c r="AS296" i="1" s="1"/>
  <c r="GL81" i="1"/>
  <c r="GK173" i="1"/>
  <c r="GX173" i="1"/>
  <c r="GX328" i="1"/>
  <c r="GX359" i="1" s="1"/>
  <c r="GX207" i="1"/>
  <c r="GK33" i="1"/>
  <c r="GK23" i="1" s="1"/>
  <c r="GK274" i="1"/>
  <c r="GK79" i="1"/>
  <c r="GL64" i="1"/>
  <c r="GL99" i="1"/>
  <c r="GL96" i="1" s="1"/>
  <c r="GL135" i="1"/>
  <c r="GL129" i="1" s="1"/>
  <c r="GL249" i="1"/>
  <c r="GK391" i="1"/>
  <c r="GX274" i="1"/>
  <c r="GX33" i="1"/>
  <c r="GX23" i="1" s="1"/>
  <c r="GY274" i="1"/>
  <c r="GY262" i="1"/>
  <c r="GY260" i="1" s="1"/>
  <c r="GY317" i="1"/>
  <c r="GY342" i="1"/>
  <c r="GY350" i="1"/>
  <c r="GY369" i="1"/>
  <c r="GY367" i="1" s="1"/>
  <c r="GY381" i="1"/>
  <c r="GY379" i="1" s="1"/>
  <c r="GZ350" i="1"/>
  <c r="GZ324" i="1"/>
  <c r="GZ236" i="1"/>
  <c r="GZ224" i="1"/>
  <c r="GZ209" i="1"/>
  <c r="GZ141" i="1"/>
  <c r="GZ93" i="1"/>
  <c r="GZ86" i="1"/>
  <c r="GZ76" i="1"/>
  <c r="GX379" i="1"/>
  <c r="GX367" i="1"/>
  <c r="GX79" i="1"/>
  <c r="GW144" i="1"/>
  <c r="GY35" i="1"/>
  <c r="GY64" i="1"/>
  <c r="GY201" i="1"/>
  <c r="GY241" i="1"/>
  <c r="GW21" i="1"/>
  <c r="GT395" i="1"/>
  <c r="GT296" i="1"/>
  <c r="GT292" i="1"/>
  <c r="GW171" i="1"/>
  <c r="GY47" i="1"/>
  <c r="GY53" i="1"/>
  <c r="GY124" i="1"/>
  <c r="GY99" i="1"/>
  <c r="GY96" i="1" s="1"/>
  <c r="GY79" i="1" s="1"/>
  <c r="GY131" i="1"/>
  <c r="GY148" i="1"/>
  <c r="GY179" i="1"/>
  <c r="GY162" i="1"/>
  <c r="GY224" i="1"/>
  <c r="GY214" i="1" s="1"/>
  <c r="GY249" i="1"/>
  <c r="GY306" i="1"/>
  <c r="GW359" i="1"/>
  <c r="GX114" i="1"/>
  <c r="GJ359" i="1"/>
  <c r="GJ144" i="1"/>
  <c r="FU395" i="1"/>
  <c r="FU296" i="1"/>
  <c r="GF19" i="1"/>
  <c r="FU292" i="1"/>
  <c r="GK328" i="1"/>
  <c r="GD292" i="1"/>
  <c r="GD395" i="1"/>
  <c r="GD399" i="1" s="1"/>
  <c r="GD296" i="1"/>
  <c r="GH21" i="1"/>
  <c r="FS292" i="1"/>
  <c r="GJ391" i="1"/>
  <c r="GK114" i="1"/>
  <c r="GL58" i="1"/>
  <c r="GL124" i="1"/>
  <c r="GL201" i="1"/>
  <c r="GL209" i="1"/>
  <c r="GL241" i="1"/>
  <c r="GL285" i="1"/>
  <c r="GL317" i="1"/>
  <c r="GL47" i="1"/>
  <c r="GL53" i="1"/>
  <c r="GL116" i="1"/>
  <c r="GL148" i="1"/>
  <c r="GL224" i="1"/>
  <c r="GL214" i="1" s="1"/>
  <c r="GL306" i="1"/>
  <c r="GL350" i="1"/>
  <c r="GL369" i="1"/>
  <c r="GL381" i="1"/>
  <c r="GJ207" i="1"/>
  <c r="GJ171" i="1" s="1"/>
  <c r="EZ296" i="1"/>
  <c r="FF296" i="1" s="1"/>
  <c r="EZ395" i="1"/>
  <c r="EZ292" i="1"/>
  <c r="FF292" i="1" s="1"/>
  <c r="FF19" i="1"/>
  <c r="GG399" i="1"/>
  <c r="FK399" i="1"/>
  <c r="FS399" i="1" s="1"/>
  <c r="FS395" i="1"/>
  <c r="N399" i="1"/>
  <c r="V399" i="1"/>
  <c r="GJ79" i="1"/>
  <c r="GK304" i="1"/>
  <c r="GK239" i="1"/>
  <c r="GK207" i="1" s="1"/>
  <c r="GK129" i="1"/>
  <c r="GL276" i="1"/>
  <c r="GL35" i="1"/>
  <c r="GL179" i="1"/>
  <c r="GL191" i="1"/>
  <c r="GL262" i="1"/>
  <c r="GL330" i="1"/>
  <c r="GL342" i="1"/>
  <c r="GL354" i="1"/>
  <c r="AF395" i="1" l="1"/>
  <c r="AF399" i="1"/>
  <c r="AS292" i="1"/>
  <c r="BF296" i="1"/>
  <c r="GK171" i="1"/>
  <c r="BF292" i="1"/>
  <c r="S292" i="1"/>
  <c r="S395" i="1"/>
  <c r="S399" i="1"/>
  <c r="GK21" i="1"/>
  <c r="GK19" i="1" s="1"/>
  <c r="CF395" i="1"/>
  <c r="CF399" i="1"/>
  <c r="JD399" i="1"/>
  <c r="JE19" i="1"/>
  <c r="JF21" i="1"/>
  <c r="IR304" i="1"/>
  <c r="IS304" i="1" s="1"/>
  <c r="IS148" i="1"/>
  <c r="IR144" i="1"/>
  <c r="IS144" i="1" s="1"/>
  <c r="IC162" i="1"/>
  <c r="IC191" i="1"/>
  <c r="IC249" i="1"/>
  <c r="IC330" i="1"/>
  <c r="IC342" i="1"/>
  <c r="IC354" i="1"/>
  <c r="IC369" i="1"/>
  <c r="IC367" i="1" s="1"/>
  <c r="IC391" i="1" s="1"/>
  <c r="GK359" i="1"/>
  <c r="GF292" i="1"/>
  <c r="EF399" i="1"/>
  <c r="IF258" i="1"/>
  <c r="IQ359" i="1"/>
  <c r="IR173" i="1"/>
  <c r="IS173" i="1" s="1"/>
  <c r="IR129" i="1"/>
  <c r="IS129" i="1" s="1"/>
  <c r="IS369" i="1"/>
  <c r="IQ171" i="1"/>
  <c r="IP19" i="1"/>
  <c r="IS306" i="1"/>
  <c r="IR328" i="1"/>
  <c r="IS328" i="1" s="1"/>
  <c r="IS330" i="1"/>
  <c r="IS209" i="1"/>
  <c r="IS33" i="1"/>
  <c r="IQ21" i="1"/>
  <c r="IQ19" i="1" s="1"/>
  <c r="IR96" i="1"/>
  <c r="IS96" i="1" s="1"/>
  <c r="IS99" i="1"/>
  <c r="IN399" i="1"/>
  <c r="IR239" i="1"/>
  <c r="IS239" i="1" s="1"/>
  <c r="IS241" i="1"/>
  <c r="IR114" i="1"/>
  <c r="IS114" i="1" s="1"/>
  <c r="IS262" i="1"/>
  <c r="IR33" i="1"/>
  <c r="IR23" i="1" s="1"/>
  <c r="IS23" i="1" s="1"/>
  <c r="IS201" i="1"/>
  <c r="IR274" i="1"/>
  <c r="IS274" i="1" s="1"/>
  <c r="IR391" i="1"/>
  <c r="IS391" i="1" s="1"/>
  <c r="IS260" i="1"/>
  <c r="IS381" i="1"/>
  <c r="IA171" i="1"/>
  <c r="IB239" i="1"/>
  <c r="IB207" i="1" s="1"/>
  <c r="IB173" i="1"/>
  <c r="IA21" i="1"/>
  <c r="HX395" i="1"/>
  <c r="HX296" i="1"/>
  <c r="HX292" i="1"/>
  <c r="IB114" i="1"/>
  <c r="IB33" i="1"/>
  <c r="IB23" i="1" s="1"/>
  <c r="HZ395" i="1"/>
  <c r="HZ399" i="1" s="1"/>
  <c r="HZ296" i="1"/>
  <c r="HZ292" i="1"/>
  <c r="IA144" i="1"/>
  <c r="IC53" i="1"/>
  <c r="IC58" i="1"/>
  <c r="IC81" i="1"/>
  <c r="IC116" i="1"/>
  <c r="IC114" i="1" s="1"/>
  <c r="IC135" i="1"/>
  <c r="IC224" i="1"/>
  <c r="IC214" i="1" s="1"/>
  <c r="IC241" i="1"/>
  <c r="IC276" i="1"/>
  <c r="IC317" i="1"/>
  <c r="IB367" i="1"/>
  <c r="IB328" i="1"/>
  <c r="IB79" i="1"/>
  <c r="IA359" i="1"/>
  <c r="IC35" i="1"/>
  <c r="IC47" i="1"/>
  <c r="IC99" i="1"/>
  <c r="IC131" i="1"/>
  <c r="IC148" i="1"/>
  <c r="IC179" i="1"/>
  <c r="IC209" i="1"/>
  <c r="IC262" i="1"/>
  <c r="IC285" i="1"/>
  <c r="IC306" i="1"/>
  <c r="IC350" i="1"/>
  <c r="IB379" i="1"/>
  <c r="HK395" i="1"/>
  <c r="HK292" i="1"/>
  <c r="HK296" i="1"/>
  <c r="EF395" i="1"/>
  <c r="HM173" i="1"/>
  <c r="HJ395" i="1"/>
  <c r="HJ296" i="1"/>
  <c r="HJ292" i="1"/>
  <c r="HN35" i="1"/>
  <c r="HN58" i="1"/>
  <c r="HN64" i="1"/>
  <c r="HN124" i="1"/>
  <c r="HN191" i="1"/>
  <c r="HN241" i="1"/>
  <c r="HN262" i="1"/>
  <c r="HN260" i="1" s="1"/>
  <c r="HN306" i="1"/>
  <c r="HN369" i="1"/>
  <c r="HN367" i="1" s="1"/>
  <c r="HN381" i="1"/>
  <c r="HO324" i="1"/>
  <c r="HO285" i="1"/>
  <c r="HO276" i="1"/>
  <c r="HO236" i="1"/>
  <c r="HO249" i="1"/>
  <c r="HO141" i="1"/>
  <c r="HO131" i="1"/>
  <c r="HO93" i="1"/>
  <c r="HO90" i="1"/>
  <c r="HO86" i="1"/>
  <c r="HO76" i="1"/>
  <c r="HO64" i="1"/>
  <c r="HO53" i="1"/>
  <c r="HO25" i="1"/>
  <c r="HM367" i="1"/>
  <c r="HM328" i="1"/>
  <c r="HM304" i="1"/>
  <c r="HM239" i="1"/>
  <c r="HM207" i="1" s="1"/>
  <c r="HM114" i="1"/>
  <c r="HM79" i="1"/>
  <c r="HN25" i="1"/>
  <c r="HN53" i="1"/>
  <c r="HN116" i="1"/>
  <c r="HN162" i="1"/>
  <c r="HN99" i="1"/>
  <c r="HN131" i="1"/>
  <c r="HN148" i="1"/>
  <c r="HN236" i="1"/>
  <c r="HN201" i="1"/>
  <c r="HN209" i="1"/>
  <c r="HN224" i="1"/>
  <c r="HN214" i="1" s="1"/>
  <c r="HN249" i="1"/>
  <c r="HN276" i="1"/>
  <c r="HN285" i="1"/>
  <c r="HN317" i="1"/>
  <c r="HN354" i="1"/>
  <c r="HM33" i="1"/>
  <c r="HM23" i="1" s="1"/>
  <c r="HL79" i="1"/>
  <c r="HL144" i="1"/>
  <c r="HL359" i="1"/>
  <c r="HL207" i="1"/>
  <c r="HL171" i="1" s="1"/>
  <c r="HM129" i="1"/>
  <c r="GZ35" i="1"/>
  <c r="GL79" i="1"/>
  <c r="AV399" i="1"/>
  <c r="BF399" i="1" s="1"/>
  <c r="BF395" i="1"/>
  <c r="AG399" i="1"/>
  <c r="AS399" i="1" s="1"/>
  <c r="AS395" i="1"/>
  <c r="GV292" i="1"/>
  <c r="GV296" i="1"/>
  <c r="GV395" i="1"/>
  <c r="GV399" i="1" s="1"/>
  <c r="BJ399" i="1"/>
  <c r="BS399" i="1" s="1"/>
  <c r="BS395" i="1"/>
  <c r="CT395" i="1"/>
  <c r="CT292" i="1"/>
  <c r="DF292" i="1" s="1"/>
  <c r="DF19" i="1"/>
  <c r="CT296" i="1"/>
  <c r="DF296" i="1" s="1"/>
  <c r="GY328" i="1"/>
  <c r="GX171" i="1"/>
  <c r="GY391" i="1"/>
  <c r="GY129" i="1"/>
  <c r="GT399" i="1"/>
  <c r="GY239" i="1"/>
  <c r="GY33" i="1"/>
  <c r="GY23" i="1" s="1"/>
  <c r="GX391" i="1"/>
  <c r="GZ64" i="1"/>
  <c r="GZ47" i="1"/>
  <c r="GZ81" i="1"/>
  <c r="GZ116" i="1"/>
  <c r="GZ135" i="1"/>
  <c r="GZ162" i="1"/>
  <c r="GZ249" i="1"/>
  <c r="GZ191" i="1"/>
  <c r="GZ214" i="1"/>
  <c r="GZ276" i="1"/>
  <c r="GZ285" i="1"/>
  <c r="GZ306" i="1"/>
  <c r="GZ342" i="1"/>
  <c r="GZ354" i="1"/>
  <c r="GX21" i="1"/>
  <c r="GX19" i="1" s="1"/>
  <c r="GY304" i="1"/>
  <c r="GY146" i="1"/>
  <c r="GW19" i="1"/>
  <c r="GY173" i="1"/>
  <c r="GY114" i="1"/>
  <c r="GZ53" i="1"/>
  <c r="GZ58" i="1"/>
  <c r="GZ90" i="1"/>
  <c r="GZ99" i="1"/>
  <c r="GZ96" i="1" s="1"/>
  <c r="GZ131" i="1"/>
  <c r="GZ148" i="1"/>
  <c r="GZ146" i="1" s="1"/>
  <c r="GZ144" i="1" s="1"/>
  <c r="GZ124" i="1"/>
  <c r="GZ201" i="1"/>
  <c r="GZ241" i="1"/>
  <c r="GZ179" i="1"/>
  <c r="GZ262" i="1"/>
  <c r="GZ317" i="1"/>
  <c r="GZ330" i="1"/>
  <c r="GZ369" i="1"/>
  <c r="GZ381" i="1"/>
  <c r="HA354" i="1"/>
  <c r="HA285" i="1"/>
  <c r="HA90" i="1"/>
  <c r="GF296" i="1"/>
  <c r="GL328" i="1"/>
  <c r="GL274" i="1"/>
  <c r="EZ399" i="1"/>
  <c r="FF399" i="1" s="1"/>
  <c r="FF395" i="1"/>
  <c r="GL367" i="1"/>
  <c r="GL304" i="1"/>
  <c r="GL173" i="1"/>
  <c r="GL114" i="1"/>
  <c r="GM124" i="1"/>
  <c r="GM201" i="1"/>
  <c r="GM209" i="1"/>
  <c r="GM224" i="1"/>
  <c r="GM214" i="1" s="1"/>
  <c r="GM249" i="1"/>
  <c r="GM276" i="1"/>
  <c r="GM306" i="1"/>
  <c r="GM25" i="1"/>
  <c r="GM58" i="1"/>
  <c r="GM64" i="1"/>
  <c r="GM76" i="1"/>
  <c r="GM86" i="1"/>
  <c r="GM93" i="1"/>
  <c r="GM135" i="1"/>
  <c r="GM148" i="1"/>
  <c r="GM146" i="1" s="1"/>
  <c r="GM144" i="1" s="1"/>
  <c r="GM191" i="1"/>
  <c r="GM241" i="1"/>
  <c r="GM239" i="1" s="1"/>
  <c r="GM262" i="1"/>
  <c r="GM260" i="1" s="1"/>
  <c r="GM285" i="1"/>
  <c r="GM317" i="1"/>
  <c r="GM342" i="1"/>
  <c r="GM354" i="1"/>
  <c r="GL239" i="1"/>
  <c r="GL207" i="1" s="1"/>
  <c r="GH19" i="1"/>
  <c r="GL260" i="1"/>
  <c r="GL33" i="1"/>
  <c r="GL23" i="1" s="1"/>
  <c r="GJ21" i="1"/>
  <c r="GJ19" i="1" s="1"/>
  <c r="GL379" i="1"/>
  <c r="GL146" i="1"/>
  <c r="GM35" i="1"/>
  <c r="GM81" i="1"/>
  <c r="GM99" i="1"/>
  <c r="GM141" i="1"/>
  <c r="GM236" i="1"/>
  <c r="GM330" i="1"/>
  <c r="GN324" i="1"/>
  <c r="GN90" i="1"/>
  <c r="GN236" i="1"/>
  <c r="GN141" i="1"/>
  <c r="GN131" i="1"/>
  <c r="GN93" i="1"/>
  <c r="GN86" i="1"/>
  <c r="GN53" i="1"/>
  <c r="GN25" i="1"/>
  <c r="GN76" i="1"/>
  <c r="GM47" i="1"/>
  <c r="GM53" i="1"/>
  <c r="GM90" i="1"/>
  <c r="GM116" i="1"/>
  <c r="GM131" i="1"/>
  <c r="GM179" i="1"/>
  <c r="GM324" i="1"/>
  <c r="GM162" i="1"/>
  <c r="GM350" i="1"/>
  <c r="GM369" i="1"/>
  <c r="GM367" i="1" s="1"/>
  <c r="GM381" i="1"/>
  <c r="GM379" i="1" s="1"/>
  <c r="GF395" i="1"/>
  <c r="FU399" i="1"/>
  <c r="GF399" i="1" s="1"/>
  <c r="GZ129" i="1" l="1"/>
  <c r="HM171" i="1"/>
  <c r="GL21" i="1"/>
  <c r="JE395" i="1"/>
  <c r="JE296" i="1"/>
  <c r="JF296" i="1" s="1"/>
  <c r="JE292" i="1"/>
  <c r="JF292" i="1" s="1"/>
  <c r="JF19" i="1"/>
  <c r="IC328" i="1"/>
  <c r="IC239" i="1"/>
  <c r="IC207" i="1" s="1"/>
  <c r="GM114" i="1"/>
  <c r="IF234" i="1"/>
  <c r="IF229" i="1"/>
  <c r="IF227" i="1"/>
  <c r="IF217" i="1"/>
  <c r="IF215" i="1"/>
  <c r="IF212" i="1"/>
  <c r="IF50" i="1"/>
  <c r="IF37" i="1"/>
  <c r="IF39" i="1"/>
  <c r="IF42" i="1"/>
  <c r="IF199" i="1"/>
  <c r="IR359" i="1"/>
  <c r="IS359" i="1" s="1"/>
  <c r="IS207" i="1"/>
  <c r="IR79" i="1"/>
  <c r="IS79" i="1" s="1"/>
  <c r="IR207" i="1"/>
  <c r="IR171" i="1" s="1"/>
  <c r="IQ395" i="1"/>
  <c r="IQ399" i="1" s="1"/>
  <c r="IQ296" i="1"/>
  <c r="IQ292" i="1"/>
  <c r="IP395" i="1"/>
  <c r="IP296" i="1"/>
  <c r="IP292" i="1"/>
  <c r="HK399" i="1"/>
  <c r="IB171" i="1"/>
  <c r="IC33" i="1"/>
  <c r="IC23" i="1" s="1"/>
  <c r="IF232" i="1"/>
  <c r="IF246" i="1"/>
  <c r="IF267" i="1"/>
  <c r="IF279" i="1"/>
  <c r="IF339" i="1"/>
  <c r="IF335" i="1"/>
  <c r="IF228" i="1"/>
  <c r="IF283" i="1"/>
  <c r="IF309" i="1"/>
  <c r="IF322" i="1"/>
  <c r="IF287" i="1"/>
  <c r="IF312" i="1"/>
  <c r="IF384" i="1"/>
  <c r="ID25" i="1"/>
  <c r="ID58" i="1"/>
  <c r="ID76" i="1"/>
  <c r="ID35" i="1"/>
  <c r="ID64" i="1"/>
  <c r="ID90" i="1"/>
  <c r="ID99" i="1"/>
  <c r="ID96" i="1" s="1"/>
  <c r="ID131" i="1"/>
  <c r="ID148" i="1"/>
  <c r="ID146" i="1" s="1"/>
  <c r="ID144" i="1" s="1"/>
  <c r="ID179" i="1"/>
  <c r="ID124" i="1"/>
  <c r="ID236" i="1"/>
  <c r="IF237" i="1"/>
  <c r="ID191" i="1"/>
  <c r="ID262" i="1"/>
  <c r="ID260" i="1" s="1"/>
  <c r="IF263" i="1"/>
  <c r="ID276" i="1"/>
  <c r="ID241" i="1"/>
  <c r="ID317" i="1"/>
  <c r="ID330" i="1"/>
  <c r="ID369" i="1"/>
  <c r="IF371" i="1"/>
  <c r="ID381" i="1"/>
  <c r="IF386" i="1"/>
  <c r="IF374" i="1"/>
  <c r="IF372" i="1"/>
  <c r="IF385" i="1"/>
  <c r="IF373" i="1"/>
  <c r="IF356" i="1"/>
  <c r="IF348" i="1"/>
  <c r="IF346" i="1"/>
  <c r="IF344" i="1"/>
  <c r="IF336" i="1"/>
  <c r="IF352" i="1"/>
  <c r="IF347" i="1"/>
  <c r="IF345" i="1"/>
  <c r="IF340" i="1"/>
  <c r="IF334" i="1"/>
  <c r="IF332" i="1"/>
  <c r="IE324" i="1"/>
  <c r="IF320" i="1"/>
  <c r="IF315" i="1"/>
  <c r="IF313" i="1"/>
  <c r="IF311" i="1"/>
  <c r="IF288" i="1"/>
  <c r="IF333" i="1"/>
  <c r="IF321" i="1"/>
  <c r="IF319" i="1"/>
  <c r="IF314" i="1"/>
  <c r="IF310" i="1"/>
  <c r="IF308" i="1"/>
  <c r="IF289" i="1"/>
  <c r="IF281" i="1"/>
  <c r="IF271" i="1"/>
  <c r="IF269" i="1"/>
  <c r="IF265" i="1"/>
  <c r="IF256" i="1"/>
  <c r="IF253" i="1"/>
  <c r="IF251" i="1"/>
  <c r="IF243" i="1"/>
  <c r="IE236" i="1"/>
  <c r="IF230" i="1"/>
  <c r="IF226" i="1"/>
  <c r="IF205" i="1"/>
  <c r="IF203" i="1"/>
  <c r="IF282" i="1"/>
  <c r="IF280" i="1"/>
  <c r="IF278" i="1"/>
  <c r="IF270" i="1"/>
  <c r="IF268" i="1"/>
  <c r="IF266" i="1"/>
  <c r="IF255" i="1"/>
  <c r="IF244" i="1"/>
  <c r="IF233" i="1"/>
  <c r="IF220" i="1"/>
  <c r="IF216" i="1"/>
  <c r="IF211" i="1"/>
  <c r="IF196" i="1"/>
  <c r="IF194" i="1"/>
  <c r="IF189" i="1"/>
  <c r="IF187" i="1"/>
  <c r="IF264" i="1"/>
  <c r="IF252" i="1"/>
  <c r="IF247" i="1"/>
  <c r="IF231" i="1"/>
  <c r="IF222" i="1"/>
  <c r="IF218" i="1"/>
  <c r="IF204" i="1"/>
  <c r="IF197" i="1"/>
  <c r="IF195" i="1"/>
  <c r="IF193" i="1"/>
  <c r="IF188" i="1"/>
  <c r="IF186" i="1"/>
  <c r="IF184" i="1"/>
  <c r="IF182" i="1"/>
  <c r="IF177" i="1"/>
  <c r="IF168" i="1"/>
  <c r="IF158" i="1"/>
  <c r="IF156" i="1"/>
  <c r="IF151" i="1"/>
  <c r="IE141" i="1"/>
  <c r="IF139" i="1"/>
  <c r="IF137" i="1"/>
  <c r="IE131" i="1"/>
  <c r="IF126" i="1"/>
  <c r="IF120" i="1"/>
  <c r="IF118" i="1"/>
  <c r="IF112" i="1"/>
  <c r="IF110" i="1"/>
  <c r="IF108" i="1"/>
  <c r="IF106" i="1"/>
  <c r="IF104" i="1"/>
  <c r="IF102" i="1"/>
  <c r="IE93" i="1"/>
  <c r="IE90" i="1"/>
  <c r="IE86" i="1"/>
  <c r="IF83" i="1"/>
  <c r="IE76" i="1"/>
  <c r="IF185" i="1"/>
  <c r="IF183" i="1"/>
  <c r="IF181" i="1"/>
  <c r="IE162" i="1"/>
  <c r="IF160" i="1"/>
  <c r="IF157" i="1"/>
  <c r="IF155" i="1"/>
  <c r="IF150" i="1"/>
  <c r="IF138" i="1"/>
  <c r="IE135" i="1"/>
  <c r="IF133" i="1"/>
  <c r="IF127" i="1"/>
  <c r="IF122" i="1"/>
  <c r="IF119" i="1"/>
  <c r="IE116" i="1"/>
  <c r="IF111" i="1"/>
  <c r="IF109" i="1"/>
  <c r="IF107" i="1"/>
  <c r="IF105" i="1"/>
  <c r="IF103" i="1"/>
  <c r="IF101" i="1"/>
  <c r="IF84" i="1"/>
  <c r="IF72" i="1"/>
  <c r="IF70" i="1"/>
  <c r="IF61" i="1"/>
  <c r="IF55" i="1"/>
  <c r="IF45" i="1"/>
  <c r="IF43" i="1"/>
  <c r="IF41" i="1"/>
  <c r="IE81" i="1"/>
  <c r="IF62" i="1"/>
  <c r="IF60" i="1"/>
  <c r="IE53" i="1"/>
  <c r="IF51" i="1"/>
  <c r="IF49" i="1"/>
  <c r="IF44" i="1"/>
  <c r="IF40" i="1"/>
  <c r="IF38" i="1"/>
  <c r="IE25" i="1"/>
  <c r="IC304" i="1"/>
  <c r="IC146" i="1"/>
  <c r="IC96" i="1"/>
  <c r="IC79" i="1" s="1"/>
  <c r="IF383" i="1"/>
  <c r="IC274" i="1"/>
  <c r="IB21" i="1"/>
  <c r="IB19" i="1" s="1"/>
  <c r="IA19" i="1"/>
  <c r="ID47" i="1"/>
  <c r="ID53" i="1"/>
  <c r="ID86" i="1"/>
  <c r="IF88" i="1"/>
  <c r="ID93" i="1"/>
  <c r="IF94" i="1"/>
  <c r="ID141" i="1"/>
  <c r="IF142" i="1"/>
  <c r="ID81" i="1"/>
  <c r="ID116" i="1"/>
  <c r="ID135" i="1"/>
  <c r="ID162" i="1"/>
  <c r="ID201" i="1"/>
  <c r="IF202" i="1"/>
  <c r="ID209" i="1"/>
  <c r="IF210" i="1"/>
  <c r="ID224" i="1"/>
  <c r="ID214" i="1" s="1"/>
  <c r="IF225" i="1"/>
  <c r="ID249" i="1"/>
  <c r="IF250" i="1"/>
  <c r="ID285" i="1"/>
  <c r="IF286" i="1"/>
  <c r="ID306" i="1"/>
  <c r="IF307" i="1"/>
  <c r="ID324" i="1"/>
  <c r="IF325" i="1"/>
  <c r="ID350" i="1"/>
  <c r="IF351" i="1"/>
  <c r="ID342" i="1"/>
  <c r="IF343" i="1"/>
  <c r="ID354" i="1"/>
  <c r="IF355" i="1"/>
  <c r="IC260" i="1"/>
  <c r="IC129" i="1"/>
  <c r="IC173" i="1"/>
  <c r="IB391" i="1"/>
  <c r="IB359" i="1"/>
  <c r="HX399" i="1"/>
  <c r="IF149" i="1"/>
  <c r="HN114" i="1"/>
  <c r="HN173" i="1"/>
  <c r="HO274" i="1"/>
  <c r="HM359" i="1"/>
  <c r="HM21" i="1"/>
  <c r="HM19" i="1" s="1"/>
  <c r="HN129" i="1"/>
  <c r="HO47" i="1"/>
  <c r="HO99" i="1"/>
  <c r="HO96" i="1" s="1"/>
  <c r="HO148" i="1"/>
  <c r="HO146" i="1" s="1"/>
  <c r="HO144" i="1" s="1"/>
  <c r="HO124" i="1"/>
  <c r="HO201" i="1"/>
  <c r="HO209" i="1"/>
  <c r="HO224" i="1"/>
  <c r="HO214" i="1" s="1"/>
  <c r="HO179" i="1"/>
  <c r="HO262" i="1"/>
  <c r="HO317" i="1"/>
  <c r="HO330" i="1"/>
  <c r="HO342" i="1"/>
  <c r="HO354" i="1"/>
  <c r="HO350" i="1"/>
  <c r="HO369" i="1"/>
  <c r="HO381" i="1"/>
  <c r="HO379" i="1" s="1"/>
  <c r="HP350" i="1"/>
  <c r="HN304" i="1"/>
  <c r="HN328" i="1"/>
  <c r="HN274" i="1"/>
  <c r="HN146" i="1"/>
  <c r="HN96" i="1"/>
  <c r="HM391" i="1"/>
  <c r="HO35" i="1"/>
  <c r="HO58" i="1"/>
  <c r="HO81" i="1"/>
  <c r="HO116" i="1"/>
  <c r="HO114" i="1" s="1"/>
  <c r="HO135" i="1"/>
  <c r="HO162" i="1"/>
  <c r="HO241" i="1"/>
  <c r="HO239" i="1" s="1"/>
  <c r="HO191" i="1"/>
  <c r="HO306" i="1"/>
  <c r="HN379" i="1"/>
  <c r="HN391" i="1" s="1"/>
  <c r="HN239" i="1"/>
  <c r="HN33" i="1"/>
  <c r="HN23" i="1" s="1"/>
  <c r="HL21" i="1"/>
  <c r="HJ399" i="1"/>
  <c r="HB90" i="1"/>
  <c r="CT399" i="1"/>
  <c r="DF399" i="1" s="1"/>
  <c r="DF395" i="1"/>
  <c r="GL359" i="1"/>
  <c r="GN135" i="1"/>
  <c r="GN129" i="1" s="1"/>
  <c r="GN369" i="1"/>
  <c r="GN367" i="1" s="1"/>
  <c r="GN162" i="1"/>
  <c r="GZ173" i="1"/>
  <c r="GN381" i="1"/>
  <c r="GN379" i="1" s="1"/>
  <c r="GN330" i="1"/>
  <c r="GN47" i="1"/>
  <c r="GN209" i="1"/>
  <c r="GN148" i="1"/>
  <c r="GN146" i="1" s="1"/>
  <c r="GN144" i="1" s="1"/>
  <c r="GN241" i="1"/>
  <c r="GZ33" i="1"/>
  <c r="GZ23" i="1" s="1"/>
  <c r="HA47" i="1"/>
  <c r="HA25" i="1"/>
  <c r="HA53" i="1"/>
  <c r="HA124" i="1"/>
  <c r="HA99" i="1"/>
  <c r="HA96" i="1" s="1"/>
  <c r="HA131" i="1"/>
  <c r="HA148" i="1"/>
  <c r="HA146" i="1" s="1"/>
  <c r="HA144" i="1" s="1"/>
  <c r="HA179" i="1"/>
  <c r="HA236" i="1"/>
  <c r="HA162" i="1"/>
  <c r="HA241" i="1"/>
  <c r="HA262" i="1"/>
  <c r="HA260" i="1" s="1"/>
  <c r="HA317" i="1"/>
  <c r="HA342" i="1"/>
  <c r="HA350" i="1"/>
  <c r="HA369" i="1"/>
  <c r="HA367" i="1" s="1"/>
  <c r="HA381" i="1"/>
  <c r="HA379" i="1" s="1"/>
  <c r="HB350" i="1"/>
  <c r="HB324" i="1"/>
  <c r="HB317" i="1"/>
  <c r="HB306" i="1"/>
  <c r="HB236" i="1"/>
  <c r="HB249" i="1"/>
  <c r="HB241" i="1"/>
  <c r="HB224" i="1"/>
  <c r="HB209" i="1"/>
  <c r="HB201" i="1"/>
  <c r="HB162" i="1"/>
  <c r="HB141" i="1"/>
  <c r="HB131" i="1"/>
  <c r="HB99" i="1"/>
  <c r="HB96" i="1" s="1"/>
  <c r="HB93" i="1"/>
  <c r="HB86" i="1"/>
  <c r="HB76" i="1"/>
  <c r="HB53" i="1"/>
  <c r="HB25" i="1"/>
  <c r="GZ367" i="1"/>
  <c r="GW395" i="1"/>
  <c r="GW292" i="1"/>
  <c r="GW296" i="1"/>
  <c r="GY144" i="1"/>
  <c r="GY359" i="1"/>
  <c r="GX395" i="1"/>
  <c r="GX399" i="1" s="1"/>
  <c r="GX296" i="1"/>
  <c r="GX292" i="1"/>
  <c r="GZ274" i="1"/>
  <c r="GZ79" i="1"/>
  <c r="HA58" i="1"/>
  <c r="HA35" i="1"/>
  <c r="HA64" i="1"/>
  <c r="HA81" i="1"/>
  <c r="HA116" i="1"/>
  <c r="HA135" i="1"/>
  <c r="HA76" i="1"/>
  <c r="HA86" i="1"/>
  <c r="HA93" i="1"/>
  <c r="HA141" i="1"/>
  <c r="HA191" i="1"/>
  <c r="HA201" i="1"/>
  <c r="HA209" i="1"/>
  <c r="HA224" i="1"/>
  <c r="HA214" i="1" s="1"/>
  <c r="HA249" i="1"/>
  <c r="HA276" i="1"/>
  <c r="HA274" i="1" s="1"/>
  <c r="HA330" i="1"/>
  <c r="HA306" i="1"/>
  <c r="HA324" i="1"/>
  <c r="GZ379" i="1"/>
  <c r="GZ328" i="1"/>
  <c r="GZ260" i="1"/>
  <c r="GZ239" i="1"/>
  <c r="GZ207" i="1" s="1"/>
  <c r="GZ304" i="1"/>
  <c r="GZ114" i="1"/>
  <c r="GY21" i="1"/>
  <c r="GY207" i="1"/>
  <c r="GY171" i="1" s="1"/>
  <c r="GM391" i="1"/>
  <c r="GN201" i="1"/>
  <c r="GN306" i="1"/>
  <c r="GN350" i="1"/>
  <c r="GM129" i="1"/>
  <c r="GN64" i="1"/>
  <c r="GN116" i="1"/>
  <c r="GN224" i="1"/>
  <c r="GN214" i="1" s="1"/>
  <c r="GN249" i="1"/>
  <c r="GN262" i="1"/>
  <c r="GN35" i="1"/>
  <c r="GN58" i="1"/>
  <c r="GN124" i="1"/>
  <c r="GN179" i="1"/>
  <c r="GN191" i="1"/>
  <c r="GN342" i="1"/>
  <c r="GN354" i="1"/>
  <c r="GM328" i="1"/>
  <c r="GM96" i="1"/>
  <c r="GM79" i="1" s="1"/>
  <c r="GM33" i="1"/>
  <c r="GM23" i="1" s="1"/>
  <c r="GJ296" i="1"/>
  <c r="GJ292" i="1"/>
  <c r="GJ395" i="1"/>
  <c r="GJ399" i="1" s="1"/>
  <c r="GM173" i="1"/>
  <c r="GM304" i="1"/>
  <c r="GM274" i="1"/>
  <c r="GM207" i="1"/>
  <c r="GK296" i="1"/>
  <c r="GK395" i="1"/>
  <c r="GK399" i="1" s="1"/>
  <c r="GK292" i="1"/>
  <c r="GO76" i="1"/>
  <c r="GO236" i="1"/>
  <c r="GO141" i="1"/>
  <c r="GO93" i="1"/>
  <c r="GN81" i="1"/>
  <c r="GN99" i="1"/>
  <c r="GN96" i="1" s="1"/>
  <c r="GN276" i="1"/>
  <c r="GN285" i="1"/>
  <c r="GN317" i="1"/>
  <c r="GL144" i="1"/>
  <c r="GL19" i="1" s="1"/>
  <c r="GH296" i="1"/>
  <c r="GH292" i="1"/>
  <c r="GH395" i="1"/>
  <c r="GL171" i="1"/>
  <c r="GL391" i="1"/>
  <c r="IF324" i="1" l="1"/>
  <c r="IS171" i="1"/>
  <c r="JE399" i="1"/>
  <c r="JF399" i="1" s="1"/>
  <c r="JF395" i="1"/>
  <c r="IE285" i="1"/>
  <c r="IF285" i="1" s="1"/>
  <c r="IF93" i="1"/>
  <c r="IE241" i="1"/>
  <c r="IF241" i="1" s="1"/>
  <c r="IF135" i="1"/>
  <c r="IF86" i="1"/>
  <c r="ID173" i="1"/>
  <c r="IR21" i="1"/>
  <c r="IR19" i="1" s="1"/>
  <c r="IP399" i="1"/>
  <c r="ID114" i="1"/>
  <c r="IF162" i="1"/>
  <c r="IF141" i="1"/>
  <c r="IF53" i="1"/>
  <c r="IF224" i="1"/>
  <c r="IF214" i="1" s="1"/>
  <c r="IA395" i="1"/>
  <c r="IA292" i="1"/>
  <c r="IA296" i="1"/>
  <c r="IE99" i="1"/>
  <c r="IE129" i="1"/>
  <c r="IE148" i="1"/>
  <c r="IE276" i="1"/>
  <c r="IE306" i="1"/>
  <c r="ID328" i="1"/>
  <c r="ID239" i="1"/>
  <c r="ID207" i="1" s="1"/>
  <c r="ID129" i="1"/>
  <c r="IF90" i="1"/>
  <c r="ID33" i="1"/>
  <c r="ID23" i="1" s="1"/>
  <c r="IF76" i="1"/>
  <c r="IF27" i="1"/>
  <c r="IC21" i="1"/>
  <c r="IC171" i="1"/>
  <c r="ID79" i="1"/>
  <c r="IF81" i="1"/>
  <c r="IB395" i="1"/>
  <c r="IB399" i="1" s="1"/>
  <c r="IB296" i="1"/>
  <c r="IB292" i="1"/>
  <c r="IE47" i="1"/>
  <c r="IF47" i="1" s="1"/>
  <c r="IE179" i="1"/>
  <c r="IF179" i="1" s="1"/>
  <c r="IF131" i="1"/>
  <c r="ID304" i="1"/>
  <c r="IF167" i="1"/>
  <c r="IF136" i="1"/>
  <c r="IF117" i="1"/>
  <c r="IF82" i="1"/>
  <c r="IF54" i="1"/>
  <c r="IF48" i="1"/>
  <c r="IF180" i="1"/>
  <c r="IF116" i="1"/>
  <c r="IF277" i="1"/>
  <c r="IC144" i="1"/>
  <c r="IC359" i="1"/>
  <c r="IE35" i="1"/>
  <c r="IE64" i="1"/>
  <c r="IF64" i="1" s="1"/>
  <c r="IE58" i="1"/>
  <c r="IF58" i="1" s="1"/>
  <c r="IE124" i="1"/>
  <c r="IF124" i="1" s="1"/>
  <c r="IF175" i="1"/>
  <c r="IE191" i="1"/>
  <c r="IF191" i="1" s="1"/>
  <c r="IE209" i="1"/>
  <c r="IE201" i="1"/>
  <c r="IF201" i="1" s="1"/>
  <c r="IE224" i="1"/>
  <c r="IE214" i="1" s="1"/>
  <c r="IE249" i="1"/>
  <c r="IF249" i="1" s="1"/>
  <c r="IE262" i="1"/>
  <c r="IE330" i="1"/>
  <c r="IF330" i="1" s="1"/>
  <c r="IF331" i="1"/>
  <c r="IE317" i="1"/>
  <c r="IF317" i="1" s="1"/>
  <c r="IE342" i="1"/>
  <c r="IF342" i="1" s="1"/>
  <c r="IE354" i="1"/>
  <c r="IF354" i="1" s="1"/>
  <c r="IE350" i="1"/>
  <c r="IF350" i="1" s="1"/>
  <c r="IE369" i="1"/>
  <c r="IE367" i="1" s="1"/>
  <c r="IE381" i="1"/>
  <c r="ID379" i="1"/>
  <c r="ID367" i="1"/>
  <c r="IF318" i="1"/>
  <c r="IF242" i="1"/>
  <c r="ID274" i="1"/>
  <c r="IF236" i="1"/>
  <c r="IF125" i="1"/>
  <c r="IF132" i="1"/>
  <c r="IF100" i="1"/>
  <c r="IF91" i="1"/>
  <c r="IF69" i="1"/>
  <c r="IF36" i="1"/>
  <c r="IF35" i="1" s="1"/>
  <c r="IF77" i="1"/>
  <c r="IF59" i="1"/>
  <c r="IF25" i="1"/>
  <c r="HO304" i="1"/>
  <c r="HO173" i="1"/>
  <c r="HO79" i="1"/>
  <c r="HO33" i="1"/>
  <c r="HO23" i="1" s="1"/>
  <c r="HP35" i="1"/>
  <c r="HP58" i="1"/>
  <c r="HP64" i="1"/>
  <c r="HP124" i="1"/>
  <c r="HP90" i="1"/>
  <c r="HP99" i="1"/>
  <c r="HP131" i="1"/>
  <c r="HP148" i="1"/>
  <c r="HP162" i="1"/>
  <c r="HP191" i="1"/>
  <c r="HP241" i="1"/>
  <c r="HP262" i="1"/>
  <c r="HP260" i="1" s="1"/>
  <c r="HP317" i="1"/>
  <c r="HP369" i="1"/>
  <c r="HP367" i="1" s="1"/>
  <c r="HP381" i="1"/>
  <c r="HQ354" i="1"/>
  <c r="HQ324" i="1"/>
  <c r="HQ236" i="1"/>
  <c r="HQ162" i="1"/>
  <c r="HQ141" i="1"/>
  <c r="HQ93" i="1"/>
  <c r="HQ90" i="1"/>
  <c r="HQ86" i="1"/>
  <c r="HQ76" i="1"/>
  <c r="HQ53" i="1"/>
  <c r="HQ25" i="1"/>
  <c r="HO367" i="1"/>
  <c r="HO328" i="1"/>
  <c r="HO260" i="1"/>
  <c r="HO207" i="1"/>
  <c r="HL19" i="1"/>
  <c r="HN79" i="1"/>
  <c r="HN144" i="1"/>
  <c r="HN207" i="1"/>
  <c r="HN171" i="1" s="1"/>
  <c r="HN359" i="1"/>
  <c r="HP25" i="1"/>
  <c r="HP47" i="1"/>
  <c r="HP53" i="1"/>
  <c r="HP81" i="1"/>
  <c r="HP116" i="1"/>
  <c r="HP135" i="1"/>
  <c r="HP76" i="1"/>
  <c r="HP86" i="1"/>
  <c r="HP93" i="1"/>
  <c r="HP141" i="1"/>
  <c r="HP179" i="1"/>
  <c r="HP236" i="1"/>
  <c r="HP201" i="1"/>
  <c r="HP209" i="1"/>
  <c r="HP224" i="1"/>
  <c r="HP214" i="1" s="1"/>
  <c r="HP249" i="1"/>
  <c r="HP276" i="1"/>
  <c r="HP285" i="1"/>
  <c r="HP330" i="1"/>
  <c r="HP306" i="1"/>
  <c r="HP324" i="1"/>
  <c r="HP342" i="1"/>
  <c r="HP354" i="1"/>
  <c r="HO129" i="1"/>
  <c r="HM395" i="1"/>
  <c r="HM296" i="1"/>
  <c r="HM292" i="1"/>
  <c r="HB64" i="1"/>
  <c r="HA114" i="1"/>
  <c r="HB148" i="1"/>
  <c r="HB146" i="1" s="1"/>
  <c r="HB144" i="1" s="1"/>
  <c r="HC47" i="1"/>
  <c r="GN391" i="1"/>
  <c r="GO162" i="1"/>
  <c r="GO285" i="1"/>
  <c r="HB304" i="1"/>
  <c r="HA328" i="1"/>
  <c r="GZ21" i="1"/>
  <c r="GZ19" i="1" s="1"/>
  <c r="GO81" i="1"/>
  <c r="GO306" i="1"/>
  <c r="GM21" i="1"/>
  <c r="GM19" i="1" s="1"/>
  <c r="GO276" i="1"/>
  <c r="GM359" i="1"/>
  <c r="GZ359" i="1"/>
  <c r="GZ171" i="1"/>
  <c r="HA33" i="1"/>
  <c r="HA23" i="1" s="1"/>
  <c r="HB239" i="1"/>
  <c r="HA173" i="1"/>
  <c r="HA79" i="1"/>
  <c r="GW399" i="1"/>
  <c r="HB58" i="1"/>
  <c r="HB124" i="1"/>
  <c r="HB191" i="1"/>
  <c r="HB214" i="1"/>
  <c r="HB276" i="1"/>
  <c r="HB285" i="1"/>
  <c r="HB342" i="1"/>
  <c r="HB354" i="1"/>
  <c r="HA239" i="1"/>
  <c r="HA207" i="1" s="1"/>
  <c r="HA129" i="1"/>
  <c r="GY19" i="1"/>
  <c r="HA304" i="1"/>
  <c r="GZ391" i="1"/>
  <c r="HB35" i="1"/>
  <c r="HB47" i="1"/>
  <c r="HB81" i="1"/>
  <c r="HB79" i="1" s="1"/>
  <c r="HB116" i="1"/>
  <c r="HB135" i="1"/>
  <c r="HB179" i="1"/>
  <c r="HB262" i="1"/>
  <c r="HB330" i="1"/>
  <c r="HB369" i="1"/>
  <c r="HB381" i="1"/>
  <c r="HC236" i="1"/>
  <c r="HC179" i="1"/>
  <c r="HC25" i="1"/>
  <c r="HA391" i="1"/>
  <c r="GH399" i="1"/>
  <c r="GN274" i="1"/>
  <c r="GN79" i="1"/>
  <c r="GO58" i="1"/>
  <c r="GO86" i="1"/>
  <c r="GO201" i="1"/>
  <c r="GO209" i="1"/>
  <c r="GO241" i="1"/>
  <c r="GO262" i="1"/>
  <c r="GO260" i="1" s="1"/>
  <c r="GO324" i="1"/>
  <c r="GO35" i="1"/>
  <c r="GO64" i="1"/>
  <c r="GO124" i="1"/>
  <c r="GO135" i="1"/>
  <c r="GO148" i="1"/>
  <c r="GO191" i="1"/>
  <c r="GO317" i="1"/>
  <c r="GO350" i="1"/>
  <c r="GO369" i="1"/>
  <c r="GO381" i="1"/>
  <c r="GM171" i="1"/>
  <c r="GN33" i="1"/>
  <c r="GN23" i="1" s="1"/>
  <c r="GN114" i="1"/>
  <c r="GN239" i="1"/>
  <c r="GN173" i="1"/>
  <c r="GL292" i="1"/>
  <c r="GL395" i="1"/>
  <c r="GL399" i="1" s="1"/>
  <c r="GL296" i="1"/>
  <c r="GO90" i="1"/>
  <c r="GO116" i="1"/>
  <c r="GO131" i="1"/>
  <c r="GP354" i="1"/>
  <c r="GP93" i="1"/>
  <c r="GP86" i="1"/>
  <c r="GP76" i="1"/>
  <c r="GP350" i="1"/>
  <c r="GP324" i="1"/>
  <c r="GP249" i="1"/>
  <c r="GP236" i="1"/>
  <c r="GP135" i="1"/>
  <c r="GP116" i="1"/>
  <c r="GP90" i="1"/>
  <c r="GP25" i="1"/>
  <c r="GO25" i="1"/>
  <c r="GO47" i="1"/>
  <c r="GO53" i="1"/>
  <c r="GO99" i="1"/>
  <c r="GO96" i="1" s="1"/>
  <c r="GO179" i="1"/>
  <c r="GO224" i="1"/>
  <c r="GO214" i="1" s="1"/>
  <c r="GO249" i="1"/>
  <c r="GO330" i="1"/>
  <c r="GO342" i="1"/>
  <c r="GO354" i="1"/>
  <c r="GN260" i="1"/>
  <c r="GN304" i="1"/>
  <c r="GN328" i="1"/>
  <c r="GM296" i="1" l="1"/>
  <c r="GM292" i="1"/>
  <c r="GM395" i="1"/>
  <c r="GM399" i="1" s="1"/>
  <c r="IS21" i="1"/>
  <c r="IR395" i="1"/>
  <c r="IR296" i="1"/>
  <c r="IS296" i="1" s="1"/>
  <c r="IR292" i="1"/>
  <c r="IS292" i="1" s="1"/>
  <c r="IS19" i="1"/>
  <c r="HO359" i="1"/>
  <c r="HM399" i="1"/>
  <c r="ID359" i="1"/>
  <c r="IF381" i="1"/>
  <c r="IF129" i="1"/>
  <c r="IE173" i="1"/>
  <c r="IF173" i="1" s="1"/>
  <c r="ID171" i="1"/>
  <c r="ID21" i="1"/>
  <c r="IF369" i="1"/>
  <c r="IE260" i="1"/>
  <c r="IF260" i="1" s="1"/>
  <c r="IF262" i="1"/>
  <c r="IF209" i="1"/>
  <c r="IE239" i="1"/>
  <c r="IE207" i="1" s="1"/>
  <c r="IE114" i="1"/>
  <c r="IF114" i="1" s="1"/>
  <c r="IC19" i="1"/>
  <c r="IE304" i="1"/>
  <c r="IF306" i="1"/>
  <c r="IE274" i="1"/>
  <c r="IF274" i="1" s="1"/>
  <c r="IF276" i="1"/>
  <c r="IA399" i="1"/>
  <c r="IF33" i="1"/>
  <c r="ID391" i="1"/>
  <c r="IF367" i="1"/>
  <c r="IE328" i="1"/>
  <c r="IF328" i="1" s="1"/>
  <c r="IE33" i="1"/>
  <c r="IE23" i="1" s="1"/>
  <c r="IF23" i="1" s="1"/>
  <c r="IE146" i="1"/>
  <c r="IF148" i="1"/>
  <c r="IE96" i="1"/>
  <c r="IF99" i="1"/>
  <c r="HP114" i="1"/>
  <c r="HO21" i="1"/>
  <c r="HO19" i="1" s="1"/>
  <c r="HP304" i="1"/>
  <c r="HO171" i="1"/>
  <c r="HP328" i="1"/>
  <c r="HQ148" i="1"/>
  <c r="HQ146" i="1" s="1"/>
  <c r="HQ144" i="1" s="1"/>
  <c r="HQ317" i="1"/>
  <c r="HQ342" i="1"/>
  <c r="HP173" i="1"/>
  <c r="HO391" i="1"/>
  <c r="HQ35" i="1"/>
  <c r="HQ64" i="1"/>
  <c r="HQ58" i="1"/>
  <c r="HQ124" i="1"/>
  <c r="HQ201" i="1"/>
  <c r="HQ209" i="1"/>
  <c r="HQ224" i="1"/>
  <c r="HQ214" i="1" s="1"/>
  <c r="HQ249" i="1"/>
  <c r="HQ191" i="1"/>
  <c r="HQ276" i="1"/>
  <c r="HQ285" i="1"/>
  <c r="HQ306" i="1"/>
  <c r="HP239" i="1"/>
  <c r="HP207" i="1" s="1"/>
  <c r="HP146" i="1"/>
  <c r="HP96" i="1"/>
  <c r="HP33" i="1"/>
  <c r="HP23" i="1" s="1"/>
  <c r="HP274" i="1"/>
  <c r="HL395" i="1"/>
  <c r="HL296" i="1"/>
  <c r="HL292" i="1"/>
  <c r="HQ47" i="1"/>
  <c r="HQ99" i="1"/>
  <c r="HQ96" i="1" s="1"/>
  <c r="HQ131" i="1"/>
  <c r="HQ81" i="1"/>
  <c r="HQ116" i="1"/>
  <c r="HQ135" i="1"/>
  <c r="HQ241" i="1"/>
  <c r="HQ179" i="1"/>
  <c r="HQ262" i="1"/>
  <c r="HQ330" i="1"/>
  <c r="HQ350" i="1"/>
  <c r="HQ369" i="1"/>
  <c r="HQ381" i="1"/>
  <c r="HQ379" i="1" s="1"/>
  <c r="HS386" i="1"/>
  <c r="HS384" i="1"/>
  <c r="HS374" i="1"/>
  <c r="HS372" i="1"/>
  <c r="HS385" i="1"/>
  <c r="HS373" i="1"/>
  <c r="HS352" i="1"/>
  <c r="HS347" i="1"/>
  <c r="HS345" i="1"/>
  <c r="HS356" i="1"/>
  <c r="HS348" i="1"/>
  <c r="HS346" i="1"/>
  <c r="HS344" i="1"/>
  <c r="HS339" i="1"/>
  <c r="HS336" i="1"/>
  <c r="HS334" i="1"/>
  <c r="HS332" i="1"/>
  <c r="HS322" i="1"/>
  <c r="HS320" i="1"/>
  <c r="HS315" i="1"/>
  <c r="HS313" i="1"/>
  <c r="HS311" i="1"/>
  <c r="HS309" i="1"/>
  <c r="HS340" i="1"/>
  <c r="HS335" i="1"/>
  <c r="HS333" i="1"/>
  <c r="HS321" i="1"/>
  <c r="HS319" i="1"/>
  <c r="HS314" i="1"/>
  <c r="HS312" i="1"/>
  <c r="HS310" i="1"/>
  <c r="HS308" i="1"/>
  <c r="HS288" i="1"/>
  <c r="HS283" i="1"/>
  <c r="HS281" i="1"/>
  <c r="HS279" i="1"/>
  <c r="HS271" i="1"/>
  <c r="HS269" i="1"/>
  <c r="HS267" i="1"/>
  <c r="HS265" i="1"/>
  <c r="HS263" i="1"/>
  <c r="HS256" i="1"/>
  <c r="HS253" i="1"/>
  <c r="HS289" i="1"/>
  <c r="HS287" i="1"/>
  <c r="HS282" i="1"/>
  <c r="HS280" i="1"/>
  <c r="HS278" i="1"/>
  <c r="HS270" i="1"/>
  <c r="HS268" i="1"/>
  <c r="HS266" i="1"/>
  <c r="HS264" i="1"/>
  <c r="HS258" i="1"/>
  <c r="HS255" i="1"/>
  <c r="HS252" i="1"/>
  <c r="HS247" i="1"/>
  <c r="HS244" i="1"/>
  <c r="HS233" i="1"/>
  <c r="HS231" i="1"/>
  <c r="HS229" i="1"/>
  <c r="HS227" i="1"/>
  <c r="HS222" i="1"/>
  <c r="HS220" i="1"/>
  <c r="HS218" i="1"/>
  <c r="HS216" i="1"/>
  <c r="HS211" i="1"/>
  <c r="HS204" i="1"/>
  <c r="HS196" i="1"/>
  <c r="HS194" i="1"/>
  <c r="HS189" i="1"/>
  <c r="HS187" i="1"/>
  <c r="HS185" i="1"/>
  <c r="HS183" i="1"/>
  <c r="HS181" i="1"/>
  <c r="HS251" i="1"/>
  <c r="HS246" i="1"/>
  <c r="HS243" i="1"/>
  <c r="HS234" i="1"/>
  <c r="HS232" i="1"/>
  <c r="HS230" i="1"/>
  <c r="HS228" i="1"/>
  <c r="HS226" i="1"/>
  <c r="HS217" i="1"/>
  <c r="HS215" i="1"/>
  <c r="HS212" i="1"/>
  <c r="HS205" i="1"/>
  <c r="HS203" i="1"/>
  <c r="HS197" i="1"/>
  <c r="HS195" i="1"/>
  <c r="HS188" i="1"/>
  <c r="HS186" i="1"/>
  <c r="HS184" i="1"/>
  <c r="HS182" i="1"/>
  <c r="HS177" i="1"/>
  <c r="HS168" i="1"/>
  <c r="HS158" i="1"/>
  <c r="HS156" i="1"/>
  <c r="HS151" i="1"/>
  <c r="HS139" i="1"/>
  <c r="HS137" i="1"/>
  <c r="HS126" i="1"/>
  <c r="HS120" i="1"/>
  <c r="HS118" i="1"/>
  <c r="HS112" i="1"/>
  <c r="HS110" i="1"/>
  <c r="HS108" i="1"/>
  <c r="HS106" i="1"/>
  <c r="HS104" i="1"/>
  <c r="HS102" i="1"/>
  <c r="HR90" i="1"/>
  <c r="HS90" i="1" s="1"/>
  <c r="HS83" i="1"/>
  <c r="HR162" i="1"/>
  <c r="HS162" i="1" s="1"/>
  <c r="HS160" i="1"/>
  <c r="HS157" i="1"/>
  <c r="HS155" i="1"/>
  <c r="HS150" i="1"/>
  <c r="HS138" i="1"/>
  <c r="HS133" i="1"/>
  <c r="HS127" i="1"/>
  <c r="HR124" i="1"/>
  <c r="HS122" i="1"/>
  <c r="HS119" i="1"/>
  <c r="HS111" i="1"/>
  <c r="HS109" i="1"/>
  <c r="HS107" i="1"/>
  <c r="HS105" i="1"/>
  <c r="HS103" i="1"/>
  <c r="HS101" i="1"/>
  <c r="HS84" i="1"/>
  <c r="HS62" i="1"/>
  <c r="HS60" i="1"/>
  <c r="HS51" i="1"/>
  <c r="HS49" i="1"/>
  <c r="HS44" i="1"/>
  <c r="HS42" i="1"/>
  <c r="HS40" i="1"/>
  <c r="HS72" i="1"/>
  <c r="HS70" i="1"/>
  <c r="HS61" i="1"/>
  <c r="HR58" i="1"/>
  <c r="HS55" i="1"/>
  <c r="HS50" i="1"/>
  <c r="HS45" i="1"/>
  <c r="HS43" i="1"/>
  <c r="HS41" i="1"/>
  <c r="HS39" i="1"/>
  <c r="HS37" i="1"/>
  <c r="HS38" i="1"/>
  <c r="HP379" i="1"/>
  <c r="HS318" i="1"/>
  <c r="HS167" i="1"/>
  <c r="HS149" i="1"/>
  <c r="HP129" i="1"/>
  <c r="HS91" i="1"/>
  <c r="HS125" i="1"/>
  <c r="HS225" i="1"/>
  <c r="HN21" i="1"/>
  <c r="HC124" i="1"/>
  <c r="GO304" i="1"/>
  <c r="HD141" i="1"/>
  <c r="HD53" i="1"/>
  <c r="GZ395" i="1"/>
  <c r="GZ399" i="1" s="1"/>
  <c r="GP369" i="1"/>
  <c r="GP367" i="1" s="1"/>
  <c r="GO274" i="1"/>
  <c r="HA171" i="1"/>
  <c r="HB207" i="1"/>
  <c r="HA359" i="1"/>
  <c r="GZ296" i="1"/>
  <c r="GP64" i="1"/>
  <c r="GO114" i="1"/>
  <c r="GN21" i="1"/>
  <c r="GN19" i="1" s="1"/>
  <c r="GP179" i="1"/>
  <c r="HB274" i="1"/>
  <c r="GZ292" i="1"/>
  <c r="HC53" i="1"/>
  <c r="HC90" i="1"/>
  <c r="HC99" i="1"/>
  <c r="HC131" i="1"/>
  <c r="HC148" i="1"/>
  <c r="HC162" i="1"/>
  <c r="HC241" i="1"/>
  <c r="HC262" i="1"/>
  <c r="HC260" i="1" s="1"/>
  <c r="HC317" i="1"/>
  <c r="HC342" i="1"/>
  <c r="HC354" i="1"/>
  <c r="HC350" i="1"/>
  <c r="HC369" i="1"/>
  <c r="HC367" i="1" s="1"/>
  <c r="HC381" i="1"/>
  <c r="HC379" i="1" s="1"/>
  <c r="HD350" i="1"/>
  <c r="HD324" i="1"/>
  <c r="HD317" i="1"/>
  <c r="HD249" i="1"/>
  <c r="HD224" i="1"/>
  <c r="HD209" i="1"/>
  <c r="HD201" i="1"/>
  <c r="HD162" i="1"/>
  <c r="HD131" i="1"/>
  <c r="HD93" i="1"/>
  <c r="HD90" i="1"/>
  <c r="HD86" i="1"/>
  <c r="HD76" i="1"/>
  <c r="HB367" i="1"/>
  <c r="HB260" i="1"/>
  <c r="HB114" i="1"/>
  <c r="HB33" i="1"/>
  <c r="HB23" i="1" s="1"/>
  <c r="HB21" i="1" s="1"/>
  <c r="GY395" i="1"/>
  <c r="GY292" i="1"/>
  <c r="GY296" i="1"/>
  <c r="HA21" i="1"/>
  <c r="HB173" i="1"/>
  <c r="HB129" i="1"/>
  <c r="HC58" i="1"/>
  <c r="HC35" i="1"/>
  <c r="HC64" i="1"/>
  <c r="HC81" i="1"/>
  <c r="HC116" i="1"/>
  <c r="HC135" i="1"/>
  <c r="HC76" i="1"/>
  <c r="HC86" i="1"/>
  <c r="HC93" i="1"/>
  <c r="HC141" i="1"/>
  <c r="HC191" i="1"/>
  <c r="HC201" i="1"/>
  <c r="HC209" i="1"/>
  <c r="HC224" i="1"/>
  <c r="HC214" i="1" s="1"/>
  <c r="HC249" i="1"/>
  <c r="HC276" i="1"/>
  <c r="HC285" i="1"/>
  <c r="HC330" i="1"/>
  <c r="HC306" i="1"/>
  <c r="HC324" i="1"/>
  <c r="HB379" i="1"/>
  <c r="HB328" i="1"/>
  <c r="GN359" i="1"/>
  <c r="GO328" i="1"/>
  <c r="GP81" i="1"/>
  <c r="GP141" i="1"/>
  <c r="GP209" i="1"/>
  <c r="GP276" i="1"/>
  <c r="GP317" i="1"/>
  <c r="GP381" i="1"/>
  <c r="GP379" i="1" s="1"/>
  <c r="GP47" i="1"/>
  <c r="GP53" i="1"/>
  <c r="GP124" i="1"/>
  <c r="GP114" i="1" s="1"/>
  <c r="GP148" i="1"/>
  <c r="GP146" i="1" s="1"/>
  <c r="GP144" i="1" s="1"/>
  <c r="GP224" i="1"/>
  <c r="GP214" i="1" s="1"/>
  <c r="GP285" i="1"/>
  <c r="GP162" i="1"/>
  <c r="GO129" i="1"/>
  <c r="GO367" i="1"/>
  <c r="GO173" i="1"/>
  <c r="GO33" i="1"/>
  <c r="GO23" i="1" s="1"/>
  <c r="GO239" i="1"/>
  <c r="GO207" i="1" s="1"/>
  <c r="GN207" i="1"/>
  <c r="GN171" i="1" s="1"/>
  <c r="GN292" i="1" s="1"/>
  <c r="GP58" i="1"/>
  <c r="GP201" i="1"/>
  <c r="GP306" i="1"/>
  <c r="GQ324" i="1"/>
  <c r="GQ141" i="1"/>
  <c r="GQ86" i="1"/>
  <c r="GQ76" i="1"/>
  <c r="GQ162" i="1"/>
  <c r="GQ90" i="1"/>
  <c r="GP35" i="1"/>
  <c r="GP99" i="1"/>
  <c r="GP131" i="1"/>
  <c r="GP191" i="1"/>
  <c r="GP241" i="1"/>
  <c r="GP239" i="1" s="1"/>
  <c r="GP262" i="1"/>
  <c r="GP330" i="1"/>
  <c r="GP342" i="1"/>
  <c r="GO79" i="1"/>
  <c r="GO379" i="1"/>
  <c r="GO146" i="1"/>
  <c r="GP129" i="1" l="1"/>
  <c r="GO359" i="1"/>
  <c r="IR399" i="1"/>
  <c r="IS399" i="1" s="1"/>
  <c r="IS395" i="1"/>
  <c r="IF239" i="1"/>
  <c r="IF207" i="1" s="1"/>
  <c r="HC114" i="1"/>
  <c r="IE171" i="1"/>
  <c r="IF171" i="1" s="1"/>
  <c r="IE79" i="1"/>
  <c r="IF79" i="1" s="1"/>
  <c r="IF96" i="1"/>
  <c r="IE144" i="1"/>
  <c r="IF144" i="1" s="1"/>
  <c r="IF146" i="1"/>
  <c r="IE359" i="1"/>
  <c r="IF304" i="1"/>
  <c r="IC395" i="1"/>
  <c r="IC292" i="1"/>
  <c r="IC296" i="1"/>
  <c r="ID19" i="1"/>
  <c r="HQ239" i="1"/>
  <c r="HQ207" i="1" s="1"/>
  <c r="HQ304" i="1"/>
  <c r="HQ114" i="1"/>
  <c r="HP359" i="1"/>
  <c r="HQ79" i="1"/>
  <c r="HQ328" i="1"/>
  <c r="HQ359" i="1" s="1"/>
  <c r="HQ274" i="1"/>
  <c r="HS58" i="1"/>
  <c r="HR369" i="1"/>
  <c r="HR367" i="1" s="1"/>
  <c r="HR381" i="1"/>
  <c r="HS224" i="1"/>
  <c r="HS214" i="1" s="1"/>
  <c r="HN19" i="1"/>
  <c r="HR25" i="1"/>
  <c r="HS27" i="1"/>
  <c r="HR47" i="1"/>
  <c r="HS47" i="1" s="1"/>
  <c r="HS48" i="1"/>
  <c r="HR53" i="1"/>
  <c r="HS53" i="1" s="1"/>
  <c r="HS54" i="1"/>
  <c r="HR81" i="1"/>
  <c r="HS82" i="1"/>
  <c r="HR116" i="1"/>
  <c r="HR114" i="1" s="1"/>
  <c r="HS117" i="1"/>
  <c r="HR135" i="1"/>
  <c r="HS135" i="1" s="1"/>
  <c r="HS136" i="1"/>
  <c r="HR99" i="1"/>
  <c r="HR96" i="1" s="1"/>
  <c r="HS96" i="1" s="1"/>
  <c r="HR131" i="1"/>
  <c r="HR148" i="1"/>
  <c r="HR179" i="1"/>
  <c r="HS179" i="1" s="1"/>
  <c r="HS180" i="1"/>
  <c r="HR236" i="1"/>
  <c r="HS236" i="1" s="1"/>
  <c r="HS237" i="1"/>
  <c r="HS175" i="1"/>
  <c r="HR201" i="1"/>
  <c r="HS201" i="1" s="1"/>
  <c r="HR209" i="1"/>
  <c r="HS210" i="1"/>
  <c r="HR224" i="1"/>
  <c r="HR214" i="1" s="1"/>
  <c r="HR249" i="1"/>
  <c r="HS249" i="1" s="1"/>
  <c r="HR276" i="1"/>
  <c r="HS276" i="1" s="1"/>
  <c r="HS277" i="1"/>
  <c r="HR285" i="1"/>
  <c r="HS285" i="1" s="1"/>
  <c r="HS286" i="1"/>
  <c r="HR330" i="1"/>
  <c r="HS330" i="1" s="1"/>
  <c r="HS331" i="1"/>
  <c r="HR306" i="1"/>
  <c r="HR324" i="1"/>
  <c r="HS324" i="1" s="1"/>
  <c r="HS325" i="1"/>
  <c r="HR350" i="1"/>
  <c r="HS350" i="1" s="1"/>
  <c r="HS351" i="1"/>
  <c r="HR342" i="1"/>
  <c r="HS342" i="1" s="1"/>
  <c r="HS343" i="1"/>
  <c r="HR354" i="1"/>
  <c r="HS354" i="1" s="1"/>
  <c r="HS355" i="1"/>
  <c r="HS371" i="1"/>
  <c r="HS132" i="1"/>
  <c r="HS100" i="1"/>
  <c r="HL399" i="1"/>
  <c r="HP144" i="1"/>
  <c r="HS307" i="1"/>
  <c r="HS124" i="1"/>
  <c r="HS383" i="1"/>
  <c r="HR35" i="1"/>
  <c r="HS36" i="1"/>
  <c r="HS35" i="1" s="1"/>
  <c r="HR64" i="1"/>
  <c r="HS64" i="1" s="1"/>
  <c r="HS69" i="1"/>
  <c r="HR76" i="1"/>
  <c r="HS76" i="1" s="1"/>
  <c r="HS77" i="1"/>
  <c r="HR86" i="1"/>
  <c r="HS86" i="1" s="1"/>
  <c r="HS88" i="1"/>
  <c r="HR93" i="1"/>
  <c r="HS93" i="1" s="1"/>
  <c r="HS94" i="1"/>
  <c r="HR141" i="1"/>
  <c r="HS141" i="1" s="1"/>
  <c r="HS142" i="1"/>
  <c r="HR191" i="1"/>
  <c r="HS191" i="1" s="1"/>
  <c r="HS193" i="1"/>
  <c r="HR241" i="1"/>
  <c r="HR262" i="1"/>
  <c r="HR260" i="1" s="1"/>
  <c r="HR317" i="1"/>
  <c r="HS317" i="1" s="1"/>
  <c r="HQ367" i="1"/>
  <c r="HQ260" i="1"/>
  <c r="HS242" i="1"/>
  <c r="HQ129" i="1"/>
  <c r="HO395" i="1"/>
  <c r="HO296" i="1"/>
  <c r="HO292" i="1"/>
  <c r="HS59" i="1"/>
  <c r="HP391" i="1"/>
  <c r="HS250" i="1"/>
  <c r="HS202" i="1"/>
  <c r="HQ173" i="1"/>
  <c r="HQ33" i="1"/>
  <c r="HQ23" i="1" s="1"/>
  <c r="HP79" i="1"/>
  <c r="HP171" i="1"/>
  <c r="HD64" i="1"/>
  <c r="HF251" i="1"/>
  <c r="HF244" i="1"/>
  <c r="HF232" i="1"/>
  <c r="HF228" i="1"/>
  <c r="HF266" i="1"/>
  <c r="HF220" i="1"/>
  <c r="HF217" i="1"/>
  <c r="HF204" i="1"/>
  <c r="HF194" i="1"/>
  <c r="HF187" i="1"/>
  <c r="HF183" i="1"/>
  <c r="HF177" i="1"/>
  <c r="HF160" i="1"/>
  <c r="HF155" i="1"/>
  <c r="HF138" i="1"/>
  <c r="HF132" i="1"/>
  <c r="HF119" i="1"/>
  <c r="HF118" i="1"/>
  <c r="HF109" i="1"/>
  <c r="HF106" i="1"/>
  <c r="HF105" i="1"/>
  <c r="HF101" i="1"/>
  <c r="HF83" i="1"/>
  <c r="HF72" i="1"/>
  <c r="HF70" i="1"/>
  <c r="HF60" i="1"/>
  <c r="HF54" i="1"/>
  <c r="HF51" i="1"/>
  <c r="HF49" i="1"/>
  <c r="HF41" i="1"/>
  <c r="HF39" i="1"/>
  <c r="HF37" i="1"/>
  <c r="HF42" i="1"/>
  <c r="HF40" i="1"/>
  <c r="HF38" i="1"/>
  <c r="GP391" i="1"/>
  <c r="HC328" i="1"/>
  <c r="GQ35" i="1"/>
  <c r="GO171" i="1"/>
  <c r="GQ64" i="1"/>
  <c r="GQ135" i="1"/>
  <c r="GQ124" i="1"/>
  <c r="GQ285" i="1"/>
  <c r="HB359" i="1"/>
  <c r="HC304" i="1"/>
  <c r="HC274" i="1"/>
  <c r="HC173" i="1"/>
  <c r="HB171" i="1"/>
  <c r="HB19" i="1"/>
  <c r="HB391" i="1"/>
  <c r="HD35" i="1"/>
  <c r="HD47" i="1"/>
  <c r="HD99" i="1"/>
  <c r="HD96" i="1" s="1"/>
  <c r="HD148" i="1"/>
  <c r="HD146" i="1" s="1"/>
  <c r="HD144" i="1" s="1"/>
  <c r="HD81" i="1"/>
  <c r="HD116" i="1"/>
  <c r="HD135" i="1"/>
  <c r="HD241" i="1"/>
  <c r="HD239" i="1" s="1"/>
  <c r="HD179" i="1"/>
  <c r="HD236" i="1"/>
  <c r="HD276" i="1"/>
  <c r="HD285" i="1"/>
  <c r="HD306" i="1"/>
  <c r="HD304" i="1" s="1"/>
  <c r="HD330" i="1"/>
  <c r="HD369" i="1"/>
  <c r="HD381" i="1"/>
  <c r="HF386" i="1"/>
  <c r="HF384" i="1"/>
  <c r="HF374" i="1"/>
  <c r="HF372" i="1"/>
  <c r="HF385" i="1"/>
  <c r="HF373" i="1"/>
  <c r="HF356" i="1"/>
  <c r="HF348" i="1"/>
  <c r="HF346" i="1"/>
  <c r="HF344" i="1"/>
  <c r="HE354" i="1"/>
  <c r="HF352" i="1"/>
  <c r="HF347" i="1"/>
  <c r="HF345" i="1"/>
  <c r="HF339" i="1"/>
  <c r="HF336" i="1"/>
  <c r="HF334" i="1"/>
  <c r="HF332" i="1"/>
  <c r="HF322" i="1"/>
  <c r="HF320" i="1"/>
  <c r="HF315" i="1"/>
  <c r="HF313" i="1"/>
  <c r="HF311" i="1"/>
  <c r="HF309" i="1"/>
  <c r="HF340" i="1"/>
  <c r="HF335" i="1"/>
  <c r="HF333" i="1"/>
  <c r="HF321" i="1"/>
  <c r="HF319" i="1"/>
  <c r="HF314" i="1"/>
  <c r="HF312" i="1"/>
  <c r="HF310" i="1"/>
  <c r="HF308" i="1"/>
  <c r="HF287" i="1"/>
  <c r="HF282" i="1"/>
  <c r="HF280" i="1"/>
  <c r="HF278" i="1"/>
  <c r="HF270" i="1"/>
  <c r="HF268" i="1"/>
  <c r="HF264" i="1"/>
  <c r="HF258" i="1"/>
  <c r="HF255" i="1"/>
  <c r="HF252" i="1"/>
  <c r="HF289" i="1"/>
  <c r="HF288" i="1"/>
  <c r="HF283" i="1"/>
  <c r="HF281" i="1"/>
  <c r="HF279" i="1"/>
  <c r="HF271" i="1"/>
  <c r="HF269" i="1"/>
  <c r="HF267" i="1"/>
  <c r="HF265" i="1"/>
  <c r="HF256" i="1"/>
  <c r="HF253" i="1"/>
  <c r="HF247" i="1"/>
  <c r="HF233" i="1"/>
  <c r="HF231" i="1"/>
  <c r="HF229" i="1"/>
  <c r="HF227" i="1"/>
  <c r="HF222" i="1"/>
  <c r="HF218" i="1"/>
  <c r="HF216" i="1"/>
  <c r="HF211" i="1"/>
  <c r="HF196" i="1"/>
  <c r="HF189" i="1"/>
  <c r="HF185" i="1"/>
  <c r="HF181" i="1"/>
  <c r="HF246" i="1"/>
  <c r="HF243" i="1"/>
  <c r="HE236" i="1"/>
  <c r="HF234" i="1"/>
  <c r="HF230" i="1"/>
  <c r="HF226" i="1"/>
  <c r="HF212" i="1"/>
  <c r="HF205" i="1"/>
  <c r="HF203" i="1"/>
  <c r="HF197" i="1"/>
  <c r="HF195" i="1"/>
  <c r="HF188" i="1"/>
  <c r="HF186" i="1"/>
  <c r="HF184" i="1"/>
  <c r="HF182" i="1"/>
  <c r="HF168" i="1"/>
  <c r="HF158" i="1"/>
  <c r="HF156" i="1"/>
  <c r="HF151" i="1"/>
  <c r="HF139" i="1"/>
  <c r="HF137" i="1"/>
  <c r="HF126" i="1"/>
  <c r="HF120" i="1"/>
  <c r="HF112" i="1"/>
  <c r="HF110" i="1"/>
  <c r="HF108" i="1"/>
  <c r="HF104" i="1"/>
  <c r="HF102" i="1"/>
  <c r="HE90" i="1"/>
  <c r="HF90" i="1" s="1"/>
  <c r="HF157" i="1"/>
  <c r="HF150" i="1"/>
  <c r="HF133" i="1"/>
  <c r="HF127" i="1"/>
  <c r="HF122" i="1"/>
  <c r="HF111" i="1"/>
  <c r="HF107" i="1"/>
  <c r="HF103" i="1"/>
  <c r="HF84" i="1"/>
  <c r="HF62" i="1"/>
  <c r="HF44" i="1"/>
  <c r="HE25" i="1"/>
  <c r="HF61" i="1"/>
  <c r="HF55" i="1"/>
  <c r="HF50" i="1"/>
  <c r="HF45" i="1"/>
  <c r="HF43" i="1"/>
  <c r="HC391" i="1"/>
  <c r="HC239" i="1"/>
  <c r="HC207" i="1" s="1"/>
  <c r="HF100" i="1"/>
  <c r="HF91" i="1"/>
  <c r="HC33" i="1"/>
  <c r="HC23" i="1" s="1"/>
  <c r="HA19" i="1"/>
  <c r="GY399" i="1"/>
  <c r="HD25" i="1"/>
  <c r="HF27" i="1"/>
  <c r="HD58" i="1"/>
  <c r="HD124" i="1"/>
  <c r="HD191" i="1"/>
  <c r="HD214" i="1"/>
  <c r="HD262" i="1"/>
  <c r="HD342" i="1"/>
  <c r="HD354" i="1"/>
  <c r="HF318" i="1"/>
  <c r="HF263" i="1"/>
  <c r="HF242" i="1"/>
  <c r="HF167" i="1"/>
  <c r="HC146" i="1"/>
  <c r="HC129" i="1"/>
  <c r="HC96" i="1"/>
  <c r="HC79" i="1" s="1"/>
  <c r="HF250" i="1"/>
  <c r="GP96" i="1"/>
  <c r="GP79" i="1" s="1"/>
  <c r="GQ148" i="1"/>
  <c r="GQ317" i="1"/>
  <c r="GQ58" i="1"/>
  <c r="GQ209" i="1"/>
  <c r="GQ262" i="1"/>
  <c r="GQ260" i="1" s="1"/>
  <c r="GO391" i="1"/>
  <c r="GP173" i="1"/>
  <c r="GO21" i="1"/>
  <c r="GP328" i="1"/>
  <c r="GQ224" i="1"/>
  <c r="GQ214" i="1" s="1"/>
  <c r="GQ81" i="1"/>
  <c r="GQ25" i="1"/>
  <c r="GQ131" i="1"/>
  <c r="GQ236" i="1"/>
  <c r="GQ306" i="1"/>
  <c r="GQ342" i="1"/>
  <c r="GQ354" i="1"/>
  <c r="GO144" i="1"/>
  <c r="GN296" i="1"/>
  <c r="GN395" i="1"/>
  <c r="GN399" i="1" s="1"/>
  <c r="GP260" i="1"/>
  <c r="GP33" i="1"/>
  <c r="GP23" i="1" s="1"/>
  <c r="GQ93" i="1"/>
  <c r="GQ241" i="1"/>
  <c r="GQ276" i="1"/>
  <c r="GQ330" i="1"/>
  <c r="GQ116" i="1"/>
  <c r="GQ179" i="1"/>
  <c r="GQ201" i="1"/>
  <c r="GQ249" i="1"/>
  <c r="GS374" i="1"/>
  <c r="GS373" i="1"/>
  <c r="GS372" i="1"/>
  <c r="GS352" i="1"/>
  <c r="GS340" i="1"/>
  <c r="GS339" i="1"/>
  <c r="GS336" i="1"/>
  <c r="GS335" i="1"/>
  <c r="GS334" i="1"/>
  <c r="GS168" i="1"/>
  <c r="GS332" i="1"/>
  <c r="GS315" i="1"/>
  <c r="GS314" i="1"/>
  <c r="GS313" i="1"/>
  <c r="GS312" i="1"/>
  <c r="GS311" i="1"/>
  <c r="GS310" i="1"/>
  <c r="GS309" i="1"/>
  <c r="GS308" i="1"/>
  <c r="GS283" i="1"/>
  <c r="GS282" i="1"/>
  <c r="GS281" i="1"/>
  <c r="GS280" i="1"/>
  <c r="GS279" i="1"/>
  <c r="GS278" i="1"/>
  <c r="GS258" i="1"/>
  <c r="GS256" i="1"/>
  <c r="GS255" i="1"/>
  <c r="GS253" i="1"/>
  <c r="GS252" i="1"/>
  <c r="GS251" i="1"/>
  <c r="GS205" i="1"/>
  <c r="GS204" i="1"/>
  <c r="GS203" i="1"/>
  <c r="GS189" i="1"/>
  <c r="GS188" i="1"/>
  <c r="GS187" i="1"/>
  <c r="GS186" i="1"/>
  <c r="GS185" i="1"/>
  <c r="GS184" i="1"/>
  <c r="GS230" i="1"/>
  <c r="GS229" i="1"/>
  <c r="GS227" i="1"/>
  <c r="GS226" i="1"/>
  <c r="GS222" i="1"/>
  <c r="GS220" i="1"/>
  <c r="GS218" i="1"/>
  <c r="GS217" i="1"/>
  <c r="GS216" i="1"/>
  <c r="GS177" i="1"/>
  <c r="GS139" i="1"/>
  <c r="GS138" i="1"/>
  <c r="GS137" i="1"/>
  <c r="GS133" i="1"/>
  <c r="GS127" i="1"/>
  <c r="GS126" i="1"/>
  <c r="GS122" i="1"/>
  <c r="GS120" i="1"/>
  <c r="GS119" i="1"/>
  <c r="GS118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62" i="1"/>
  <c r="GS55" i="1"/>
  <c r="GS72" i="1"/>
  <c r="GS61" i="1"/>
  <c r="GS70" i="1"/>
  <c r="GS60" i="1"/>
  <c r="GR25" i="1"/>
  <c r="GS386" i="1"/>
  <c r="GS384" i="1"/>
  <c r="GS348" i="1"/>
  <c r="GS346" i="1"/>
  <c r="GS344" i="1"/>
  <c r="GS333" i="1"/>
  <c r="GS321" i="1"/>
  <c r="GS319" i="1"/>
  <c r="GS289" i="1"/>
  <c r="GS287" i="1"/>
  <c r="GS271" i="1"/>
  <c r="GS269" i="1"/>
  <c r="GS267" i="1"/>
  <c r="GS265" i="1"/>
  <c r="GS246" i="1"/>
  <c r="GS243" i="1"/>
  <c r="GR236" i="1"/>
  <c r="GS233" i="1"/>
  <c r="GS231" i="1"/>
  <c r="GS197" i="1"/>
  <c r="GS195" i="1"/>
  <c r="GS211" i="1"/>
  <c r="GS183" i="1"/>
  <c r="GS160" i="1"/>
  <c r="GS157" i="1"/>
  <c r="GS155" i="1"/>
  <c r="GS150" i="1"/>
  <c r="GR93" i="1"/>
  <c r="GS84" i="1"/>
  <c r="GR76" i="1"/>
  <c r="GS76" i="1" s="1"/>
  <c r="GS51" i="1"/>
  <c r="GS49" i="1"/>
  <c r="GS45" i="1"/>
  <c r="GS43" i="1"/>
  <c r="GS41" i="1"/>
  <c r="GS39" i="1"/>
  <c r="GS37" i="1"/>
  <c r="GS385" i="1"/>
  <c r="GS356" i="1"/>
  <c r="GS347" i="1"/>
  <c r="GS345" i="1"/>
  <c r="GR162" i="1"/>
  <c r="GS162" i="1" s="1"/>
  <c r="GS322" i="1"/>
  <c r="GS320" i="1"/>
  <c r="GS288" i="1"/>
  <c r="GS270" i="1"/>
  <c r="GS268" i="1"/>
  <c r="GS266" i="1"/>
  <c r="GS264" i="1"/>
  <c r="GS247" i="1"/>
  <c r="GS244" i="1"/>
  <c r="GS234" i="1"/>
  <c r="GS232" i="1"/>
  <c r="GS228" i="1"/>
  <c r="GS196" i="1"/>
  <c r="GS194" i="1"/>
  <c r="GS212" i="1"/>
  <c r="GS182" i="1"/>
  <c r="GS181" i="1"/>
  <c r="GS158" i="1"/>
  <c r="GS156" i="1"/>
  <c r="GS151" i="1"/>
  <c r="GR86" i="1"/>
  <c r="GS86" i="1" s="1"/>
  <c r="GS83" i="1"/>
  <c r="GR53" i="1"/>
  <c r="GS50" i="1"/>
  <c r="GS48" i="1"/>
  <c r="GS44" i="1"/>
  <c r="GS42" i="1"/>
  <c r="GS40" i="1"/>
  <c r="GS38" i="1"/>
  <c r="GQ47" i="1"/>
  <c r="GQ53" i="1"/>
  <c r="GQ99" i="1"/>
  <c r="GQ96" i="1" s="1"/>
  <c r="GS100" i="1"/>
  <c r="GQ191" i="1"/>
  <c r="GS193" i="1"/>
  <c r="GQ350" i="1"/>
  <c r="GS351" i="1"/>
  <c r="GQ369" i="1"/>
  <c r="GQ381" i="1"/>
  <c r="GS383" i="1"/>
  <c r="GP304" i="1"/>
  <c r="GS136" i="1"/>
  <c r="GS167" i="1"/>
  <c r="GS117" i="1"/>
  <c r="GP274" i="1"/>
  <c r="GP207" i="1"/>
  <c r="GS82" i="1"/>
  <c r="GS343" i="1"/>
  <c r="GS59" i="1"/>
  <c r="GQ274" i="1" l="1"/>
  <c r="HO399" i="1"/>
  <c r="IE21" i="1"/>
  <c r="ID395" i="1"/>
  <c r="ID399" i="1" s="1"/>
  <c r="ID296" i="1"/>
  <c r="ID292" i="1"/>
  <c r="IC399" i="1"/>
  <c r="IF359" i="1"/>
  <c r="HS116" i="1"/>
  <c r="HS260" i="1"/>
  <c r="HS99" i="1"/>
  <c r="HS369" i="1"/>
  <c r="HR239" i="1"/>
  <c r="HS239" i="1" s="1"/>
  <c r="HQ21" i="1"/>
  <c r="HQ19" i="1" s="1"/>
  <c r="HS114" i="1"/>
  <c r="HR33" i="1"/>
  <c r="HR23" i="1" s="1"/>
  <c r="HQ171" i="1"/>
  <c r="HS262" i="1"/>
  <c r="HS33" i="1"/>
  <c r="HR379" i="1"/>
  <c r="HS379" i="1" s="1"/>
  <c r="HS381" i="1"/>
  <c r="HE262" i="1"/>
  <c r="HE260" i="1" s="1"/>
  <c r="HS241" i="1"/>
  <c r="HQ391" i="1"/>
  <c r="HS367" i="1"/>
  <c r="HR304" i="1"/>
  <c r="HS306" i="1"/>
  <c r="HR328" i="1"/>
  <c r="HS328" i="1" s="1"/>
  <c r="HR274" i="1"/>
  <c r="HS274" i="1" s="1"/>
  <c r="HS209" i="1"/>
  <c r="HR146" i="1"/>
  <c r="HS148" i="1"/>
  <c r="HR79" i="1"/>
  <c r="HS79" i="1" s="1"/>
  <c r="HS81" i="1"/>
  <c r="HS25" i="1"/>
  <c r="HN395" i="1"/>
  <c r="HN296" i="1"/>
  <c r="HN292" i="1"/>
  <c r="HR173" i="1"/>
  <c r="HR129" i="1"/>
  <c r="HS129" i="1" s="1"/>
  <c r="HS131" i="1"/>
  <c r="HP21" i="1"/>
  <c r="GR317" i="1"/>
  <c r="GS317" i="1" s="1"/>
  <c r="GQ239" i="1"/>
  <c r="HD207" i="1"/>
  <c r="HF354" i="1"/>
  <c r="GR64" i="1"/>
  <c r="GS64" i="1" s="1"/>
  <c r="GP21" i="1"/>
  <c r="GP19" i="1" s="1"/>
  <c r="GR350" i="1"/>
  <c r="GS350" i="1" s="1"/>
  <c r="GS54" i="1"/>
  <c r="GR224" i="1"/>
  <c r="GR214" i="1" s="1"/>
  <c r="GS318" i="1"/>
  <c r="GR148" i="1"/>
  <c r="GR146" i="1" s="1"/>
  <c r="GR144" i="1" s="1"/>
  <c r="GR285" i="1"/>
  <c r="GS285" i="1" s="1"/>
  <c r="GR58" i="1"/>
  <c r="GS58" i="1" s="1"/>
  <c r="GR116" i="1"/>
  <c r="GS116" i="1" s="1"/>
  <c r="GR131" i="1"/>
  <c r="GS131" i="1" s="1"/>
  <c r="GR249" i="1"/>
  <c r="GS249" i="1" s="1"/>
  <c r="GQ304" i="1"/>
  <c r="GR342" i="1"/>
  <c r="GS342" i="1" s="1"/>
  <c r="GR381" i="1"/>
  <c r="GR379" i="1" s="1"/>
  <c r="GR135" i="1"/>
  <c r="GS135" i="1" s="1"/>
  <c r="GR306" i="1"/>
  <c r="GS306" i="1" s="1"/>
  <c r="GR35" i="1"/>
  <c r="GS53" i="1"/>
  <c r="HC21" i="1"/>
  <c r="HE58" i="1"/>
  <c r="HF58" i="1" s="1"/>
  <c r="HE53" i="1"/>
  <c r="HF53" i="1" s="1"/>
  <c r="HE81" i="1"/>
  <c r="HF81" i="1" s="1"/>
  <c r="HF82" i="1"/>
  <c r="HE116" i="1"/>
  <c r="HF116" i="1" s="1"/>
  <c r="HF117" i="1"/>
  <c r="HE135" i="1"/>
  <c r="HF135" i="1" s="1"/>
  <c r="HF136" i="1"/>
  <c r="HE99" i="1"/>
  <c r="HE131" i="1"/>
  <c r="HE148" i="1"/>
  <c r="HF149" i="1"/>
  <c r="HE179" i="1"/>
  <c r="HF179" i="1" s="1"/>
  <c r="HF180" i="1"/>
  <c r="HF175" i="1"/>
  <c r="HE201" i="1"/>
  <c r="HF201" i="1" s="1"/>
  <c r="HF202" i="1"/>
  <c r="HE209" i="1"/>
  <c r="HF210" i="1"/>
  <c r="HE224" i="1"/>
  <c r="HE214" i="1" s="1"/>
  <c r="HF225" i="1"/>
  <c r="HF224" i="1" s="1"/>
  <c r="HE249" i="1"/>
  <c r="HF249" i="1" s="1"/>
  <c r="HE276" i="1"/>
  <c r="HF276" i="1" s="1"/>
  <c r="HF277" i="1"/>
  <c r="HE285" i="1"/>
  <c r="HF285" i="1" s="1"/>
  <c r="HF286" i="1"/>
  <c r="HE330" i="1"/>
  <c r="HF330" i="1" s="1"/>
  <c r="HF331" i="1"/>
  <c r="HE306" i="1"/>
  <c r="HF306" i="1" s="1"/>
  <c r="HE324" i="1"/>
  <c r="HF324" i="1" s="1"/>
  <c r="HF325" i="1"/>
  <c r="HD367" i="1"/>
  <c r="HF307" i="1"/>
  <c r="HF237" i="1"/>
  <c r="HD79" i="1"/>
  <c r="HD129" i="1"/>
  <c r="HB395" i="1"/>
  <c r="HB399" i="1" s="1"/>
  <c r="HB296" i="1"/>
  <c r="HB292" i="1"/>
  <c r="HC359" i="1"/>
  <c r="HF355" i="1"/>
  <c r="HC144" i="1"/>
  <c r="HD260" i="1"/>
  <c r="HD173" i="1"/>
  <c r="HF25" i="1"/>
  <c r="HA395" i="1"/>
  <c r="HA292" i="1"/>
  <c r="HA296" i="1"/>
  <c r="HE47" i="1"/>
  <c r="HF47" i="1" s="1"/>
  <c r="HF48" i="1"/>
  <c r="HE35" i="1"/>
  <c r="HF36" i="1"/>
  <c r="HF35" i="1" s="1"/>
  <c r="HE64" i="1"/>
  <c r="HF64" i="1" s="1"/>
  <c r="HF69" i="1"/>
  <c r="HE124" i="1"/>
  <c r="HF124" i="1" s="1"/>
  <c r="HF125" i="1"/>
  <c r="HE76" i="1"/>
  <c r="HF76" i="1" s="1"/>
  <c r="HF77" i="1"/>
  <c r="HE86" i="1"/>
  <c r="HF86" i="1" s="1"/>
  <c r="HF88" i="1"/>
  <c r="HE93" i="1"/>
  <c r="HF93" i="1" s="1"/>
  <c r="HF94" i="1"/>
  <c r="HE141" i="1"/>
  <c r="HF141" i="1" s="1"/>
  <c r="HF142" i="1"/>
  <c r="HE191" i="1"/>
  <c r="HF193" i="1"/>
  <c r="HF215" i="1"/>
  <c r="HE162" i="1"/>
  <c r="HF162" i="1" s="1"/>
  <c r="HE241" i="1"/>
  <c r="HE317" i="1"/>
  <c r="HF317" i="1" s="1"/>
  <c r="HE342" i="1"/>
  <c r="HF342" i="1" s="1"/>
  <c r="HF343" i="1"/>
  <c r="HE350" i="1"/>
  <c r="HF350" i="1" s="1"/>
  <c r="HF351" i="1"/>
  <c r="HE369" i="1"/>
  <c r="HE367" i="1" s="1"/>
  <c r="HF371" i="1"/>
  <c r="HE381" i="1"/>
  <c r="HE379" i="1" s="1"/>
  <c r="HF383" i="1"/>
  <c r="HD379" i="1"/>
  <c r="HD328" i="1"/>
  <c r="HD359" i="1" s="1"/>
  <c r="HD274" i="1"/>
  <c r="HF236" i="1"/>
  <c r="HD114" i="1"/>
  <c r="HD33" i="1"/>
  <c r="HD23" i="1" s="1"/>
  <c r="HC171" i="1"/>
  <c r="HF59" i="1"/>
  <c r="GQ367" i="1"/>
  <c r="GR47" i="1"/>
  <c r="GS47" i="1" s="1"/>
  <c r="GR241" i="1"/>
  <c r="GS242" i="1"/>
  <c r="GR179" i="1"/>
  <c r="GS179" i="1" s="1"/>
  <c r="GR209" i="1"/>
  <c r="GS209" i="1" s="1"/>
  <c r="GR262" i="1"/>
  <c r="GR354" i="1"/>
  <c r="GS354" i="1" s="1"/>
  <c r="GR99" i="1"/>
  <c r="GR96" i="1" s="1"/>
  <c r="GS96" i="1" s="1"/>
  <c r="GR124" i="1"/>
  <c r="GS124" i="1" s="1"/>
  <c r="GR276" i="1"/>
  <c r="GS277" i="1"/>
  <c r="GR330" i="1"/>
  <c r="GS331" i="1"/>
  <c r="GR369" i="1"/>
  <c r="GR367" i="1" s="1"/>
  <c r="GS371" i="1"/>
  <c r="GS250" i="1"/>
  <c r="GQ114" i="1"/>
  <c r="GS93" i="1"/>
  <c r="GS132" i="1"/>
  <c r="GS36" i="1"/>
  <c r="GS35" i="1" s="1"/>
  <c r="GS236" i="1"/>
  <c r="GS27" i="1"/>
  <c r="GQ33" i="1"/>
  <c r="GQ23" i="1" s="1"/>
  <c r="GO19" i="1"/>
  <c r="GP171" i="1"/>
  <c r="GS263" i="1"/>
  <c r="GQ207" i="1"/>
  <c r="GS149" i="1"/>
  <c r="GP359" i="1"/>
  <c r="GQ379" i="1"/>
  <c r="GR141" i="1"/>
  <c r="GS141" i="1" s="1"/>
  <c r="GS142" i="1"/>
  <c r="GR191" i="1"/>
  <c r="GS191" i="1" s="1"/>
  <c r="GR324" i="1"/>
  <c r="GS324" i="1" s="1"/>
  <c r="GS325" i="1"/>
  <c r="GR81" i="1"/>
  <c r="GS81" i="1" s="1"/>
  <c r="GR90" i="1"/>
  <c r="GS90" i="1" s="1"/>
  <c r="GS91" i="1"/>
  <c r="GS175" i="1"/>
  <c r="GS215" i="1"/>
  <c r="GR201" i="1"/>
  <c r="GS201" i="1" s="1"/>
  <c r="GS202" i="1"/>
  <c r="GS180" i="1"/>
  <c r="GQ328" i="1"/>
  <c r="GS94" i="1"/>
  <c r="GS286" i="1"/>
  <c r="GS77" i="1"/>
  <c r="GS125" i="1"/>
  <c r="GS88" i="1"/>
  <c r="GS355" i="1"/>
  <c r="GS237" i="1"/>
  <c r="GQ129" i="1"/>
  <c r="GS25" i="1"/>
  <c r="GQ79" i="1"/>
  <c r="GS225" i="1"/>
  <c r="GS224" i="1" s="1"/>
  <c r="GQ173" i="1"/>
  <c r="GS210" i="1"/>
  <c r="GS69" i="1"/>
  <c r="GQ146" i="1"/>
  <c r="GS307" i="1"/>
  <c r="GS381" i="1" l="1"/>
  <c r="GS148" i="1"/>
  <c r="GR391" i="1"/>
  <c r="GS379" i="1"/>
  <c r="IE19" i="1"/>
  <c r="IF21" i="1"/>
  <c r="HF260" i="1"/>
  <c r="HS207" i="1"/>
  <c r="HR207" i="1"/>
  <c r="HR171" i="1" s="1"/>
  <c r="HF262" i="1"/>
  <c r="HR21" i="1"/>
  <c r="HS21" i="1" s="1"/>
  <c r="HS23" i="1"/>
  <c r="HR391" i="1"/>
  <c r="HP19" i="1"/>
  <c r="HS173" i="1"/>
  <c r="HN399" i="1"/>
  <c r="HR144" i="1"/>
  <c r="HS144" i="1" s="1"/>
  <c r="HS146" i="1"/>
  <c r="HR359" i="1"/>
  <c r="HS304" i="1"/>
  <c r="HQ395" i="1"/>
  <c r="HQ296" i="1"/>
  <c r="HQ292" i="1"/>
  <c r="GR239" i="1"/>
  <c r="GS239" i="1" s="1"/>
  <c r="GS241" i="1"/>
  <c r="HE173" i="1"/>
  <c r="HF173" i="1" s="1"/>
  <c r="GR304" i="1"/>
  <c r="GS304" i="1" s="1"/>
  <c r="GR33" i="1"/>
  <c r="GR23" i="1" s="1"/>
  <c r="GS23" i="1" s="1"/>
  <c r="GP296" i="1"/>
  <c r="GP395" i="1"/>
  <c r="GP399" i="1" s="1"/>
  <c r="GR114" i="1"/>
  <c r="GS114" i="1" s="1"/>
  <c r="GS99" i="1"/>
  <c r="GP292" i="1"/>
  <c r="HF214" i="1"/>
  <c r="HE33" i="1"/>
  <c r="HE23" i="1" s="1"/>
  <c r="HF23" i="1" s="1"/>
  <c r="HF381" i="1"/>
  <c r="HF379" i="1"/>
  <c r="GR129" i="1"/>
  <c r="GS129" i="1" s="1"/>
  <c r="HD21" i="1"/>
  <c r="HD19" i="1" s="1"/>
  <c r="HE391" i="1"/>
  <c r="HE239" i="1"/>
  <c r="HF239" i="1" s="1"/>
  <c r="HF241" i="1"/>
  <c r="HF33" i="1"/>
  <c r="HF191" i="1"/>
  <c r="HD391" i="1"/>
  <c r="HF367" i="1"/>
  <c r="HF209" i="1"/>
  <c r="HE146" i="1"/>
  <c r="HF148" i="1"/>
  <c r="HE96" i="1"/>
  <c r="HF96" i="1" s="1"/>
  <c r="HF99" i="1"/>
  <c r="HE114" i="1"/>
  <c r="HF114" i="1" s="1"/>
  <c r="HC19" i="1"/>
  <c r="HA399" i="1"/>
  <c r="HD171" i="1"/>
  <c r="HF369" i="1"/>
  <c r="HE304" i="1"/>
  <c r="HE328" i="1"/>
  <c r="HF328" i="1" s="1"/>
  <c r="HE274" i="1"/>
  <c r="HF274" i="1" s="1"/>
  <c r="HE129" i="1"/>
  <c r="HF129" i="1" s="1"/>
  <c r="HF131" i="1"/>
  <c r="GQ144" i="1"/>
  <c r="GS144" i="1" s="1"/>
  <c r="GS146" i="1"/>
  <c r="GQ171" i="1"/>
  <c r="GQ21" i="1"/>
  <c r="GR173" i="1"/>
  <c r="GO292" i="1"/>
  <c r="GO296" i="1"/>
  <c r="GO395" i="1"/>
  <c r="GR260" i="1"/>
  <c r="GS260" i="1" s="1"/>
  <c r="GS262" i="1"/>
  <c r="GS369" i="1"/>
  <c r="GS214" i="1"/>
  <c r="GR79" i="1"/>
  <c r="GQ359" i="1"/>
  <c r="GS33" i="1"/>
  <c r="GR328" i="1"/>
  <c r="GS328" i="1" s="1"/>
  <c r="GS330" i="1"/>
  <c r="GR274" i="1"/>
  <c r="GS274" i="1" s="1"/>
  <c r="GS276" i="1"/>
  <c r="GQ391" i="1"/>
  <c r="GS367" i="1"/>
  <c r="GR207" i="1" l="1"/>
  <c r="GS207" i="1"/>
  <c r="GS391" i="1"/>
  <c r="HS391" i="1"/>
  <c r="HS171" i="1"/>
  <c r="HQ399" i="1"/>
  <c r="IF19" i="1"/>
  <c r="IE296" i="1"/>
  <c r="IF296" i="1" s="1"/>
  <c r="IE292" i="1"/>
  <c r="IF292" i="1" s="1"/>
  <c r="HR19" i="1"/>
  <c r="HF391" i="1"/>
  <c r="HS359" i="1"/>
  <c r="HP395" i="1"/>
  <c r="HP292" i="1"/>
  <c r="HP296" i="1"/>
  <c r="GR21" i="1"/>
  <c r="GR19" i="1" s="1"/>
  <c r="HF207" i="1"/>
  <c r="HE79" i="1"/>
  <c r="HF79" i="1" s="1"/>
  <c r="HE207" i="1"/>
  <c r="HE171" i="1" s="1"/>
  <c r="HF171" i="1" s="1"/>
  <c r="HE359" i="1"/>
  <c r="HF304" i="1"/>
  <c r="HC395" i="1"/>
  <c r="HC292" i="1"/>
  <c r="HC296" i="1"/>
  <c r="HE144" i="1"/>
  <c r="HF144" i="1" s="1"/>
  <c r="HF146" i="1"/>
  <c r="HD395" i="1"/>
  <c r="HD399" i="1" s="1"/>
  <c r="HD296" i="1"/>
  <c r="HD292" i="1"/>
  <c r="GO399" i="1"/>
  <c r="GR359" i="1"/>
  <c r="GS359" i="1" s="1"/>
  <c r="GS79" i="1"/>
  <c r="GR171" i="1"/>
  <c r="GS171" i="1" s="1"/>
  <c r="GQ19" i="1"/>
  <c r="GS173" i="1"/>
  <c r="GS21" i="1" l="1"/>
  <c r="HR395" i="1"/>
  <c r="HS395" i="1" s="1"/>
  <c r="HS19" i="1"/>
  <c r="HE21" i="1"/>
  <c r="HE19" i="1" s="1"/>
  <c r="HR296" i="1"/>
  <c r="HR292" i="1"/>
  <c r="HP399" i="1"/>
  <c r="HC399" i="1"/>
  <c r="HF359" i="1"/>
  <c r="GQ395" i="1"/>
  <c r="GQ292" i="1"/>
  <c r="GQ296" i="1"/>
  <c r="GS19" i="1"/>
  <c r="GR292" i="1"/>
  <c r="GR395" i="1"/>
  <c r="GR399" i="1" s="1"/>
  <c r="GR296" i="1"/>
  <c r="HS292" i="1" l="1"/>
  <c r="HS296" i="1"/>
  <c r="HR399" i="1"/>
  <c r="HF21" i="1"/>
  <c r="HE395" i="1"/>
  <c r="HE292" i="1"/>
  <c r="HF292" i="1" s="1"/>
  <c r="HE296" i="1"/>
  <c r="HF296" i="1" s="1"/>
  <c r="HF19" i="1"/>
  <c r="GS292" i="1"/>
  <c r="GS296" i="1"/>
  <c r="GS395" i="1"/>
  <c r="GQ399" i="1"/>
  <c r="GS399" i="1" s="1"/>
  <c r="HS399" i="1" l="1"/>
  <c r="HF395" i="1"/>
  <c r="HE399" i="1"/>
  <c r="HF399" i="1" s="1"/>
  <c r="IF388" i="1" l="1"/>
  <c r="IE379" i="1"/>
  <c r="IF379" i="1" s="1"/>
  <c r="IE395" i="1" l="1"/>
  <c r="IE399" i="1" s="1"/>
  <c r="IF399" i="1" s="1"/>
  <c r="IE391" i="1"/>
  <c r="IF391" i="1" s="1"/>
  <c r="IF395" i="1" l="1"/>
  <c r="LH86" i="1" l="1"/>
  <c r="LH79" i="1" s="1"/>
  <c r="LH21" i="1" s="1"/>
  <c r="LH19" i="1" s="1"/>
  <c r="LH292" i="1" l="1"/>
  <c r="LH395" i="1"/>
  <c r="LH399" i="1" s="1"/>
  <c r="LH296" i="1"/>
  <c r="MH86" i="1"/>
  <c r="MH79" i="1" s="1"/>
  <c r="MH21" i="1" s="1"/>
  <c r="MH19" i="1" l="1"/>
  <c r="MH395" i="1" l="1"/>
  <c r="MH292" i="1"/>
  <c r="MH296" i="1"/>
  <c r="MH399" i="1" l="1"/>
  <c r="LS152" i="1" l="1"/>
  <c r="MS152" i="1"/>
  <c r="MR116" i="1" l="1"/>
  <c r="LR330" i="1"/>
  <c r="LR131" i="1"/>
  <c r="LR306" i="1" l="1"/>
  <c r="LR135" i="1"/>
  <c r="LR148" i="1"/>
  <c r="LR354" i="1"/>
  <c r="LR116" i="1"/>
  <c r="LR179" i="1"/>
  <c r="LR47" i="1"/>
  <c r="LR262" i="1"/>
  <c r="LR260" i="1" s="1"/>
  <c r="LR58" i="1"/>
  <c r="LR342" i="1"/>
  <c r="LR209" i="1"/>
  <c r="LR224" i="1"/>
  <c r="LR214" i="1" s="1"/>
  <c r="LR201" i="1"/>
  <c r="LR99" i="1"/>
  <c r="LR96" i="1" s="1"/>
  <c r="LR35" i="1"/>
  <c r="LR317" i="1"/>
  <c r="LR276" i="1"/>
  <c r="LR249" i="1"/>
  <c r="LR53" i="1"/>
  <c r="LR241" i="1"/>
  <c r="MR342" i="1"/>
  <c r="MR53" i="1"/>
  <c r="MR148" i="1"/>
  <c r="MR354" i="1"/>
  <c r="MR131" i="1"/>
  <c r="LR191" i="1"/>
  <c r="LR350" i="1"/>
  <c r="MR317" i="1"/>
  <c r="MR276" i="1"/>
  <c r="MR224" i="1"/>
  <c r="MR214" i="1" s="1"/>
  <c r="MR249" i="1"/>
  <c r="MR58" i="1"/>
  <c r="LR324" i="1"/>
  <c r="MR324" i="1"/>
  <c r="MR262" i="1"/>
  <c r="MR260" i="1" s="1"/>
  <c r="MR201" i="1"/>
  <c r="MR99" i="1"/>
  <c r="MR96" i="1" s="1"/>
  <c r="MR241" i="1"/>
  <c r="MR35" i="1"/>
  <c r="MR179" i="1"/>
  <c r="MR191" i="1"/>
  <c r="MR209" i="1"/>
  <c r="MR330" i="1"/>
  <c r="MR47" i="1"/>
  <c r="MR306" i="1"/>
  <c r="MR135" i="1"/>
  <c r="LR141" i="1"/>
  <c r="LR129" i="1" s="1"/>
  <c r="MR141" i="1"/>
  <c r="LR124" i="1"/>
  <c r="LR236" i="1"/>
  <c r="MR236" i="1"/>
  <c r="LR76" i="1"/>
  <c r="MR76" i="1"/>
  <c r="LR304" i="1" l="1"/>
  <c r="LR64" i="1"/>
  <c r="LR328" i="1"/>
  <c r="LR359" i="1" s="1"/>
  <c r="LR146" i="1"/>
  <c r="LR144" i="1" s="1"/>
  <c r="LR239" i="1"/>
  <c r="LR207" i="1" s="1"/>
  <c r="LR173" i="1"/>
  <c r="LR33" i="1"/>
  <c r="LR114" i="1"/>
  <c r="LR369" i="1"/>
  <c r="LR367" i="1" s="1"/>
  <c r="MR239" i="1"/>
  <c r="MR207" i="1" s="1"/>
  <c r="MR381" i="1"/>
  <c r="MR379" i="1" s="1"/>
  <c r="LR381" i="1"/>
  <c r="LR379" i="1" s="1"/>
  <c r="MR304" i="1"/>
  <c r="MR146" i="1"/>
  <c r="MR144" i="1" s="1"/>
  <c r="LR25" i="1"/>
  <c r="MR25" i="1"/>
  <c r="LR90" i="1"/>
  <c r="MR90" i="1"/>
  <c r="MR129" i="1"/>
  <c r="LR81" i="1"/>
  <c r="MR173" i="1"/>
  <c r="MR33" i="1"/>
  <c r="MR64" i="1"/>
  <c r="LR162" i="1"/>
  <c r="MR162" i="1"/>
  <c r="MR369" i="1"/>
  <c r="MR367" i="1" s="1"/>
  <c r="LR86" i="1"/>
  <c r="MR86" i="1"/>
  <c r="LR285" i="1"/>
  <c r="LR274" i="1" s="1"/>
  <c r="MR285" i="1"/>
  <c r="MR274" i="1" s="1"/>
  <c r="LR93" i="1"/>
  <c r="MR93" i="1"/>
  <c r="MR124" i="1"/>
  <c r="MR114" i="1" s="1"/>
  <c r="MR350" i="1"/>
  <c r="MR328" i="1" s="1"/>
  <c r="LR23" i="1" l="1"/>
  <c r="LR391" i="1"/>
  <c r="MR391" i="1"/>
  <c r="MR359" i="1"/>
  <c r="LR79" i="1"/>
  <c r="LR21" i="1" s="1"/>
  <c r="LR19" i="1" s="1"/>
  <c r="MR171" i="1"/>
  <c r="MR81" i="1"/>
  <c r="MR79" i="1" s="1"/>
  <c r="MR23" i="1"/>
  <c r="LR171" i="1"/>
  <c r="LQ53" i="1" l="1"/>
  <c r="MQ47" i="1"/>
  <c r="MR21" i="1"/>
  <c r="MR19" i="1" s="1"/>
  <c r="LR296" i="1"/>
  <c r="LR292" i="1"/>
  <c r="LR395" i="1"/>
  <c r="LR399" i="1" s="1"/>
  <c r="LQ99" i="1" l="1"/>
  <c r="LQ96" i="1" s="1"/>
  <c r="LQ47" i="1"/>
  <c r="LQ224" i="1"/>
  <c r="LQ35" i="1"/>
  <c r="LQ58" i="1"/>
  <c r="MQ35" i="1"/>
  <c r="MQ99" i="1"/>
  <c r="MQ96" i="1" s="1"/>
  <c r="MR395" i="1"/>
  <c r="MR399" i="1" s="1"/>
  <c r="MR292" i="1"/>
  <c r="MR296" i="1"/>
  <c r="MQ58" i="1"/>
  <c r="MQ53" i="1"/>
  <c r="MQ224" i="1"/>
  <c r="MQ148" i="1"/>
  <c r="MQ249" i="1"/>
  <c r="MS211" i="1"/>
  <c r="MS322" i="1"/>
  <c r="LQ33" i="1" l="1"/>
  <c r="LQ148" i="1"/>
  <c r="LQ354" i="1"/>
  <c r="LQ249" i="1"/>
  <c r="MQ241" i="1"/>
  <c r="LQ241" i="1"/>
  <c r="LQ86" i="1"/>
  <c r="MQ86" i="1"/>
  <c r="LQ141" i="1"/>
  <c r="MQ141" i="1"/>
  <c r="LQ25" i="1"/>
  <c r="MQ25" i="1"/>
  <c r="LQ93" i="1"/>
  <c r="MQ93" i="1"/>
  <c r="MQ33" i="1"/>
  <c r="LQ236" i="1"/>
  <c r="MQ236" i="1"/>
  <c r="LQ131" i="1"/>
  <c r="MQ131" i="1"/>
  <c r="MQ354" i="1"/>
  <c r="LQ64" i="1"/>
  <c r="MQ64" i="1"/>
  <c r="LQ324" i="1"/>
  <c r="MQ324" i="1"/>
  <c r="MQ146" i="1"/>
  <c r="MQ144" i="1" s="1"/>
  <c r="MQ201" i="1"/>
  <c r="MQ209" i="1"/>
  <c r="MQ330" i="1"/>
  <c r="LQ90" i="1"/>
  <c r="MQ90" i="1"/>
  <c r="LQ350" i="1"/>
  <c r="MQ350" i="1"/>
  <c r="LQ76" i="1"/>
  <c r="MQ76" i="1"/>
  <c r="MQ285" i="1"/>
  <c r="LQ135" i="1"/>
  <c r="MS166" i="1"/>
  <c r="LS322" i="1"/>
  <c r="LQ116" i="1" l="1"/>
  <c r="LQ129" i="1"/>
  <c r="LQ239" i="1"/>
  <c r="LQ306" i="1"/>
  <c r="LQ285" i="1"/>
  <c r="LQ146" i="1"/>
  <c r="LQ144" i="1" s="1"/>
  <c r="LQ191" i="1"/>
  <c r="LQ81" i="1"/>
  <c r="LQ79" i="1" s="1"/>
  <c r="LQ23" i="1"/>
  <c r="LQ214" i="1"/>
  <c r="LQ342" i="1"/>
  <c r="LQ124" i="1"/>
  <c r="LQ114" i="1" s="1"/>
  <c r="MQ317" i="1"/>
  <c r="LQ276" i="1"/>
  <c r="LQ201" i="1"/>
  <c r="MQ135" i="1"/>
  <c r="MQ129" i="1" s="1"/>
  <c r="MQ276" i="1"/>
  <c r="MQ274" i="1" s="1"/>
  <c r="MQ342" i="1"/>
  <c r="MQ328" i="1" s="1"/>
  <c r="LQ369" i="1"/>
  <c r="LQ367" i="1" s="1"/>
  <c r="MQ116" i="1"/>
  <c r="MQ262" i="1"/>
  <c r="MQ260" i="1" s="1"/>
  <c r="MQ381" i="1"/>
  <c r="MQ379" i="1" s="1"/>
  <c r="LQ262" i="1"/>
  <c r="LQ260" i="1" s="1"/>
  <c r="MQ81" i="1"/>
  <c r="MQ79" i="1" s="1"/>
  <c r="MQ369" i="1"/>
  <c r="MQ367" i="1" s="1"/>
  <c r="LQ330" i="1"/>
  <c r="MQ239" i="1"/>
  <c r="LQ179" i="1"/>
  <c r="MQ179" i="1"/>
  <c r="LQ381" i="1"/>
  <c r="LQ379" i="1" s="1"/>
  <c r="MQ191" i="1"/>
  <c r="MQ306" i="1"/>
  <c r="MQ23" i="1"/>
  <c r="MQ214" i="1"/>
  <c r="MQ124" i="1"/>
  <c r="LS166" i="1"/>
  <c r="LS211" i="1"/>
  <c r="LQ209" i="1"/>
  <c r="LQ317" i="1"/>
  <c r="LQ304" i="1" s="1"/>
  <c r="LQ274" i="1" l="1"/>
  <c r="LQ21" i="1"/>
  <c r="LQ207" i="1"/>
  <c r="MQ304" i="1"/>
  <c r="MQ359" i="1" s="1"/>
  <c r="MQ173" i="1"/>
  <c r="LQ173" i="1"/>
  <c r="MQ391" i="1"/>
  <c r="LQ328" i="1"/>
  <c r="LQ359" i="1" s="1"/>
  <c r="MQ207" i="1"/>
  <c r="LQ391" i="1"/>
  <c r="MQ114" i="1"/>
  <c r="MQ162" i="1"/>
  <c r="MQ21" i="1"/>
  <c r="LQ162" i="1"/>
  <c r="LQ19" i="1" s="1"/>
  <c r="LQ171" i="1" l="1"/>
  <c r="MQ171" i="1"/>
  <c r="MQ19" i="1"/>
  <c r="MQ395" i="1" s="1"/>
  <c r="MQ399" i="1" s="1"/>
  <c r="LQ292" i="1"/>
  <c r="LQ296" i="1"/>
  <c r="LQ395" i="1"/>
  <c r="LQ399" i="1" s="1"/>
  <c r="MQ292" i="1" l="1"/>
  <c r="MQ296" i="1"/>
  <c r="MK58" i="1" l="1"/>
  <c r="MK53" i="1"/>
  <c r="MK99" i="1"/>
  <c r="MK96" i="1" s="1"/>
  <c r="MK35" i="1"/>
  <c r="MK148" i="1"/>
  <c r="MK224" i="1"/>
  <c r="MK47" i="1"/>
  <c r="MS244" i="1"/>
  <c r="MS348" i="1"/>
  <c r="MK249" i="1"/>
  <c r="MS251" i="1"/>
  <c r="MS40" i="1"/>
  <c r="MK33" i="1" l="1"/>
  <c r="LS150" i="1"/>
  <c r="MS150" i="1"/>
  <c r="MS100" i="1"/>
  <c r="MS105" i="1"/>
  <c r="MS37" i="1"/>
  <c r="MK241" i="1"/>
  <c r="LS233" i="1"/>
  <c r="MS233" i="1"/>
  <c r="MS227" i="1"/>
  <c r="LS253" i="1"/>
  <c r="MS253" i="1"/>
  <c r="MS56" i="1"/>
  <c r="MS264" i="1"/>
  <c r="LS234" i="1"/>
  <c r="MS234" i="1"/>
  <c r="LS41" i="1"/>
  <c r="MS41" i="1"/>
  <c r="LS255" i="1"/>
  <c r="MS255" i="1"/>
  <c r="MS319" i="1"/>
  <c r="LS112" i="1"/>
  <c r="MS112" i="1"/>
  <c r="LS43" i="1"/>
  <c r="MS43" i="1"/>
  <c r="MS102" i="1"/>
  <c r="MS270" i="1"/>
  <c r="LS228" i="1"/>
  <c r="MS228" i="1"/>
  <c r="MS60" i="1"/>
  <c r="MS310" i="1"/>
  <c r="MS204" i="1"/>
  <c r="LS39" i="1"/>
  <c r="MS39" i="1"/>
  <c r="LS226" i="1"/>
  <c r="MS226" i="1"/>
  <c r="MS59" i="1"/>
  <c r="MS54" i="1"/>
  <c r="MS185" i="1"/>
  <c r="MS42" i="1"/>
  <c r="MS333" i="1"/>
  <c r="MS280" i="1"/>
  <c r="LS48" i="1"/>
  <c r="MS48" i="1"/>
  <c r="MK369" i="1"/>
  <c r="MK367" i="1" s="1"/>
  <c r="MS252" i="1"/>
  <c r="MS44" i="1"/>
  <c r="LS49" i="1"/>
  <c r="MS49" i="1"/>
  <c r="LS230" i="1"/>
  <c r="MS230" i="1"/>
  <c r="LS107" i="1"/>
  <c r="MS107" i="1"/>
  <c r="MS181" i="1"/>
  <c r="LS104" i="1"/>
  <c r="MS104" i="1"/>
  <c r="MS55" i="1"/>
  <c r="LS243" i="1"/>
  <c r="MS243" i="1"/>
  <c r="LS103" i="1"/>
  <c r="MS103" i="1"/>
  <c r="LS38" i="1"/>
  <c r="MS38" i="1"/>
  <c r="LS101" i="1"/>
  <c r="MS101" i="1"/>
  <c r="LS61" i="1"/>
  <c r="MS61" i="1"/>
  <c r="LS106" i="1"/>
  <c r="MS106" i="1"/>
  <c r="MS111" i="1"/>
  <c r="LI131" i="1"/>
  <c r="LS289" i="1"/>
  <c r="MS289" i="1"/>
  <c r="MS321" i="1"/>
  <c r="LS232" i="1"/>
  <c r="MS232" i="1"/>
  <c r="MS287" i="1"/>
  <c r="LS110" i="1"/>
  <c r="MS110" i="1"/>
  <c r="LS45" i="1"/>
  <c r="MS45" i="1"/>
  <c r="LS62" i="1"/>
  <c r="MS62" i="1"/>
  <c r="LS231" i="1"/>
  <c r="MS231" i="1"/>
  <c r="LS108" i="1"/>
  <c r="MS108" i="1"/>
  <c r="LS151" i="1"/>
  <c r="MS151" i="1"/>
  <c r="LS36" i="1"/>
  <c r="LS229" i="1"/>
  <c r="MS229" i="1"/>
  <c r="LS51" i="1"/>
  <c r="MS51" i="1"/>
  <c r="LS203" i="1"/>
  <c r="MS203" i="1"/>
  <c r="LK148" i="1"/>
  <c r="LS105" i="1"/>
  <c r="LS50" i="1"/>
  <c r="LS44" i="1"/>
  <c r="LS56" i="1"/>
  <c r="LS111" i="1"/>
  <c r="LS60" i="1"/>
  <c r="LS42" i="1"/>
  <c r="LS40" i="1"/>
  <c r="LS251" i="1"/>
  <c r="LS102" i="1"/>
  <c r="LS37" i="1"/>
  <c r="LS55" i="1"/>
  <c r="LK53" i="1"/>
  <c r="MK90" i="1"/>
  <c r="LK99" i="1"/>
  <c r="MK285" i="1"/>
  <c r="LS252" i="1"/>
  <c r="MK131" i="1"/>
  <c r="MK350" i="1"/>
  <c r="MK81" i="1"/>
  <c r="MK141" i="1"/>
  <c r="LK224" i="1"/>
  <c r="LS225" i="1"/>
  <c r="LS264" i="1"/>
  <c r="MK381" i="1"/>
  <c r="MK379" i="1" s="1"/>
  <c r="MK236" i="1"/>
  <c r="LK47" i="1"/>
  <c r="LS250" i="1"/>
  <c r="MK354" i="1"/>
  <c r="LS348" i="1"/>
  <c r="LK35" i="1"/>
  <c r="MK324" i="1"/>
  <c r="MK201" i="1"/>
  <c r="LS204" i="1"/>
  <c r="LK58" i="1"/>
  <c r="MK76" i="1"/>
  <c r="MK25" i="1"/>
  <c r="MK86" i="1"/>
  <c r="MK93" i="1"/>
  <c r="LS244" i="1"/>
  <c r="MK214" i="1"/>
  <c r="MK64" i="1"/>
  <c r="MK391" i="1" l="1"/>
  <c r="LS287" i="1"/>
  <c r="LS319" i="1"/>
  <c r="LS270" i="1"/>
  <c r="LI201" i="1"/>
  <c r="LI124" i="1"/>
  <c r="LI354" i="1"/>
  <c r="LI342" i="1"/>
  <c r="LI241" i="1"/>
  <c r="LS185" i="1"/>
  <c r="LI276" i="1"/>
  <c r="LI317" i="1"/>
  <c r="LI179" i="1"/>
  <c r="MK317" i="1"/>
  <c r="MK23" i="1"/>
  <c r="MK124" i="1"/>
  <c r="MK79" i="1"/>
  <c r="LS280" i="1"/>
  <c r="LS321" i="1"/>
  <c r="LI135" i="1"/>
  <c r="LI224" i="1"/>
  <c r="LI214" i="1" s="1"/>
  <c r="LS333" i="1"/>
  <c r="MS216" i="1"/>
  <c r="MK262" i="1"/>
  <c r="MK260" i="1" s="1"/>
  <c r="MK209" i="1"/>
  <c r="LI47" i="1"/>
  <c r="LS47" i="1" s="1"/>
  <c r="LI262" i="1"/>
  <c r="LI260" i="1" s="1"/>
  <c r="LS181" i="1"/>
  <c r="MK191" i="1"/>
  <c r="MK146" i="1"/>
  <c r="MK144" i="1" s="1"/>
  <c r="LI209" i="1"/>
  <c r="MI179" i="1"/>
  <c r="MS186" i="1"/>
  <c r="LS385" i="1"/>
  <c r="MS385" i="1"/>
  <c r="LI306" i="1"/>
  <c r="MS308" i="1"/>
  <c r="MS266" i="1"/>
  <c r="MI249" i="1"/>
  <c r="MS249" i="1" s="1"/>
  <c r="MS250" i="1"/>
  <c r="MS311" i="1"/>
  <c r="MS269" i="1"/>
  <c r="MS346" i="1"/>
  <c r="MS217" i="1"/>
  <c r="MS281" i="1"/>
  <c r="MS331" i="1"/>
  <c r="MS156" i="1"/>
  <c r="MS373" i="1"/>
  <c r="MK116" i="1"/>
  <c r="LI330" i="1"/>
  <c r="MS334" i="1"/>
  <c r="MI342" i="1"/>
  <c r="MS344" i="1"/>
  <c r="MS188" i="1"/>
  <c r="MI53" i="1"/>
  <c r="MS53" i="1" s="1"/>
  <c r="MI58" i="1"/>
  <c r="MS58" i="1" s="1"/>
  <c r="MS205" i="1"/>
  <c r="MS340" i="1"/>
  <c r="MS265" i="1"/>
  <c r="LS227" i="1"/>
  <c r="LS224" i="1" s="1"/>
  <c r="MS194" i="1"/>
  <c r="MS139" i="1"/>
  <c r="MS356" i="1"/>
  <c r="MS195" i="1"/>
  <c r="MS345" i="1"/>
  <c r="MS332" i="1"/>
  <c r="MS137" i="1"/>
  <c r="MS82" i="1"/>
  <c r="MS126" i="1"/>
  <c r="MS271" i="1"/>
  <c r="MS183" i="1"/>
  <c r="MS138" i="1"/>
  <c r="MS267" i="1"/>
  <c r="MS215" i="1"/>
  <c r="LS158" i="1"/>
  <c r="MS158" i="1"/>
  <c r="MI35" i="1"/>
  <c r="MS36" i="1"/>
  <c r="MS35" i="1" s="1"/>
  <c r="MS320" i="1"/>
  <c r="MI131" i="1"/>
  <c r="MS132" i="1"/>
  <c r="MS307" i="1"/>
  <c r="MS258" i="1"/>
  <c r="MS313" i="1"/>
  <c r="MS133" i="1"/>
  <c r="MI317" i="1"/>
  <c r="MS317" i="1" s="1"/>
  <c r="MS318" i="1"/>
  <c r="MS83" i="1"/>
  <c r="MS335" i="1"/>
  <c r="LS372" i="1"/>
  <c r="MS372" i="1"/>
  <c r="MS157" i="1"/>
  <c r="MK179" i="1"/>
  <c r="MK306" i="1"/>
  <c r="MK304" i="1" s="1"/>
  <c r="MS384" i="1"/>
  <c r="LI236" i="1"/>
  <c r="MS197" i="1"/>
  <c r="MI148" i="1"/>
  <c r="MS149" i="1"/>
  <c r="MS278" i="1"/>
  <c r="MI47" i="1"/>
  <c r="MS47" i="1" s="1"/>
  <c r="MS50" i="1"/>
  <c r="MI201" i="1"/>
  <c r="MS201" i="1" s="1"/>
  <c r="MS202" i="1"/>
  <c r="MS268" i="1"/>
  <c r="MS177" i="1"/>
  <c r="MS247" i="1"/>
  <c r="MI276" i="1"/>
  <c r="MS277" i="1"/>
  <c r="MS120" i="1"/>
  <c r="MS70" i="1"/>
  <c r="MS343" i="1"/>
  <c r="MI99" i="1"/>
  <c r="LS155" i="1"/>
  <c r="MS155" i="1"/>
  <c r="MK342" i="1"/>
  <c r="MK135" i="1"/>
  <c r="MK129" i="1" s="1"/>
  <c r="LI324" i="1"/>
  <c r="LI141" i="1"/>
  <c r="MS193" i="1"/>
  <c r="MS222" i="1"/>
  <c r="MS282" i="1"/>
  <c r="MS279" i="1"/>
  <c r="MS212" i="1"/>
  <c r="MI224" i="1"/>
  <c r="MI214" i="1" s="1"/>
  <c r="MS225" i="1"/>
  <c r="MS224" i="1" s="1"/>
  <c r="MS283" i="1"/>
  <c r="MS189" i="1"/>
  <c r="MS256" i="1"/>
  <c r="LI116" i="1"/>
  <c r="MI135" i="1"/>
  <c r="MS136" i="1"/>
  <c r="MK276" i="1"/>
  <c r="MK274" i="1" s="1"/>
  <c r="MK330" i="1"/>
  <c r="MS122" i="1"/>
  <c r="LI76" i="1"/>
  <c r="LI350" i="1"/>
  <c r="MS246" i="1"/>
  <c r="MI124" i="1"/>
  <c r="MS125" i="1"/>
  <c r="MI354" i="1"/>
  <c r="MS354" i="1" s="1"/>
  <c r="MS355" i="1"/>
  <c r="MS119" i="1"/>
  <c r="MS180" i="1"/>
  <c r="MS288" i="1"/>
  <c r="MS184" i="1"/>
  <c r="MI241" i="1"/>
  <c r="MS242" i="1"/>
  <c r="MI262" i="1"/>
  <c r="MS263" i="1"/>
  <c r="MS187" i="1"/>
  <c r="MS182" i="1"/>
  <c r="MI306" i="1"/>
  <c r="MS309" i="1"/>
  <c r="MS118" i="1"/>
  <c r="MS127" i="1"/>
  <c r="MK239" i="1"/>
  <c r="LS35" i="1"/>
  <c r="LI249" i="1"/>
  <c r="LK33" i="1"/>
  <c r="LS373" i="1"/>
  <c r="LI58" i="1"/>
  <c r="LS58" i="1" s="1"/>
  <c r="LS59" i="1"/>
  <c r="LI35" i="1"/>
  <c r="MS84" i="1"/>
  <c r="LI99" i="1"/>
  <c r="LI96" i="1" s="1"/>
  <c r="LS100" i="1"/>
  <c r="LI53" i="1"/>
  <c r="LS53" i="1" s="1"/>
  <c r="LS54" i="1"/>
  <c r="LI148" i="1"/>
  <c r="LS148" i="1" s="1"/>
  <c r="LK249" i="1"/>
  <c r="LS283" i="1"/>
  <c r="LS138" i="1"/>
  <c r="LK241" i="1"/>
  <c r="LS242" i="1"/>
  <c r="LS258" i="1"/>
  <c r="LS256" i="1"/>
  <c r="LS282" i="1"/>
  <c r="LS313" i="1"/>
  <c r="LS269" i="1"/>
  <c r="LS182" i="1"/>
  <c r="LS205" i="1"/>
  <c r="LS183" i="1"/>
  <c r="LS355" i="1"/>
  <c r="LS310" i="1"/>
  <c r="LS184" i="1"/>
  <c r="LS268" i="1"/>
  <c r="LS188" i="1"/>
  <c r="LS189" i="1"/>
  <c r="LS222" i="1"/>
  <c r="LS247" i="1"/>
  <c r="LS139" i="1"/>
  <c r="LS335" i="1"/>
  <c r="LS288" i="1"/>
  <c r="LS346" i="1"/>
  <c r="LS69" i="1"/>
  <c r="LS120" i="1"/>
  <c r="LS384" i="1"/>
  <c r="LS279" i="1"/>
  <c r="LS345" i="1"/>
  <c r="LS309" i="1"/>
  <c r="LS212" i="1"/>
  <c r="LS125" i="1"/>
  <c r="LS267" i="1"/>
  <c r="LS119" i="1"/>
  <c r="LS278" i="1"/>
  <c r="LS217" i="1"/>
  <c r="LS216" i="1"/>
  <c r="LS320" i="1"/>
  <c r="LK369" i="1"/>
  <c r="LS371" i="1"/>
  <c r="LS133" i="1"/>
  <c r="LS340" i="1"/>
  <c r="LS271" i="1"/>
  <c r="LS186" i="1"/>
  <c r="LS281" i="1"/>
  <c r="LS266" i="1"/>
  <c r="LK96" i="1"/>
  <c r="LS70" i="1"/>
  <c r="LS215" i="1"/>
  <c r="LS127" i="1"/>
  <c r="LS356" i="1"/>
  <c r="LS82" i="1"/>
  <c r="LS344" i="1"/>
  <c r="LS83" i="1"/>
  <c r="LS132" i="1"/>
  <c r="LS118" i="1"/>
  <c r="LS195" i="1"/>
  <c r="LS187" i="1"/>
  <c r="LS126" i="1"/>
  <c r="LS332" i="1"/>
  <c r="LS311" i="1"/>
  <c r="LS265" i="1"/>
  <c r="LS137" i="1"/>
  <c r="LS193" i="1"/>
  <c r="LS177" i="1"/>
  <c r="LS246" i="1" l="1"/>
  <c r="LS241" i="1"/>
  <c r="LS194" i="1"/>
  <c r="LI381" i="1"/>
  <c r="LI379" i="1" s="1"/>
  <c r="LS156" i="1"/>
  <c r="LS197" i="1"/>
  <c r="LS383" i="1"/>
  <c r="LI191" i="1"/>
  <c r="LI173" i="1" s="1"/>
  <c r="LI304" i="1"/>
  <c r="LI129" i="1"/>
  <c r="LS308" i="1"/>
  <c r="LS122" i="1"/>
  <c r="LS157" i="1"/>
  <c r="MK114" i="1"/>
  <c r="LI239" i="1"/>
  <c r="LI207" i="1" s="1"/>
  <c r="MK207" i="1"/>
  <c r="MK328" i="1"/>
  <c r="MK359" i="1" s="1"/>
  <c r="MS214" i="1"/>
  <c r="MI191" i="1"/>
  <c r="MS191" i="1" s="1"/>
  <c r="MS342" i="1"/>
  <c r="LI328" i="1"/>
  <c r="MS175" i="1"/>
  <c r="LI114" i="1"/>
  <c r="MS179" i="1"/>
  <c r="MK21" i="1"/>
  <c r="MI239" i="1"/>
  <c r="MS239" i="1" s="1"/>
  <c r="MS241" i="1"/>
  <c r="MS164" i="1"/>
  <c r="LI86" i="1"/>
  <c r="LI369" i="1"/>
  <c r="LI367" i="1" s="1"/>
  <c r="LI391" i="1" s="1"/>
  <c r="MS276" i="1"/>
  <c r="MI369" i="1"/>
  <c r="MS371" i="1"/>
  <c r="LI25" i="1"/>
  <c r="LS160" i="1"/>
  <c r="MS160" i="1"/>
  <c r="MS306" i="1"/>
  <c r="MS131" i="1"/>
  <c r="MI381" i="1"/>
  <c r="MS383" i="1"/>
  <c r="MS124" i="1"/>
  <c r="MI285" i="1"/>
  <c r="MS285" i="1" s="1"/>
  <c r="MS286" i="1"/>
  <c r="MS69" i="1"/>
  <c r="MI146" i="1"/>
  <c r="MS148" i="1"/>
  <c r="MI81" i="1"/>
  <c r="MS81" i="1" s="1"/>
  <c r="MI330" i="1"/>
  <c r="MI141" i="1"/>
  <c r="MS141" i="1" s="1"/>
  <c r="MS142" i="1"/>
  <c r="MI96" i="1"/>
  <c r="MS99" i="1"/>
  <c r="MK173" i="1"/>
  <c r="MS33" i="1"/>
  <c r="MI209" i="1"/>
  <c r="MS210" i="1"/>
  <c r="LI162" i="1"/>
  <c r="MS168" i="1"/>
  <c r="MI350" i="1"/>
  <c r="MS350" i="1" s="1"/>
  <c r="MS352" i="1"/>
  <c r="MI33" i="1"/>
  <c r="MS165" i="1"/>
  <c r="LI64" i="1"/>
  <c r="MS72" i="1"/>
  <c r="LI93" i="1"/>
  <c r="MI260" i="1"/>
  <c r="MS260" i="1" s="1"/>
  <c r="MS262" i="1"/>
  <c r="MS135" i="1"/>
  <c r="MI324" i="1"/>
  <c r="MS324" i="1" s="1"/>
  <c r="MS325" i="1"/>
  <c r="MI236" i="1"/>
  <c r="MS236" i="1" s="1"/>
  <c r="MS237" i="1"/>
  <c r="MS167" i="1"/>
  <c r="MK162" i="1"/>
  <c r="LS334" i="1"/>
  <c r="LI90" i="1"/>
  <c r="MI76" i="1"/>
  <c r="MS76" i="1" s="1"/>
  <c r="MS77" i="1"/>
  <c r="MI116" i="1"/>
  <c r="MS116" i="1" s="1"/>
  <c r="MS117" i="1"/>
  <c r="LS99" i="1"/>
  <c r="LS96" i="1"/>
  <c r="LS249" i="1"/>
  <c r="LK214" i="1"/>
  <c r="LS33" i="1"/>
  <c r="LS149" i="1"/>
  <c r="LI33" i="1"/>
  <c r="LK131" i="1"/>
  <c r="LS131" i="1" s="1"/>
  <c r="LK81" i="1"/>
  <c r="LS214" i="1"/>
  <c r="LK239" i="1"/>
  <c r="LK276" i="1"/>
  <c r="LS277" i="1"/>
  <c r="LK350" i="1"/>
  <c r="LS350" i="1" s="1"/>
  <c r="LS352" i="1"/>
  <c r="LK330" i="1"/>
  <c r="LS331" i="1"/>
  <c r="LK262" i="1"/>
  <c r="LS263" i="1"/>
  <c r="LK179" i="1"/>
  <c r="LS179" i="1" s="1"/>
  <c r="LS180" i="1"/>
  <c r="LK317" i="1"/>
  <c r="LS317" i="1" s="1"/>
  <c r="LS318" i="1"/>
  <c r="LK324" i="1"/>
  <c r="LS324" i="1" s="1"/>
  <c r="LS325" i="1"/>
  <c r="LS165" i="1"/>
  <c r="LK367" i="1"/>
  <c r="LS369" i="1"/>
  <c r="LK236" i="1"/>
  <c r="LS236" i="1" s="1"/>
  <c r="LS237" i="1"/>
  <c r="LK381" i="1"/>
  <c r="LK191" i="1"/>
  <c r="LS167" i="1"/>
  <c r="LK124" i="1"/>
  <c r="LS124" i="1" s="1"/>
  <c r="LK25" i="1"/>
  <c r="LK342" i="1"/>
  <c r="LS342" i="1" s="1"/>
  <c r="LS343" i="1"/>
  <c r="LK116" i="1"/>
  <c r="LS117" i="1"/>
  <c r="LK64" i="1"/>
  <c r="LK201" i="1"/>
  <c r="LS201" i="1" s="1"/>
  <c r="LS202" i="1"/>
  <c r="LK93" i="1"/>
  <c r="LK90" i="1"/>
  <c r="LK354" i="1"/>
  <c r="LS354" i="1" s="1"/>
  <c r="LK141" i="1"/>
  <c r="LS141" i="1" s="1"/>
  <c r="LS142" i="1"/>
  <c r="LK209" i="1"/>
  <c r="LS210" i="1"/>
  <c r="LK86" i="1"/>
  <c r="LK146" i="1"/>
  <c r="LK285" i="1"/>
  <c r="LK306" i="1"/>
  <c r="LS307" i="1"/>
  <c r="LK76" i="1"/>
  <c r="LS76" i="1" s="1"/>
  <c r="LS77" i="1"/>
  <c r="LK135" i="1"/>
  <c r="LS135" i="1" s="1"/>
  <c r="LS136" i="1"/>
  <c r="LS191" i="1" l="1"/>
  <c r="LS239" i="1"/>
  <c r="LI359" i="1"/>
  <c r="LS64" i="1"/>
  <c r="LS72" i="1"/>
  <c r="LS168" i="1"/>
  <c r="LS27" i="1"/>
  <c r="LS93" i="1"/>
  <c r="LS88" i="1"/>
  <c r="LS86" i="1"/>
  <c r="MK171" i="1"/>
  <c r="MI173" i="1"/>
  <c r="MS173" i="1" s="1"/>
  <c r="MK19" i="1"/>
  <c r="MI304" i="1"/>
  <c r="MS304" i="1" s="1"/>
  <c r="MI274" i="1"/>
  <c r="MS274" i="1" s="1"/>
  <c r="MI162" i="1"/>
  <c r="MS162" i="1" s="1"/>
  <c r="MI86" i="1"/>
  <c r="MS86" i="1" s="1"/>
  <c r="MS88" i="1"/>
  <c r="LI23" i="1"/>
  <c r="MI93" i="1"/>
  <c r="MS93" i="1" s="1"/>
  <c r="MS94" i="1"/>
  <c r="MS96" i="1"/>
  <c r="MI379" i="1"/>
  <c r="MS379" i="1" s="1"/>
  <c r="MS381" i="1"/>
  <c r="MI25" i="1"/>
  <c r="MS25" i="1" s="1"/>
  <c r="MS27" i="1"/>
  <c r="LS90" i="1"/>
  <c r="MI328" i="1"/>
  <c r="MS330" i="1"/>
  <c r="MI367" i="1"/>
  <c r="MS369" i="1"/>
  <c r="LS91" i="1"/>
  <c r="MI64" i="1"/>
  <c r="MS64" i="1" s="1"/>
  <c r="MI129" i="1"/>
  <c r="MS129" i="1" s="1"/>
  <c r="LS94" i="1"/>
  <c r="MI90" i="1"/>
  <c r="MS90" i="1" s="1"/>
  <c r="MS91" i="1"/>
  <c r="MI207" i="1"/>
  <c r="MS209" i="1"/>
  <c r="MS207" i="1" s="1"/>
  <c r="MI144" i="1"/>
  <c r="MS144" i="1" s="1"/>
  <c r="MS146" i="1"/>
  <c r="MI114" i="1"/>
  <c r="MS114" i="1" s="1"/>
  <c r="LI146" i="1"/>
  <c r="LI144" i="1" s="1"/>
  <c r="LI285" i="1"/>
  <c r="LI274" i="1" s="1"/>
  <c r="LI171" i="1" s="1"/>
  <c r="LS286" i="1"/>
  <c r="LI81" i="1"/>
  <c r="LS84" i="1"/>
  <c r="LK173" i="1"/>
  <c r="LS175" i="1"/>
  <c r="LK207" i="1"/>
  <c r="LS209" i="1"/>
  <c r="LS207" i="1" s="1"/>
  <c r="LK114" i="1"/>
  <c r="LS114" i="1" s="1"/>
  <c r="LS116" i="1"/>
  <c r="LK79" i="1"/>
  <c r="LK260" i="1"/>
  <c r="LS260" i="1" s="1"/>
  <c r="LS262" i="1"/>
  <c r="LK162" i="1"/>
  <c r="LS162" i="1" s="1"/>
  <c r="LS164" i="1"/>
  <c r="LK144" i="1"/>
  <c r="LS367" i="1"/>
  <c r="LK129" i="1"/>
  <c r="LS129" i="1" s="1"/>
  <c r="LK328" i="1"/>
  <c r="LS328" i="1" s="1"/>
  <c r="LS330" i="1"/>
  <c r="LK274" i="1"/>
  <c r="LS276" i="1"/>
  <c r="LS25" i="1"/>
  <c r="LK23" i="1"/>
  <c r="LK304" i="1"/>
  <c r="LS306" i="1"/>
  <c r="LK379" i="1"/>
  <c r="LS379" i="1" s="1"/>
  <c r="LS381" i="1"/>
  <c r="LS23" i="1" l="1"/>
  <c r="MK292" i="1"/>
  <c r="MK296" i="1"/>
  <c r="MK395" i="1"/>
  <c r="MK399" i="1" s="1"/>
  <c r="MI171" i="1"/>
  <c r="MI23" i="1"/>
  <c r="MS23" i="1" s="1"/>
  <c r="MI391" i="1"/>
  <c r="MS391" i="1" s="1"/>
  <c r="MS367" i="1"/>
  <c r="MI359" i="1"/>
  <c r="MS328" i="1"/>
  <c r="MI79" i="1"/>
  <c r="MS79" i="1" s="1"/>
  <c r="LS146" i="1"/>
  <c r="LS144" i="1"/>
  <c r="LS274" i="1"/>
  <c r="LI79" i="1"/>
  <c r="LI21" i="1" s="1"/>
  <c r="LI19" i="1" s="1"/>
  <c r="LS81" i="1"/>
  <c r="LS285" i="1"/>
  <c r="LK391" i="1"/>
  <c r="LS391" i="1" s="1"/>
  <c r="LK21" i="1"/>
  <c r="LK359" i="1"/>
  <c r="LS359" i="1" s="1"/>
  <c r="LS304" i="1"/>
  <c r="LK171" i="1"/>
  <c r="LS171" i="1" s="1"/>
  <c r="LS173" i="1"/>
  <c r="MS171" i="1" l="1"/>
  <c r="MI21" i="1"/>
  <c r="MS359" i="1"/>
  <c r="LS79" i="1"/>
  <c r="LI296" i="1"/>
  <c r="LI292" i="1"/>
  <c r="LI395" i="1"/>
  <c r="LI399" i="1" s="1"/>
  <c r="LK19" i="1"/>
  <c r="LS21" i="1"/>
  <c r="MI19" i="1" l="1"/>
  <c r="MS21" i="1"/>
  <c r="LK395" i="1"/>
  <c r="LK292" i="1"/>
  <c r="LS292" i="1" s="1"/>
  <c r="LK296" i="1"/>
  <c r="LS296" i="1" s="1"/>
  <c r="LS19" i="1"/>
  <c r="MI292" i="1" l="1"/>
  <c r="MI296" i="1"/>
  <c r="MS296" i="1" s="1"/>
  <c r="MS19" i="1"/>
  <c r="MI395" i="1"/>
  <c r="LK399" i="1"/>
  <c r="LS399" i="1" s="1"/>
  <c r="LS395" i="1"/>
  <c r="MS292" i="1" l="1"/>
  <c r="MS395" i="1"/>
  <c r="MI399" i="1"/>
  <c r="MS399" i="1" s="1"/>
</calcChain>
</file>

<file path=xl/sharedStrings.xml><?xml version="1.0" encoding="utf-8"?>
<sst xmlns="http://schemas.openxmlformats.org/spreadsheetml/2006/main" count="7254" uniqueCount="615">
  <si>
    <t>PRIHODKI OD PRODAJE ZEMLJIŠČ IN NEOPREDMETENIH SREDSTEV</t>
  </si>
  <si>
    <t>PROCEEDS FROM DISPOSAL OF LAND AND INTANGIBLE ASSETS</t>
  </si>
  <si>
    <t>Proceeds from sales of agricultural land and forests</t>
  </si>
  <si>
    <t>Proceeds from sales of building land</t>
  </si>
  <si>
    <t>Prihodki od prodaje premoženjskih pravic in drugih neopredmetenih sredstev</t>
  </si>
  <si>
    <t>Proceeds from sales of property rights and other intangible fixed assets</t>
  </si>
  <si>
    <t>DONATIONS RECEIVED</t>
  </si>
  <si>
    <t>PREJETE DONACIJE IZ DOMAČIH VIROV</t>
  </si>
  <si>
    <t>DOMESTIC DONATIONS</t>
  </si>
  <si>
    <t>Grants and gifts received from domestic legal entities</t>
  </si>
  <si>
    <t>Grants and gifts received from domestic natural persons</t>
  </si>
  <si>
    <t>PREJETE DONACIJE IZ TUJINE</t>
  </si>
  <si>
    <t>FOREIGN DONATIONS</t>
  </si>
  <si>
    <t>Grants and gifts received from foreign non-government organizations and foundations</t>
  </si>
  <si>
    <t>Grants and gifts received from foreign governments and government institutions</t>
  </si>
  <si>
    <t>Grants and gifts received from foreign legal entities</t>
  </si>
  <si>
    <t>Grants and gifts received from foreign individuals</t>
  </si>
  <si>
    <t>DONACIJE ZA ODPRAVO POSLEDIC NARAVNIH NESREČ</t>
  </si>
  <si>
    <t>NATURAL DISASTER RELIEF DONATIONS</t>
  </si>
  <si>
    <t>TRANSFERNI PRIHODKI IZ DRUGIH JAVNOFINANČNIH INSTITUCIJ</t>
  </si>
  <si>
    <t>TRANSFER REVENUES FROM OTHER GENERAL GOVERNMENT INSTITUTIONS</t>
  </si>
  <si>
    <t>Transfers from local government budgets</t>
  </si>
  <si>
    <t>OTHER RECEIPTS FROM EU SOURCES</t>
  </si>
  <si>
    <t>PLAČE IN DRUGI IZDATKI ZAPOSLENIM</t>
  </si>
  <si>
    <t>PRISPEVKI DELODAJALCEV ZA SOCIALNO VARNOST</t>
  </si>
  <si>
    <t>EMPLOYERS' SOCIAL SECURITY CONTRIBUTIONS</t>
  </si>
  <si>
    <t>IZDATKI ZA BLAGO IN STORITVE</t>
  </si>
  <si>
    <t>EXPENDITURE ON GOODS AND SERVICES</t>
  </si>
  <si>
    <t>Office and general supplies and services</t>
  </si>
  <si>
    <t>Utilities and communications</t>
  </si>
  <si>
    <t>Operational leases</t>
  </si>
  <si>
    <t>Penalties and compensations</t>
  </si>
  <si>
    <t>PLAČILA DOMAČIH OBRESTI</t>
  </si>
  <si>
    <t>DOMESTIC INTEREST PAYMENTS</t>
  </si>
  <si>
    <t>Interest payments for loans from the Bank of Slovenia</t>
  </si>
  <si>
    <t>Interest payments for securities issued on the local market</t>
  </si>
  <si>
    <t>Interest payments to entities included in the TSA system</t>
  </si>
  <si>
    <t>PLAČILA TUJIH OBRESTI</t>
  </si>
  <si>
    <t>EXTERNAL INTEREST PAYMENTS</t>
  </si>
  <si>
    <t>REZERVE</t>
  </si>
  <si>
    <t>RESERVES</t>
  </si>
  <si>
    <t>General budgetary reserve</t>
  </si>
  <si>
    <t>Budgetary reserve</t>
  </si>
  <si>
    <t>SUBVENCIJE</t>
  </si>
  <si>
    <t>SUBSIDIES</t>
  </si>
  <si>
    <t>Subsidies to private enterprises and individuals</t>
  </si>
  <si>
    <t>TRANSFERI POSAMEZNIKOM IN GOSPODINJSTVOM</t>
  </si>
  <si>
    <t>TRANSFERS TO INDIVIDUALS AND HOUSEHOLDS</t>
  </si>
  <si>
    <t>Transfers to the unemployed</t>
  </si>
  <si>
    <t>Family benefits and parental compensations</t>
  </si>
  <si>
    <t>Social security transfers</t>
  </si>
  <si>
    <t>Transfers made to War disabled, war veterans and war victims</t>
  </si>
  <si>
    <t>Wage compensations</t>
  </si>
  <si>
    <t>Sickenss benefits</t>
  </si>
  <si>
    <t>Field trip supplements for pupils</t>
  </si>
  <si>
    <t>Food subsidies for pupils</t>
  </si>
  <si>
    <t>Cash rewards and awards</t>
  </si>
  <si>
    <t>Subsidies for care in nursing homes</t>
  </si>
  <si>
    <t>TRANSFERI NEPRIDOBITNIM ORGANIZACIJAM IN USTANOVAM</t>
  </si>
  <si>
    <t>TRANSFERS TO NON-PROFIT ORGANISATIONS AND INSTITUTIONS</t>
  </si>
  <si>
    <t>Tekoči transferi nepridobitnim organizacijam in ustanovam</t>
  </si>
  <si>
    <t>DRUGI TEKOČI DOMAČI TRANSFERI</t>
  </si>
  <si>
    <t>OTHER CURRENT DOMESTIC TRANSFERS</t>
  </si>
  <si>
    <t>Transfers for integral development of rural areas</t>
  </si>
  <si>
    <t>Current transfers to other public institutions - expenditure for goods and services</t>
  </si>
  <si>
    <t>Current transfers to other public institutions - for supplementary pension insurance premiums of government employees</t>
  </si>
  <si>
    <t>Current payments to other institutions performing public services which are not direct budget spending units</t>
  </si>
  <si>
    <t>TEKOČI TRANSFERI V TUJINO</t>
  </si>
  <si>
    <t>CURRENT TRANSFERS ABROAD</t>
  </si>
  <si>
    <t>NAKUP IN GRADNJA OSNOVNIH SREDSTEV</t>
  </si>
  <si>
    <t>ACQUISITION OF CAPITAL ASSETS</t>
  </si>
  <si>
    <t>Acquisition of buildings and other premises</t>
  </si>
  <si>
    <t>Acquisition of vehicles</t>
  </si>
  <si>
    <t>Acquisition of equipment</t>
  </si>
  <si>
    <t>Acquisition of other fixed assets</t>
  </si>
  <si>
    <t>Construction and reconstruction works and improvements</t>
  </si>
  <si>
    <t>Acquisition of land and natural resources</t>
  </si>
  <si>
    <t>Acquisition of of intangible assets</t>
  </si>
  <si>
    <t>Project feasibility studies, project documents, supervision and investment engineering</t>
  </si>
  <si>
    <t>Acquisition of commodity and intervention stocks</t>
  </si>
  <si>
    <t>INVESTICIJSKI TRANSFERI PRAVNIM IN FIZIČNIM OSEBAM, KI NISO PRORAČUNSKI UPORABNIKI</t>
  </si>
  <si>
    <t>CAPITAL TRANSFERS TO INSTITUTIONS OUTSIDE GENERAL GOVERNMENT</t>
  </si>
  <si>
    <t>Investicijski transferi nepridobitnim organizacijam in ustanovam</t>
  </si>
  <si>
    <t>Capital transfers to public enterprises owned by the state and by local communities</t>
  </si>
  <si>
    <t>Capital transfers to private institutions providing public services which are not direct budget spending units</t>
  </si>
  <si>
    <t>INVESTICIJSKI TRANSFERI PRORAČUNSKIM UPORABNIKOM</t>
  </si>
  <si>
    <t>Prispevek za vzpodbujanje zaposlovanja invalidov po ZZRZI</t>
  </si>
  <si>
    <t>Contribution for stimulating employment of disabled persons according to ZZRZI</t>
  </si>
  <si>
    <t>CAPITAL TRANSFERS TO GENERAL GOVERNMENT INSTITUTIONS</t>
  </si>
  <si>
    <t>Capital transfers to extra-budgetary funds and agencies</t>
  </si>
  <si>
    <t>Capital transfers to the central government budget</t>
  </si>
  <si>
    <t>PREJETA VRAČILA DANIH POSOJIL</t>
  </si>
  <si>
    <t>REPAYMENTS OF LOANS</t>
  </si>
  <si>
    <t>Repayments of loans from public enterprises and companies owned by the state and local communities</t>
  </si>
  <si>
    <t>Repayments of paid state budget guarantees</t>
  </si>
  <si>
    <t>PRODAJA KAPITALSKIH DELEŽEV</t>
  </si>
  <si>
    <t>DISPOSAL OF EQUITIES</t>
  </si>
  <si>
    <t>Proceeds from disposal of equity interests in public enterprises and companies owned by the state or local communities</t>
  </si>
  <si>
    <t>Proceeds from disposal of equity interests in financial institutions</t>
  </si>
  <si>
    <t>Proceeds from disposal of equity interests in private enterprises</t>
  </si>
  <si>
    <t>Proceeds from disposal of other equity interests</t>
  </si>
  <si>
    <t>KUPNINE IZ NASLOVA PRIVATIZACIJE</t>
  </si>
  <si>
    <t>PURCHASE MONIES RECEIVED FROM PRIVATIZATION</t>
  </si>
  <si>
    <t>DANA POSOJILA</t>
  </si>
  <si>
    <t>LENDING</t>
  </si>
  <si>
    <t>Lending to public enterprises mand companies owned by the state and by local communities</t>
  </si>
  <si>
    <t>Payments of overdue guarantees</t>
  </si>
  <si>
    <t>POVEČANJE KAPITALSKIH DELEŽEV IN FINANČNIH NALOŽB</t>
  </si>
  <si>
    <t>ACQUISITION OF EQUITIES</t>
  </si>
  <si>
    <t>Increase in equity holdings in public enterprises and companies owned by the state and local communities</t>
  </si>
  <si>
    <t>Increase of equity holdings in private enterprises</t>
  </si>
  <si>
    <t>Joint ventures</t>
  </si>
  <si>
    <t>Increase of equity holdings abroad</t>
  </si>
  <si>
    <t>Increase in other equity investments</t>
  </si>
  <si>
    <t>PORABA SREDSTEV KUPNIN IZ NASLOVA PRIVATIZACIJE</t>
  </si>
  <si>
    <t>LENDING AND ACQUISITION OF EQUITIES FROM PRIVATISATION</t>
  </si>
  <si>
    <t>Loans made from privatisation proceeds</t>
  </si>
  <si>
    <t>Transfers of privatisation proceeds to extrabudgetary funds</t>
  </si>
  <si>
    <t>POVEČANJE NAMENSKEGA PREMOŽENJA V JAVNIH SKLADIH IN DRUGIH PRAVNIH OSEBAH JAVNEGA PRAVA, KI IMAJO PREMOŽENJE V SVOJI LASTI</t>
  </si>
  <si>
    <t>ACQUISITION OF ASSETS IN EXTRABUDGETARY FUNDS</t>
  </si>
  <si>
    <t>Povečanje namenskega premoženja v javnih skladih</t>
  </si>
  <si>
    <t>Increase of commitment appropriations in extrabudgetary funds</t>
  </si>
  <si>
    <t>DOMAČE ZADOLŽEVANJE</t>
  </si>
  <si>
    <t>DOMESTIC BORROWING</t>
  </si>
  <si>
    <t>Loans from the Bank of Slovenia</t>
  </si>
  <si>
    <t>Loans from other domestic creditors</t>
  </si>
  <si>
    <t>Funds from domestic issues of securities</t>
  </si>
  <si>
    <t>ZADOLŽEVANJE V TUJINI</t>
  </si>
  <si>
    <t>EXTERNAL BORROWING</t>
  </si>
  <si>
    <t>ODPLAČILA DOMAČEGA DOLGA</t>
  </si>
  <si>
    <t>AMORTIZATION OF DOMESTIC DEBT</t>
  </si>
  <si>
    <t>Amortization of loans from the Bank of Slovenia</t>
  </si>
  <si>
    <t>Amortization of loans from other domestic creditors</t>
  </si>
  <si>
    <t>Amortization of principal of securities issued on the domestic market</t>
  </si>
  <si>
    <t>ODPLAČILA DOLGA V TUJINO</t>
  </si>
  <si>
    <t>AMORTIZATION OF EXTERNAL DEBT</t>
  </si>
  <si>
    <t>Dana posojila iz sredstev kupnin</t>
  </si>
  <si>
    <t>Sredstva kupnin, razporejena v javne sklade in agencije</t>
  </si>
  <si>
    <t>XI.</t>
  </si>
  <si>
    <t>Current transfers from the state budget</t>
  </si>
  <si>
    <t>Capital transfers from the state budget</t>
  </si>
  <si>
    <t>Other current transfers from the state budget</t>
  </si>
  <si>
    <t>Transfers from other extrabudgetary funds</t>
  </si>
  <si>
    <t>Specialized materials and services</t>
  </si>
  <si>
    <t>Transport expenses</t>
  </si>
  <si>
    <t>Travel expenses</t>
  </si>
  <si>
    <t>Routine maintenance</t>
  </si>
  <si>
    <t>Other operational expenditure</t>
  </si>
  <si>
    <t>Interest payments for loans from commercial banks</t>
  </si>
  <si>
    <t>Interest payments for loans from other financial institutions</t>
  </si>
  <si>
    <t>Interest payments for loans from other domestic debtholders</t>
  </si>
  <si>
    <t>Other transfers to individuals</t>
  </si>
  <si>
    <t>Current transfers to non-profit organizations and institutions</t>
  </si>
  <si>
    <t>Current transfers to other levels of general government</t>
  </si>
  <si>
    <t>Transfers to other local communities</t>
  </si>
  <si>
    <t>Current transfers to Social security Funds</t>
  </si>
  <si>
    <t>Capital transfers to non-profit institutions</t>
  </si>
  <si>
    <t>Repayments of loans from extrabudgetary funds</t>
  </si>
  <si>
    <t>Repayments of loans from other levels of general government</t>
  </si>
  <si>
    <t>Revenues from privatization of ex - social enterprises</t>
  </si>
  <si>
    <t>Lending to other levels of General Government</t>
  </si>
  <si>
    <t>Sredstva kupnin iz naslova privatizacije</t>
  </si>
  <si>
    <t>C.</t>
  </si>
  <si>
    <t>FINANCING</t>
  </si>
  <si>
    <t>( IV. - V. )</t>
  </si>
  <si>
    <t>…</t>
  </si>
  <si>
    <t>I.</t>
  </si>
  <si>
    <t xml:space="preserve">TEKOČI PRIHODKI </t>
  </si>
  <si>
    <t>Dohodnina</t>
  </si>
  <si>
    <t>Davki na nepremičnine</t>
  </si>
  <si>
    <t>Davki na premičnine</t>
  </si>
  <si>
    <t>Davki na dediščine in darila</t>
  </si>
  <si>
    <t>Davki na promet nepremičnin in na finančno premoženje</t>
  </si>
  <si>
    <t>Prejeta vračila namenskega premoženja</t>
  </si>
  <si>
    <t>Received refunds of earmarked assets</t>
  </si>
  <si>
    <t>Sredstva, prenesena drugim občinam</t>
  </si>
  <si>
    <t>Sredstva, prenesena ožjim delom občin</t>
  </si>
  <si>
    <t>Transfers to other levels of local communities</t>
  </si>
  <si>
    <t>(VI.+VII.-VIII.-X. = - III.)</t>
  </si>
  <si>
    <t xml:space="preserve">POVEČANJE (ZMANJŠANJE) SREDSTEV NA RAČUNIH </t>
  </si>
  <si>
    <t>(I. -7102)- (II.-403-404)</t>
  </si>
  <si>
    <t>( I. - II. )</t>
  </si>
  <si>
    <t>Trošarine (akcize)</t>
  </si>
  <si>
    <t>Prihodki od obresti</t>
  </si>
  <si>
    <t>Sodne takse</t>
  </si>
  <si>
    <t>Drugi nedavčni prihodki</t>
  </si>
  <si>
    <t>Prihodki od prodaje zgradb in prostorov</t>
  </si>
  <si>
    <t>Prihodki od prodaje prevoznih sredstev</t>
  </si>
  <si>
    <t>Prihodki od prodaje opreme</t>
  </si>
  <si>
    <t>Prihodki od prodaje drugih osnovnih sredstev</t>
  </si>
  <si>
    <t>Prihodki od prodaje kmetijskih zemljišč in gozdov</t>
  </si>
  <si>
    <t>Prihodki od prodaje stavbnih zemljišč</t>
  </si>
  <si>
    <t>PREJETE DONACIJE</t>
  </si>
  <si>
    <t>PREJETA MINUS DANA POSOJILA IN SPREMEMBE KAPITALSKIH DELEŽEV</t>
  </si>
  <si>
    <t>RAČUN FINANCIRANJA</t>
  </si>
  <si>
    <t>TEKOČI ODHODKI</t>
  </si>
  <si>
    <t>INVESTICIJSKI ODHODKI</t>
  </si>
  <si>
    <t>LENDING AND AQUISITION OF EQUITY</t>
  </si>
  <si>
    <t>ZADOLŽEVANJE</t>
  </si>
  <si>
    <t>BORROWING</t>
  </si>
  <si>
    <t>ODPLAČILA DOLGA</t>
  </si>
  <si>
    <t>AMORTIZATION OF DEBT</t>
  </si>
  <si>
    <t>DAVČNI PRIHODKI</t>
  </si>
  <si>
    <t>NEDAVČNI PRIHODKI</t>
  </si>
  <si>
    <t>NON - TAX REVENUES</t>
  </si>
  <si>
    <t>KAPITALSKI PRIHODKI</t>
  </si>
  <si>
    <t>TRANSFERNI PRIHODKI</t>
  </si>
  <si>
    <t>TRANSFERED REVENUES</t>
  </si>
  <si>
    <t>RAPAYMENTS OF LOANS AND SALES OF EQUITIES</t>
  </si>
  <si>
    <t>Globe in druge denarne kazni</t>
  </si>
  <si>
    <t>Prihodki od prodaje blaga in storitev</t>
  </si>
  <si>
    <t>Posebni material in storitve</t>
  </si>
  <si>
    <t>Poslovne najemnine in zakupnine</t>
  </si>
  <si>
    <t>Plačila obresti od kreditov - Banki Slovenije</t>
  </si>
  <si>
    <t>Plačila obresti od kreditov - poslovnim bankam</t>
  </si>
  <si>
    <t>Plačila obresti od kreditov - drugim finančnim institucijam</t>
  </si>
  <si>
    <t>Plačila obresti od kreditov - drugim domačim kreditodajalcem</t>
  </si>
  <si>
    <t>Plačila obresti od vrednostnih papirjev izdanih na domačem trgu</t>
  </si>
  <si>
    <t>Funds for special purposes</t>
  </si>
  <si>
    <t>Transferi vojnim invalidom, veteranom in žrtvam vojnega nasilja</t>
  </si>
  <si>
    <t>Nadomestila plač</t>
  </si>
  <si>
    <t>Tekoči transferi občinam</t>
  </si>
  <si>
    <t>Tekoči transferi v javne sklade</t>
  </si>
  <si>
    <t>RECEIPTS FROM THE EU BUDGET</t>
  </si>
  <si>
    <t>Property tax on boats and ships</t>
  </si>
  <si>
    <t>Other taxes on movable property</t>
  </si>
  <si>
    <t>Inheritance and gift tax</t>
  </si>
  <si>
    <t>Other current revenues</t>
  </si>
  <si>
    <t>School transport allowances</t>
  </si>
  <si>
    <t>Rent subsidies</t>
  </si>
  <si>
    <t>Other transfers to individuals and households</t>
  </si>
  <si>
    <t>Tekoči transferi v javne zavode</t>
  </si>
  <si>
    <t>Current transfers to state agencies</t>
  </si>
  <si>
    <t>Študije o izvedljivosti projektov, projektna dokumentacija, nadzor in investicijski inženiring</t>
  </si>
  <si>
    <t>Capital transfers to other levels of Government</t>
  </si>
  <si>
    <t>Capital transfers to public institutions</t>
  </si>
  <si>
    <t>Dana posojila posameznikom in zasebnikom</t>
  </si>
  <si>
    <t>Dana posojila javnim podjetjem in družbam, ki so v lasti države ali občin</t>
  </si>
  <si>
    <t>Dana posojila občinam</t>
  </si>
  <si>
    <t>Dana posojila državnemu proračunu</t>
  </si>
  <si>
    <t>Lending to state agencies</t>
  </si>
  <si>
    <t>Povečanje kapitalskih deležev v javnih podjetjih in družbam, ki so v lasti države ali občin</t>
  </si>
  <si>
    <t>Najeti krediti pri Banki Slovenije</t>
  </si>
  <si>
    <t>Odplačila glavnice vrednostnih papirjev, izdanih na domačem trgu</t>
  </si>
  <si>
    <t>Increase of assets held by other public entities</t>
  </si>
  <si>
    <t>Davek od dohodkov pravnih oseb</t>
  </si>
  <si>
    <t>Estate, inheritance and gift taxes</t>
  </si>
  <si>
    <t>Taxes on sale of immovable property and on financial property</t>
  </si>
  <si>
    <t>Davek na dodano vrednost</t>
  </si>
  <si>
    <t>Drugi davki na blago in storitve</t>
  </si>
  <si>
    <t>Dobički fiskalnih monopolov</t>
  </si>
  <si>
    <t>Davki na posebne storitve</t>
  </si>
  <si>
    <t>Dovoljenja za poslovanje in za opravljanje dejavnosti</t>
  </si>
  <si>
    <t>Prihodki od udeležbe na dobičku in dividend ter presežkov prihodkov nad odhodki</t>
  </si>
  <si>
    <t>Prihodki od premoženja</t>
  </si>
  <si>
    <t>Upravne takse in pristojbine</t>
  </si>
  <si>
    <t>Drugi prostovoljni prispevki za socialno varnost</t>
  </si>
  <si>
    <t>Grants assistance in case of natural disasters</t>
  </si>
  <si>
    <t>Transfers from the state budget</t>
  </si>
  <si>
    <t>Prejeta sredstva iz občinskih proračunov</t>
  </si>
  <si>
    <t>Prejeta sredstva iz skladov socialnega zavarovanja</t>
  </si>
  <si>
    <t>Prejeta sredstva iz javnih skladov</t>
  </si>
  <si>
    <t>Transfers from state agencies</t>
  </si>
  <si>
    <t>Prejeta vračila danih posojil od posameznikov in zasebnikov</t>
  </si>
  <si>
    <t>Prejeta vračila danih posojil od javnih podjetij in družb, ki so v lasti države ali občin</t>
  </si>
  <si>
    <t>Prejeta vračila danih posojil od privatnih podjetij</t>
  </si>
  <si>
    <t>Prejeta vračila danih posojil od občin</t>
  </si>
  <si>
    <t>Prejeta vračila danih posojil državnemu proračunu</t>
  </si>
  <si>
    <t>Repayments of loans from the State Budget</t>
  </si>
  <si>
    <t>Prejeta vračila danih posojil od javnih agencij</t>
  </si>
  <si>
    <t>Repayments of loans from state agencies</t>
  </si>
  <si>
    <t>Sredstva, pridobljena s prodajo kapitalskih deležev v javnih podjetjih in družbah, ki so v lasti države ali občin</t>
  </si>
  <si>
    <t>Nakup zemljišč in naravnih bogastev</t>
  </si>
  <si>
    <t>Nakup nematerialnega premoženja</t>
  </si>
  <si>
    <t>Nakup blagovnih rezerv in intervencijskih zalog</t>
  </si>
  <si>
    <t>INVESTICIJSKI TRANSFERI</t>
  </si>
  <si>
    <t>Investicijski transferi v tujino</t>
  </si>
  <si>
    <t>III.</t>
  </si>
  <si>
    <t>IV.</t>
  </si>
  <si>
    <t>Sredstva, pridobljena s prodajo kapitalskih deležev v finančnih institucijah</t>
  </si>
  <si>
    <t>Sredstva, pridobljena s prodajo kapitalskih deležev v privatnih podjetjih</t>
  </si>
  <si>
    <t>V.</t>
  </si>
  <si>
    <t>Dana posojila javnim skladom</t>
  </si>
  <si>
    <t>Dana posojila finančnim institucijam</t>
  </si>
  <si>
    <t>Dana posojila privatnim podjetjem</t>
  </si>
  <si>
    <t>Dana posojila v tujino</t>
  </si>
  <si>
    <t>Povečanje kapitalskih deležev v finančnih institucijah</t>
  </si>
  <si>
    <t>Povečanje kapitalskih deležev v privatnih podjetjih</t>
  </si>
  <si>
    <t>Skupna vlaganja (joint ventures)</t>
  </si>
  <si>
    <t>Povečanje kapitalskih deležev v tujino</t>
  </si>
  <si>
    <t>VI.</t>
  </si>
  <si>
    <t>VII.</t>
  </si>
  <si>
    <t>PRIMARNI PRESEŽEK (PRIMANJKLJAJ)</t>
  </si>
  <si>
    <t>IX.</t>
  </si>
  <si>
    <t>Najeti krediti pri poslovnih bankah</t>
  </si>
  <si>
    <t>Najeti krediti pri drugih finančnih institucijah</t>
  </si>
  <si>
    <t>Sredstva, pridobljena z izdajo vrednostnih papirjev na domačem trgu</t>
  </si>
  <si>
    <t>Odplačila kreditov Banki Slovenije</t>
  </si>
  <si>
    <t>Odplačila kreditov poslovnim bankam</t>
  </si>
  <si>
    <t>Odplačila kreditov drugim finančnim institucijam</t>
  </si>
  <si>
    <t>Odplačila kreditov drugim domačim kreditodajalcem</t>
  </si>
  <si>
    <t>JULIJ</t>
  </si>
  <si>
    <t>Najeti krediti pri drugih domačih kreditodajalcih</t>
  </si>
  <si>
    <t>VIII.</t>
  </si>
  <si>
    <t>X.</t>
  </si>
  <si>
    <t>CURRENT REVENUES</t>
  </si>
  <si>
    <t>TAX REVENUES</t>
  </si>
  <si>
    <t>Taxes on movable property</t>
  </si>
  <si>
    <t>Other taxes on goods and services</t>
  </si>
  <si>
    <t>Taxes on specific services</t>
  </si>
  <si>
    <t>Court fees</t>
  </si>
  <si>
    <t>Other non-tax revenues</t>
  </si>
  <si>
    <t>CAPITAL REVENUES</t>
  </si>
  <si>
    <t>Transfers from social security funds</t>
  </si>
  <si>
    <t>CURRENT EXPENDITURE</t>
  </si>
  <si>
    <t>CURRENT TRANSFERS</t>
  </si>
  <si>
    <t>Subsidies to financial institutions</t>
  </si>
  <si>
    <t>Prejete donacije in darila od tujih pravnih oseb</t>
  </si>
  <si>
    <t>Prejete donacije in darila od tujih fizičnih oseb</t>
  </si>
  <si>
    <t>Prejeta sredstva iz javnih agencij</t>
  </si>
  <si>
    <t>REPUBLIKA SLOVENIJA</t>
  </si>
  <si>
    <t>REPUBLIC OF SLOVENIA</t>
  </si>
  <si>
    <t>MINISTRSTVO ZA FINANCE</t>
  </si>
  <si>
    <t>MINISTRY OF FINANCE</t>
  </si>
  <si>
    <t>Zamudne obresti iz naslova nadomestila za uporabo stavbnega zemljišča</t>
  </si>
  <si>
    <t>Zamudne obresti davkov občanov</t>
  </si>
  <si>
    <t>Davek na promet nepremičnin - od pravnih in fizičnih oseb, ki nimajo sedeža oz. stalnega bivališča v Republiki Sloveniji</t>
  </si>
  <si>
    <t>Prispevki in doplačila občanov za izvajanje določenih programov investicijskega značaja</t>
  </si>
  <si>
    <t>Drugi izredni nedavčni prihodki</t>
  </si>
  <si>
    <t>NA OSNOVI MESEČNIH OBDELAV PODATKOV IZ PRORAČUNOV OBČIN</t>
  </si>
  <si>
    <t>Plačilo razlike med ceno programov v vrtcih in plačili staršev</t>
  </si>
  <si>
    <t>Tekoči transferi v javne zavode - za premije kolektivnega dodatnega pokojninskega zavarovanja</t>
  </si>
  <si>
    <t>Tekoča plačila drugim izvajalcem javnih služb, ki niso posredni proračunski uporabniki</t>
  </si>
  <si>
    <t>Tekoči transferi v javne agencije</t>
  </si>
  <si>
    <t>Investicijski transferi drugim izvajalcem javnih služb, ki niso posredni proračunski uporabniki</t>
  </si>
  <si>
    <t>Dana posojila javnim agencijam</t>
  </si>
  <si>
    <t>Plačila zapadlih poroštev</t>
  </si>
  <si>
    <t>Subsidies to public enterprises</t>
  </si>
  <si>
    <t>Tekoči transferi v javne zavode - za izdatke za blago in storitve</t>
  </si>
  <si>
    <t>Prejeta sredstva iz državnega proračuna za investicije</t>
  </si>
  <si>
    <t>II.</t>
  </si>
  <si>
    <t>Pisarniški in splošni material in storitve</t>
  </si>
  <si>
    <t>Energija, voda, komunalne storitve in komunikacije</t>
  </si>
  <si>
    <t>Prevozni stroški in storitve</t>
  </si>
  <si>
    <t>Izdatki za službena potovanja</t>
  </si>
  <si>
    <t>Tekoče vzdrževanje</t>
  </si>
  <si>
    <t>Drugi operativni odhodki</t>
  </si>
  <si>
    <t>TEKOČI TRANSFERI</t>
  </si>
  <si>
    <t>Subvencije javnim podjetjem</t>
  </si>
  <si>
    <t>Subvencije finančnim institucijam</t>
  </si>
  <si>
    <t>Subvencije privatnim podjetjem in zasebnikom</t>
  </si>
  <si>
    <t>Transferi nezaposlenim</t>
  </si>
  <si>
    <t>Družinski prejemki in starševska nadomestila</t>
  </si>
  <si>
    <t>Transferi za zagotavljanje socialne varnosti</t>
  </si>
  <si>
    <t>Pokojnine</t>
  </si>
  <si>
    <t>Boleznine</t>
  </si>
  <si>
    <t>Štipendije</t>
  </si>
  <si>
    <t>Drugi transferi posameznikom</t>
  </si>
  <si>
    <t>Tekoči transferi v sklade socialnega zavarovanja</t>
  </si>
  <si>
    <t>Tekoči transferi v javne zavode - sredstva za plače in druge izdatke zaposlenim</t>
  </si>
  <si>
    <t>Tekoči transferi v javne zavode - sredstva za prispevke delodajalcev</t>
  </si>
  <si>
    <t>Nakup zgradb in prostorov</t>
  </si>
  <si>
    <t>Nakup prevoznih sredstev</t>
  </si>
  <si>
    <t>Nakup opreme</t>
  </si>
  <si>
    <t>Nakup drugih osnovnih sredstev</t>
  </si>
  <si>
    <t>Novogradnje, rekonstrukcije in adaptacije</t>
  </si>
  <si>
    <t>Investicijsko vzdrževanje in obnove</t>
  </si>
  <si>
    <t>PREJETA VRAČILA DANIH POSOJIL IN PRODAJA KAPITALSKIH DELEŽEV</t>
  </si>
  <si>
    <t>DANA POSOJILA IN POVEČANJE KAPITALSKIH DELEŽEV</t>
  </si>
  <si>
    <t>(VII. - VIII.)</t>
  </si>
  <si>
    <t>Prejeta sredstva iz naslova tekočih obveznosti državnega proračuna</t>
  </si>
  <si>
    <t>OTHER RECEIPTS FROM THE EU BUDGET</t>
  </si>
  <si>
    <t>OSTALA PREJETA SREDSTVA IZ PRORAČUNA EVROPSKE UNIJE</t>
  </si>
  <si>
    <t>SKUPAJ PRIHODKI</t>
  </si>
  <si>
    <t>SKUPAJ ODHODKI</t>
  </si>
  <si>
    <t>TOTAL EXPENDITURES</t>
  </si>
  <si>
    <t>TOTAL REVENUES</t>
  </si>
  <si>
    <t>(I.+IV.+VII.-II.-V.-VIII.)</t>
  </si>
  <si>
    <t xml:space="preserve"> NET FINANCING</t>
  </si>
  <si>
    <t>JANUARY -</t>
  </si>
  <si>
    <t>JUNE</t>
  </si>
  <si>
    <t>JULY</t>
  </si>
  <si>
    <t>AUGUST</t>
  </si>
  <si>
    <t>OCTOBER</t>
  </si>
  <si>
    <t>JANUARY</t>
  </si>
  <si>
    <t>FEBRUARY</t>
  </si>
  <si>
    <t>MARCH</t>
  </si>
  <si>
    <t>MAY</t>
  </si>
  <si>
    <t xml:space="preserve"> NETO FINANCIRANJE</t>
  </si>
  <si>
    <t>NET LENDING (BORROWING)</t>
  </si>
  <si>
    <t>NETO ZADOLŽEVANJE (ODPLAČILA) DOLGA</t>
  </si>
  <si>
    <t>ZBIRNE BILANCE PRORAČUNOV OBČIN</t>
  </si>
  <si>
    <t>Pensions</t>
  </si>
  <si>
    <t>Scholarships</t>
  </si>
  <si>
    <t>Current transfers to other extra-budgetary funds</t>
  </si>
  <si>
    <t>Current transfers to other government institutions</t>
  </si>
  <si>
    <t>CAPITAL EXPENDITURE</t>
  </si>
  <si>
    <t>CAPITAL TRANSFERS</t>
  </si>
  <si>
    <t>Capital transfers to financial institutions</t>
  </si>
  <si>
    <t>Capital transfers to private enterprises</t>
  </si>
  <si>
    <t>Capital transfers to individuals</t>
  </si>
  <si>
    <t>Capital transfers abroad</t>
  </si>
  <si>
    <t>SURPLUS (DEFICIT)</t>
  </si>
  <si>
    <t>PRIMARY SURPLUS (DEFICIT)</t>
  </si>
  <si>
    <t>Repayments of loans from individuals</t>
  </si>
  <si>
    <t>Donacije za odpravo posledic naravnih nesreč</t>
  </si>
  <si>
    <t>Izplačila družinskemu pomočniku</t>
  </si>
  <si>
    <t>Prejeta vračila plačanih poroštev</t>
  </si>
  <si>
    <t>Sredstva, pridobljena s prodajo drugih kapitalskih deležev</t>
  </si>
  <si>
    <t>Repayments of loans from financial institutions</t>
  </si>
  <si>
    <t>Repayments of loans from private enterprises</t>
  </si>
  <si>
    <t>Lending to individuals</t>
  </si>
  <si>
    <t>Lending to extra-budgetary funds</t>
  </si>
  <si>
    <t>Lending to financial institutions</t>
  </si>
  <si>
    <t>Lending to private enterprises</t>
  </si>
  <si>
    <t>Lending abroad</t>
  </si>
  <si>
    <t>Acquisition of equities in financial institutions</t>
  </si>
  <si>
    <t>LENDING MINUS REPAYMENTS</t>
  </si>
  <si>
    <t>Loans from commercial banks</t>
  </si>
  <si>
    <t>Loans from other financial institutions</t>
  </si>
  <si>
    <t>Amortization of loans from commercial banks</t>
  </si>
  <si>
    <t>Amortization of loans from other financial institutions</t>
  </si>
  <si>
    <t>CHANGES IN CASH AND DEPOSITS</t>
  </si>
  <si>
    <t>JANUAR -</t>
  </si>
  <si>
    <t>AVGUST</t>
  </si>
  <si>
    <t>SEPTEMBER</t>
  </si>
  <si>
    <t>JUNIJ</t>
  </si>
  <si>
    <t>OKTOBER</t>
  </si>
  <si>
    <t>NOVEMBER</t>
  </si>
  <si>
    <t>DECEMBER</t>
  </si>
  <si>
    <t>JANUAR</t>
  </si>
  <si>
    <t>FEBRUAR</t>
  </si>
  <si>
    <t>MAREC</t>
  </si>
  <si>
    <t>APRIL</t>
  </si>
  <si>
    <t>MAJ</t>
  </si>
  <si>
    <t>Druga prejeta sredstva iz državnega proračuna za tekočo porabo</t>
  </si>
  <si>
    <t>REVENUES AND EXPENDITURE</t>
  </si>
  <si>
    <t>A.</t>
  </si>
  <si>
    <t xml:space="preserve">BILANCA PRIHODKOV IN ODHODKOV </t>
  </si>
  <si>
    <t>B.</t>
  </si>
  <si>
    <t xml:space="preserve">RAČUN FINANČNIH TERJATEV IN NALOŽB </t>
  </si>
  <si>
    <t>LENDING AND REPAYMENTS</t>
  </si>
  <si>
    <t>III/A.</t>
  </si>
  <si>
    <t>Povečanje drugih finančnih naložb</t>
  </si>
  <si>
    <t>Davek od premoženja od stavb - od fizičnih oseb</t>
  </si>
  <si>
    <t>Davek od premoženja od prostorov za počitek in rekreacijo</t>
  </si>
  <si>
    <t>Zamudne obresti od davkov na nepremičnine</t>
  </si>
  <si>
    <t>Nadomestilo za uporabo stavbnega zemljišča - od pravnih oseb</t>
  </si>
  <si>
    <t>Nadomestilo za uporabo stavbnega zemljišča - od fizičnih oseb</t>
  </si>
  <si>
    <t>Davek od premoženja od stavb - od pravnih oseb</t>
  </si>
  <si>
    <t>Davek od premoženja od kmetijskih zemljišč in gozdov</t>
  </si>
  <si>
    <t>Davek od premoženja od stavbnih zemljišč</t>
  </si>
  <si>
    <t>Drugi davki od premoženja od nepremičnin</t>
  </si>
  <si>
    <t>Zamudne obresti od davkov na premičnine</t>
  </si>
  <si>
    <t>Davek od premoženja - na posest motornih vozil</t>
  </si>
  <si>
    <t>Drugi davki od premoženja od premičnin</t>
  </si>
  <si>
    <t>Davek na dediščine in darila</t>
  </si>
  <si>
    <t>Davek na promet nepremičnin - od pravnih oseb</t>
  </si>
  <si>
    <t>Davek na promet nepremičnin - od fizičnih oseb</t>
  </si>
  <si>
    <t>Plačila obresti subjektom, vključenim v sistem EZR</t>
  </si>
  <si>
    <t>Sredstva za celostni razvoj podeželja in obnovo vasi</t>
  </si>
  <si>
    <t>Prihodki iz naslova odškodnin iz sklenjenih zavarovanj</t>
  </si>
  <si>
    <t>Prihodki iz naslova vnovčenih instrumentov za zavarovanje izvedbe posla</t>
  </si>
  <si>
    <t>Income from exercised performance guarantees</t>
  </si>
  <si>
    <t>Income from compensations under insurance policies</t>
  </si>
  <si>
    <t>Zamudne obresti od davka na promet nepremičnin</t>
  </si>
  <si>
    <t>Prejete donacije in darila od domačih pravnih oseb</t>
  </si>
  <si>
    <t>Prejete donacije in darila od domačih fizičnih oseb</t>
  </si>
  <si>
    <t>Prejete donacije in darila od tujih nevladnih organizacij in fundacij</t>
  </si>
  <si>
    <t>Prejete donacije in darila od tujih vlad in vladnih institucij</t>
  </si>
  <si>
    <t>Drugi davki na uporabo blaga in storitev</t>
  </si>
  <si>
    <t>Splošna proračunska rezervacija</t>
  </si>
  <si>
    <t>Proračunska rezerva</t>
  </si>
  <si>
    <t>Prihodki od ostalih zaračunljivih tiskovin</t>
  </si>
  <si>
    <t>Druge rezerve</t>
  </si>
  <si>
    <t>Regresiranje potovanj mladine</t>
  </si>
  <si>
    <t>Income from other fee-related printables</t>
  </si>
  <si>
    <t>Compensations for restricted use of land in the nuclear facility area</t>
  </si>
  <si>
    <t>Other reserves</t>
  </si>
  <si>
    <t>Youth trips allowances</t>
  </si>
  <si>
    <t>Payment of the difference between the price of pre-school programmes and payments effected by parents</t>
  </si>
  <si>
    <t>Payments to home care assistant</t>
  </si>
  <si>
    <t>Povečanje premoženja v drugih pravnih osebah javnega prava, ki je v njihovi lasti</t>
  </si>
  <si>
    <t>Sredstva za posebne namene</t>
  </si>
  <si>
    <t>Investicijski transferi občinam</t>
  </si>
  <si>
    <t>Investicijski transferi javnim skladom in agencijam</t>
  </si>
  <si>
    <t>Investicijski transferi v državni proračun</t>
  </si>
  <si>
    <t>Investicijski transferi javnim zavodom</t>
  </si>
  <si>
    <t>Investicijski transferi javnim podjetjem in družbam, ki so v lasti države ali občin</t>
  </si>
  <si>
    <t>Investicijski transferi finančnim institucijam</t>
  </si>
  <si>
    <t>Investicijski transferi privatnim podjetjem</t>
  </si>
  <si>
    <t>Investicijski transferi posameznikom in zasebnikom</t>
  </si>
  <si>
    <t>Nadomestila zaradi omejene rabe prostora na območju jedrskega objekta</t>
  </si>
  <si>
    <t>Prihodki od komunalnih prispevkov</t>
  </si>
  <si>
    <t>Prispevki in doplačila občanov za izvajanje določenih programov tekočega značaja</t>
  </si>
  <si>
    <t>Sredstva za investicije, pridobljena z občinskimi samoprispevki</t>
  </si>
  <si>
    <t>Sredstva za investicije, pridobljena s krajevnimi samoprispevki</t>
  </si>
  <si>
    <t>Zamudne obresti od komunalnih prispevkov</t>
  </si>
  <si>
    <t>Prejeta sredstva iz državnega proračuna</t>
  </si>
  <si>
    <t>Kazni in odškodnine</t>
  </si>
  <si>
    <t>Regresiranje prevozov v šolo</t>
  </si>
  <si>
    <t>Doplačila za šolo v naravi</t>
  </si>
  <si>
    <t>Regresiranje prehrane učencev in dijakov</t>
  </si>
  <si>
    <t>Denarne nagrade in priznanja</t>
  </si>
  <si>
    <t>Regresiranje oskrbe v domovih</t>
  </si>
  <si>
    <t>Subvencioniranje stanarin</t>
  </si>
  <si>
    <t>Drugi transferi posameznikom in gospodinjstvom</t>
  </si>
  <si>
    <t>Prejeta vračila danih posojil - od javnih skladov</t>
  </si>
  <si>
    <t>Prejeta vračila danih posojil - od finančnih institucij</t>
  </si>
  <si>
    <t>DAVKI NA DOHODEK IN DOBIČEK</t>
  </si>
  <si>
    <t>TAXES ON INCOME AND PROFIT</t>
  </si>
  <si>
    <t>Personal income tax</t>
  </si>
  <si>
    <t>Corporation tax</t>
  </si>
  <si>
    <t>PRISPEVKI ZA SOCIALNO VARNOST</t>
  </si>
  <si>
    <t>SOCIAL SECURITY CONTRIBUTIONS</t>
  </si>
  <si>
    <t>DAVKI NA PLAČILNO LISTO IN DELOVNO SILO</t>
  </si>
  <si>
    <t>TAXES ON PAYROLL AND WORKFORCE</t>
  </si>
  <si>
    <t>DAVKI NA PREMOŽENJE</t>
  </si>
  <si>
    <t>TAXES ON PROPERTY</t>
  </si>
  <si>
    <t>Tax on immovable property</t>
  </si>
  <si>
    <t>Property tax on buildings - individuals</t>
  </si>
  <si>
    <t>Property tax on recreational facilities</t>
  </si>
  <si>
    <t>Penalty interest on real property taxes</t>
  </si>
  <si>
    <t>Land rent for use of building grounds - individuals</t>
  </si>
  <si>
    <t>Penalty interest on land rent for use of building grounds</t>
  </si>
  <si>
    <t>Property tax on buildings - legal entities</t>
  </si>
  <si>
    <t>Property tax on agricultural land and forests</t>
  </si>
  <si>
    <t>Property tax on building grounds</t>
  </si>
  <si>
    <t>Other real property taxes</t>
  </si>
  <si>
    <t>Davek na vodna plovila</t>
  </si>
  <si>
    <t>Penalty interest on taxes on movable property</t>
  </si>
  <si>
    <t>Property tax - tax on motor vehicles</t>
  </si>
  <si>
    <t>Penalty interest on personal income tax</t>
  </si>
  <si>
    <t>Tax on sale of real property - legal entities</t>
  </si>
  <si>
    <t>Penalty interest on taxes on sale of real property</t>
  </si>
  <si>
    <t>DOMAČI DAVKI NA BLAGO IN STORITVE</t>
  </si>
  <si>
    <t>DOMESTIC TAXES ON GOODS AND SERVICES</t>
  </si>
  <si>
    <t>Value added tax</t>
  </si>
  <si>
    <t>Excise duties</t>
  </si>
  <si>
    <t>Profits of fiscal monopolies</t>
  </si>
  <si>
    <t>Business and operating licenses</t>
  </si>
  <si>
    <t>Letna dajatev za uporabo vozil v cestnem prometu</t>
  </si>
  <si>
    <t>Road usage fee</t>
  </si>
  <si>
    <t>Other taxes on the use of goods and services</t>
  </si>
  <si>
    <t>DAVKI NA MEDNARODNO TRGOVINO IN TRANSAKCIJE</t>
  </si>
  <si>
    <t>TAXES ON INTERNATIONAL TRADE AND TRANSACTIONS</t>
  </si>
  <si>
    <t>Other taxes</t>
  </si>
  <si>
    <t>UDELEŽBA NA DOBIČKU IN DOHODKI OD PREMOŽENJA</t>
  </si>
  <si>
    <t>PARTICIPATION IN PROFITS AND PROPERTY INCOME</t>
  </si>
  <si>
    <t>Revenues from participation in profits and dividends and excess of revenues over expenses</t>
  </si>
  <si>
    <t>Interest income</t>
  </si>
  <si>
    <t>Capital gains</t>
  </si>
  <si>
    <t>TAKSE IN PRISTOJBINE</t>
  </si>
  <si>
    <t>FEES AND CHARGES</t>
  </si>
  <si>
    <t>Administrative fees and charges</t>
  </si>
  <si>
    <t>GLOBE IN DRUGE DENARNE KAZNI</t>
  </si>
  <si>
    <t>FINES AND FORFEITS</t>
  </si>
  <si>
    <t>Fines and forefeits</t>
  </si>
  <si>
    <t>PRIHODKI OD PRODAJE BLAGA IN STORITEV</t>
  </si>
  <si>
    <t>PROCEEDS FROM SALES OF GOODS AND SERVICES</t>
  </si>
  <si>
    <t>Proceeds from sales of goods and services</t>
  </si>
  <si>
    <t>DRUGI NEDAVČNI PRIHODKI</t>
  </si>
  <si>
    <t>OTHER NON-TAX REVENUES</t>
  </si>
  <si>
    <t>Other voluntary social security contributions</t>
  </si>
  <si>
    <t>Income from public utility charges</t>
  </si>
  <si>
    <t>Citizens' contributions and supplementary payment for specific investment-type programmes</t>
  </si>
  <si>
    <t>Citizens' contributions and supplementary payments for investment-type programmes</t>
  </si>
  <si>
    <t>Municipal self-imposed contributions for investments</t>
  </si>
  <si>
    <t>Local self-imposed contributions for investments</t>
  </si>
  <si>
    <t>Penalty interest on public utility charges</t>
  </si>
  <si>
    <t>PRIHODKI OD PRODAJE OSNOVNIH SREDSTEV</t>
  </si>
  <si>
    <t>PROCEEDS FROM DISPOSAL OF FIXED ASSETS</t>
  </si>
  <si>
    <t>Proceeds from sales of buildings and premises</t>
  </si>
  <si>
    <t>Proceeds from sales of vehicles</t>
  </si>
  <si>
    <t>Proceeds from sales of equipment</t>
  </si>
  <si>
    <t>Proceeds from disposal of other fixed assets</t>
  </si>
  <si>
    <t>PRIHODKI OD PRODAJE ZALOG</t>
  </si>
  <si>
    <t>PROCEEDS FROM DISPOSAL OF STOCKS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</si>
  <si>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</si>
  <si>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</si>
  <si>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***Davek na izplačane plače</t>
  </si>
  <si>
    <t>Land rent for use of building grounds -  legal entities</t>
  </si>
  <si>
    <t>Tax on sale of real property  - individuals</t>
  </si>
  <si>
    <t>Tax on sale of real property  - non-residents</t>
  </si>
  <si>
    <t>OTHER  TAXES</t>
  </si>
  <si>
    <t>SALARIES, WAGES AND OTHER  PERSONNEL EXPENDITURES</t>
  </si>
  <si>
    <t>***Payroll tax</t>
  </si>
  <si>
    <t>Current transfers to other government institutions -  Salaries, wages and other personnel expenditure</t>
  </si>
  <si>
    <t>Current transfers to other government institutions -  Social security contributions</t>
  </si>
  <si>
    <t>Major  maintenance and renovation</t>
  </si>
  <si>
    <t>Lending to the  state budget</t>
  </si>
  <si>
    <t/>
  </si>
  <si>
    <t>DRUGI DAVKI IN PRISPEVKI</t>
  </si>
  <si>
    <t>Drugi davki in prispevki</t>
  </si>
  <si>
    <t>PREJETA SREDSTVA IZ EVROPSKE UNIJE IN IZ DRUGIH DRŽAV</t>
  </si>
  <si>
    <t>PREJETA SREDSTVA OD DRUGIH EVROPSKIH INSTITUCIJ IN IZ DRUGIH DRŽAV</t>
  </si>
  <si>
    <t>TRANSFERS RECEIVED FROM THE STATE BUDGET PROVIDED FROM THE EU BUDGET APPROPRIATIONS AND OTHER COUNTRIES</t>
  </si>
  <si>
    <t>PREJETA SREDSTVA IZ DRŽAVNEGA PRORAČUNA IZ SREDSTEV PRORAČUNA EVROPSKE UNIJE IN IZ DRUGIH DRŽAV</t>
  </si>
  <si>
    <t>PREJETA SREDSTVA IZ PRORAČUNA EU IZ STRUKTURNIH SKLADOV</t>
  </si>
  <si>
    <t xml:space="preserve"> </t>
  </si>
  <si>
    <t>FUNDS RECEIVED FROM STRUCTURAL FUNDS OF THE EU BUDGET</t>
  </si>
  <si>
    <t>PREJETA SREDSTVA IZ PRORAČUNA EU ZA IZVAJANJE CENTRALIZIRANIH IN DRUGIH PROGRAMOV EU</t>
  </si>
  <si>
    <t>FUNDS RECEIVED FROM THE EU BUDGET FOR IMPLEMENTATION OF CENTRALISED AND OTHER EU PROGRAMMES</t>
  </si>
  <si>
    <t xml:space="preserve">PRESEŽEK (PRIMANJKLJAJ)   </t>
  </si>
  <si>
    <t>Zamudne obresti od davka na dediščine in darila</t>
  </si>
  <si>
    <t>Penalty interest on inheritance and gift tax</t>
  </si>
  <si>
    <t>PREJETA SREDSTVA IZ PRORAČUNA EU ZA IZVAJANJE SKUPNE KMETIJSKE IN RIBIŠKE POLITIKE</t>
  </si>
  <si>
    <t>RECEIPTS FROM THE EU BUDGET FOR THE IMPLEMENTATION OF THE COMMON AGRICULTURAL AND FISHERIES POLICY</t>
  </si>
  <si>
    <t>MUNICIPAL BUDGETS</t>
  </si>
  <si>
    <t>Prejeta sredstva iz državnega proračuna za uravnoteženje razvitosti občin</t>
  </si>
  <si>
    <t>Transfers from the state budget for proportional balance of the local development of municipalities</t>
  </si>
  <si>
    <t>Transfers from the state budget to cover losses and damages caused by natural disasters and other abnormal events</t>
  </si>
  <si>
    <t>Prejeta sredstva iz državnega proračuna za odpravo posledic naravnih nesreč in drugih izrednih dogodkov</t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</si>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</sst>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SIT&quot;;\-#,##0\ &quot;SIT&quot;"/>
    <numFmt numFmtId="165" formatCode="#,##0.00000"/>
    <numFmt numFmtId="166" formatCode="#,##0.000"/>
  </numFmts>
  <fonts count="19" x14ac:knownFonts="1">
    <font>
      <sz val="10"/>
      <name val="Arial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6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2"/>
      <color indexed="42"/>
      <name val="Arial"/>
      <family val="2"/>
      <charset val="238"/>
    </font>
    <font>
      <b/>
      <sz val="12"/>
      <color indexed="22"/>
      <name val="Arial"/>
      <family val="2"/>
      <charset val="238"/>
    </font>
    <font>
      <b/>
      <sz val="16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4"/>
      <name val="Arial"/>
      <family val="2"/>
      <charset val="238"/>
    </font>
    <font>
      <b/>
      <sz val="26"/>
      <name val="Arial"/>
      <family val="2"/>
      <charset val="238"/>
    </font>
    <font>
      <sz val="10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b/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9"/>
      </patternFill>
    </fill>
  </fills>
  <borders count="67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0">
    <xf numFmtId="0" fontId="0" fillId="0" borderId="0">
      <alignment vertical="top"/>
    </xf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Border="0" applyAlignment="0" applyProtection="0"/>
    <xf numFmtId="0" fontId="2" fillId="0" borderId="0" applyNumberFormat="0" applyFont="0" applyBorder="0" applyAlignment="0" applyProtection="0"/>
    <xf numFmtId="0" fontId="15" fillId="0" borderId="1" applyNumberFormat="0" applyFont="0" applyFill="0" applyBorder="0" applyProtection="0"/>
    <xf numFmtId="0" fontId="15" fillId="0" borderId="0">
      <alignment vertical="top"/>
    </xf>
  </cellStyleXfs>
  <cellXfs count="264"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3" fontId="6" fillId="0" borderId="0" xfId="0" applyNumberFormat="1" applyFont="1" applyAlignment="1"/>
    <xf numFmtId="0" fontId="6" fillId="0" borderId="0" xfId="0" applyFont="1" applyFill="1" applyAlignment="1"/>
    <xf numFmtId="0" fontId="7" fillId="0" borderId="0" xfId="0" applyFont="1" applyAlignment="1"/>
    <xf numFmtId="3" fontId="7" fillId="0" borderId="0" xfId="0" applyNumberFormat="1" applyFont="1" applyFill="1" applyAlignment="1"/>
    <xf numFmtId="0" fontId="7" fillId="0" borderId="0" xfId="0" quotePrefix="1" applyFont="1" applyAlignment="1"/>
    <xf numFmtId="3" fontId="7" fillId="0" borderId="0" xfId="0" applyNumberFormat="1" applyFont="1" applyAlignment="1"/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/>
    <xf numFmtId="0" fontId="7" fillId="0" borderId="0" xfId="0" applyFont="1" applyFill="1" applyAlignment="1"/>
    <xf numFmtId="0" fontId="6" fillId="0" borderId="0" xfId="0" applyFont="1" applyFill="1" applyBorder="1" applyAlignment="1"/>
    <xf numFmtId="0" fontId="6" fillId="0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6" fillId="0" borderId="4" xfId="0" applyNumberFormat="1" applyFont="1" applyFill="1" applyBorder="1" applyAlignment="1"/>
    <xf numFmtId="0" fontId="5" fillId="0" borderId="4" xfId="0" applyNumberFormat="1" applyFont="1" applyFill="1" applyBorder="1" applyAlignment="1"/>
    <xf numFmtId="3" fontId="6" fillId="0" borderId="5" xfId="0" applyNumberFormat="1" applyFont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Border="1" applyAlignment="1">
      <alignment horizontal="right"/>
    </xf>
    <xf numFmtId="3" fontId="6" fillId="0" borderId="7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2" borderId="7" xfId="1" applyNumberFormat="1" applyFont="1" applyFill="1" applyBorder="1" applyAlignment="1">
      <alignment horizontal="right"/>
    </xf>
    <xf numFmtId="3" fontId="7" fillId="2" borderId="8" xfId="1" applyNumberFormat="1" applyFont="1" applyFill="1" applyBorder="1" applyAlignment="1">
      <alignment horizontal="right"/>
    </xf>
    <xf numFmtId="3" fontId="7" fillId="0" borderId="7" xfId="1" applyNumberFormat="1" applyFont="1" applyBorder="1" applyAlignment="1">
      <alignment horizontal="right"/>
    </xf>
    <xf numFmtId="3" fontId="7" fillId="0" borderId="7" xfId="1" applyNumberFormat="1" applyFont="1" applyFill="1" applyBorder="1" applyAlignment="1">
      <alignment horizontal="right"/>
    </xf>
    <xf numFmtId="3" fontId="7" fillId="0" borderId="8" xfId="1" applyNumberFormat="1" applyFont="1" applyFill="1" applyBorder="1" applyAlignment="1">
      <alignment horizontal="right"/>
    </xf>
    <xf numFmtId="3" fontId="6" fillId="0" borderId="8" xfId="1" applyNumberFormat="1" applyFont="1" applyBorder="1" applyAlignment="1">
      <alignment horizontal="right"/>
    </xf>
    <xf numFmtId="3" fontId="6" fillId="0" borderId="7" xfId="1" applyNumberFormat="1" applyFont="1" applyFill="1" applyBorder="1" applyAlignment="1">
      <alignment horizontal="right"/>
    </xf>
    <xf numFmtId="3" fontId="6" fillId="0" borderId="8" xfId="1" applyNumberFormat="1" applyFont="1" applyFill="1" applyBorder="1" applyAlignment="1">
      <alignment horizontal="right"/>
    </xf>
    <xf numFmtId="3" fontId="4" fillId="0" borderId="7" xfId="1" applyNumberFormat="1" applyFont="1" applyBorder="1" applyAlignment="1">
      <alignment horizontal="right"/>
    </xf>
    <xf numFmtId="3" fontId="4" fillId="0" borderId="7" xfId="1" applyNumberFormat="1" applyFont="1" applyFill="1" applyBorder="1" applyAlignment="1">
      <alignment horizontal="right"/>
    </xf>
    <xf numFmtId="3" fontId="4" fillId="0" borderId="8" xfId="1" applyNumberFormat="1" applyFont="1" applyFill="1" applyBorder="1" applyAlignment="1">
      <alignment horizontal="right"/>
    </xf>
    <xf numFmtId="3" fontId="5" fillId="0" borderId="7" xfId="1" applyNumberFormat="1" applyFont="1" applyBorder="1" applyAlignment="1">
      <alignment horizontal="right"/>
    </xf>
    <xf numFmtId="3" fontId="5" fillId="0" borderId="7" xfId="1" applyNumberFormat="1" applyFont="1" applyFill="1" applyBorder="1" applyAlignment="1">
      <alignment horizontal="right"/>
    </xf>
    <xf numFmtId="3" fontId="5" fillId="0" borderId="8" xfId="1" applyNumberFormat="1" applyFont="1" applyFill="1" applyBorder="1" applyAlignment="1">
      <alignment horizontal="right"/>
    </xf>
    <xf numFmtId="3" fontId="6" fillId="0" borderId="9" xfId="1" applyNumberFormat="1" applyFont="1" applyBorder="1" applyAlignment="1">
      <alignment horizontal="right"/>
    </xf>
    <xf numFmtId="3" fontId="6" fillId="0" borderId="10" xfId="1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3" fontId="6" fillId="0" borderId="11" xfId="1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7" fillId="2" borderId="7" xfId="0" applyNumberFormat="1" applyFont="1" applyFill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6" fillId="3" borderId="13" xfId="1" applyNumberFormat="1" applyFont="1" applyFill="1" applyBorder="1" applyAlignment="1">
      <alignment horizontal="right"/>
    </xf>
    <xf numFmtId="3" fontId="7" fillId="3" borderId="14" xfId="1" applyNumberFormat="1" applyFont="1" applyFill="1" applyBorder="1" applyAlignment="1">
      <alignment horizontal="right"/>
    </xf>
    <xf numFmtId="3" fontId="6" fillId="3" borderId="15" xfId="1" applyNumberFormat="1" applyFont="1" applyFill="1" applyBorder="1" applyAlignment="1">
      <alignment horizontal="right"/>
    </xf>
    <xf numFmtId="3" fontId="6" fillId="3" borderId="14" xfId="1" applyNumberFormat="1" applyFont="1" applyFill="1" applyBorder="1" applyAlignment="1">
      <alignment horizontal="right"/>
    </xf>
    <xf numFmtId="3" fontId="6" fillId="3" borderId="16" xfId="1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7" fillId="0" borderId="0" xfId="1" applyNumberFormat="1" applyFont="1" applyFill="1" applyAlignment="1">
      <alignment horizontal="right"/>
    </xf>
    <xf numFmtId="3" fontId="6" fillId="0" borderId="17" xfId="0" applyNumberFormat="1" applyFont="1" applyBorder="1" applyAlignment="1">
      <alignment horizontal="right"/>
    </xf>
    <xf numFmtId="3" fontId="6" fillId="0" borderId="18" xfId="0" applyNumberFormat="1" applyFont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3" borderId="13" xfId="0" applyNumberFormat="1" applyFont="1" applyFill="1" applyBorder="1" applyAlignment="1">
      <alignment horizontal="right"/>
    </xf>
    <xf numFmtId="3" fontId="6" fillId="3" borderId="19" xfId="0" applyNumberFormat="1" applyFont="1" applyFill="1" applyBorder="1" applyAlignment="1">
      <alignment horizontal="right"/>
    </xf>
    <xf numFmtId="3" fontId="7" fillId="3" borderId="14" xfId="0" applyNumberFormat="1" applyFont="1" applyFill="1" applyBorder="1" applyAlignment="1">
      <alignment horizontal="right"/>
    </xf>
    <xf numFmtId="3" fontId="7" fillId="3" borderId="2" xfId="0" applyNumberFormat="1" applyFont="1" applyFill="1" applyBorder="1" applyAlignment="1">
      <alignment horizontal="right"/>
    </xf>
    <xf numFmtId="3" fontId="6" fillId="3" borderId="16" xfId="0" applyNumberFormat="1" applyFont="1" applyFill="1" applyBorder="1" applyAlignment="1">
      <alignment horizontal="right"/>
    </xf>
    <xf numFmtId="3" fontId="6" fillId="3" borderId="20" xfId="0" applyNumberFormat="1" applyFont="1" applyFill="1" applyBorder="1" applyAlignment="1">
      <alignment horizontal="right"/>
    </xf>
    <xf numFmtId="3" fontId="6" fillId="0" borderId="12" xfId="1" applyNumberFormat="1" applyFont="1" applyBorder="1" applyAlignment="1">
      <alignment horizontal="right"/>
    </xf>
    <xf numFmtId="3" fontId="6" fillId="3" borderId="19" xfId="1" applyNumberFormat="1" applyFont="1" applyFill="1" applyBorder="1" applyAlignment="1">
      <alignment horizontal="right"/>
    </xf>
    <xf numFmtId="3" fontId="7" fillId="3" borderId="2" xfId="1" applyNumberFormat="1" applyFont="1" applyFill="1" applyBorder="1" applyAlignment="1">
      <alignment horizontal="right"/>
    </xf>
    <xf numFmtId="3" fontId="6" fillId="3" borderId="21" xfId="1" applyNumberFormat="1" applyFont="1" applyFill="1" applyBorder="1" applyAlignment="1">
      <alignment horizontal="right"/>
    </xf>
    <xf numFmtId="3" fontId="6" fillId="4" borderId="14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3" fontId="6" fillId="4" borderId="15" xfId="0" applyNumberFormat="1" applyFont="1" applyFill="1" applyBorder="1" applyAlignment="1">
      <alignment horizontal="right"/>
    </xf>
    <xf numFmtId="3" fontId="6" fillId="4" borderId="21" xfId="0" applyNumberFormat="1" applyFont="1" applyFill="1" applyBorder="1" applyAlignment="1">
      <alignment horizontal="right"/>
    </xf>
    <xf numFmtId="3" fontId="7" fillId="3" borderId="16" xfId="0" applyNumberFormat="1" applyFont="1" applyFill="1" applyBorder="1" applyAlignment="1">
      <alignment horizontal="right"/>
    </xf>
    <xf numFmtId="3" fontId="7" fillId="3" borderId="20" xfId="0" applyNumberFormat="1" applyFont="1" applyFill="1" applyBorder="1" applyAlignment="1">
      <alignment horizontal="right"/>
    </xf>
    <xf numFmtId="0" fontId="6" fillId="0" borderId="0" xfId="0" applyNumberFormat="1" applyFont="1" applyAlignment="1"/>
    <xf numFmtId="0" fontId="6" fillId="0" borderId="0" xfId="0" applyNumberFormat="1" applyFont="1" applyFill="1" applyAlignment="1"/>
    <xf numFmtId="0" fontId="7" fillId="0" borderId="0" xfId="0" applyNumberFormat="1" applyFont="1" applyFill="1" applyAlignment="1"/>
    <xf numFmtId="0" fontId="7" fillId="0" borderId="0" xfId="0" applyNumberFormat="1" applyFont="1" applyAlignment="1"/>
    <xf numFmtId="0" fontId="6" fillId="0" borderId="22" xfId="0" applyNumberFormat="1" applyFont="1" applyBorder="1" applyAlignment="1"/>
    <xf numFmtId="0" fontId="6" fillId="0" borderId="3" xfId="0" applyNumberFormat="1" applyFont="1" applyBorder="1" applyAlignment="1"/>
    <xf numFmtId="0" fontId="7" fillId="2" borderId="3" xfId="0" applyNumberFormat="1" applyFont="1" applyFill="1" applyBorder="1" applyAlignment="1"/>
    <xf numFmtId="0" fontId="7" fillId="0" borderId="3" xfId="0" applyNumberFormat="1" applyFont="1" applyBorder="1" applyAlignment="1"/>
    <xf numFmtId="0" fontId="4" fillId="0" borderId="3" xfId="0" applyNumberFormat="1" applyFont="1" applyBorder="1" applyAlignment="1"/>
    <xf numFmtId="0" fontId="5" fillId="0" borderId="3" xfId="0" applyNumberFormat="1" applyFont="1" applyBorder="1" applyAlignment="1"/>
    <xf numFmtId="0" fontId="7" fillId="0" borderId="3" xfId="0" applyNumberFormat="1" applyFont="1" applyFill="1" applyBorder="1" applyAlignment="1"/>
    <xf numFmtId="0" fontId="4" fillId="0" borderId="3" xfId="0" applyNumberFormat="1" applyFont="1" applyFill="1" applyBorder="1" applyAlignment="1"/>
    <xf numFmtId="0" fontId="6" fillId="0" borderId="23" xfId="0" applyNumberFormat="1" applyFont="1" applyBorder="1" applyAlignment="1"/>
    <xf numFmtId="0" fontId="6" fillId="0" borderId="24" xfId="0" applyNumberFormat="1" applyFont="1" applyBorder="1" applyAlignment="1"/>
    <xf numFmtId="0" fontId="6" fillId="3" borderId="25" xfId="0" applyNumberFormat="1" applyFont="1" applyFill="1" applyBorder="1" applyAlignment="1"/>
    <xf numFmtId="0" fontId="7" fillId="3" borderId="26" xfId="0" applyNumberFormat="1" applyFont="1" applyFill="1" applyBorder="1" applyAlignment="1"/>
    <xf numFmtId="0" fontId="6" fillId="3" borderId="27" xfId="0" applyNumberFormat="1" applyFont="1" applyFill="1" applyBorder="1" applyAlignment="1"/>
    <xf numFmtId="0" fontId="6" fillId="3" borderId="26" xfId="0" applyNumberFormat="1" applyFont="1" applyFill="1" applyBorder="1" applyAlignment="1"/>
    <xf numFmtId="0" fontId="6" fillId="3" borderId="28" xfId="0" applyNumberFormat="1" applyFont="1" applyFill="1" applyBorder="1" applyAlignment="1"/>
    <xf numFmtId="0" fontId="6" fillId="0" borderId="29" xfId="0" applyNumberFormat="1" applyFont="1" applyBorder="1" applyAlignment="1"/>
    <xf numFmtId="0" fontId="7" fillId="3" borderId="27" xfId="0" applyNumberFormat="1" applyFont="1" applyFill="1" applyBorder="1" applyAlignment="1"/>
    <xf numFmtId="0" fontId="7" fillId="3" borderId="28" xfId="0" applyNumberFormat="1" applyFont="1" applyFill="1" applyBorder="1" applyAlignment="1"/>
    <xf numFmtId="0" fontId="6" fillId="0" borderId="0" xfId="0" applyNumberFormat="1" applyFont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Border="1" applyAlignment="1"/>
    <xf numFmtId="0" fontId="6" fillId="0" borderId="30" xfId="0" applyNumberFormat="1" applyFont="1" applyBorder="1" applyAlignment="1"/>
    <xf numFmtId="0" fontId="6" fillId="0" borderId="31" xfId="0" applyNumberFormat="1" applyFont="1" applyBorder="1" applyAlignment="1"/>
    <xf numFmtId="0" fontId="6" fillId="0" borderId="32" xfId="0" applyNumberFormat="1" applyFont="1" applyBorder="1" applyAlignment="1"/>
    <xf numFmtId="0" fontId="6" fillId="0" borderId="4" xfId="0" applyNumberFormat="1" applyFont="1" applyBorder="1" applyAlignment="1"/>
    <xf numFmtId="0" fontId="7" fillId="2" borderId="32" xfId="0" applyNumberFormat="1" applyFont="1" applyFill="1" applyBorder="1" applyAlignment="1"/>
    <xf numFmtId="0" fontId="7" fillId="2" borderId="4" xfId="0" applyNumberFormat="1" applyFont="1" applyFill="1" applyBorder="1" applyAlignment="1"/>
    <xf numFmtId="0" fontId="7" fillId="0" borderId="32" xfId="0" applyNumberFormat="1" applyFont="1" applyBorder="1" applyAlignment="1"/>
    <xf numFmtId="0" fontId="7" fillId="0" borderId="4" xfId="0" applyNumberFormat="1" applyFont="1" applyBorder="1" applyAlignment="1"/>
    <xf numFmtId="0" fontId="4" fillId="0" borderId="32" xfId="0" applyNumberFormat="1" applyFont="1" applyBorder="1" applyAlignment="1"/>
    <xf numFmtId="0" fontId="4" fillId="0" borderId="4" xfId="0" applyNumberFormat="1" applyFont="1" applyBorder="1" applyAlignment="1"/>
    <xf numFmtId="0" fontId="5" fillId="0" borderId="32" xfId="0" applyNumberFormat="1" applyFont="1" applyBorder="1" applyAlignment="1"/>
    <xf numFmtId="0" fontId="5" fillId="0" borderId="4" xfId="0" applyNumberFormat="1" applyFont="1" applyBorder="1" applyAlignment="1"/>
    <xf numFmtId="0" fontId="7" fillId="0" borderId="32" xfId="0" applyNumberFormat="1" applyFont="1" applyFill="1" applyBorder="1" applyAlignment="1"/>
    <xf numFmtId="0" fontId="7" fillId="0" borderId="4" xfId="0" applyNumberFormat="1" applyFont="1" applyFill="1" applyBorder="1" applyAlignment="1"/>
    <xf numFmtId="0" fontId="6" fillId="0" borderId="32" xfId="0" applyNumberFormat="1" applyFont="1" applyFill="1" applyBorder="1" applyAlignment="1"/>
    <xf numFmtId="0" fontId="4" fillId="0" borderId="32" xfId="0" applyNumberFormat="1" applyFont="1" applyFill="1" applyBorder="1" applyAlignment="1"/>
    <xf numFmtId="0" fontId="4" fillId="0" borderId="4" xfId="0" applyNumberFormat="1" applyFont="1" applyFill="1" applyBorder="1" applyAlignment="1"/>
    <xf numFmtId="0" fontId="5" fillId="0" borderId="32" xfId="0" applyNumberFormat="1" applyFont="1" applyFill="1" applyBorder="1" applyAlignment="1"/>
    <xf numFmtId="0" fontId="6" fillId="0" borderId="33" xfId="0" applyNumberFormat="1" applyFont="1" applyBorder="1" applyAlignment="1"/>
    <xf numFmtId="0" fontId="6" fillId="0" borderId="34" xfId="0" applyNumberFormat="1" applyFont="1" applyBorder="1" applyAlignment="1"/>
    <xf numFmtId="0" fontId="6" fillId="0" borderId="35" xfId="0" applyNumberFormat="1" applyFont="1" applyBorder="1" applyAlignment="1"/>
    <xf numFmtId="0" fontId="6" fillId="0" borderId="36" xfId="0" applyNumberFormat="1" applyFont="1" applyBorder="1" applyAlignment="1"/>
    <xf numFmtId="0" fontId="10" fillId="0" borderId="32" xfId="0" applyNumberFormat="1" applyFont="1" applyFill="1" applyBorder="1" applyAlignment="1"/>
    <xf numFmtId="0" fontId="6" fillId="3" borderId="37" xfId="0" applyNumberFormat="1" applyFont="1" applyFill="1" applyBorder="1" applyAlignment="1"/>
    <xf numFmtId="0" fontId="6" fillId="3" borderId="38" xfId="0" applyNumberFormat="1" applyFont="1" applyFill="1" applyBorder="1" applyAlignment="1"/>
    <xf numFmtId="0" fontId="7" fillId="3" borderId="39" xfId="0" applyNumberFormat="1" applyFont="1" applyFill="1" applyBorder="1" applyAlignment="1"/>
    <xf numFmtId="0" fontId="7" fillId="3" borderId="0" xfId="0" applyNumberFormat="1" applyFont="1" applyFill="1" applyBorder="1" applyAlignment="1"/>
    <xf numFmtId="0" fontId="6" fillId="3" borderId="40" xfId="0" applyNumberFormat="1" applyFont="1" applyFill="1" applyBorder="1" applyAlignment="1"/>
    <xf numFmtId="0" fontId="6" fillId="3" borderId="41" xfId="0" applyNumberFormat="1" applyFont="1" applyFill="1" applyBorder="1" applyAlignment="1"/>
    <xf numFmtId="0" fontId="6" fillId="3" borderId="39" xfId="0" applyNumberFormat="1" applyFont="1" applyFill="1" applyBorder="1" applyAlignment="1"/>
    <xf numFmtId="0" fontId="6" fillId="3" borderId="0" xfId="0" applyNumberFormat="1" applyFont="1" applyFill="1" applyBorder="1" applyAlignment="1"/>
    <xf numFmtId="0" fontId="6" fillId="3" borderId="42" xfId="0" applyNumberFormat="1" applyFont="1" applyFill="1" applyBorder="1" applyAlignment="1"/>
    <xf numFmtId="0" fontId="6" fillId="3" borderId="43" xfId="0" applyNumberFormat="1" applyFont="1" applyFill="1" applyBorder="1" applyAlignment="1"/>
    <xf numFmtId="0" fontId="6" fillId="0" borderId="44" xfId="0" applyNumberFormat="1" applyFont="1" applyBorder="1" applyAlignment="1"/>
    <xf numFmtId="0" fontId="6" fillId="0" borderId="45" xfId="0" applyNumberFormat="1" applyFont="1" applyBorder="1" applyAlignment="1"/>
    <xf numFmtId="0" fontId="7" fillId="3" borderId="40" xfId="0" applyNumberFormat="1" applyFont="1" applyFill="1" applyBorder="1" applyAlignment="1"/>
    <xf numFmtId="0" fontId="7" fillId="3" borderId="41" xfId="0" applyNumberFormat="1" applyFont="1" applyFill="1" applyBorder="1" applyAlignment="1"/>
    <xf numFmtId="0" fontId="7" fillId="3" borderId="42" xfId="0" applyNumberFormat="1" applyFont="1" applyFill="1" applyBorder="1" applyAlignment="1"/>
    <xf numFmtId="0" fontId="7" fillId="3" borderId="43" xfId="0" applyNumberFormat="1" applyFont="1" applyFill="1" applyBorder="1" applyAlignment="1"/>
    <xf numFmtId="0" fontId="5" fillId="0" borderId="46" xfId="0" applyNumberFormat="1" applyFont="1" applyBorder="1" applyAlignment="1">
      <alignment horizontal="center"/>
    </xf>
    <xf numFmtId="0" fontId="5" fillId="0" borderId="47" xfId="0" applyNumberFormat="1" applyFont="1" applyBorder="1" applyAlignment="1">
      <alignment horizontal="center"/>
    </xf>
    <xf numFmtId="0" fontId="5" fillId="0" borderId="48" xfId="0" applyNumberFormat="1" applyFont="1" applyBorder="1" applyAlignment="1">
      <alignment horizontal="center"/>
    </xf>
    <xf numFmtId="0" fontId="5" fillId="5" borderId="49" xfId="0" applyNumberFormat="1" applyFont="1" applyFill="1" applyBorder="1" applyAlignment="1">
      <alignment horizontal="center"/>
    </xf>
    <xf numFmtId="0" fontId="5" fillId="2" borderId="49" xfId="0" applyNumberFormat="1" applyFont="1" applyFill="1" applyBorder="1" applyAlignment="1">
      <alignment horizontal="center"/>
    </xf>
    <xf numFmtId="0" fontId="5" fillId="3" borderId="49" xfId="0" applyNumberFormat="1" applyFont="1" applyFill="1" applyBorder="1" applyAlignment="1">
      <alignment horizontal="center"/>
    </xf>
    <xf numFmtId="0" fontId="8" fillId="3" borderId="49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5" fillId="0" borderId="39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5" borderId="14" xfId="0" applyNumberFormat="1" applyFont="1" applyFill="1" applyBorder="1" applyAlignment="1">
      <alignment horizontal="center"/>
    </xf>
    <xf numFmtId="0" fontId="5" fillId="2" borderId="14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>
      <alignment horizontal="center"/>
    </xf>
    <xf numFmtId="0" fontId="8" fillId="3" borderId="14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5" fillId="0" borderId="28" xfId="0" applyNumberFormat="1" applyFont="1" applyBorder="1" applyAlignment="1">
      <alignment horizontal="center"/>
    </xf>
    <xf numFmtId="0" fontId="5" fillId="0" borderId="42" xfId="0" applyNumberFormat="1" applyFont="1" applyBorder="1" applyAlignment="1">
      <alignment horizontal="center"/>
    </xf>
    <xf numFmtId="0" fontId="5" fillId="0" borderId="43" xfId="0" applyNumberFormat="1" applyFont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0" fontId="5" fillId="2" borderId="16" xfId="0" applyNumberFormat="1" applyFont="1" applyFill="1" applyBorder="1" applyAlignment="1">
      <alignment horizontal="center"/>
    </xf>
    <xf numFmtId="0" fontId="9" fillId="3" borderId="16" xfId="0" applyNumberFormat="1" applyFont="1" applyFill="1" applyBorder="1" applyAlignment="1">
      <alignment horizontal="center"/>
    </xf>
    <xf numFmtId="0" fontId="5" fillId="3" borderId="16" xfId="0" applyNumberFormat="1" applyFont="1" applyFill="1" applyBorder="1" applyAlignment="1">
      <alignment horizontal="center"/>
    </xf>
    <xf numFmtId="0" fontId="8" fillId="3" borderId="16" xfId="0" applyNumberFormat="1" applyFont="1" applyFill="1" applyBorder="1" applyAlignment="1">
      <alignment horizontal="center"/>
    </xf>
    <xf numFmtId="0" fontId="5" fillId="5" borderId="50" xfId="0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3" fontId="6" fillId="3" borderId="2" xfId="1" applyNumberFormat="1" applyFont="1" applyFill="1" applyBorder="1" applyAlignment="1">
      <alignment horizontal="right"/>
    </xf>
    <xf numFmtId="3" fontId="6" fillId="3" borderId="20" xfId="1" applyNumberFormat="1" applyFont="1" applyFill="1" applyBorder="1" applyAlignment="1">
      <alignment horizontal="right"/>
    </xf>
    <xf numFmtId="0" fontId="5" fillId="6" borderId="49" xfId="0" applyNumberFormat="1" applyFont="1" applyFill="1" applyBorder="1" applyAlignment="1">
      <alignment horizontal="center"/>
    </xf>
    <xf numFmtId="0" fontId="5" fillId="6" borderId="14" xfId="0" applyNumberFormat="1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0" fontId="5" fillId="6" borderId="16" xfId="0" applyNumberFormat="1" applyFont="1" applyFill="1" applyBorder="1" applyAlignment="1">
      <alignment horizontal="center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/>
    <xf numFmtId="0" fontId="12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centerContinuous"/>
    </xf>
    <xf numFmtId="0" fontId="13" fillId="0" borderId="0" xfId="0" applyNumberFormat="1" applyFont="1" applyAlignment="1"/>
    <xf numFmtId="0" fontId="13" fillId="0" borderId="0" xfId="0" applyNumberFormat="1" applyFont="1" applyBorder="1" applyAlignment="1"/>
    <xf numFmtId="0" fontId="13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3" fontId="13" fillId="0" borderId="0" xfId="0" applyNumberFormat="1" applyFont="1" applyAlignment="1"/>
    <xf numFmtId="0" fontId="13" fillId="0" borderId="0" xfId="0" applyFont="1" applyAlignment="1"/>
    <xf numFmtId="0" fontId="13" fillId="0" borderId="0" xfId="0" applyFont="1" applyFill="1" applyAlignment="1"/>
    <xf numFmtId="0" fontId="4" fillId="0" borderId="51" xfId="0" applyNumberFormat="1" applyFont="1" applyBorder="1" applyAlignment="1"/>
    <xf numFmtId="0" fontId="4" fillId="0" borderId="52" xfId="0" applyNumberFormat="1" applyFont="1" applyBorder="1" applyAlignment="1"/>
    <xf numFmtId="0" fontId="4" fillId="0" borderId="53" xfId="0" applyNumberFormat="1" applyFont="1" applyBorder="1" applyAlignment="1"/>
    <xf numFmtId="3" fontId="4" fillId="0" borderId="54" xfId="1" applyNumberFormat="1" applyFont="1" applyFill="1" applyBorder="1" applyAlignment="1">
      <alignment horizontal="right"/>
    </xf>
    <xf numFmtId="3" fontId="4" fillId="0" borderId="54" xfId="1" applyNumberFormat="1" applyFont="1" applyBorder="1" applyAlignment="1">
      <alignment horizontal="right"/>
    </xf>
    <xf numFmtId="3" fontId="4" fillId="0" borderId="55" xfId="1" applyNumberFormat="1" applyFont="1" applyFill="1" applyBorder="1" applyAlignment="1">
      <alignment horizontal="right"/>
    </xf>
    <xf numFmtId="0" fontId="14" fillId="0" borderId="0" xfId="0" applyNumberFormat="1" applyFont="1" applyFill="1" applyAlignment="1"/>
    <xf numFmtId="0" fontId="14" fillId="0" borderId="0" xfId="0" applyNumberFormat="1" applyFont="1" applyFill="1" applyBorder="1" applyAlignment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/>
    <xf numFmtId="3" fontId="6" fillId="0" borderId="5" xfId="0" applyNumberFormat="1" applyFont="1" applyFill="1" applyBorder="1" applyAlignment="1">
      <alignment horizontal="right"/>
    </xf>
    <xf numFmtId="3" fontId="6" fillId="0" borderId="56" xfId="1" applyNumberFormat="1" applyFont="1" applyBorder="1" applyAlignment="1">
      <alignment horizontal="right"/>
    </xf>
    <xf numFmtId="3" fontId="6" fillId="0" borderId="39" xfId="1" applyNumberFormat="1" applyFont="1" applyBorder="1" applyAlignment="1">
      <alignment horizontal="right"/>
    </xf>
    <xf numFmtId="3" fontId="6" fillId="0" borderId="48" xfId="1" applyNumberFormat="1" applyFont="1" applyBorder="1" applyAlignment="1">
      <alignment horizontal="right"/>
    </xf>
    <xf numFmtId="0" fontId="8" fillId="5" borderId="2" xfId="0" applyNumberFormat="1" applyFont="1" applyFill="1" applyBorder="1" applyAlignment="1">
      <alignment horizontal="center"/>
    </xf>
    <xf numFmtId="4" fontId="7" fillId="0" borderId="8" xfId="1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8" fillId="5" borderId="14" xfId="0" applyNumberFormat="1" applyFont="1" applyFill="1" applyBorder="1" applyAlignment="1">
      <alignment horizontal="center"/>
    </xf>
    <xf numFmtId="4" fontId="7" fillId="0" borderId="7" xfId="1" applyNumberFormat="1" applyFont="1" applyBorder="1" applyAlignment="1">
      <alignment horizontal="right"/>
    </xf>
    <xf numFmtId="0" fontId="2" fillId="5" borderId="14" xfId="0" applyNumberFormat="1" applyFont="1" applyFill="1" applyBorder="1" applyAlignment="1">
      <alignment horizontal="center"/>
    </xf>
    <xf numFmtId="165" fontId="6" fillId="0" borderId="0" xfId="0" applyNumberFormat="1" applyFont="1" applyAlignment="1"/>
    <xf numFmtId="3" fontId="2" fillId="0" borderId="7" xfId="1" applyNumberFormat="1" applyFont="1" applyBorder="1" applyAlignment="1">
      <alignment horizontal="right"/>
    </xf>
    <xf numFmtId="1" fontId="12" fillId="0" borderId="0" xfId="0" applyNumberFormat="1" applyFont="1" applyAlignment="1"/>
    <xf numFmtId="1" fontId="13" fillId="0" borderId="0" xfId="0" applyNumberFormat="1" applyFont="1" applyAlignment="1"/>
    <xf numFmtId="1" fontId="13" fillId="0" borderId="0" xfId="0" applyNumberFormat="1" applyFont="1" applyFill="1" applyAlignment="1"/>
    <xf numFmtId="0" fontId="7" fillId="0" borderId="51" xfId="0" applyNumberFormat="1" applyFont="1" applyFill="1" applyBorder="1" applyAlignment="1"/>
    <xf numFmtId="0" fontId="7" fillId="0" borderId="52" xfId="0" applyNumberFormat="1" applyFont="1" applyFill="1" applyBorder="1" applyAlignment="1"/>
    <xf numFmtId="0" fontId="7" fillId="0" borderId="53" xfId="0" applyNumberFormat="1" applyFont="1" applyFill="1" applyBorder="1" applyAlignment="1"/>
    <xf numFmtId="3" fontId="7" fillId="0" borderId="54" xfId="1" applyNumberFormat="1" applyFont="1" applyFill="1" applyBorder="1" applyAlignment="1">
      <alignment horizontal="right"/>
    </xf>
    <xf numFmtId="3" fontId="7" fillId="0" borderId="55" xfId="1" applyNumberFormat="1" applyFont="1" applyFill="1" applyBorder="1" applyAlignment="1">
      <alignment horizontal="right"/>
    </xf>
    <xf numFmtId="0" fontId="2" fillId="5" borderId="2" xfId="0" applyNumberFormat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right"/>
    </xf>
    <xf numFmtId="0" fontId="5" fillId="3" borderId="58" xfId="0" applyNumberFormat="1" applyFont="1" applyFill="1" applyBorder="1" applyAlignment="1">
      <alignment horizontal="center"/>
    </xf>
    <xf numFmtId="0" fontId="5" fillId="3" borderId="56" xfId="0" applyNumberFormat="1" applyFont="1" applyFill="1" applyBorder="1" applyAlignment="1">
      <alignment horizontal="center"/>
    </xf>
    <xf numFmtId="0" fontId="8" fillId="3" borderId="56" xfId="0" applyNumberFormat="1" applyFont="1" applyFill="1" applyBorder="1" applyAlignment="1">
      <alignment horizontal="center"/>
    </xf>
    <xf numFmtId="0" fontId="5" fillId="3" borderId="60" xfId="0" applyNumberFormat="1" applyFont="1" applyFill="1" applyBorder="1" applyAlignment="1">
      <alignment horizontal="center"/>
    </xf>
    <xf numFmtId="3" fontId="6" fillId="0" borderId="59" xfId="0" applyNumberFormat="1" applyFont="1" applyBorder="1" applyAlignment="1">
      <alignment horizontal="right"/>
    </xf>
    <xf numFmtId="3" fontId="7" fillId="2" borderId="57" xfId="1" applyNumberFormat="1" applyFont="1" applyFill="1" applyBorder="1" applyAlignment="1">
      <alignment horizontal="right"/>
    </xf>
    <xf numFmtId="3" fontId="7" fillId="0" borderId="57" xfId="1" applyNumberFormat="1" applyFont="1" applyBorder="1" applyAlignment="1">
      <alignment horizontal="right"/>
    </xf>
    <xf numFmtId="3" fontId="6" fillId="0" borderId="57" xfId="1" applyNumberFormat="1" applyFont="1" applyBorder="1" applyAlignment="1">
      <alignment horizontal="right"/>
    </xf>
    <xf numFmtId="3" fontId="4" fillId="0" borderId="57" xfId="1" applyNumberFormat="1" applyFont="1" applyFill="1" applyBorder="1" applyAlignment="1">
      <alignment horizontal="right"/>
    </xf>
    <xf numFmtId="3" fontId="5" fillId="0" borderId="57" xfId="1" applyNumberFormat="1" applyFont="1" applyBorder="1" applyAlignment="1">
      <alignment horizontal="right"/>
    </xf>
    <xf numFmtId="3" fontId="4" fillId="0" borderId="57" xfId="1" applyNumberFormat="1" applyFont="1" applyBorder="1" applyAlignment="1">
      <alignment horizontal="right"/>
    </xf>
    <xf numFmtId="3" fontId="7" fillId="0" borderId="57" xfId="1" applyNumberFormat="1" applyFont="1" applyFill="1" applyBorder="1" applyAlignment="1">
      <alignment horizontal="right"/>
    </xf>
    <xf numFmtId="3" fontId="6" fillId="0" borderId="57" xfId="1" applyNumberFormat="1" applyFont="1" applyFill="1" applyBorder="1" applyAlignment="1">
      <alignment horizontal="right"/>
    </xf>
    <xf numFmtId="3" fontId="5" fillId="0" borderId="57" xfId="1" applyNumberFormat="1" applyFont="1" applyFill="1" applyBorder="1" applyAlignment="1">
      <alignment horizontal="right"/>
    </xf>
    <xf numFmtId="3" fontId="4" fillId="0" borderId="61" xfId="1" applyNumberFormat="1" applyFont="1" applyBorder="1" applyAlignment="1">
      <alignment horizontal="right"/>
    </xf>
    <xf numFmtId="3" fontId="7" fillId="0" borderId="61" xfId="1" applyNumberFormat="1" applyFont="1" applyFill="1" applyBorder="1" applyAlignment="1">
      <alignment horizontal="right"/>
    </xf>
    <xf numFmtId="3" fontId="6" fillId="0" borderId="62" xfId="1" applyNumberFormat="1" applyFont="1" applyBorder="1" applyAlignment="1">
      <alignment horizontal="right"/>
    </xf>
    <xf numFmtId="3" fontId="6" fillId="0" borderId="63" xfId="0" applyNumberFormat="1" applyFont="1" applyBorder="1" applyAlignment="1">
      <alignment horizontal="right"/>
    </xf>
    <xf numFmtId="3" fontId="6" fillId="3" borderId="64" xfId="1" applyNumberFormat="1" applyFont="1" applyFill="1" applyBorder="1" applyAlignment="1">
      <alignment horizontal="right"/>
    </xf>
    <xf numFmtId="3" fontId="7" fillId="3" borderId="56" xfId="1" applyNumberFormat="1" applyFont="1" applyFill="1" applyBorder="1" applyAlignment="1">
      <alignment horizontal="right"/>
    </xf>
    <xf numFmtId="3" fontId="6" fillId="3" borderId="65" xfId="1" applyNumberFormat="1" applyFont="1" applyFill="1" applyBorder="1" applyAlignment="1">
      <alignment horizontal="right"/>
    </xf>
    <xf numFmtId="3" fontId="6" fillId="3" borderId="56" xfId="1" applyNumberFormat="1" applyFont="1" applyFill="1" applyBorder="1" applyAlignment="1">
      <alignment horizontal="right"/>
    </xf>
    <xf numFmtId="3" fontId="6" fillId="3" borderId="60" xfId="1" applyNumberFormat="1" applyFont="1" applyFill="1" applyBorder="1" applyAlignment="1">
      <alignment horizontal="right"/>
    </xf>
    <xf numFmtId="3" fontId="6" fillId="0" borderId="66" xfId="0" applyNumberFormat="1" applyFont="1" applyBorder="1" applyAlignment="1">
      <alignment horizontal="right"/>
    </xf>
    <xf numFmtId="3" fontId="6" fillId="0" borderId="57" xfId="0" applyNumberFormat="1" applyFont="1" applyFill="1" applyBorder="1" applyAlignment="1">
      <alignment horizontal="right"/>
    </xf>
    <xf numFmtId="3" fontId="4" fillId="0" borderId="57" xfId="0" applyNumberFormat="1" applyFont="1" applyBorder="1" applyAlignment="1">
      <alignment horizontal="right"/>
    </xf>
    <xf numFmtId="3" fontId="6" fillId="0" borderId="62" xfId="0" applyNumberFormat="1" applyFont="1" applyBorder="1" applyAlignment="1">
      <alignment horizontal="right"/>
    </xf>
    <xf numFmtId="3" fontId="7" fillId="2" borderId="57" xfId="0" applyNumberFormat="1" applyFont="1" applyFill="1" applyBorder="1" applyAlignment="1">
      <alignment horizontal="right"/>
    </xf>
    <xf numFmtId="3" fontId="6" fillId="3" borderId="64" xfId="0" applyNumberFormat="1" applyFont="1" applyFill="1" applyBorder="1" applyAlignment="1">
      <alignment horizontal="right"/>
    </xf>
    <xf numFmtId="3" fontId="7" fillId="3" borderId="56" xfId="0" applyNumberFormat="1" applyFont="1" applyFill="1" applyBorder="1" applyAlignment="1">
      <alignment horizontal="right"/>
    </xf>
    <xf numFmtId="3" fontId="6" fillId="3" borderId="60" xfId="0" applyNumberFormat="1" applyFont="1" applyFill="1" applyBorder="1" applyAlignment="1">
      <alignment horizontal="right"/>
    </xf>
    <xf numFmtId="3" fontId="6" fillId="0" borderId="63" xfId="1" applyNumberFormat="1" applyFont="1" applyBorder="1" applyAlignment="1">
      <alignment horizontal="right"/>
    </xf>
    <xf numFmtId="3" fontId="6" fillId="4" borderId="56" xfId="0" applyNumberFormat="1" applyFont="1" applyFill="1" applyBorder="1" applyAlignment="1">
      <alignment horizontal="right"/>
    </xf>
    <xf numFmtId="3" fontId="6" fillId="4" borderId="65" xfId="0" applyNumberFormat="1" applyFont="1" applyFill="1" applyBorder="1" applyAlignment="1">
      <alignment horizontal="right"/>
    </xf>
    <xf numFmtId="3" fontId="7" fillId="3" borderId="60" xfId="0" applyNumberFormat="1" applyFont="1" applyFill="1" applyBorder="1" applyAlignment="1">
      <alignment horizontal="right"/>
    </xf>
    <xf numFmtId="3" fontId="7" fillId="0" borderId="56" xfId="1" applyNumberFormat="1" applyFont="1" applyFill="1" applyBorder="1" applyAlignment="1">
      <alignment horizontal="right"/>
    </xf>
    <xf numFmtId="3" fontId="3" fillId="0" borderId="57" xfId="0" applyNumberFormat="1" applyFont="1" applyFill="1" applyBorder="1" applyAlignment="1" applyProtection="1">
      <alignment horizontal="left" vertical="center"/>
    </xf>
    <xf numFmtId="4" fontId="5" fillId="0" borderId="0" xfId="1" applyNumberFormat="1" applyFont="1" applyBorder="1" applyAlignment="1">
      <alignment horizontal="right"/>
    </xf>
    <xf numFmtId="2" fontId="13" fillId="0" borderId="0" xfId="0" applyNumberFormat="1" applyFont="1" applyFill="1" applyAlignment="1"/>
    <xf numFmtId="0" fontId="2" fillId="5" borderId="2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right"/>
    </xf>
    <xf numFmtId="3" fontId="13" fillId="0" borderId="0" xfId="0" applyNumberFormat="1" applyFont="1" applyFill="1" applyAlignment="1"/>
    <xf numFmtId="166" fontId="5" fillId="0" borderId="0" xfId="1" applyNumberFormat="1" applyFont="1" applyBorder="1" applyAlignment="1">
      <alignment horizontal="right"/>
    </xf>
    <xf numFmtId="166" fontId="18" fillId="0" borderId="0" xfId="1" applyNumberFormat="1" applyFont="1" applyBorder="1" applyAlignment="1">
      <alignment horizontal="right"/>
    </xf>
  </cellXfs>
  <cellStyles count="10"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aslov 1" xfId="6" builtinId="16" customBuiltin="1"/>
    <cellStyle name="Naslov 2" xfId="7" builtinId="17" customBuiltin="1"/>
    <cellStyle name="Navadno" xfId="0" builtinId="0"/>
    <cellStyle name="Normal_0301P" xfId="9" xr:uid="{00000000-0005-0000-0000-000008000000}"/>
    <cellStyle name="Vejica" xfId="1" builtinId="3"/>
    <cellStyle name="Vsota" xfId="8" builtinId="25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obcine/2023/Obc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sigov.si\dat\MF\DEFP-POLITIKA\SABJF\Osnovne%20tabele\obcine\2024\Obcine.xlsx" TargetMode="External"/><Relationship Id="rId1" Type="http://schemas.openxmlformats.org/officeDocument/2006/relationships/externalLinkPath" Target="/MF/DEFP-POLITIKA/SABJF/Osnovne%20tabele/obcine/2024/Obci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sigov.si\dat\MF\DEFP-POLITIKA\SABJF\Osnovne%20tabele\obcine\2025\Obcine.xlsx" TargetMode="External"/><Relationship Id="rId1" Type="http://schemas.openxmlformats.org/officeDocument/2006/relationships/externalLinkPath" Target="/MF/DEFP-POLITIKA/SABJF/Osnovne%20tabele/obcine/2025/Ob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ss"/>
      <sheetName val="mesecni"/>
      <sheetName val="zbirni"/>
      <sheetName val="vsi"/>
      <sheetName val="A_LS"/>
      <sheetName val="A_LS_74"/>
      <sheetName val="A_L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  <sheetName val="eu flows"/>
    </sheetNames>
    <sheetDataSet>
      <sheetData sheetId="0"/>
      <sheetData sheetId="1"/>
      <sheetData sheetId="2"/>
      <sheetData sheetId="3">
        <row r="1">
          <cell r="A1" t="str">
            <v>OBČINE - MESEČNA REALIZACIJA ZA 2023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 t="str">
            <v>KONTO</v>
          </cell>
          <cell r="B3"/>
          <cell r="C3"/>
          <cell r="D3" t="str">
            <v xml:space="preserve">JANUAR </v>
          </cell>
          <cell r="E3" t="str">
            <v>FEBRUAR</v>
          </cell>
          <cell r="F3" t="str">
            <v>MAREC</v>
          </cell>
          <cell r="G3" t="str">
            <v>APRIL</v>
          </cell>
          <cell r="H3" t="str">
            <v>MAJ</v>
          </cell>
          <cell r="I3" t="str">
            <v>JUNIJ</v>
          </cell>
          <cell r="J3" t="str">
            <v>JULIJ</v>
          </cell>
          <cell r="K3" t="str">
            <v>AVGUST</v>
          </cell>
          <cell r="L3" t="str">
            <v>SEPTEMBER</v>
          </cell>
          <cell r="M3" t="str">
            <v>OKTOBER</v>
          </cell>
          <cell r="N3" t="str">
            <v>NOVEMBER</v>
          </cell>
          <cell r="O3" t="str">
            <v>DECEMBER</v>
          </cell>
          <cell r="P3" t="str">
            <v>SKUPAJ</v>
          </cell>
        </row>
        <row r="4">
          <cell r="A4"/>
          <cell r="B4"/>
          <cell r="C4"/>
          <cell r="D4">
            <v>2023</v>
          </cell>
          <cell r="E4">
            <v>2023</v>
          </cell>
          <cell r="F4">
            <v>2023</v>
          </cell>
          <cell r="G4">
            <v>2023</v>
          </cell>
          <cell r="H4">
            <v>2023</v>
          </cell>
          <cell r="I4">
            <v>2023</v>
          </cell>
          <cell r="J4">
            <v>2023</v>
          </cell>
          <cell r="K4">
            <v>2023</v>
          </cell>
          <cell r="L4">
            <v>2023</v>
          </cell>
          <cell r="M4">
            <v>2023</v>
          </cell>
          <cell r="N4">
            <v>2023</v>
          </cell>
          <cell r="O4">
            <v>2023</v>
          </cell>
          <cell r="P4">
            <v>2023</v>
          </cell>
        </row>
        <row r="5">
          <cell r="A5"/>
          <cell r="B5" t="str">
            <v>A.</v>
          </cell>
          <cell r="C5" t="str">
            <v>BILANCA PRIHODKOV IN ODHODKOV</v>
          </cell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</row>
        <row r="6">
          <cell r="A6" t="str">
            <v>I.</v>
          </cell>
          <cell r="B6" t="str">
            <v>I.</v>
          </cell>
          <cell r="C6" t="str">
            <v>S K U P A J    P R I H O D K I (70+71+72+73+74+78)</v>
          </cell>
          <cell r="D6">
            <v>173366404.36999997</v>
          </cell>
          <cell r="E6">
            <v>184858314.48999998</v>
          </cell>
          <cell r="F6">
            <v>236738151.34000003</v>
          </cell>
          <cell r="G6">
            <v>211321998.84999999</v>
          </cell>
          <cell r="H6">
            <v>237029609.78400001</v>
          </cell>
          <cell r="I6">
            <v>245899184.18600002</v>
          </cell>
          <cell r="J6">
            <v>234160079.63000003</v>
          </cell>
          <cell r="K6">
            <v>278261703.84999996</v>
          </cell>
          <cell r="L6">
            <v>243642302.68999997</v>
          </cell>
          <cell r="M6">
            <v>538820266.56000006</v>
          </cell>
          <cell r="N6">
            <v>315071139.44</v>
          </cell>
          <cell r="O6">
            <v>410638050.50999999</v>
          </cell>
          <cell r="P6">
            <v>3309807205.6999993</v>
          </cell>
          <cell r="R6">
            <v>-5.3644180297851563E-7</v>
          </cell>
          <cell r="S6">
            <v>0</v>
          </cell>
          <cell r="T6"/>
        </row>
        <row r="7">
          <cell r="A7" t="str">
            <v>70+71</v>
          </cell>
          <cell r="B7" t="str">
            <v xml:space="preserve">   </v>
          </cell>
          <cell r="C7" t="str">
            <v>TEKOČI PRIHODKI (70+71)</v>
          </cell>
          <cell r="D7">
            <v>156635582.20999998</v>
          </cell>
          <cell r="E7">
            <v>156497245.78</v>
          </cell>
          <cell r="F7">
            <v>211369424.06</v>
          </cell>
          <cell r="G7">
            <v>182594894.13999999</v>
          </cell>
          <cell r="H7">
            <v>207188003.164</v>
          </cell>
          <cell r="I7">
            <v>204793952.14600003</v>
          </cell>
          <cell r="J7">
            <v>202181107.37</v>
          </cell>
          <cell r="K7">
            <v>233367751.06999999</v>
          </cell>
          <cell r="L7">
            <v>196693436.00999996</v>
          </cell>
          <cell r="M7">
            <v>211703024.61000007</v>
          </cell>
          <cell r="N7">
            <v>220612094.07999998</v>
          </cell>
          <cell r="O7">
            <v>203931044.78999999</v>
          </cell>
          <cell r="P7">
            <v>2387567559.4299998</v>
          </cell>
          <cell r="R7"/>
          <cell r="S7">
            <v>0</v>
          </cell>
          <cell r="U7"/>
        </row>
        <row r="8">
          <cell r="A8">
            <v>70</v>
          </cell>
          <cell r="B8"/>
          <cell r="C8" t="str">
            <v xml:space="preserve">DAVČNI PRIHODKI   (700+703+704+706)     </v>
          </cell>
          <cell r="D8">
            <v>128366177.75999999</v>
          </cell>
          <cell r="E8">
            <v>124586682.72</v>
          </cell>
          <cell r="F8">
            <v>167494534.84999999</v>
          </cell>
          <cell r="G8">
            <v>139852501.71000001</v>
          </cell>
          <cell r="H8">
            <v>170255877.50400001</v>
          </cell>
          <cell r="I8">
            <v>161160308.91600001</v>
          </cell>
          <cell r="J8">
            <v>163009271.62000003</v>
          </cell>
          <cell r="K8">
            <v>187463041.81999999</v>
          </cell>
          <cell r="L8">
            <v>154689161.19</v>
          </cell>
          <cell r="M8">
            <v>164076970.40000001</v>
          </cell>
          <cell r="N8">
            <v>185864432.25999999</v>
          </cell>
          <cell r="O8">
            <v>138407805.03999999</v>
          </cell>
          <cell r="P8">
            <v>1885226765.7899997</v>
          </cell>
          <cell r="R8"/>
          <cell r="S8">
            <v>0</v>
          </cell>
        </row>
        <row r="9">
          <cell r="A9">
            <v>700</v>
          </cell>
          <cell r="B9"/>
          <cell r="C9" t="str">
            <v>DAVKI NA DOHODEK IN DOBIČEK</v>
          </cell>
          <cell r="D9">
            <v>112251956</v>
          </cell>
          <cell r="E9">
            <v>112251956</v>
          </cell>
          <cell r="F9">
            <v>144582335</v>
          </cell>
          <cell r="G9">
            <v>112251956</v>
          </cell>
          <cell r="H9">
            <v>140314945</v>
          </cell>
          <cell r="I9">
            <v>116519346</v>
          </cell>
          <cell r="J9">
            <v>112251956</v>
          </cell>
          <cell r="K9">
            <v>140314945</v>
          </cell>
          <cell r="L9">
            <v>116519346</v>
          </cell>
          <cell r="M9">
            <v>112251956</v>
          </cell>
          <cell r="N9">
            <v>140314945</v>
          </cell>
          <cell r="O9">
            <v>116519279</v>
          </cell>
          <cell r="P9">
            <v>1476344921</v>
          </cell>
          <cell r="R9"/>
          <cell r="S9">
            <v>0</v>
          </cell>
        </row>
        <row r="10">
          <cell r="A10">
            <v>7000</v>
          </cell>
          <cell r="B10"/>
          <cell r="C10" t="str">
            <v>Dohodnina</v>
          </cell>
          <cell r="D10">
            <v>112251956</v>
          </cell>
          <cell r="E10">
            <v>112251956</v>
          </cell>
          <cell r="F10">
            <v>144582335</v>
          </cell>
          <cell r="G10">
            <v>112251956</v>
          </cell>
          <cell r="H10">
            <v>140314945</v>
          </cell>
          <cell r="I10">
            <v>116519346</v>
          </cell>
          <cell r="J10">
            <v>112251956</v>
          </cell>
          <cell r="K10">
            <v>140314945</v>
          </cell>
          <cell r="L10">
            <v>116519346</v>
          </cell>
          <cell r="M10">
            <v>112251956</v>
          </cell>
          <cell r="N10">
            <v>140314945</v>
          </cell>
          <cell r="O10">
            <v>116519279</v>
          </cell>
          <cell r="P10">
            <v>1476344921</v>
          </cell>
          <cell r="R10"/>
          <cell r="S10">
            <v>0</v>
          </cell>
        </row>
        <row r="11">
          <cell r="A11">
            <v>700020</v>
          </cell>
          <cell r="B11"/>
          <cell r="C11" t="str">
            <v>Dohodnina - občinski vir</v>
          </cell>
          <cell r="D11">
            <v>112251956</v>
          </cell>
          <cell r="E11">
            <v>112251956</v>
          </cell>
          <cell r="F11">
            <v>140314945</v>
          </cell>
          <cell r="G11">
            <v>112251956</v>
          </cell>
          <cell r="H11">
            <v>140314945</v>
          </cell>
          <cell r="I11">
            <v>112251956</v>
          </cell>
          <cell r="J11">
            <v>112251956</v>
          </cell>
          <cell r="K11">
            <v>140314945</v>
          </cell>
          <cell r="L11">
            <v>112251956</v>
          </cell>
          <cell r="M11">
            <v>112251956</v>
          </cell>
          <cell r="N11">
            <v>140314945</v>
          </cell>
          <cell r="O11">
            <v>112251889</v>
          </cell>
          <cell r="P11">
            <v>1459275361</v>
          </cell>
          <cell r="R11"/>
          <cell r="S11">
            <v>0</v>
          </cell>
        </row>
        <row r="12">
          <cell r="A12">
            <v>700022</v>
          </cell>
          <cell r="B12"/>
          <cell r="C12" t="str">
            <v>Dohodnina - glavno mesto</v>
          </cell>
          <cell r="D12">
            <v>0</v>
          </cell>
          <cell r="E12">
            <v>0</v>
          </cell>
          <cell r="F12">
            <v>4267390</v>
          </cell>
          <cell r="G12">
            <v>0</v>
          </cell>
          <cell r="H12">
            <v>0</v>
          </cell>
          <cell r="I12">
            <v>4267390</v>
          </cell>
          <cell r="J12">
            <v>0</v>
          </cell>
          <cell r="K12">
            <v>0</v>
          </cell>
          <cell r="L12">
            <v>4267390</v>
          </cell>
          <cell r="M12">
            <v>0</v>
          </cell>
          <cell r="N12">
            <v>0</v>
          </cell>
          <cell r="O12">
            <v>4267390</v>
          </cell>
          <cell r="P12">
            <v>17069560</v>
          </cell>
          <cell r="R12"/>
          <cell r="S12">
            <v>0</v>
          </cell>
        </row>
        <row r="13">
          <cell r="A13">
            <v>703</v>
          </cell>
          <cell r="B13"/>
          <cell r="C13" t="str">
            <v>DAVKI NA PREMOŽENJE</v>
          </cell>
          <cell r="D13">
            <v>11162889.939999999</v>
          </cell>
          <cell r="E13">
            <v>8286320.339999998</v>
          </cell>
          <cell r="F13">
            <v>19146246.050000001</v>
          </cell>
          <cell r="G13">
            <v>24453376.300000004</v>
          </cell>
          <cell r="H13">
            <v>25375464.943999998</v>
          </cell>
          <cell r="I13">
            <v>39773654.006000012</v>
          </cell>
          <cell r="J13">
            <v>44546216.239999995</v>
          </cell>
          <cell r="K13">
            <v>40698823.939999998</v>
          </cell>
          <cell r="L13">
            <v>31452025.150000013</v>
          </cell>
          <cell r="M13">
            <v>43899993.929999992</v>
          </cell>
          <cell r="N13">
            <v>39432211.18999999</v>
          </cell>
          <cell r="O13">
            <v>17729432.300000004</v>
          </cell>
          <cell r="P13">
            <v>345956654.33000004</v>
          </cell>
          <cell r="Q13"/>
          <cell r="R13"/>
          <cell r="S13">
            <v>0</v>
          </cell>
        </row>
        <row r="14">
          <cell r="A14">
            <v>7030</v>
          </cell>
          <cell r="B14"/>
          <cell r="C14" t="str">
            <v>Davki na nepremičnine</v>
          </cell>
          <cell r="D14">
            <v>5965019.1499999994</v>
          </cell>
          <cell r="E14">
            <v>3076937.4299999988</v>
          </cell>
          <cell r="F14">
            <v>12653892.190000001</v>
          </cell>
          <cell r="G14">
            <v>19632122.770000003</v>
          </cell>
          <cell r="H14">
            <v>20247789.569999997</v>
          </cell>
          <cell r="I14">
            <v>34069190.350000009</v>
          </cell>
          <cell r="J14">
            <v>39683349.029999994</v>
          </cell>
          <cell r="K14">
            <v>36131309.350000001</v>
          </cell>
          <cell r="L14">
            <v>26358594.360000011</v>
          </cell>
          <cell r="M14">
            <v>38834240.769999988</v>
          </cell>
          <cell r="N14">
            <v>33422582.049999993</v>
          </cell>
          <cell r="O14">
            <v>11752640.609999999</v>
          </cell>
          <cell r="P14">
            <v>281827667.63</v>
          </cell>
          <cell r="R14"/>
          <cell r="S14">
            <v>0</v>
          </cell>
        </row>
        <row r="15">
          <cell r="A15">
            <v>703000</v>
          </cell>
          <cell r="B15"/>
          <cell r="C15" t="str">
            <v>Davek od premoženja od stavb - od fizičnih oseb</v>
          </cell>
          <cell r="D15">
            <v>909296.64000000001</v>
          </cell>
          <cell r="E15">
            <v>400057.63</v>
          </cell>
          <cell r="F15">
            <v>187536.40999999992</v>
          </cell>
          <cell r="G15">
            <v>258703.32000000007</v>
          </cell>
          <cell r="H15">
            <v>479857.87000000011</v>
          </cell>
          <cell r="I15">
            <v>677760.6799999997</v>
          </cell>
          <cell r="J15">
            <v>767125.48</v>
          </cell>
          <cell r="K15">
            <v>440088.65000000037</v>
          </cell>
          <cell r="L15">
            <v>561617.15999999875</v>
          </cell>
          <cell r="M15">
            <v>1254977.620000001</v>
          </cell>
          <cell r="N15">
            <v>1461124.7199999997</v>
          </cell>
          <cell r="O15">
            <v>862633.95000000019</v>
          </cell>
          <cell r="P15">
            <v>8260780.1299999999</v>
          </cell>
          <cell r="R15"/>
          <cell r="S15">
            <v>0</v>
          </cell>
        </row>
        <row r="16">
          <cell r="A16">
            <v>703001</v>
          </cell>
          <cell r="B16"/>
          <cell r="C16" t="str">
            <v>Davek od premoženja od prostorov za počitek in rekreacijo</v>
          </cell>
          <cell r="D16">
            <v>148590.04999999999</v>
          </cell>
          <cell r="E16">
            <v>76735.610000000015</v>
          </cell>
          <cell r="F16">
            <v>26434.389999999985</v>
          </cell>
          <cell r="G16">
            <v>37644.919999999984</v>
          </cell>
          <cell r="H16">
            <v>82759.900000000023</v>
          </cell>
          <cell r="I16">
            <v>117822.13</v>
          </cell>
          <cell r="J16">
            <v>121618.03000000003</v>
          </cell>
          <cell r="K16">
            <v>60289.439999999944</v>
          </cell>
          <cell r="L16">
            <v>73607.490000000224</v>
          </cell>
          <cell r="M16">
            <v>174757.84999999986</v>
          </cell>
          <cell r="N16">
            <v>225280.51</v>
          </cell>
          <cell r="O16">
            <v>148156.20999999996</v>
          </cell>
          <cell r="P16">
            <v>1293696.53</v>
          </cell>
          <cell r="R16"/>
          <cell r="S16">
            <v>0</v>
          </cell>
        </row>
        <row r="17">
          <cell r="A17">
            <v>703002</v>
          </cell>
          <cell r="B17"/>
          <cell r="C17" t="str">
            <v>Zamudne obresti od davkov na nepremičnine</v>
          </cell>
          <cell r="D17">
            <v>2302.5500000000002</v>
          </cell>
          <cell r="E17">
            <v>2804.42</v>
          </cell>
          <cell r="F17">
            <v>1548.7399999999998</v>
          </cell>
          <cell r="G17">
            <v>2790.4500000000107</v>
          </cell>
          <cell r="H17">
            <v>3998.2299999999886</v>
          </cell>
          <cell r="I17">
            <v>2537.8600000000006</v>
          </cell>
          <cell r="J17">
            <v>2424.2900000000009</v>
          </cell>
          <cell r="K17">
            <v>2598.2199999999975</v>
          </cell>
          <cell r="L17">
            <v>2882.390000000014</v>
          </cell>
          <cell r="M17">
            <v>2671.5999999999876</v>
          </cell>
          <cell r="N17">
            <v>3508.5200000000004</v>
          </cell>
          <cell r="O17">
            <v>2802.7400000000016</v>
          </cell>
          <cell r="P17">
            <v>32870.01</v>
          </cell>
          <cell r="R17"/>
          <cell r="S17">
            <v>0</v>
          </cell>
        </row>
        <row r="18">
          <cell r="A18">
            <v>703003</v>
          </cell>
          <cell r="B18"/>
          <cell r="C18" t="str">
            <v>Nadomestilo za uporabo stavbnega zemljišča - od pravnih oseb</v>
          </cell>
          <cell r="D18">
            <v>2796316.97</v>
          </cell>
          <cell r="E18">
            <v>1432235.5899999994</v>
          </cell>
          <cell r="F18">
            <v>11141955.690000001</v>
          </cell>
          <cell r="G18">
            <v>16816498.93</v>
          </cell>
          <cell r="H18">
            <v>14202268.979999997</v>
          </cell>
          <cell r="I18">
            <v>20979745.010000005</v>
          </cell>
          <cell r="J18">
            <v>24930890.349999994</v>
          </cell>
          <cell r="K18">
            <v>25981830.760000005</v>
          </cell>
          <cell r="L18">
            <v>16643026.440000027</v>
          </cell>
          <cell r="M18">
            <v>23765664.559999973</v>
          </cell>
          <cell r="N18">
            <v>23943362.219999999</v>
          </cell>
          <cell r="O18">
            <v>6700412.1899999976</v>
          </cell>
          <cell r="P18">
            <v>189334207.69</v>
          </cell>
          <cell r="R18"/>
          <cell r="S18">
            <v>0</v>
          </cell>
        </row>
        <row r="19">
          <cell r="A19">
            <v>703004</v>
          </cell>
          <cell r="B19"/>
          <cell r="C19" t="str">
            <v>Nadomestilo za uporabo stavbnega zemljišča - od fizičnih oseb</v>
          </cell>
          <cell r="D19">
            <v>2087014.48</v>
          </cell>
          <cell r="E19">
            <v>1105030.6299999999</v>
          </cell>
          <cell r="F19">
            <v>1323631.1599999997</v>
          </cell>
          <cell r="G19">
            <v>2546294.8500000006</v>
          </cell>
          <cell r="H19">
            <v>5475791.1100000003</v>
          </cell>
          <cell r="I19">
            <v>12245005.609999999</v>
          </cell>
          <cell r="J19">
            <v>13743248.559999999</v>
          </cell>
          <cell r="K19">
            <v>9648906.9100000039</v>
          </cell>
          <cell r="L19">
            <v>9048077.0699999854</v>
          </cell>
          <cell r="M19">
            <v>13605130.400000013</v>
          </cell>
          <cell r="N19">
            <v>7749424.7399999946</v>
          </cell>
          <cell r="O19">
            <v>4015287.5300000012</v>
          </cell>
          <cell r="P19">
            <v>82592843.049999997</v>
          </cell>
          <cell r="R19"/>
          <cell r="S19">
            <v>0</v>
          </cell>
        </row>
        <row r="20">
          <cell r="A20">
            <v>703005</v>
          </cell>
          <cell r="B20"/>
          <cell r="C20" t="str">
            <v>Zamudne obresti iz naslova nadomestila za uporabo stavbnega zemljišča</v>
          </cell>
          <cell r="D20">
            <v>21498.46</v>
          </cell>
          <cell r="E20">
            <v>60073.549999999996</v>
          </cell>
          <cell r="F20">
            <v>-27214.199999999997</v>
          </cell>
          <cell r="G20">
            <v>-29809.699999999997</v>
          </cell>
          <cell r="H20">
            <v>3113.4799999999996</v>
          </cell>
          <cell r="I20">
            <v>46319.06</v>
          </cell>
          <cell r="J20">
            <v>118042.32</v>
          </cell>
          <cell r="K20">
            <v>-2404.6300000000047</v>
          </cell>
          <cell r="L20">
            <v>29383.809999999998</v>
          </cell>
          <cell r="M20">
            <v>31038.74000000002</v>
          </cell>
          <cell r="N20">
            <v>39881.339999999967</v>
          </cell>
          <cell r="O20">
            <v>23347.989999999991</v>
          </cell>
          <cell r="P20">
            <v>313270.21999999997</v>
          </cell>
          <cell r="R20"/>
          <cell r="S20">
            <v>0</v>
          </cell>
        </row>
        <row r="21">
          <cell r="A21">
            <v>703006</v>
          </cell>
          <cell r="B21"/>
          <cell r="C21" t="str">
            <v>Davek od premoženja od stavb - od pravnih oseb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/>
          <cell r="S21">
            <v>0</v>
          </cell>
        </row>
        <row r="22">
          <cell r="A22">
            <v>703007</v>
          </cell>
          <cell r="B22"/>
          <cell r="C22" t="str">
            <v>Davek od premoženja od kmetijskih zemljišč in gozdov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/>
          <cell r="S22">
            <v>0</v>
          </cell>
        </row>
        <row r="23">
          <cell r="A23">
            <v>703008</v>
          </cell>
          <cell r="B23"/>
          <cell r="C23" t="str">
            <v>Davek od premoženja od stavbnih zemljišč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/>
          <cell r="S23">
            <v>0</v>
          </cell>
        </row>
        <row r="24">
          <cell r="A24">
            <v>703009</v>
          </cell>
          <cell r="B24"/>
          <cell r="C24" t="str">
            <v>Drugi davki od premoženja od nepremičnin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/>
          <cell r="S24">
            <v>0</v>
          </cell>
        </row>
        <row r="25">
          <cell r="A25">
            <v>7031</v>
          </cell>
          <cell r="B25"/>
          <cell r="C25" t="str">
            <v>Davki na premičnine</v>
          </cell>
          <cell r="D25">
            <v>1720.48</v>
          </cell>
          <cell r="E25">
            <v>12332.460000000001</v>
          </cell>
          <cell r="F25">
            <v>292994.02999999997</v>
          </cell>
          <cell r="G25">
            <v>69070.919999999969</v>
          </cell>
          <cell r="H25">
            <v>36185.660000000047</v>
          </cell>
          <cell r="I25">
            <v>18571.520000000008</v>
          </cell>
          <cell r="J25">
            <v>15353.519999999966</v>
          </cell>
          <cell r="K25">
            <v>3939.7399999999952</v>
          </cell>
          <cell r="L25">
            <v>2900.6600000001399</v>
          </cell>
          <cell r="M25">
            <v>-79.250000000109594</v>
          </cell>
          <cell r="N25">
            <v>11790.06999999996</v>
          </cell>
          <cell r="O25">
            <v>3768.8</v>
          </cell>
          <cell r="P25">
            <v>468548.61</v>
          </cell>
          <cell r="R25"/>
          <cell r="S25">
            <v>0</v>
          </cell>
        </row>
        <row r="26">
          <cell r="A26">
            <v>703100</v>
          </cell>
          <cell r="B26"/>
          <cell r="C26" t="str">
            <v>Davek na vodna plovila</v>
          </cell>
          <cell r="D26">
            <v>1682.98</v>
          </cell>
          <cell r="E26">
            <v>11487.53</v>
          </cell>
          <cell r="F26">
            <v>293081.49</v>
          </cell>
          <cell r="G26">
            <v>69036.409999999974</v>
          </cell>
          <cell r="H26">
            <v>35874.050000000047</v>
          </cell>
          <cell r="I26">
            <v>18369.320000000007</v>
          </cell>
          <cell r="J26">
            <v>15163.399999999965</v>
          </cell>
          <cell r="K26">
            <v>3914.3699999999953</v>
          </cell>
          <cell r="L26">
            <v>2802.1500000001397</v>
          </cell>
          <cell r="M26">
            <v>-101.43000000010943</v>
          </cell>
          <cell r="N26">
            <v>11515.76999999996</v>
          </cell>
          <cell r="O26">
            <v>3197.5</v>
          </cell>
          <cell r="P26">
            <v>466023.54</v>
          </cell>
          <cell r="R26"/>
          <cell r="S26">
            <v>0</v>
          </cell>
        </row>
        <row r="27">
          <cell r="A27">
            <v>703101</v>
          </cell>
          <cell r="B27"/>
          <cell r="C27" t="str">
            <v>Zamudne obresti od davkov na premičnine</v>
          </cell>
          <cell r="D27">
            <v>37.5</v>
          </cell>
          <cell r="E27">
            <v>844.93</v>
          </cell>
          <cell r="F27">
            <v>-87.459999999999923</v>
          </cell>
          <cell r="G27">
            <v>34.509999999999991</v>
          </cell>
          <cell r="H27">
            <v>311.6099999999999</v>
          </cell>
          <cell r="I27">
            <v>202.20000000000005</v>
          </cell>
          <cell r="J27">
            <v>190.12000000000012</v>
          </cell>
          <cell r="K27">
            <v>25.369999999999891</v>
          </cell>
          <cell r="L27">
            <v>98.510000000000218</v>
          </cell>
          <cell r="M27">
            <v>22.179999999999836</v>
          </cell>
          <cell r="N27">
            <v>274.29999999999995</v>
          </cell>
          <cell r="O27">
            <v>571.30000000000018</v>
          </cell>
          <cell r="P27">
            <v>2525.0700000000002</v>
          </cell>
          <cell r="R27"/>
          <cell r="S27">
            <v>0</v>
          </cell>
        </row>
        <row r="28">
          <cell r="A28">
            <v>703102</v>
          </cell>
          <cell r="B28"/>
          <cell r="C28" t="str">
            <v>Davek od premoženja - na posest motornih vozil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/>
          <cell r="S28">
            <v>0</v>
          </cell>
        </row>
        <row r="29">
          <cell r="A29">
            <v>703103</v>
          </cell>
          <cell r="B29"/>
          <cell r="C29" t="str">
            <v>Drugi davki od premoženja od premičnin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/>
          <cell r="S29">
            <v>0</v>
          </cell>
        </row>
        <row r="30">
          <cell r="A30">
            <v>7032</v>
          </cell>
          <cell r="B30"/>
          <cell r="C30" t="str">
            <v>Davki na dediščine in darila</v>
          </cell>
          <cell r="D30">
            <v>1204506.99</v>
          </cell>
          <cell r="E30">
            <v>1541734.37</v>
          </cell>
          <cell r="F30">
            <v>1910872.4199999997</v>
          </cell>
          <cell r="G30">
            <v>1146470.8900000001</v>
          </cell>
          <cell r="H30">
            <v>976224.51</v>
          </cell>
          <cell r="I30">
            <v>1541894.3200000003</v>
          </cell>
          <cell r="J30">
            <v>1046801.4</v>
          </cell>
          <cell r="K30">
            <v>922489.29000000027</v>
          </cell>
          <cell r="L30">
            <v>1631513.449999999</v>
          </cell>
          <cell r="M30">
            <v>1253324.3200000015</v>
          </cell>
          <cell r="N30">
            <v>1848890.7399999991</v>
          </cell>
          <cell r="O30">
            <v>1632986.1100000003</v>
          </cell>
          <cell r="P30">
            <v>16657708.810000001</v>
          </cell>
          <cell r="R30"/>
          <cell r="S30">
            <v>0</v>
          </cell>
        </row>
        <row r="31">
          <cell r="A31">
            <v>703200</v>
          </cell>
          <cell r="B31"/>
          <cell r="C31" t="str">
            <v>Davek na dediščine in darila</v>
          </cell>
          <cell r="D31">
            <v>1197055.6399999999</v>
          </cell>
          <cell r="E31">
            <v>1536443.61</v>
          </cell>
          <cell r="F31">
            <v>1907354.6799999997</v>
          </cell>
          <cell r="G31">
            <v>1143195.8700000001</v>
          </cell>
          <cell r="H31">
            <v>977503.29</v>
          </cell>
          <cell r="I31">
            <v>1534181.4500000002</v>
          </cell>
          <cell r="J31">
            <v>1041978.04</v>
          </cell>
          <cell r="K31">
            <v>910710.8200000003</v>
          </cell>
          <cell r="L31">
            <v>1633735.5399999991</v>
          </cell>
          <cell r="M31">
            <v>1252852.7700000014</v>
          </cell>
          <cell r="N31">
            <v>1847949.5399999991</v>
          </cell>
          <cell r="O31">
            <v>1629674.9800000004</v>
          </cell>
          <cell r="P31">
            <v>16612636.23</v>
          </cell>
          <cell r="R31"/>
          <cell r="S31">
            <v>0</v>
          </cell>
        </row>
        <row r="32">
          <cell r="A32">
            <v>703201</v>
          </cell>
          <cell r="B32"/>
          <cell r="C32" t="str">
            <v>Zamudne obresti davkov občanov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/>
          <cell r="S32">
            <v>0</v>
          </cell>
        </row>
        <row r="33">
          <cell r="A33">
            <v>703202</v>
          </cell>
          <cell r="B33"/>
          <cell r="C33" t="str">
            <v>Zamudne obresti od davka na dediščine in darila</v>
          </cell>
          <cell r="D33">
            <v>7451.35</v>
          </cell>
          <cell r="E33">
            <v>5290.76</v>
          </cell>
          <cell r="F33">
            <v>3517.74</v>
          </cell>
          <cell r="G33">
            <v>3275.0199999999986</v>
          </cell>
          <cell r="H33">
            <v>-1278.7799999999988</v>
          </cell>
          <cell r="I33">
            <v>7712.869999999999</v>
          </cell>
          <cell r="J33">
            <v>4823.3600000000006</v>
          </cell>
          <cell r="K33">
            <v>11778.470000000001</v>
          </cell>
          <cell r="L33">
            <v>-2222.0899999999892</v>
          </cell>
          <cell r="M33">
            <v>471.54999999998836</v>
          </cell>
          <cell r="N33">
            <v>941.19999999999709</v>
          </cell>
          <cell r="O33">
            <v>3311.1300000000047</v>
          </cell>
          <cell r="P33">
            <v>45072.58</v>
          </cell>
          <cell r="R33"/>
          <cell r="S33">
            <v>0</v>
          </cell>
        </row>
        <row r="34">
          <cell r="A34">
            <v>7033</v>
          </cell>
          <cell r="B34"/>
          <cell r="C34" t="str">
            <v>Davki na promet nepremičnin in na finančno premoženje</v>
          </cell>
          <cell r="D34">
            <v>3991643.32</v>
          </cell>
          <cell r="E34">
            <v>3655316.0799999996</v>
          </cell>
          <cell r="F34">
            <v>4288487.4099999992</v>
          </cell>
          <cell r="G34">
            <v>3605711.7200000007</v>
          </cell>
          <cell r="H34">
            <v>4115265.2040000018</v>
          </cell>
          <cell r="I34">
            <v>4143997.8160000006</v>
          </cell>
          <cell r="J34">
            <v>3800712.2899999986</v>
          </cell>
          <cell r="K34">
            <v>3641085.5599999982</v>
          </cell>
          <cell r="L34">
            <v>3459016.6800000039</v>
          </cell>
          <cell r="M34">
            <v>3812508.09</v>
          </cell>
          <cell r="N34">
            <v>4148948.3299999963</v>
          </cell>
          <cell r="O34">
            <v>4340036.7800000049</v>
          </cell>
          <cell r="P34">
            <v>47002729.280000001</v>
          </cell>
          <cell r="S34">
            <v>0</v>
          </cell>
        </row>
        <row r="35">
          <cell r="A35">
            <v>703300</v>
          </cell>
          <cell r="B35"/>
          <cell r="C35" t="str">
            <v>Davek na promet nepremičnin - od pravnih oseb</v>
          </cell>
          <cell r="D35">
            <v>725626.32</v>
          </cell>
          <cell r="E35">
            <v>468792.06999999995</v>
          </cell>
          <cell r="F35">
            <v>713927.54</v>
          </cell>
          <cell r="G35">
            <v>513873.99</v>
          </cell>
          <cell r="H35">
            <v>517468.18000000017</v>
          </cell>
          <cell r="I35">
            <v>340645.65999999968</v>
          </cell>
          <cell r="J35">
            <v>63481.800000000279</v>
          </cell>
          <cell r="K35">
            <v>52293.969999999739</v>
          </cell>
          <cell r="L35">
            <v>10761.320000002161</v>
          </cell>
          <cell r="M35">
            <v>10974.379999998026</v>
          </cell>
          <cell r="N35">
            <v>375413.52</v>
          </cell>
          <cell r="O35">
            <v>637014.79</v>
          </cell>
          <cell r="P35">
            <v>4430273.54</v>
          </cell>
          <cell r="S35">
            <v>0</v>
          </cell>
        </row>
        <row r="36">
          <cell r="A36">
            <v>703301</v>
          </cell>
          <cell r="B36"/>
          <cell r="C36" t="str">
            <v>Davek na promet nepremičnin - od fizičnih oseb</v>
          </cell>
          <cell r="D36">
            <v>3265619.96</v>
          </cell>
          <cell r="E36">
            <v>3185711.67</v>
          </cell>
          <cell r="F36">
            <v>3575640.2399999993</v>
          </cell>
          <cell r="G36">
            <v>3091701.0700000003</v>
          </cell>
          <cell r="H36">
            <v>3597669.5540000014</v>
          </cell>
          <cell r="I36">
            <v>3803274.4260000009</v>
          </cell>
          <cell r="J36">
            <v>3735673.0799999982</v>
          </cell>
          <cell r="K36">
            <v>3589257.0599999987</v>
          </cell>
          <cell r="L36">
            <v>3448357.9200000018</v>
          </cell>
          <cell r="M36">
            <v>3801711.8300000019</v>
          </cell>
          <cell r="N36">
            <v>3774628.0899999961</v>
          </cell>
          <cell r="O36">
            <v>3702588.8000000045</v>
          </cell>
          <cell r="P36">
            <v>42571833.700000003</v>
          </cell>
          <cell r="S36">
            <v>0</v>
          </cell>
        </row>
        <row r="37">
          <cell r="A37">
            <v>703302</v>
          </cell>
          <cell r="B37"/>
          <cell r="C37" t="str">
            <v>Davek na promet nepremičnin - od pravnih in fizičnih oseb, ki nimajo sedeža oz. stalnega bivališča v Republiki Sloveniji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</row>
        <row r="38">
          <cell r="A38">
            <v>703303</v>
          </cell>
          <cell r="B38"/>
          <cell r="C38" t="str">
            <v>Zamudne obresti od davka na promet nepremičnin</v>
          </cell>
          <cell r="D38">
            <v>397.04</v>
          </cell>
          <cell r="E38">
            <v>812.34000000000015</v>
          </cell>
          <cell r="F38">
            <v>-1080.3700000000001</v>
          </cell>
          <cell r="G38">
            <v>136.66000000000003</v>
          </cell>
          <cell r="H38">
            <v>127.46999999999997</v>
          </cell>
          <cell r="I38">
            <v>77.730000000000018</v>
          </cell>
          <cell r="J38">
            <v>1557.4099999999999</v>
          </cell>
          <cell r="K38">
            <v>-465.47</v>
          </cell>
          <cell r="L38">
            <v>-102.55999999999995</v>
          </cell>
          <cell r="M38">
            <v>-178.11999999999989</v>
          </cell>
          <cell r="N38">
            <v>-1093.2800000000002</v>
          </cell>
          <cell r="O38">
            <v>433.18999999999994</v>
          </cell>
          <cell r="P38">
            <v>622.03999999999962</v>
          </cell>
          <cell r="S38">
            <v>0</v>
          </cell>
        </row>
        <row r="39">
          <cell r="A39">
            <v>704</v>
          </cell>
          <cell r="B39"/>
          <cell r="C39" t="str">
            <v>DOMAČI DAVKI NA BLAGO IN STORITVE</v>
          </cell>
          <cell r="D39">
            <v>4023136.33</v>
          </cell>
          <cell r="E39">
            <v>3647812.8599999994</v>
          </cell>
          <cell r="F39">
            <v>3985645.0400000005</v>
          </cell>
          <cell r="G39">
            <v>3430460.1999999993</v>
          </cell>
          <cell r="H39">
            <v>5036652.0000000093</v>
          </cell>
          <cell r="I39">
            <v>5532980.099999981</v>
          </cell>
          <cell r="J39">
            <v>6144931.800000011</v>
          </cell>
          <cell r="K39">
            <v>6508464.1200000001</v>
          </cell>
          <cell r="L39">
            <v>6573176.659999989</v>
          </cell>
          <cell r="M39">
            <v>6941402.0800000113</v>
          </cell>
          <cell r="N39">
            <v>6018940.7800000031</v>
          </cell>
          <cell r="O39">
            <v>3899959.1399999983</v>
          </cell>
          <cell r="P39">
            <v>61743561.109999999</v>
          </cell>
          <cell r="S39">
            <v>0</v>
          </cell>
        </row>
        <row r="40">
          <cell r="A40">
            <v>7044</v>
          </cell>
          <cell r="B40"/>
          <cell r="C40" t="str">
            <v>Davki na posebne storitve</v>
          </cell>
          <cell r="D40">
            <v>172469.53</v>
          </cell>
          <cell r="E40">
            <v>397699.89999999997</v>
          </cell>
          <cell r="F40">
            <v>225414.75</v>
          </cell>
          <cell r="G40">
            <v>156769.89000000001</v>
          </cell>
          <cell r="H40">
            <v>255005.43999999994</v>
          </cell>
          <cell r="I40">
            <v>190389.75</v>
          </cell>
          <cell r="J40">
            <v>104989.87</v>
          </cell>
          <cell r="K40">
            <v>125674.21999999997</v>
          </cell>
          <cell r="L40">
            <v>250153.14999999967</v>
          </cell>
          <cell r="M40">
            <v>267101.02000000025</v>
          </cell>
          <cell r="N40">
            <v>354064.65000000014</v>
          </cell>
          <cell r="O40">
            <v>166076.35999999987</v>
          </cell>
          <cell r="P40">
            <v>2665808.5299999998</v>
          </cell>
          <cell r="S40">
            <v>0</v>
          </cell>
        </row>
        <row r="41">
          <cell r="A41">
            <v>704403</v>
          </cell>
          <cell r="B41"/>
          <cell r="C41" t="str">
            <v>Davek na dobitke od iger na srečo</v>
          </cell>
          <cell r="D41">
            <v>172469.52</v>
          </cell>
          <cell r="E41">
            <v>397701.48</v>
          </cell>
          <cell r="F41">
            <v>225414.75</v>
          </cell>
          <cell r="G41">
            <v>156699.88</v>
          </cell>
          <cell r="H41">
            <v>255070.57999999996</v>
          </cell>
          <cell r="I41">
            <v>190389.75</v>
          </cell>
          <cell r="J41">
            <v>104982</v>
          </cell>
          <cell r="K41">
            <v>125674.21999999997</v>
          </cell>
          <cell r="L41">
            <v>250153.14999999967</v>
          </cell>
          <cell r="M41">
            <v>267095.99000000022</v>
          </cell>
          <cell r="N41">
            <v>354059.39000000013</v>
          </cell>
          <cell r="O41">
            <v>166076.35999999987</v>
          </cell>
          <cell r="P41">
            <v>2665787.0699999998</v>
          </cell>
          <cell r="S41">
            <v>0</v>
          </cell>
        </row>
        <row r="42">
          <cell r="A42">
            <v>704404</v>
          </cell>
          <cell r="B42"/>
          <cell r="C42" t="str">
            <v>Posebna taksa na igralne avtomate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</row>
        <row r="43">
          <cell r="A43">
            <v>704405</v>
          </cell>
          <cell r="B43"/>
          <cell r="C43" t="str">
            <v>Zamudne obresti od davka na dobitke od iger na srečo</v>
          </cell>
          <cell r="D43">
            <v>0.01</v>
          </cell>
          <cell r="E43">
            <v>-1.58</v>
          </cell>
          <cell r="F43">
            <v>0</v>
          </cell>
          <cell r="G43">
            <v>70.009999999999991</v>
          </cell>
          <cell r="H43">
            <v>-65.14</v>
          </cell>
          <cell r="I43">
            <v>0</v>
          </cell>
          <cell r="J43">
            <v>7.87</v>
          </cell>
          <cell r="K43">
            <v>0</v>
          </cell>
          <cell r="L43">
            <v>0</v>
          </cell>
          <cell r="M43">
            <v>5.0299999999999994</v>
          </cell>
          <cell r="N43">
            <v>5.2600000000000016</v>
          </cell>
          <cell r="O43">
            <v>0</v>
          </cell>
          <cell r="P43">
            <v>21.459999999999997</v>
          </cell>
          <cell r="S43">
            <v>0</v>
          </cell>
        </row>
        <row r="44">
          <cell r="A44">
            <v>7045</v>
          </cell>
          <cell r="B44"/>
          <cell r="C44" t="str">
            <v>Dovoljenja za poslovanje in za opravljanje dejavnosti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</row>
        <row r="45">
          <cell r="A45">
            <v>704599</v>
          </cell>
          <cell r="B45"/>
          <cell r="C45" t="str">
            <v>Dovoljenja za poslovanje in za opravljanje dejavnosti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</row>
        <row r="46">
          <cell r="A46">
            <v>7047</v>
          </cell>
          <cell r="B46"/>
          <cell r="C46" t="str">
            <v>Drugi davki na uporabo blaga in storitev</v>
          </cell>
          <cell r="D46">
            <v>3850666.8000000003</v>
          </cell>
          <cell r="E46">
            <v>3250112.9599999995</v>
          </cell>
          <cell r="F46">
            <v>3760230.2900000005</v>
          </cell>
          <cell r="G46">
            <v>3273690.3099999991</v>
          </cell>
          <cell r="H46">
            <v>4781646.5600000098</v>
          </cell>
          <cell r="I46">
            <v>5342590.349999981</v>
          </cell>
          <cell r="J46">
            <v>6039941.9300000109</v>
          </cell>
          <cell r="K46">
            <v>6382789.9000000004</v>
          </cell>
          <cell r="L46">
            <v>6323023.5099999895</v>
          </cell>
          <cell r="M46">
            <v>6674301.0600000108</v>
          </cell>
          <cell r="N46">
            <v>5664876.1300000027</v>
          </cell>
          <cell r="O46">
            <v>3733882.7799999984</v>
          </cell>
          <cell r="P46">
            <v>59077752.579999998</v>
          </cell>
          <cell r="S46">
            <v>0</v>
          </cell>
        </row>
        <row r="47">
          <cell r="A47">
            <v>704700</v>
          </cell>
          <cell r="B47"/>
          <cell r="C47" t="str">
            <v>Okoljska dajatev za onesnaževanje okolja zaradi odvajanja odpadnih voda</v>
          </cell>
          <cell r="D47">
            <v>2003510.5</v>
          </cell>
          <cell r="E47">
            <v>1842235.7599999998</v>
          </cell>
          <cell r="F47">
            <v>1893905.6800000006</v>
          </cell>
          <cell r="G47">
            <v>1706365.0299999993</v>
          </cell>
          <cell r="H47">
            <v>1935521.1600000104</v>
          </cell>
          <cell r="I47">
            <v>1751042.3799999896</v>
          </cell>
          <cell r="J47">
            <v>2052486.9000000004</v>
          </cell>
          <cell r="K47">
            <v>1753866.7300000004</v>
          </cell>
          <cell r="L47">
            <v>1750899.109999992</v>
          </cell>
          <cell r="M47">
            <v>1964193.0000000075</v>
          </cell>
          <cell r="N47">
            <v>1895924.1900000013</v>
          </cell>
          <cell r="O47">
            <v>1685002.5299999975</v>
          </cell>
          <cell r="P47">
            <v>22234952.969999999</v>
          </cell>
          <cell r="S47">
            <v>0</v>
          </cell>
        </row>
        <row r="48">
          <cell r="A48">
            <v>704701</v>
          </cell>
          <cell r="B48"/>
          <cell r="C48" t="str">
            <v>Zamudne obresti od okoljske dajatve za onesnaževanje okolja zaradi odvajanja odpadnih voda</v>
          </cell>
          <cell r="D48">
            <v>42.25</v>
          </cell>
          <cell r="E48">
            <v>1.5799999999999983</v>
          </cell>
          <cell r="F48">
            <v>133.41000000000003</v>
          </cell>
          <cell r="G48">
            <v>0.54999999999998295</v>
          </cell>
          <cell r="H48">
            <v>94.609999999999985</v>
          </cell>
          <cell r="I48">
            <v>1.8300000000000409</v>
          </cell>
          <cell r="J48">
            <v>14.199999999999989</v>
          </cell>
          <cell r="K48">
            <v>11.300000000000011</v>
          </cell>
          <cell r="L48">
            <v>2.5299999999999727</v>
          </cell>
          <cell r="M48">
            <v>0.15000000000003411</v>
          </cell>
          <cell r="N48">
            <v>238.17000000000002</v>
          </cell>
          <cell r="O48">
            <v>30.610000000000014</v>
          </cell>
          <cell r="P48">
            <v>571.19000000000005</v>
          </cell>
          <cell r="S48">
            <v>0</v>
          </cell>
        </row>
        <row r="49">
          <cell r="A49">
            <v>704704</v>
          </cell>
          <cell r="B49"/>
          <cell r="C49" t="str">
            <v>Turistična taksa</v>
          </cell>
          <cell r="D49">
            <v>1122254.54</v>
          </cell>
          <cell r="E49">
            <v>1089974.29</v>
          </cell>
          <cell r="F49">
            <v>1527780.4699999997</v>
          </cell>
          <cell r="G49">
            <v>1228021.4800000004</v>
          </cell>
          <cell r="H49">
            <v>1748196.5099999998</v>
          </cell>
          <cell r="I49">
            <v>1949740.4599999906</v>
          </cell>
          <cell r="J49">
            <v>2647025.6500000097</v>
          </cell>
          <cell r="K49">
            <v>4149612.3599999994</v>
          </cell>
          <cell r="L49">
            <v>4083774.8899999987</v>
          </cell>
          <cell r="M49">
            <v>2773286.2800000012</v>
          </cell>
          <cell r="N49">
            <v>1933002.3000000007</v>
          </cell>
          <cell r="O49">
            <v>1251071.1900000013</v>
          </cell>
          <cell r="P49">
            <v>25503740.420000002</v>
          </cell>
          <cell r="S49">
            <v>0</v>
          </cell>
        </row>
        <row r="50">
          <cell r="A50">
            <v>704706</v>
          </cell>
          <cell r="B50"/>
          <cell r="C50" t="str">
            <v>Občinske takse od pravnih oseb</v>
          </cell>
          <cell r="D50">
            <v>385888.16</v>
          </cell>
          <cell r="E50">
            <v>100426.06</v>
          </cell>
          <cell r="F50">
            <v>152719.33000000007</v>
          </cell>
          <cell r="G50">
            <v>100165.67999999993</v>
          </cell>
          <cell r="H50">
            <v>145462.06000000006</v>
          </cell>
          <cell r="I50">
            <v>95019.25</v>
          </cell>
          <cell r="J50">
            <v>109591.86999999988</v>
          </cell>
          <cell r="K50">
            <v>131006.94000000018</v>
          </cell>
          <cell r="L50">
            <v>109744.7799999998</v>
          </cell>
          <cell r="M50">
            <v>101732.98000000021</v>
          </cell>
          <cell r="N50">
            <v>359550.05999999982</v>
          </cell>
          <cell r="O50">
            <v>490542.27</v>
          </cell>
          <cell r="P50">
            <v>2281849.44</v>
          </cell>
          <cell r="S50">
            <v>0</v>
          </cell>
        </row>
        <row r="51">
          <cell r="A51">
            <v>704707</v>
          </cell>
          <cell r="B51"/>
          <cell r="C51" t="str">
            <v>Občinske takse od fizičnih oseb in zasebnikov</v>
          </cell>
          <cell r="D51">
            <v>87123.8</v>
          </cell>
          <cell r="E51">
            <v>50254.340000000011</v>
          </cell>
          <cell r="F51">
            <v>47245.639999999985</v>
          </cell>
          <cell r="G51">
            <v>48936.709999999992</v>
          </cell>
          <cell r="H51">
            <v>34952.479999999981</v>
          </cell>
          <cell r="I51">
            <v>57398.180000000051</v>
          </cell>
          <cell r="J51">
            <v>35864.979999999981</v>
          </cell>
          <cell r="K51">
            <v>71028.919999999984</v>
          </cell>
          <cell r="L51">
            <v>60603.870000000112</v>
          </cell>
          <cell r="M51">
            <v>46402.589999999909</v>
          </cell>
          <cell r="N51">
            <v>31228.040000000037</v>
          </cell>
          <cell r="O51">
            <v>47705.949999999953</v>
          </cell>
          <cell r="P51">
            <v>618745.5</v>
          </cell>
          <cell r="S51">
            <v>0</v>
          </cell>
        </row>
        <row r="52">
          <cell r="A52">
            <v>704708</v>
          </cell>
          <cell r="B52"/>
          <cell r="C52" t="str">
            <v>Pristojbina za vzdrževanje gozdnih cest</v>
          </cell>
          <cell r="D52">
            <v>134986.68</v>
          </cell>
          <cell r="E52">
            <v>37444.710000000021</v>
          </cell>
          <cell r="F52">
            <v>16038.739999999991</v>
          </cell>
          <cell r="G52">
            <v>23747.449999999983</v>
          </cell>
          <cell r="H52">
            <v>808253.89</v>
          </cell>
          <cell r="I52">
            <v>1353742.2700000003</v>
          </cell>
          <cell r="J52">
            <v>1046896.2399999998</v>
          </cell>
          <cell r="K52">
            <v>132701.41000000015</v>
          </cell>
          <cell r="L52">
            <v>174464.70999999857</v>
          </cell>
          <cell r="M52">
            <v>1599297.7000000011</v>
          </cell>
          <cell r="N52">
            <v>1307280.8900000006</v>
          </cell>
          <cell r="O52">
            <v>104945.02999999933</v>
          </cell>
          <cell r="P52">
            <v>6739799.7199999997</v>
          </cell>
          <cell r="S52">
            <v>0</v>
          </cell>
        </row>
        <row r="53">
          <cell r="A53">
            <v>704709</v>
          </cell>
          <cell r="B53"/>
          <cell r="C53" t="str">
            <v>Druge občinske takse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</row>
        <row r="54">
          <cell r="A54">
            <v>704710</v>
          </cell>
          <cell r="B54"/>
          <cell r="C54" t="str">
            <v>Odškodnine za spremembo namembnosti kmetijskega zemljišča in gozda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</row>
        <row r="55">
          <cell r="A55">
            <v>704714</v>
          </cell>
          <cell r="B55"/>
          <cell r="C55" t="str">
            <v>Odškodnine od izkopanih rudnin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8475.76</v>
          </cell>
          <cell r="K55">
            <v>2120.17</v>
          </cell>
          <cell r="L55">
            <v>4269.8500000000004</v>
          </cell>
          <cell r="M55">
            <v>8180.6200000000008</v>
          </cell>
          <cell r="N55">
            <v>3582.1699999999983</v>
          </cell>
          <cell r="O55">
            <v>0</v>
          </cell>
          <cell r="P55">
            <v>26628.57</v>
          </cell>
          <cell r="S55">
            <v>0</v>
          </cell>
        </row>
        <row r="56">
          <cell r="A56">
            <v>704715</v>
          </cell>
          <cell r="B56"/>
          <cell r="C56" t="str">
            <v>Priključne takse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0</v>
          </cell>
        </row>
        <row r="57">
          <cell r="A57">
            <v>704716</v>
          </cell>
          <cell r="B57"/>
          <cell r="C57" t="str">
            <v>Ekološke takse</v>
          </cell>
          <cell r="D57">
            <v>11543.05</v>
          </cell>
          <cell r="E57">
            <v>0</v>
          </cell>
          <cell r="F57">
            <v>0</v>
          </cell>
          <cell r="G57">
            <v>20084.3</v>
          </cell>
          <cell r="H57">
            <v>10542.450000000004</v>
          </cell>
          <cell r="I57">
            <v>10542.449999999997</v>
          </cell>
          <cell r="J57">
            <v>10542.449999999997</v>
          </cell>
          <cell r="K57">
            <v>10542.449999999997</v>
          </cell>
          <cell r="L57">
            <v>10542.450000000012</v>
          </cell>
          <cell r="M57">
            <v>10542.449999999997</v>
          </cell>
          <cell r="N57">
            <v>0</v>
          </cell>
          <cell r="O57">
            <v>21084.899999999994</v>
          </cell>
          <cell r="P57">
            <v>115966.95</v>
          </cell>
          <cell r="S57">
            <v>0</v>
          </cell>
        </row>
        <row r="58">
          <cell r="A58">
            <v>704719</v>
          </cell>
          <cell r="B58"/>
          <cell r="C58" t="str">
            <v>Okoljska dajatev za onesnaževanje okolja zaradi odlaganja odpadkov</v>
          </cell>
          <cell r="D58">
            <v>105317.7</v>
          </cell>
          <cell r="E58">
            <v>129768.51</v>
          </cell>
          <cell r="F58">
            <v>122407.01999999999</v>
          </cell>
          <cell r="G58">
            <v>146369.11000000004</v>
          </cell>
          <cell r="H58">
            <v>98623.389999999956</v>
          </cell>
          <cell r="I58">
            <v>125103.53000000003</v>
          </cell>
          <cell r="J58">
            <v>129043.88</v>
          </cell>
          <cell r="K58">
            <v>131899.62</v>
          </cell>
          <cell r="L58">
            <v>128721.32000000007</v>
          </cell>
          <cell r="M58">
            <v>170656.16999999993</v>
          </cell>
          <cell r="N58">
            <v>134070.31000000006</v>
          </cell>
          <cell r="O58">
            <v>133500.30000000005</v>
          </cell>
          <cell r="P58">
            <v>1555480.86</v>
          </cell>
          <cell r="S58">
            <v>0</v>
          </cell>
        </row>
        <row r="59">
          <cell r="A59">
            <v>704733</v>
          </cell>
          <cell r="B59"/>
          <cell r="C59" t="str">
            <v>Zamudne obresti od okoljske dajatve za onesnaževanje okolja zaradi odlaganja odpadkov</v>
          </cell>
          <cell r="D59">
            <v>0.12</v>
          </cell>
          <cell r="E59">
            <v>7.71</v>
          </cell>
          <cell r="F59">
            <v>0</v>
          </cell>
          <cell r="G59">
            <v>0</v>
          </cell>
          <cell r="H59">
            <v>9.9999999999997868E-3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9.120000000000001</v>
          </cell>
          <cell r="N59">
            <v>0</v>
          </cell>
          <cell r="O59">
            <v>0</v>
          </cell>
          <cell r="P59">
            <v>16.96</v>
          </cell>
          <cell r="S59">
            <v>0</v>
          </cell>
        </row>
        <row r="60">
          <cell r="A60">
            <v>706</v>
          </cell>
          <cell r="B60"/>
          <cell r="C60" t="str">
            <v>DRUGI DAVKI</v>
          </cell>
          <cell r="D60">
            <v>928195.49</v>
          </cell>
          <cell r="E60">
            <v>400593.52</v>
          </cell>
          <cell r="F60">
            <v>-219691.24</v>
          </cell>
          <cell r="G60">
            <v>-283290.79000000004</v>
          </cell>
          <cell r="H60">
            <v>-471184.44</v>
          </cell>
          <cell r="I60">
            <v>-665671.18999999994</v>
          </cell>
          <cell r="J60">
            <v>66167.580000000016</v>
          </cell>
          <cell r="K60">
            <v>-59191.239999999991</v>
          </cell>
          <cell r="L60">
            <v>144613.38</v>
          </cell>
          <cell r="M60">
            <v>983618.38999999897</v>
          </cell>
          <cell r="N60">
            <v>98335.290000000969</v>
          </cell>
          <cell r="O60">
            <v>259134.60000000009</v>
          </cell>
          <cell r="P60">
            <v>1181629.3500000001</v>
          </cell>
          <cell r="S60">
            <v>0</v>
          </cell>
        </row>
        <row r="61">
          <cell r="A61">
            <v>7060</v>
          </cell>
          <cell r="B61"/>
          <cell r="C61" t="str">
            <v>Drugi davki</v>
          </cell>
          <cell r="D61">
            <v>928195.49</v>
          </cell>
          <cell r="E61">
            <v>400593.52</v>
          </cell>
          <cell r="F61">
            <v>-219691.24</v>
          </cell>
          <cell r="G61">
            <v>-283290.79000000004</v>
          </cell>
          <cell r="H61">
            <v>-471184.44</v>
          </cell>
          <cell r="I61">
            <v>-665671.18999999994</v>
          </cell>
          <cell r="J61">
            <v>66167.580000000016</v>
          </cell>
          <cell r="K61">
            <v>-59191.239999999991</v>
          </cell>
          <cell r="L61">
            <v>144613.38</v>
          </cell>
          <cell r="M61">
            <v>983618.38999999897</v>
          </cell>
          <cell r="N61">
            <v>98335.290000000969</v>
          </cell>
          <cell r="O61">
            <v>259134.60000000009</v>
          </cell>
          <cell r="P61">
            <v>1181629.3500000001</v>
          </cell>
          <cell r="S61">
            <v>0</v>
          </cell>
        </row>
        <row r="62">
          <cell r="A62">
            <v>706000</v>
          </cell>
          <cell r="B62"/>
          <cell r="C62" t="str">
            <v>Pozneje plačani odloženi davki, ki jih ni možno razvrstiti v posamezno kategorijo davkov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</row>
        <row r="63">
          <cell r="A63">
            <v>706001</v>
          </cell>
          <cell r="B63"/>
          <cell r="C63" t="str">
            <v>Pozneje vplačani ukinjeni davki in prispevki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</row>
        <row r="64">
          <cell r="A64">
            <v>706002</v>
          </cell>
          <cell r="B64"/>
          <cell r="C64" t="str">
            <v>Prisilne izterjave davkov in prispevkov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</row>
        <row r="65">
          <cell r="A65">
            <v>706099</v>
          </cell>
          <cell r="B65"/>
          <cell r="C65" t="str">
            <v>Drugi davki</v>
          </cell>
          <cell r="D65">
            <v>928195.49</v>
          </cell>
          <cell r="E65">
            <v>400593.52</v>
          </cell>
          <cell r="F65">
            <v>-219691.24</v>
          </cell>
          <cell r="G65">
            <v>-283290.79000000004</v>
          </cell>
          <cell r="H65">
            <v>-471184.44</v>
          </cell>
          <cell r="I65">
            <v>-665671.18999999994</v>
          </cell>
          <cell r="J65">
            <v>66167.580000000016</v>
          </cell>
          <cell r="K65">
            <v>-59191.239999999991</v>
          </cell>
          <cell r="L65">
            <v>144613.38</v>
          </cell>
          <cell r="M65">
            <v>983618.38999999897</v>
          </cell>
          <cell r="N65">
            <v>98335.290000000969</v>
          </cell>
          <cell r="O65">
            <v>259134.60000000009</v>
          </cell>
          <cell r="P65">
            <v>1181629.3500000001</v>
          </cell>
          <cell r="S65">
            <v>0</v>
          </cell>
        </row>
        <row r="66">
          <cell r="A66">
            <v>71</v>
          </cell>
          <cell r="B66"/>
          <cell r="C66" t="str">
            <v>NEDAVČNI PRIHODKI (710+711+712+713+714)</v>
          </cell>
          <cell r="D66">
            <v>28269404.449999999</v>
          </cell>
          <cell r="E66">
            <v>31910563.059999999</v>
          </cell>
          <cell r="F66">
            <v>43874889.210000008</v>
          </cell>
          <cell r="G66">
            <v>42742392.429999992</v>
          </cell>
          <cell r="H66">
            <v>36932125.660000004</v>
          </cell>
          <cell r="I66">
            <v>43633643.230000004</v>
          </cell>
          <cell r="J66">
            <v>39171835.749999985</v>
          </cell>
          <cell r="K66">
            <v>45904709.25</v>
          </cell>
          <cell r="L66">
            <v>42004274.819999963</v>
          </cell>
          <cell r="M66">
            <v>47626054.210000053</v>
          </cell>
          <cell r="N66">
            <v>34747661.819999985</v>
          </cell>
          <cell r="O66">
            <v>65523239.750000007</v>
          </cell>
          <cell r="P66">
            <v>502340793.63999999</v>
          </cell>
          <cell r="Q66"/>
          <cell r="S66">
            <v>0</v>
          </cell>
        </row>
        <row r="67">
          <cell r="A67">
            <v>710</v>
          </cell>
          <cell r="B67"/>
          <cell r="C67" t="str">
            <v>UDELEŽBA NA DOBIČKU IN DOHODKI OD PREMOŽENJA</v>
          </cell>
          <cell r="D67">
            <v>12837008.649999999</v>
          </cell>
          <cell r="E67">
            <v>18652901.300000001</v>
          </cell>
          <cell r="F67">
            <v>20968899.030000001</v>
          </cell>
          <cell r="G67">
            <v>19361357.709999997</v>
          </cell>
          <cell r="H67">
            <v>21995164.220000003</v>
          </cell>
          <cell r="I67">
            <v>26435580.74000001</v>
          </cell>
          <cell r="J67">
            <v>23170005.089999985</v>
          </cell>
          <cell r="K67">
            <v>26129817.730000004</v>
          </cell>
          <cell r="L67">
            <v>21833833.239999954</v>
          </cell>
          <cell r="M67">
            <v>21646338.690000053</v>
          </cell>
          <cell r="N67">
            <v>19840606.969999991</v>
          </cell>
          <cell r="O67">
            <v>43012442.440000005</v>
          </cell>
          <cell r="P67">
            <v>275883955.81</v>
          </cell>
          <cell r="S67">
            <v>0</v>
          </cell>
        </row>
        <row r="68">
          <cell r="A68">
            <v>7100</v>
          </cell>
          <cell r="B68"/>
          <cell r="C68" t="str">
            <v>Prihodki od udeležbe na dobičku in dividend ter presežkov prihodkov nad odhodki</v>
          </cell>
          <cell r="D68">
            <v>280.8</v>
          </cell>
          <cell r="E68">
            <v>2260105.5499999998</v>
          </cell>
          <cell r="F68">
            <v>999999.99999999988</v>
          </cell>
          <cell r="G68">
            <v>1888640.9000000004</v>
          </cell>
          <cell r="H68">
            <v>4196253.6500000004</v>
          </cell>
          <cell r="I68">
            <v>2799288.17</v>
          </cell>
          <cell r="J68">
            <v>1683001.1400000004</v>
          </cell>
          <cell r="K68">
            <v>1887172.2699999996</v>
          </cell>
          <cell r="L68">
            <v>1858009.7300000039</v>
          </cell>
          <cell r="M68">
            <v>1069043.599999995</v>
          </cell>
          <cell r="N68">
            <v>1094064.6000000015</v>
          </cell>
          <cell r="O68">
            <v>1813250.7500000002</v>
          </cell>
          <cell r="P68">
            <v>21549111.16</v>
          </cell>
          <cell r="S68">
            <v>0</v>
          </cell>
        </row>
        <row r="69">
          <cell r="A69">
            <v>710003</v>
          </cell>
          <cell r="B69"/>
          <cell r="C69" t="str">
            <v>Prihodki iz naslova presežka prihodkov nad odhodki posrednih uporabnikov proračunov</v>
          </cell>
          <cell r="D69">
            <v>0</v>
          </cell>
          <cell r="E69">
            <v>1005097.9</v>
          </cell>
          <cell r="F69">
            <v>999999.99999999988</v>
          </cell>
          <cell r="G69">
            <v>1846856.2600000002</v>
          </cell>
          <cell r="H69">
            <v>2877246</v>
          </cell>
          <cell r="I69">
            <v>1633424.3399999999</v>
          </cell>
          <cell r="J69">
            <v>1662829.3100000005</v>
          </cell>
          <cell r="K69">
            <v>567291.6099999994</v>
          </cell>
          <cell r="L69">
            <v>1589330.6900000032</v>
          </cell>
          <cell r="M69">
            <v>595369.17999999598</v>
          </cell>
          <cell r="N69">
            <v>89548.280000001192</v>
          </cell>
          <cell r="O69">
            <v>998128.66999999993</v>
          </cell>
          <cell r="P69">
            <v>13865122.24</v>
          </cell>
          <cell r="S69">
            <v>0</v>
          </cell>
        </row>
        <row r="70">
          <cell r="A70">
            <v>710004</v>
          </cell>
          <cell r="B70"/>
          <cell r="C70" t="str">
            <v>Prihodki od udeležbe na dobičku in dividend nefinančnih družb</v>
          </cell>
          <cell r="D70">
            <v>280.8</v>
          </cell>
          <cell r="E70">
            <v>1255007.6499999999</v>
          </cell>
          <cell r="F70">
            <v>0</v>
          </cell>
          <cell r="G70">
            <v>41784.64000000013</v>
          </cell>
          <cell r="H70">
            <v>1319007.6500000001</v>
          </cell>
          <cell r="I70">
            <v>1165332.75</v>
          </cell>
          <cell r="J70">
            <v>14697.219999999739</v>
          </cell>
          <cell r="K70">
            <v>1319880.6600000001</v>
          </cell>
          <cell r="L70">
            <v>265832.47000000067</v>
          </cell>
          <cell r="M70">
            <v>473674.41999999899</v>
          </cell>
          <cell r="N70">
            <v>1004516.3200000003</v>
          </cell>
          <cell r="O70">
            <v>815609.15000000037</v>
          </cell>
          <cell r="P70">
            <v>7675623.7300000004</v>
          </cell>
          <cell r="S70">
            <v>0</v>
          </cell>
        </row>
        <row r="71">
          <cell r="A71">
            <v>710005</v>
          </cell>
          <cell r="B71"/>
          <cell r="C71" t="str">
            <v>Prihodki od udeležbe na dobičku in dividend finančnih družb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531.08000000000004</v>
          </cell>
          <cell r="J71">
            <v>5474.61</v>
          </cell>
          <cell r="K71">
            <v>0</v>
          </cell>
          <cell r="L71">
            <v>2846.5700000000006</v>
          </cell>
          <cell r="M71">
            <v>0</v>
          </cell>
          <cell r="N71">
            <v>0</v>
          </cell>
          <cell r="O71">
            <v>-487.06999999999971</v>
          </cell>
          <cell r="P71">
            <v>8365.19</v>
          </cell>
          <cell r="S71">
            <v>0</v>
          </cell>
        </row>
        <row r="72">
          <cell r="A72">
            <v>7102</v>
          </cell>
          <cell r="B72"/>
          <cell r="C72" t="str">
            <v>Prihodki od obresti</v>
          </cell>
          <cell r="D72">
            <v>439638.62000000005</v>
          </cell>
          <cell r="E72">
            <v>460173.83</v>
          </cell>
          <cell r="F72">
            <v>720865.49</v>
          </cell>
          <cell r="G72">
            <v>679528.64999999991</v>
          </cell>
          <cell r="H72">
            <v>786156.28000000026</v>
          </cell>
          <cell r="I72">
            <v>865445.56999999983</v>
          </cell>
          <cell r="J72">
            <v>783320.52000000025</v>
          </cell>
          <cell r="K72">
            <v>884603.84999999963</v>
          </cell>
          <cell r="L72">
            <v>970340.26000000304</v>
          </cell>
          <cell r="M72">
            <v>932063.38999999687</v>
          </cell>
          <cell r="N72">
            <v>1465910.6800000002</v>
          </cell>
          <cell r="O72">
            <v>1866783.31</v>
          </cell>
          <cell r="P72">
            <v>10854830.449999997</v>
          </cell>
          <cell r="S72">
            <v>0</v>
          </cell>
        </row>
        <row r="73">
          <cell r="A73">
            <v>710200</v>
          </cell>
          <cell r="B73"/>
          <cell r="C73" t="str">
            <v>Prihodki od obresti od sredstev na vpogled</v>
          </cell>
          <cell r="D73">
            <v>374573.9</v>
          </cell>
          <cell r="E73">
            <v>419698.58999999997</v>
          </cell>
          <cell r="F73">
            <v>439535.74</v>
          </cell>
          <cell r="G73">
            <v>604908.41999999993</v>
          </cell>
          <cell r="H73">
            <v>722894.55000000028</v>
          </cell>
          <cell r="I73">
            <v>724668.04999999981</v>
          </cell>
          <cell r="J73">
            <v>731365.70000000019</v>
          </cell>
          <cell r="K73">
            <v>778275.93999999948</v>
          </cell>
          <cell r="L73">
            <v>846532.27000000328</v>
          </cell>
          <cell r="M73">
            <v>843732.71999999695</v>
          </cell>
          <cell r="N73">
            <v>1277681.42</v>
          </cell>
          <cell r="O73">
            <v>1636218.96</v>
          </cell>
          <cell r="P73">
            <v>9400086.2599999998</v>
          </cell>
          <cell r="S73">
            <v>0</v>
          </cell>
        </row>
        <row r="74">
          <cell r="A74">
            <v>710201</v>
          </cell>
          <cell r="B74"/>
          <cell r="C74" t="str">
            <v>Prihodki od obresti od vezanih tolarskih depozitov iz nenamenskih sredstev</v>
          </cell>
          <cell r="D74">
            <v>50077.14</v>
          </cell>
          <cell r="E74">
            <v>24365.300000000003</v>
          </cell>
          <cell r="F74">
            <v>15292.289999999994</v>
          </cell>
          <cell r="G74">
            <v>48261.970000000016</v>
          </cell>
          <cell r="H74">
            <v>30857.919999999984</v>
          </cell>
          <cell r="I74">
            <v>120519.71000000002</v>
          </cell>
          <cell r="J74">
            <v>23337.859999999986</v>
          </cell>
          <cell r="K74">
            <v>91181</v>
          </cell>
          <cell r="L74">
            <v>102738.23000000004</v>
          </cell>
          <cell r="M74">
            <v>65199.409999999916</v>
          </cell>
          <cell r="N74">
            <v>162191.02000000002</v>
          </cell>
          <cell r="O74">
            <v>171902.5</v>
          </cell>
          <cell r="P74">
            <v>905924.35</v>
          </cell>
          <cell r="S74">
            <v>0</v>
          </cell>
        </row>
        <row r="75">
          <cell r="A75">
            <v>710202</v>
          </cell>
          <cell r="B75"/>
          <cell r="C75" t="str">
            <v>Prihodki od obresti od vezanih tolarskih depozitov iz stalne rezerve - redna sredstva</v>
          </cell>
          <cell r="D75">
            <v>2.46</v>
          </cell>
          <cell r="E75">
            <v>2.1500000000000004</v>
          </cell>
          <cell r="F75">
            <v>2.3899999999999997</v>
          </cell>
          <cell r="G75">
            <v>2.1500000000000004</v>
          </cell>
          <cell r="H75">
            <v>2.5399999999999991</v>
          </cell>
          <cell r="I75">
            <v>2.3100000000000005</v>
          </cell>
          <cell r="J75">
            <v>2.3900000000000006</v>
          </cell>
          <cell r="K75">
            <v>2.3900000000000006</v>
          </cell>
          <cell r="L75">
            <v>2.2300000000000004</v>
          </cell>
          <cell r="M75">
            <v>2.389999999999997</v>
          </cell>
          <cell r="N75">
            <v>2.3900000000000006</v>
          </cell>
          <cell r="O75">
            <v>8234.0299999999988</v>
          </cell>
          <cell r="P75">
            <v>8259.82</v>
          </cell>
          <cell r="S75">
            <v>0</v>
          </cell>
        </row>
        <row r="76">
          <cell r="A76">
            <v>710203</v>
          </cell>
          <cell r="B76"/>
          <cell r="C76" t="str">
            <v>Prihodki od obresti od vezanih tolarskih depozitov iz stalne rezerve - druga sredstva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55.04</v>
          </cell>
          <cell r="L76">
            <v>0</v>
          </cell>
          <cell r="M76">
            <v>-55.04</v>
          </cell>
          <cell r="N76">
            <v>0</v>
          </cell>
          <cell r="O76">
            <v>0</v>
          </cell>
          <cell r="P76">
            <v>0</v>
          </cell>
          <cell r="S76">
            <v>0</v>
          </cell>
        </row>
        <row r="77">
          <cell r="A77">
            <v>710204</v>
          </cell>
          <cell r="B77"/>
          <cell r="C77" t="str">
            <v>Prihodki od obresti od vezanih tolarskih depozitov iz sredstev DARS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0</v>
          </cell>
        </row>
        <row r="78">
          <cell r="A78">
            <v>710205</v>
          </cell>
          <cell r="B78"/>
          <cell r="C78" t="str">
            <v>Prihodki od obresti od vezanih tolarskih depozitov iz ostalih namenskih sredstev</v>
          </cell>
          <cell r="D78">
            <v>3263.96</v>
          </cell>
          <cell r="E78">
            <v>3392.21</v>
          </cell>
          <cell r="F78">
            <v>4084.49</v>
          </cell>
          <cell r="G78">
            <v>5412.5400000000009</v>
          </cell>
          <cell r="H78">
            <v>5877.0400000000009</v>
          </cell>
          <cell r="I78">
            <v>5993.7199999999975</v>
          </cell>
          <cell r="J78">
            <v>5453.8400000000038</v>
          </cell>
          <cell r="K78">
            <v>5322.7699999999968</v>
          </cell>
          <cell r="L78">
            <v>4835.0899999999965</v>
          </cell>
          <cell r="M78">
            <v>6675.3700000000026</v>
          </cell>
          <cell r="N78">
            <v>8779.61</v>
          </cell>
          <cell r="O78">
            <v>24567.479999999996</v>
          </cell>
          <cell r="P78">
            <v>83658.12</v>
          </cell>
          <cell r="S78">
            <v>0</v>
          </cell>
        </row>
        <row r="79">
          <cell r="A79">
            <v>710206</v>
          </cell>
          <cell r="B79"/>
          <cell r="C79" t="str">
            <v>Prihodki od obresti od deviznih depozitov iz nenamenskih sredstev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</row>
        <row r="80">
          <cell r="A80">
            <v>710207</v>
          </cell>
          <cell r="B80"/>
          <cell r="C80" t="str">
            <v>Prihodki od obresti od deviznih depozitov iz ostalih namenskih sredstev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</row>
        <row r="81">
          <cell r="A81">
            <v>710208</v>
          </cell>
          <cell r="B81"/>
          <cell r="C81" t="str">
            <v>Prihodki od obresti od danih posojil - javnim podjetjem</v>
          </cell>
          <cell r="D81">
            <v>0</v>
          </cell>
          <cell r="E81">
            <v>530.55999999999995</v>
          </cell>
          <cell r="F81">
            <v>255.46000000000004</v>
          </cell>
          <cell r="G81">
            <v>0</v>
          </cell>
          <cell r="H81">
            <v>295.09999999999991</v>
          </cell>
          <cell r="I81">
            <v>570.05000000000018</v>
          </cell>
          <cell r="J81">
            <v>276.28999999999996</v>
          </cell>
          <cell r="K81">
            <v>302.78999999999996</v>
          </cell>
          <cell r="L81">
            <v>289.34999999999991</v>
          </cell>
          <cell r="M81">
            <v>267.75</v>
          </cell>
          <cell r="N81">
            <v>277.98</v>
          </cell>
          <cell r="O81">
            <v>258.5300000000002</v>
          </cell>
          <cell r="P81">
            <v>3323.86</v>
          </cell>
          <cell r="S81">
            <v>0</v>
          </cell>
        </row>
        <row r="82">
          <cell r="A82">
            <v>710209</v>
          </cell>
          <cell r="B82"/>
          <cell r="C82" t="str">
            <v>Prihodki od obresti od danih posojil - finančnim institucijam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0</v>
          </cell>
        </row>
        <row r="83">
          <cell r="A83">
            <v>710210</v>
          </cell>
          <cell r="B83"/>
          <cell r="C83" t="str">
            <v>Prihodki od obresti od danih posojil - privatnim podjetjem in zasebnikom</v>
          </cell>
          <cell r="D83">
            <v>0</v>
          </cell>
          <cell r="E83">
            <v>0</v>
          </cell>
          <cell r="F83">
            <v>0</v>
          </cell>
          <cell r="G83">
            <v>127.25</v>
          </cell>
          <cell r="H83">
            <v>93.91</v>
          </cell>
          <cell r="I83">
            <v>0</v>
          </cell>
          <cell r="J83">
            <v>0</v>
          </cell>
          <cell r="K83">
            <v>66.77000000000001</v>
          </cell>
          <cell r="L83">
            <v>0</v>
          </cell>
          <cell r="M83">
            <v>0</v>
          </cell>
          <cell r="N83">
            <v>33.610000000000014</v>
          </cell>
          <cell r="O83">
            <v>0</v>
          </cell>
          <cell r="P83">
            <v>321.54000000000002</v>
          </cell>
          <cell r="S83">
            <v>0</v>
          </cell>
        </row>
        <row r="84">
          <cell r="A84">
            <v>710211</v>
          </cell>
          <cell r="B84"/>
          <cell r="C84" t="str">
            <v>Prihodki od obresti od danih posojil - občanom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213.47</v>
          </cell>
          <cell r="P84">
            <v>213.47</v>
          </cell>
          <cell r="S84">
            <v>0</v>
          </cell>
        </row>
        <row r="85">
          <cell r="A85">
            <v>710212</v>
          </cell>
          <cell r="B85"/>
          <cell r="C85" t="str">
            <v>Prihodki od  obresti od danih posojil - drugim javnim skladom in agencijam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0</v>
          </cell>
        </row>
        <row r="86">
          <cell r="A86">
            <v>710213</v>
          </cell>
          <cell r="B86"/>
          <cell r="C86" t="str">
            <v>Prihodki od  obresti od danih posojil - drugim ravnem države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</row>
        <row r="87">
          <cell r="A87">
            <v>710215</v>
          </cell>
          <cell r="B87"/>
          <cell r="C87" t="str">
            <v>Drugi prihodki od obresti</v>
          </cell>
          <cell r="D87">
            <v>11721.16</v>
          </cell>
          <cell r="E87">
            <v>12185.02</v>
          </cell>
          <cell r="F87">
            <v>261695.12</v>
          </cell>
          <cell r="G87">
            <v>20816.320000000007</v>
          </cell>
          <cell r="H87">
            <v>26135.22000000003</v>
          </cell>
          <cell r="I87">
            <v>13691.729999999981</v>
          </cell>
          <cell r="J87">
            <v>22884.440000000002</v>
          </cell>
          <cell r="K87">
            <v>9397.1499999999651</v>
          </cell>
          <cell r="L87">
            <v>15943.089999999909</v>
          </cell>
          <cell r="M87">
            <v>16240.790000000095</v>
          </cell>
          <cell r="N87">
            <v>16944.650000000023</v>
          </cell>
          <cell r="O87">
            <v>25388.340000000026</v>
          </cell>
          <cell r="P87">
            <v>453043.03</v>
          </cell>
          <cell r="S87">
            <v>0</v>
          </cell>
        </row>
        <row r="88">
          <cell r="A88">
            <v>710216</v>
          </cell>
          <cell r="B88"/>
          <cell r="C88" t="str">
            <v>Prihodki od obresti od danih posojil - državnemu proračunu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</row>
        <row r="89">
          <cell r="A89">
            <v>7103</v>
          </cell>
          <cell r="B89"/>
          <cell r="C89" t="str">
            <v>Prihodki od premoženja</v>
          </cell>
          <cell r="D89">
            <v>12397089.229999999</v>
          </cell>
          <cell r="E89">
            <v>15932621.92</v>
          </cell>
          <cell r="F89">
            <v>19248033.540000003</v>
          </cell>
          <cell r="G89">
            <v>16793188.159999996</v>
          </cell>
          <cell r="H89">
            <v>17012754.290000003</v>
          </cell>
          <cell r="I89">
            <v>22770847.000000011</v>
          </cell>
          <cell r="J89">
            <v>20703683.429999985</v>
          </cell>
          <cell r="K89">
            <v>23358041.610000003</v>
          </cell>
          <cell r="L89">
            <v>19005483.249999948</v>
          </cell>
          <cell r="M89">
            <v>19645231.700000063</v>
          </cell>
          <cell r="N89">
            <v>17280631.68999999</v>
          </cell>
          <cell r="O89">
            <v>39332408.380000003</v>
          </cell>
          <cell r="P89">
            <v>243480014.19999999</v>
          </cell>
          <cell r="S89">
            <v>0</v>
          </cell>
        </row>
        <row r="90">
          <cell r="A90">
            <v>710300</v>
          </cell>
          <cell r="B90"/>
          <cell r="C90" t="str">
            <v>Prihodki iz naslova najemnin za kmetijska zemljišča in gozdove</v>
          </cell>
          <cell r="D90">
            <v>16172.1</v>
          </cell>
          <cell r="E90">
            <v>27084.190000000002</v>
          </cell>
          <cell r="F90">
            <v>10777.400000000001</v>
          </cell>
          <cell r="G90">
            <v>23848.410000000003</v>
          </cell>
          <cell r="H90">
            <v>15979.369999999995</v>
          </cell>
          <cell r="I90">
            <v>19128.97</v>
          </cell>
          <cell r="J90">
            <v>29178.169999999984</v>
          </cell>
          <cell r="K90">
            <v>10768.820000000007</v>
          </cell>
          <cell r="L90">
            <v>11119.54999999993</v>
          </cell>
          <cell r="M90">
            <v>55159.160000000091</v>
          </cell>
          <cell r="N90">
            <v>15875.609999999986</v>
          </cell>
          <cell r="O90">
            <v>-21697.010000000009</v>
          </cell>
          <cell r="P90">
            <v>213394.74</v>
          </cell>
          <cell r="S90">
            <v>0</v>
          </cell>
        </row>
        <row r="91">
          <cell r="A91">
            <v>710301</v>
          </cell>
          <cell r="B91"/>
          <cell r="C91" t="str">
            <v>Prihodki od najemnin za poslovne prostore</v>
          </cell>
          <cell r="D91">
            <v>1442678.06</v>
          </cell>
          <cell r="E91">
            <v>1348102.6099999999</v>
          </cell>
          <cell r="F91">
            <v>1778746.08</v>
          </cell>
          <cell r="G91">
            <v>1643083.2999999998</v>
          </cell>
          <cell r="H91">
            <v>1738152.3900000006</v>
          </cell>
          <cell r="I91">
            <v>1991634.6100000096</v>
          </cell>
          <cell r="J91">
            <v>1770899.6699999906</v>
          </cell>
          <cell r="K91">
            <v>1579006.6399999987</v>
          </cell>
          <cell r="L91">
            <v>1776938.849999994</v>
          </cell>
          <cell r="M91">
            <v>1597008.3900000062</v>
          </cell>
          <cell r="N91">
            <v>1597664.6500000004</v>
          </cell>
          <cell r="O91">
            <v>2444758.129999999</v>
          </cell>
          <cell r="P91">
            <v>20708673.379999999</v>
          </cell>
          <cell r="S91">
            <v>0</v>
          </cell>
        </row>
        <row r="92">
          <cell r="A92">
            <v>710302</v>
          </cell>
          <cell r="B92"/>
          <cell r="C92" t="str">
            <v>Prihodki od najemnin za stanovanja</v>
          </cell>
          <cell r="D92">
            <v>1626327.24</v>
          </cell>
          <cell r="E92">
            <v>1562449.05</v>
          </cell>
          <cell r="F92">
            <v>1809573.0999999996</v>
          </cell>
          <cell r="G92">
            <v>2165510.8900000006</v>
          </cell>
          <cell r="H92">
            <v>1848676.7000000002</v>
          </cell>
          <cell r="I92">
            <v>2705241.74</v>
          </cell>
          <cell r="J92">
            <v>2042304.4799999986</v>
          </cell>
          <cell r="K92">
            <v>1879224.4700000007</v>
          </cell>
          <cell r="L92">
            <v>1892566.6199999843</v>
          </cell>
          <cell r="M92">
            <v>2008254.2800000161</v>
          </cell>
          <cell r="N92">
            <v>1927384.5899999999</v>
          </cell>
          <cell r="O92">
            <v>2573519.84</v>
          </cell>
          <cell r="P92">
            <v>24041033</v>
          </cell>
          <cell r="S92">
            <v>0</v>
          </cell>
        </row>
        <row r="93">
          <cell r="A93">
            <v>710303</v>
          </cell>
          <cell r="B93"/>
          <cell r="C93" t="str">
            <v>Prihodki od najemnin za opremo</v>
          </cell>
          <cell r="D93">
            <v>488869.05</v>
          </cell>
          <cell r="E93">
            <v>883363.94</v>
          </cell>
          <cell r="F93">
            <v>818658.80999999982</v>
          </cell>
          <cell r="G93">
            <v>681097.34000000032</v>
          </cell>
          <cell r="H93">
            <v>929933.21</v>
          </cell>
          <cell r="I93">
            <v>1172537.2200000002</v>
          </cell>
          <cell r="J93">
            <v>1061466.2799999993</v>
          </cell>
          <cell r="K93">
            <v>1047660.7600000007</v>
          </cell>
          <cell r="L93">
            <v>758295.68999999855</v>
          </cell>
          <cell r="M93">
            <v>1270401.9900000002</v>
          </cell>
          <cell r="N93">
            <v>847762.53000000119</v>
          </cell>
          <cell r="O93">
            <v>1651595.6199999992</v>
          </cell>
          <cell r="P93">
            <v>11611642.439999999</v>
          </cell>
          <cell r="S93">
            <v>0</v>
          </cell>
        </row>
        <row r="94">
          <cell r="A94">
            <v>710304</v>
          </cell>
          <cell r="B94"/>
          <cell r="C94" t="str">
            <v>Prihodki od drugih najemnin</v>
          </cell>
          <cell r="D94">
            <v>6044727.4000000004</v>
          </cell>
          <cell r="E94">
            <v>8868282.629999999</v>
          </cell>
          <cell r="F94">
            <v>11776639.590000002</v>
          </cell>
          <cell r="G94">
            <v>8919148.929999996</v>
          </cell>
          <cell r="H94">
            <v>9221534.6600000039</v>
          </cell>
          <cell r="I94">
            <v>12245696.630000003</v>
          </cell>
          <cell r="J94">
            <v>10458696.239999995</v>
          </cell>
          <cell r="K94">
            <v>14687506.920000002</v>
          </cell>
          <cell r="L94">
            <v>9361445.519999966</v>
          </cell>
          <cell r="M94">
            <v>10784353.63000004</v>
          </cell>
          <cell r="N94">
            <v>9241691.3199999928</v>
          </cell>
          <cell r="O94">
            <v>26874438.870000005</v>
          </cell>
          <cell r="P94">
            <v>138484162.34</v>
          </cell>
          <cell r="S94">
            <v>0</v>
          </cell>
        </row>
        <row r="95">
          <cell r="A95">
            <v>710305</v>
          </cell>
          <cell r="B95"/>
          <cell r="C95" t="str">
            <v>Prihodki od zakupnin</v>
          </cell>
          <cell r="D95">
            <v>126393.61</v>
          </cell>
          <cell r="E95">
            <v>140215.98000000004</v>
          </cell>
          <cell r="F95">
            <v>112762.57999999996</v>
          </cell>
          <cell r="G95">
            <v>82221.47000000003</v>
          </cell>
          <cell r="H95">
            <v>213164.91000000003</v>
          </cell>
          <cell r="I95">
            <v>172575.5</v>
          </cell>
          <cell r="J95">
            <v>217386.16999999993</v>
          </cell>
          <cell r="K95">
            <v>114889.64000000013</v>
          </cell>
          <cell r="L95">
            <v>215664.5299999998</v>
          </cell>
          <cell r="M95">
            <v>131863.84000000008</v>
          </cell>
          <cell r="N95">
            <v>300040.37000000011</v>
          </cell>
          <cell r="O95">
            <v>211647.86999999988</v>
          </cell>
          <cell r="P95">
            <v>2038826.47</v>
          </cell>
          <cell r="S95">
            <v>0</v>
          </cell>
        </row>
        <row r="96">
          <cell r="A96">
            <v>710306</v>
          </cell>
          <cell r="B96"/>
          <cell r="C96" t="str">
            <v>Prihodki iz naslova podeljenih koncesij</v>
          </cell>
          <cell r="D96">
            <v>411365.37</v>
          </cell>
          <cell r="E96">
            <v>589482.98</v>
          </cell>
          <cell r="F96">
            <v>814085.87</v>
          </cell>
          <cell r="G96">
            <v>603346.19000000018</v>
          </cell>
          <cell r="H96">
            <v>480196.75999999978</v>
          </cell>
          <cell r="I96">
            <v>1162403.6800000002</v>
          </cell>
          <cell r="J96">
            <v>1166357.2499999995</v>
          </cell>
          <cell r="K96">
            <v>1123757.6300000008</v>
          </cell>
          <cell r="L96">
            <v>2205434.8000000007</v>
          </cell>
          <cell r="M96">
            <v>899121.6099999994</v>
          </cell>
          <cell r="N96">
            <v>689308.11999999918</v>
          </cell>
          <cell r="O96">
            <v>1908142.1899999995</v>
          </cell>
          <cell r="P96">
            <v>12053002.449999999</v>
          </cell>
          <cell r="S96">
            <v>0</v>
          </cell>
        </row>
        <row r="97">
          <cell r="A97">
            <v>710307</v>
          </cell>
          <cell r="B97"/>
          <cell r="C97" t="str">
            <v>Prihodki iz naslova podeljenih licenčnin</v>
          </cell>
          <cell r="D97">
            <v>62.97</v>
          </cell>
          <cell r="E97">
            <v>45.150000000000006</v>
          </cell>
          <cell r="F97">
            <v>391.65</v>
          </cell>
          <cell r="G97">
            <v>252.31000000000006</v>
          </cell>
          <cell r="H97">
            <v>796.18999999999994</v>
          </cell>
          <cell r="I97">
            <v>1685.8000000000002</v>
          </cell>
          <cell r="J97">
            <v>1100.7999999999997</v>
          </cell>
          <cell r="K97">
            <v>75.600000000000364</v>
          </cell>
          <cell r="L97">
            <v>26.949999999999818</v>
          </cell>
          <cell r="M97">
            <v>78.930000000000291</v>
          </cell>
          <cell r="N97">
            <v>-2945.1000000000004</v>
          </cell>
          <cell r="O97">
            <v>33.849999999999909</v>
          </cell>
          <cell r="P97">
            <v>1605.1</v>
          </cell>
          <cell r="S97">
            <v>0</v>
          </cell>
        </row>
        <row r="98">
          <cell r="A98">
            <v>710309</v>
          </cell>
          <cell r="B98"/>
          <cell r="C98" t="str">
            <v>Prihodki iz naslova koncesijskih dajatev od posebnih iger na srečo</v>
          </cell>
          <cell r="D98">
            <v>1874848.01</v>
          </cell>
          <cell r="E98">
            <v>1969649.57</v>
          </cell>
          <cell r="F98">
            <v>1550907.62</v>
          </cell>
          <cell r="G98">
            <v>1829610.5</v>
          </cell>
          <cell r="H98">
            <v>1950291.7499999991</v>
          </cell>
          <cell r="I98">
            <v>1732139.7200000007</v>
          </cell>
          <cell r="J98">
            <v>1693172.1799999997</v>
          </cell>
          <cell r="K98">
            <v>1756878.3499999996</v>
          </cell>
          <cell r="L98">
            <v>1925238.7500000019</v>
          </cell>
          <cell r="M98">
            <v>1811018.5299999993</v>
          </cell>
          <cell r="N98">
            <v>1875648.379999999</v>
          </cell>
          <cell r="O98">
            <v>1689363.6000000015</v>
          </cell>
          <cell r="P98">
            <v>21658766.960000001</v>
          </cell>
          <cell r="S98">
            <v>0</v>
          </cell>
        </row>
        <row r="99">
          <cell r="A99">
            <v>710310</v>
          </cell>
          <cell r="B99"/>
          <cell r="C99" t="str">
            <v>Zamudne obresti od koncesijskih dajatev od posebnih iger na srečo</v>
          </cell>
          <cell r="D99">
            <v>0</v>
          </cell>
          <cell r="E99">
            <v>3.14</v>
          </cell>
          <cell r="F99">
            <v>1.1400000000000001</v>
          </cell>
          <cell r="G99">
            <v>11.54</v>
          </cell>
          <cell r="H99">
            <v>0</v>
          </cell>
          <cell r="I99">
            <v>5.5799999999999983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3.75</v>
          </cell>
          <cell r="O99">
            <v>0</v>
          </cell>
          <cell r="P99">
            <v>25.15</v>
          </cell>
          <cell r="S99">
            <v>0</v>
          </cell>
        </row>
        <row r="100">
          <cell r="A100">
            <v>710311</v>
          </cell>
          <cell r="B100"/>
          <cell r="C100" t="str">
            <v>Prihodki od podeljenih koncesij za rudarsko pravico</v>
          </cell>
          <cell r="D100">
            <v>18319.919999999998</v>
          </cell>
          <cell r="E100">
            <v>72634.83</v>
          </cell>
          <cell r="F100">
            <v>73255.260000000009</v>
          </cell>
          <cell r="G100">
            <v>11553.5</v>
          </cell>
          <cell r="H100">
            <v>52123.53</v>
          </cell>
          <cell r="I100">
            <v>857077.46</v>
          </cell>
          <cell r="J100">
            <v>1054946.75</v>
          </cell>
          <cell r="K100">
            <v>605615.70000000019</v>
          </cell>
          <cell r="L100">
            <v>5536.6500000003725</v>
          </cell>
          <cell r="M100">
            <v>102640.30999999959</v>
          </cell>
          <cell r="N100">
            <v>137.81999999983236</v>
          </cell>
          <cell r="O100">
            <v>0</v>
          </cell>
          <cell r="P100">
            <v>2853841.73</v>
          </cell>
          <cell r="S100">
            <v>0</v>
          </cell>
        </row>
        <row r="101">
          <cell r="A101">
            <v>710312</v>
          </cell>
          <cell r="B101"/>
          <cell r="C101" t="str">
            <v>Prihodki od podeljenih koncesij za vodno pravico</v>
          </cell>
          <cell r="D101">
            <v>47588.54</v>
          </cell>
          <cell r="E101">
            <v>0</v>
          </cell>
          <cell r="F101">
            <v>3279.1100000000006</v>
          </cell>
          <cell r="G101">
            <v>13096.93</v>
          </cell>
          <cell r="H101">
            <v>79590.999999999985</v>
          </cell>
          <cell r="I101">
            <v>227734.77</v>
          </cell>
          <cell r="J101">
            <v>77615.710000000021</v>
          </cell>
          <cell r="K101">
            <v>138233.78999999998</v>
          </cell>
          <cell r="L101">
            <v>198243.91999999993</v>
          </cell>
          <cell r="M101">
            <v>198243.92000000004</v>
          </cell>
          <cell r="N101">
            <v>207415.85000000009</v>
          </cell>
          <cell r="O101">
            <v>862222.41999999993</v>
          </cell>
          <cell r="P101">
            <v>2053265.96</v>
          </cell>
          <cell r="S101">
            <v>0</v>
          </cell>
        </row>
        <row r="102">
          <cell r="A102">
            <v>710313</v>
          </cell>
          <cell r="B102"/>
          <cell r="C102" t="str">
            <v>Prihodki od nadomestila za dodelitev služnostne pravice in ustanovitev stavbne pravice</v>
          </cell>
          <cell r="D102">
            <v>77370.87</v>
          </cell>
          <cell r="E102">
            <v>67346.12</v>
          </cell>
          <cell r="F102">
            <v>195736.60000000003</v>
          </cell>
          <cell r="G102">
            <v>81232.729999999981</v>
          </cell>
          <cell r="H102">
            <v>64913.179999999993</v>
          </cell>
          <cell r="I102">
            <v>65629.699999999953</v>
          </cell>
          <cell r="J102">
            <v>573284.59000000008</v>
          </cell>
          <cell r="K102">
            <v>77660.949999999953</v>
          </cell>
          <cell r="L102">
            <v>70499.760000000009</v>
          </cell>
          <cell r="M102">
            <v>149470.85000000009</v>
          </cell>
          <cell r="N102">
            <v>127226.41999999993</v>
          </cell>
          <cell r="O102">
            <v>447103.85999999987</v>
          </cell>
          <cell r="P102">
            <v>1997475.63</v>
          </cell>
          <cell r="S102">
            <v>0</v>
          </cell>
        </row>
        <row r="103">
          <cell r="A103">
            <v>710399</v>
          </cell>
          <cell r="B103"/>
          <cell r="C103" t="str">
            <v>Drugi prihodki od premoženja</v>
          </cell>
          <cell r="D103">
            <v>222366.09</v>
          </cell>
          <cell r="E103">
            <v>403961.73</v>
          </cell>
          <cell r="F103">
            <v>303218.7300000001</v>
          </cell>
          <cell r="G103">
            <v>739174.11999999988</v>
          </cell>
          <cell r="H103">
            <v>417400.64000000013</v>
          </cell>
          <cell r="I103">
            <v>417355.62000000011</v>
          </cell>
          <cell r="J103">
            <v>557275.13999999966</v>
          </cell>
          <cell r="K103">
            <v>336762.34000000032</v>
          </cell>
          <cell r="L103">
            <v>584471.65999999968</v>
          </cell>
          <cell r="M103">
            <v>637616.26000000024</v>
          </cell>
          <cell r="N103">
            <v>453417.37999999989</v>
          </cell>
          <cell r="O103">
            <v>691279.13999999966</v>
          </cell>
          <cell r="P103">
            <v>5764298.8499999996</v>
          </cell>
          <cell r="S103">
            <v>0</v>
          </cell>
        </row>
        <row r="104">
          <cell r="A104">
            <v>711</v>
          </cell>
          <cell r="B104"/>
          <cell r="C104" t="str">
            <v>TAKSE IN PRISTOJBINE</v>
          </cell>
          <cell r="D104">
            <v>262789.09999999998</v>
          </cell>
          <cell r="E104">
            <v>229990.91999999998</v>
          </cell>
          <cell r="F104">
            <v>355687.16</v>
          </cell>
          <cell r="G104">
            <v>289538.65999999997</v>
          </cell>
          <cell r="H104">
            <v>368555.65000000014</v>
          </cell>
          <cell r="I104">
            <v>362114.72000000003</v>
          </cell>
          <cell r="J104">
            <v>237127.27999999988</v>
          </cell>
          <cell r="K104">
            <v>242885.95</v>
          </cell>
          <cell r="L104">
            <v>252285.11999999854</v>
          </cell>
          <cell r="M104">
            <v>321780.80000000133</v>
          </cell>
          <cell r="N104">
            <v>250396.5100000003</v>
          </cell>
          <cell r="O104">
            <v>265878.76999999967</v>
          </cell>
          <cell r="P104">
            <v>3439030.6399999997</v>
          </cell>
          <cell r="S104">
            <v>0</v>
          </cell>
        </row>
        <row r="105">
          <cell r="A105">
            <v>7111</v>
          </cell>
          <cell r="B105"/>
          <cell r="C105" t="str">
            <v>Upravne takse in pristojbine</v>
          </cell>
          <cell r="D105">
            <v>262789.09999999998</v>
          </cell>
          <cell r="E105">
            <v>229990.91999999998</v>
          </cell>
          <cell r="F105">
            <v>355687.16</v>
          </cell>
          <cell r="G105">
            <v>289538.65999999997</v>
          </cell>
          <cell r="H105">
            <v>368555.65000000014</v>
          </cell>
          <cell r="I105">
            <v>362114.72000000003</v>
          </cell>
          <cell r="J105">
            <v>237127.27999999988</v>
          </cell>
          <cell r="K105">
            <v>242885.95</v>
          </cell>
          <cell r="L105">
            <v>252285.11999999854</v>
          </cell>
          <cell r="M105">
            <v>321780.80000000133</v>
          </cell>
          <cell r="N105">
            <v>250396.5100000003</v>
          </cell>
          <cell r="O105">
            <v>265878.76999999967</v>
          </cell>
          <cell r="P105">
            <v>3439030.6399999997</v>
          </cell>
          <cell r="S105">
            <v>0</v>
          </cell>
        </row>
        <row r="106">
          <cell r="A106">
            <v>711100</v>
          </cell>
          <cell r="B106"/>
          <cell r="C106" t="str">
            <v>Upravne takse (tar.št. 1-10 in tar. št. 80 in 82 iz ZUT)</v>
          </cell>
          <cell r="D106">
            <v>228282.95</v>
          </cell>
          <cell r="E106">
            <v>198915.71999999997</v>
          </cell>
          <cell r="F106">
            <v>309701.93</v>
          </cell>
          <cell r="G106">
            <v>227013.72999999998</v>
          </cell>
          <cell r="H106">
            <v>298131.77000000014</v>
          </cell>
          <cell r="I106">
            <v>298004.26</v>
          </cell>
          <cell r="J106">
            <v>215669.14999999991</v>
          </cell>
          <cell r="K106">
            <v>222038.5</v>
          </cell>
          <cell r="L106">
            <v>224644.94999999856</v>
          </cell>
          <cell r="M106">
            <v>289598.4000000013</v>
          </cell>
          <cell r="N106">
            <v>216277.84000000032</v>
          </cell>
          <cell r="O106">
            <v>236062.57999999961</v>
          </cell>
          <cell r="P106">
            <v>2964341.78</v>
          </cell>
          <cell r="S106">
            <v>0</v>
          </cell>
        </row>
        <row r="107">
          <cell r="A107">
            <v>711120</v>
          </cell>
          <cell r="B107"/>
          <cell r="C107" t="str">
            <v>Upravne takse s področja prometa in zvez (tar. št. 27-35 iz ZUT)</v>
          </cell>
          <cell r="D107">
            <v>29210.46</v>
          </cell>
          <cell r="E107">
            <v>21082.35</v>
          </cell>
          <cell r="F107">
            <v>26236.320000000007</v>
          </cell>
          <cell r="G107">
            <v>20383.459999999992</v>
          </cell>
          <cell r="H107">
            <v>25341.180000000008</v>
          </cell>
          <cell r="I107">
            <v>21613.710000000006</v>
          </cell>
          <cell r="J107">
            <v>18090.399999999994</v>
          </cell>
          <cell r="K107">
            <v>17474.28</v>
          </cell>
          <cell r="L107">
            <v>24909.250000000029</v>
          </cell>
          <cell r="M107">
            <v>23846.539999999979</v>
          </cell>
          <cell r="N107">
            <v>19976.979999999981</v>
          </cell>
          <cell r="O107">
            <v>23741.280000000028</v>
          </cell>
          <cell r="P107">
            <v>271906.21000000002</v>
          </cell>
          <cell r="S107">
            <v>0</v>
          </cell>
        </row>
        <row r="108">
          <cell r="A108">
            <v>711121</v>
          </cell>
          <cell r="B108"/>
          <cell r="C108" t="str">
            <v>Gradbene upravne takse (tar. št. 37-42 iz ZUT)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</row>
        <row r="109">
          <cell r="A109">
            <v>711137</v>
          </cell>
          <cell r="B109"/>
          <cell r="C109" t="str">
            <v>Zamudne obresti od upravnih taks</v>
          </cell>
          <cell r="D109">
            <v>0</v>
          </cell>
          <cell r="E109">
            <v>1.43</v>
          </cell>
          <cell r="F109">
            <v>0</v>
          </cell>
          <cell r="G109">
            <v>0</v>
          </cell>
          <cell r="H109">
            <v>0</v>
          </cell>
          <cell r="I109">
            <v>3.5500000000000007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4.9800000000000004</v>
          </cell>
          <cell r="S109">
            <v>0</v>
          </cell>
        </row>
        <row r="110">
          <cell r="A110">
            <v>711199</v>
          </cell>
          <cell r="B110"/>
          <cell r="C110" t="str">
            <v>Druge pristojbine</v>
          </cell>
          <cell r="D110">
            <v>5295.69</v>
          </cell>
          <cell r="E110">
            <v>9991.4200000000019</v>
          </cell>
          <cell r="F110">
            <v>19748.909999999996</v>
          </cell>
          <cell r="G110">
            <v>42141.470000000008</v>
          </cell>
          <cell r="H110">
            <v>45082.7</v>
          </cell>
          <cell r="I110">
            <v>42493.200000000012</v>
          </cell>
          <cell r="J110">
            <v>3367.7299999999814</v>
          </cell>
          <cell r="K110">
            <v>3373.1700000000128</v>
          </cell>
          <cell r="L110">
            <v>2730.9199999999546</v>
          </cell>
          <cell r="M110">
            <v>8335.8600000000442</v>
          </cell>
          <cell r="N110">
            <v>14141.690000000002</v>
          </cell>
          <cell r="O110">
            <v>6074.9100000000035</v>
          </cell>
          <cell r="P110">
            <v>202777.67</v>
          </cell>
          <cell r="S110">
            <v>0</v>
          </cell>
        </row>
        <row r="111">
          <cell r="A111">
            <v>712</v>
          </cell>
          <cell r="B111"/>
          <cell r="C111" t="str">
            <v>GLOBE IN DRUGE DENARNE KAZNI</v>
          </cell>
          <cell r="D111">
            <v>1163051.3</v>
          </cell>
          <cell r="E111">
            <v>1283750.06</v>
          </cell>
          <cell r="F111">
            <v>1495628.41</v>
          </cell>
          <cell r="G111">
            <v>1181874.45</v>
          </cell>
          <cell r="H111">
            <v>1346385.27</v>
          </cell>
          <cell r="I111">
            <v>1417831.1499999997</v>
          </cell>
          <cell r="J111">
            <v>1366397.37</v>
          </cell>
          <cell r="K111">
            <v>1226270.0800000005</v>
          </cell>
          <cell r="L111">
            <v>1353385.1699999981</v>
          </cell>
          <cell r="M111">
            <v>1395305.120000001</v>
          </cell>
          <cell r="N111">
            <v>1378350.88</v>
          </cell>
          <cell r="O111">
            <v>1157324.2900000012</v>
          </cell>
          <cell r="P111">
            <v>15765553.550000001</v>
          </cell>
          <cell r="S111">
            <v>0</v>
          </cell>
        </row>
        <row r="112">
          <cell r="A112">
            <v>7120</v>
          </cell>
          <cell r="B112"/>
          <cell r="C112" t="str">
            <v>Globe in druge denarne kazni</v>
          </cell>
          <cell r="D112">
            <v>1163051.3</v>
          </cell>
          <cell r="E112">
            <v>1283750.06</v>
          </cell>
          <cell r="F112">
            <v>1495628.41</v>
          </cell>
          <cell r="G112">
            <v>1181874.45</v>
          </cell>
          <cell r="H112">
            <v>1346385.27</v>
          </cell>
          <cell r="I112">
            <v>1417831.1499999997</v>
          </cell>
          <cell r="J112">
            <v>1366397.37</v>
          </cell>
          <cell r="K112">
            <v>1226270.0800000005</v>
          </cell>
          <cell r="L112">
            <v>1353385.1699999981</v>
          </cell>
          <cell r="M112">
            <v>1395305.120000001</v>
          </cell>
          <cell r="N112">
            <v>1378350.88</v>
          </cell>
          <cell r="O112">
            <v>1157324.2900000012</v>
          </cell>
          <cell r="P112">
            <v>15765553.550000001</v>
          </cell>
          <cell r="S112">
            <v>0</v>
          </cell>
        </row>
        <row r="113">
          <cell r="A113">
            <v>712001</v>
          </cell>
          <cell r="B113"/>
          <cell r="C113" t="str">
            <v>Globe za prekrške</v>
          </cell>
          <cell r="D113">
            <v>863709.37</v>
          </cell>
          <cell r="E113">
            <v>978536.45000000007</v>
          </cell>
          <cell r="F113">
            <v>1154671.9399999997</v>
          </cell>
          <cell r="G113">
            <v>920447.60000000009</v>
          </cell>
          <cell r="H113">
            <v>1027770.48</v>
          </cell>
          <cell r="I113">
            <v>1078816.4699999997</v>
          </cell>
          <cell r="J113">
            <v>1093423.4100000001</v>
          </cell>
          <cell r="K113">
            <v>975993.43000000063</v>
          </cell>
          <cell r="L113">
            <v>1055925.8099999987</v>
          </cell>
          <cell r="M113">
            <v>1064758.3100000005</v>
          </cell>
          <cell r="N113">
            <v>1025356.2599999998</v>
          </cell>
          <cell r="O113">
            <v>938365.03000000119</v>
          </cell>
          <cell r="P113">
            <v>12177774.560000001</v>
          </cell>
          <cell r="S113">
            <v>0</v>
          </cell>
        </row>
        <row r="114">
          <cell r="A114">
            <v>712003</v>
          </cell>
          <cell r="B114"/>
          <cell r="C114" t="str">
            <v>Druge globe, denarne kazni in odvzem premoženjske koristi s plačilom denarnega zneska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S114">
            <v>0</v>
          </cell>
        </row>
        <row r="115">
          <cell r="A115">
            <v>712005</v>
          </cell>
          <cell r="B115"/>
          <cell r="C115" t="str">
            <v>Denarne kazni v upravnih postopkih</v>
          </cell>
          <cell r="D115">
            <v>4912.46</v>
          </cell>
          <cell r="E115">
            <v>3953.46</v>
          </cell>
          <cell r="F115">
            <v>2157.6000000000004</v>
          </cell>
          <cell r="G115">
            <v>1822.6800000000003</v>
          </cell>
          <cell r="H115">
            <v>22068.38</v>
          </cell>
          <cell r="I115">
            <v>3913.2200000000012</v>
          </cell>
          <cell r="J115">
            <v>4293.1699999999983</v>
          </cell>
          <cell r="K115">
            <v>4429.8399999999965</v>
          </cell>
          <cell r="L115">
            <v>7723.4700000000084</v>
          </cell>
          <cell r="M115">
            <v>4451.5599999999904</v>
          </cell>
          <cell r="N115">
            <v>2717.3100000000049</v>
          </cell>
          <cell r="O115">
            <v>8155.6700000000055</v>
          </cell>
          <cell r="P115">
            <v>70598.820000000007</v>
          </cell>
          <cell r="S115">
            <v>0</v>
          </cell>
        </row>
        <row r="116">
          <cell r="A116">
            <v>712007</v>
          </cell>
          <cell r="B116"/>
          <cell r="C116" t="str">
            <v>Nadomestilo za degradacijo in uzurpacijo prostora</v>
          </cell>
          <cell r="D116">
            <v>214872.15</v>
          </cell>
          <cell r="E116">
            <v>221700.69999999998</v>
          </cell>
          <cell r="F116">
            <v>247737.92000000004</v>
          </cell>
          <cell r="G116">
            <v>190248.96999999997</v>
          </cell>
          <cell r="H116">
            <v>211927.56000000006</v>
          </cell>
          <cell r="I116">
            <v>255110.96999999997</v>
          </cell>
          <cell r="J116">
            <v>197666.92999999993</v>
          </cell>
          <cell r="K116">
            <v>193796.39000000013</v>
          </cell>
          <cell r="L116">
            <v>219902.99999999953</v>
          </cell>
          <cell r="M116">
            <v>249497.12000000034</v>
          </cell>
          <cell r="N116">
            <v>285998.33000000007</v>
          </cell>
          <cell r="O116">
            <v>151919.62000000011</v>
          </cell>
          <cell r="P116">
            <v>2640379.66</v>
          </cell>
          <cell r="S116">
            <v>0</v>
          </cell>
        </row>
        <row r="117">
          <cell r="A117">
            <v>712008</v>
          </cell>
          <cell r="B117"/>
          <cell r="C117" t="str">
            <v>Povprečnine oziroma sodne takse ter drugi stroški na podlagi zakona o prekrških</v>
          </cell>
          <cell r="D117">
            <v>79557.320000000007</v>
          </cell>
          <cell r="E117">
            <v>79559.449999999983</v>
          </cell>
          <cell r="F117">
            <v>91060.950000000012</v>
          </cell>
          <cell r="G117">
            <v>69355.199999999983</v>
          </cell>
          <cell r="H117">
            <v>84618.850000000035</v>
          </cell>
          <cell r="I117">
            <v>79990.489999999991</v>
          </cell>
          <cell r="J117">
            <v>71013.859999999986</v>
          </cell>
          <cell r="K117">
            <v>52050.420000000042</v>
          </cell>
          <cell r="L117">
            <v>69832.890000000014</v>
          </cell>
          <cell r="M117">
            <v>76598.13</v>
          </cell>
          <cell r="N117">
            <v>64278.979999999981</v>
          </cell>
          <cell r="O117">
            <v>58883.969999999972</v>
          </cell>
          <cell r="P117">
            <v>876800.51</v>
          </cell>
          <cell r="S117">
            <v>0</v>
          </cell>
        </row>
        <row r="118">
          <cell r="A118">
            <v>712099</v>
          </cell>
          <cell r="B118"/>
          <cell r="C118" t="str">
            <v>***Druge povprečnine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</v>
          </cell>
        </row>
        <row r="119">
          <cell r="A119">
            <v>713</v>
          </cell>
          <cell r="B119"/>
          <cell r="C119" t="str">
            <v>PRIHODKI OD PRODAJE BLAGA IN STORITEV</v>
          </cell>
          <cell r="D119">
            <v>1431481.12</v>
          </cell>
          <cell r="E119">
            <v>1299366.24</v>
          </cell>
          <cell r="F119">
            <v>1482472.6199999999</v>
          </cell>
          <cell r="G119">
            <v>2369282.5400000005</v>
          </cell>
          <cell r="H119">
            <v>1868800.9399999995</v>
          </cell>
          <cell r="I119">
            <v>2077138.7700000003</v>
          </cell>
          <cell r="J119">
            <v>2764410.3999999994</v>
          </cell>
          <cell r="K119">
            <v>2780723.1899999995</v>
          </cell>
          <cell r="L119">
            <v>2087967.4600000009</v>
          </cell>
          <cell r="M119">
            <v>2509072.2299999995</v>
          </cell>
          <cell r="N119">
            <v>1798124.7700000005</v>
          </cell>
          <cell r="O119">
            <v>3235721.2200000021</v>
          </cell>
          <cell r="P119">
            <v>25704561.5</v>
          </cell>
          <cell r="S119">
            <v>0</v>
          </cell>
        </row>
        <row r="120">
          <cell r="A120">
            <v>7130</v>
          </cell>
          <cell r="B120"/>
          <cell r="C120" t="str">
            <v>Prihodki od prodaje blaga in storitev</v>
          </cell>
          <cell r="D120">
            <v>1431481.12</v>
          </cell>
          <cell r="E120">
            <v>1299366.24</v>
          </cell>
          <cell r="F120">
            <v>1482472.6199999999</v>
          </cell>
          <cell r="G120">
            <v>2369282.5400000005</v>
          </cell>
          <cell r="H120">
            <v>1868800.9399999995</v>
          </cell>
          <cell r="I120">
            <v>2077138.7700000003</v>
          </cell>
          <cell r="J120">
            <v>2764410.3999999994</v>
          </cell>
          <cell r="K120">
            <v>2780723.1899999995</v>
          </cell>
          <cell r="L120">
            <v>2087967.4600000009</v>
          </cell>
          <cell r="M120">
            <v>2509072.2299999995</v>
          </cell>
          <cell r="N120">
            <v>1798124.7700000005</v>
          </cell>
          <cell r="O120">
            <v>3235721.2200000021</v>
          </cell>
          <cell r="P120">
            <v>25704561.5</v>
          </cell>
          <cell r="S120">
            <v>0</v>
          </cell>
        </row>
        <row r="121">
          <cell r="A121">
            <v>713000</v>
          </cell>
          <cell r="B121"/>
          <cell r="C121" t="str">
            <v>Prihodki od prodaje blaga in storitev</v>
          </cell>
          <cell r="D121">
            <v>1036297.24</v>
          </cell>
          <cell r="E121">
            <v>941116.95</v>
          </cell>
          <cell r="F121">
            <v>1085680.73</v>
          </cell>
          <cell r="G121">
            <v>1937260.5300000003</v>
          </cell>
          <cell r="H121">
            <v>1325777.0999999996</v>
          </cell>
          <cell r="I121">
            <v>1653902.9900000002</v>
          </cell>
          <cell r="J121">
            <v>2182793.1499999994</v>
          </cell>
          <cell r="K121">
            <v>2250768.5999999996</v>
          </cell>
          <cell r="L121">
            <v>1547740.5300000012</v>
          </cell>
          <cell r="M121">
            <v>2031501.2899999991</v>
          </cell>
          <cell r="N121">
            <v>1363748.7300000004</v>
          </cell>
          <cell r="O121">
            <v>2645737.6700000018</v>
          </cell>
          <cell r="P121">
            <v>20002325.510000002</v>
          </cell>
          <cell r="S121">
            <v>0</v>
          </cell>
        </row>
        <row r="122">
          <cell r="A122">
            <v>713001</v>
          </cell>
          <cell r="B122"/>
          <cell r="C122" t="str">
            <v>Prihodki od prodaje materiala in odpadkov</v>
          </cell>
          <cell r="D122">
            <v>16655.04</v>
          </cell>
          <cell r="E122">
            <v>53978.280000000006</v>
          </cell>
          <cell r="F122">
            <v>57180.149999999994</v>
          </cell>
          <cell r="G122">
            <v>81080.03</v>
          </cell>
          <cell r="H122">
            <v>107647.37</v>
          </cell>
          <cell r="I122">
            <v>3938.7399999999907</v>
          </cell>
          <cell r="J122">
            <v>29141.540000000037</v>
          </cell>
          <cell r="K122">
            <v>966.82999999995809</v>
          </cell>
          <cell r="L122">
            <v>89117.320000000065</v>
          </cell>
          <cell r="M122">
            <v>52054.919999999925</v>
          </cell>
          <cell r="N122">
            <v>56695.580000000075</v>
          </cell>
          <cell r="O122">
            <v>207242.80999999994</v>
          </cell>
          <cell r="P122">
            <v>755698.61</v>
          </cell>
          <cell r="S122">
            <v>0</v>
          </cell>
        </row>
        <row r="123">
          <cell r="A123">
            <v>713002</v>
          </cell>
          <cell r="B123"/>
          <cell r="C123" t="str">
            <v>Prihodki obratov družbene prehrane</v>
          </cell>
          <cell r="D123">
            <v>1320.59</v>
          </cell>
          <cell r="E123">
            <v>1421.76</v>
          </cell>
          <cell r="F123">
            <v>2256.69</v>
          </cell>
          <cell r="G123">
            <v>785.44999999999982</v>
          </cell>
          <cell r="H123">
            <v>1300.8800000000001</v>
          </cell>
          <cell r="I123">
            <v>1991.9800000000005</v>
          </cell>
          <cell r="J123">
            <v>1370.25</v>
          </cell>
          <cell r="K123">
            <v>598.47999999999956</v>
          </cell>
          <cell r="L123">
            <v>1652.2999999999993</v>
          </cell>
          <cell r="M123">
            <v>1250.8400000000001</v>
          </cell>
          <cell r="N123">
            <v>1384.1599999999999</v>
          </cell>
          <cell r="O123">
            <v>1827.0200000000023</v>
          </cell>
          <cell r="P123">
            <v>17160.400000000001</v>
          </cell>
          <cell r="S123">
            <v>0</v>
          </cell>
        </row>
        <row r="124">
          <cell r="A124">
            <v>713003</v>
          </cell>
          <cell r="B124"/>
          <cell r="C124" t="str">
            <v>Prihodki od počitniške dejavnosti</v>
          </cell>
          <cell r="D124">
            <v>4195.76</v>
          </cell>
          <cell r="E124">
            <v>6632.84</v>
          </cell>
          <cell r="F124">
            <v>5358.1999999999989</v>
          </cell>
          <cell r="G124">
            <v>19517.320000000003</v>
          </cell>
          <cell r="H124">
            <v>37242.529999999992</v>
          </cell>
          <cell r="I124">
            <v>56758.430000000008</v>
          </cell>
          <cell r="J124">
            <v>57427.62999999999</v>
          </cell>
          <cell r="K124">
            <v>61326.920000000013</v>
          </cell>
          <cell r="L124">
            <v>59821.359999999986</v>
          </cell>
          <cell r="M124">
            <v>55641.140000000014</v>
          </cell>
          <cell r="N124">
            <v>32997.31</v>
          </cell>
          <cell r="O124">
            <v>21160.950000000012</v>
          </cell>
          <cell r="P124">
            <v>418080.39</v>
          </cell>
          <cell r="S124">
            <v>0</v>
          </cell>
        </row>
        <row r="125">
          <cell r="A125">
            <v>713004</v>
          </cell>
          <cell r="B125"/>
          <cell r="C125" t="str">
            <v>Prihodki od prodanih vstopnic za kulturne, športne in druge prireditve</v>
          </cell>
          <cell r="D125">
            <v>7792.27</v>
          </cell>
          <cell r="E125">
            <v>35261.160000000003</v>
          </cell>
          <cell r="F125">
            <v>2772.8000000000029</v>
          </cell>
          <cell r="G125">
            <v>5222.4399999999951</v>
          </cell>
          <cell r="H125">
            <v>3371.9100000000035</v>
          </cell>
          <cell r="I125">
            <v>-25392.690000000002</v>
          </cell>
          <cell r="J125">
            <v>1821.010000000002</v>
          </cell>
          <cell r="K125">
            <v>26165.29</v>
          </cell>
          <cell r="L125">
            <v>-8631.1300000000047</v>
          </cell>
          <cell r="M125">
            <v>32440.199999999997</v>
          </cell>
          <cell r="N125">
            <v>3996.7100000000064</v>
          </cell>
          <cell r="O125">
            <v>57927.94</v>
          </cell>
          <cell r="P125">
            <v>142747.91000000003</v>
          </cell>
          <cell r="S125">
            <v>0</v>
          </cell>
        </row>
        <row r="126">
          <cell r="A126">
            <v>713005</v>
          </cell>
          <cell r="B126"/>
          <cell r="C126" t="str">
            <v>Prihodki od vstopnin</v>
          </cell>
          <cell r="D126">
            <v>51904.800000000003</v>
          </cell>
          <cell r="E126">
            <v>9421.5599999999977</v>
          </cell>
          <cell r="F126">
            <v>41148.839999999997</v>
          </cell>
          <cell r="G126">
            <v>46258.849999999991</v>
          </cell>
          <cell r="H126">
            <v>73158.49000000002</v>
          </cell>
          <cell r="I126">
            <v>123731.99999999997</v>
          </cell>
          <cell r="J126">
            <v>153920.95000000001</v>
          </cell>
          <cell r="K126">
            <v>51647.910000000033</v>
          </cell>
          <cell r="L126">
            <v>83142.359999999986</v>
          </cell>
          <cell r="M126">
            <v>28362.329999999958</v>
          </cell>
          <cell r="N126">
            <v>68161.590000000084</v>
          </cell>
          <cell r="O126">
            <v>-5759.6600000000326</v>
          </cell>
          <cell r="P126">
            <v>725100.02</v>
          </cell>
          <cell r="S126">
            <v>0</v>
          </cell>
        </row>
        <row r="127">
          <cell r="A127">
            <v>713006</v>
          </cell>
          <cell r="B127"/>
          <cell r="C127" t="str">
            <v>Prihodki od kotizacij za seminarje, posvetovanja, simpozije in druga strokovna srečanja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</row>
        <row r="128">
          <cell r="A128">
            <v>713099</v>
          </cell>
          <cell r="B128"/>
          <cell r="C128" t="str">
            <v>Drugi prihodki od prodaje</v>
          </cell>
          <cell r="D128">
            <v>313315.42</v>
          </cell>
          <cell r="E128">
            <v>251533.69</v>
          </cell>
          <cell r="F128">
            <v>288075.20999999996</v>
          </cell>
          <cell r="G128">
            <v>279157.92000000004</v>
          </cell>
          <cell r="H128">
            <v>320302.65999999992</v>
          </cell>
          <cell r="I128">
            <v>262207.32000000007</v>
          </cell>
          <cell r="J128">
            <v>337935.87000000011</v>
          </cell>
          <cell r="K128">
            <v>389249.15999999992</v>
          </cell>
          <cell r="L128">
            <v>315124.71999999974</v>
          </cell>
          <cell r="M128">
            <v>307821.51000000024</v>
          </cell>
          <cell r="N128">
            <v>271140.68999999994</v>
          </cell>
          <cell r="O128">
            <v>307584.49000000022</v>
          </cell>
          <cell r="P128">
            <v>3643448.66</v>
          </cell>
          <cell r="S128">
            <v>0</v>
          </cell>
        </row>
        <row r="129">
          <cell r="A129">
            <v>714</v>
          </cell>
          <cell r="B129"/>
          <cell r="C129" t="str">
            <v>DRUGI NEDAVČNI PRIHODKI</v>
          </cell>
          <cell r="D129">
            <v>12575074.280000001</v>
          </cell>
          <cell r="E129">
            <v>10444554.539999999</v>
          </cell>
          <cell r="F129">
            <v>19572201.990000002</v>
          </cell>
          <cell r="G129">
            <v>19540339.07</v>
          </cell>
          <cell r="H129">
            <v>11353219.580000004</v>
          </cell>
          <cell r="I129">
            <v>13340977.849999996</v>
          </cell>
          <cell r="J129">
            <v>11633895.609999998</v>
          </cell>
          <cell r="K129">
            <v>15525012.299999999</v>
          </cell>
          <cell r="L129">
            <v>16476803.830000011</v>
          </cell>
          <cell r="M129">
            <v>21753557.369999997</v>
          </cell>
          <cell r="N129">
            <v>11480182.689999992</v>
          </cell>
          <cell r="O129">
            <v>17851873.030000001</v>
          </cell>
          <cell r="P129">
            <v>181547692.14000002</v>
          </cell>
          <cell r="S129">
            <v>0</v>
          </cell>
        </row>
        <row r="130">
          <cell r="A130">
            <v>7141</v>
          </cell>
          <cell r="B130"/>
          <cell r="C130" t="str">
            <v>Drugi nedavčni prihodki</v>
          </cell>
          <cell r="D130">
            <v>12575074.280000001</v>
          </cell>
          <cell r="E130">
            <v>10444554.539999999</v>
          </cell>
          <cell r="F130">
            <v>19572201.990000002</v>
          </cell>
          <cell r="G130">
            <v>19540339.07</v>
          </cell>
          <cell r="H130">
            <v>11353219.580000004</v>
          </cell>
          <cell r="I130">
            <v>13340977.849999996</v>
          </cell>
          <cell r="J130">
            <v>11633895.609999998</v>
          </cell>
          <cell r="K130">
            <v>15525012.299999999</v>
          </cell>
          <cell r="L130">
            <v>16476803.830000011</v>
          </cell>
          <cell r="M130">
            <v>21753557.369999997</v>
          </cell>
          <cell r="N130">
            <v>11480182.689999992</v>
          </cell>
          <cell r="O130">
            <v>17851873.030000001</v>
          </cell>
          <cell r="P130">
            <v>181547692.14000002</v>
          </cell>
          <cell r="S130">
            <v>0</v>
          </cell>
        </row>
        <row r="131">
          <cell r="A131">
            <v>714100</v>
          </cell>
          <cell r="B131"/>
          <cell r="C131" t="str">
            <v>Drugi nedavčni prihodki</v>
          </cell>
          <cell r="D131">
            <v>584000.59</v>
          </cell>
          <cell r="E131">
            <v>1158394.46</v>
          </cell>
          <cell r="F131">
            <v>934382.07000000007</v>
          </cell>
          <cell r="G131">
            <v>1154941.7399999998</v>
          </cell>
          <cell r="H131">
            <v>1790102.1400000001</v>
          </cell>
          <cell r="I131">
            <v>1631104.62</v>
          </cell>
          <cell r="J131">
            <v>1547592.3999999994</v>
          </cell>
          <cell r="K131">
            <v>1056241.040000001</v>
          </cell>
          <cell r="L131">
            <v>1248093.1100000013</v>
          </cell>
          <cell r="M131">
            <v>2490608.5299999975</v>
          </cell>
          <cell r="N131">
            <v>1473966.4300000016</v>
          </cell>
          <cell r="O131">
            <v>686484.69999999925</v>
          </cell>
          <cell r="P131">
            <v>15755911.83</v>
          </cell>
          <cell r="S131">
            <v>0</v>
          </cell>
        </row>
        <row r="132">
          <cell r="A132">
            <v>714105</v>
          </cell>
          <cell r="B132"/>
          <cell r="C132" t="str">
            <v>Prihodki od komunalnih prispevkov</v>
          </cell>
          <cell r="D132">
            <v>9075096.6899999995</v>
          </cell>
          <cell r="E132">
            <v>7072810.0700000003</v>
          </cell>
          <cell r="F132">
            <v>14228802.15</v>
          </cell>
          <cell r="G132">
            <v>13870296.52</v>
          </cell>
          <cell r="H132">
            <v>6026357.6000000015</v>
          </cell>
          <cell r="I132">
            <v>6418143.4499999955</v>
          </cell>
          <cell r="J132">
            <v>7149854.1799999997</v>
          </cell>
          <cell r="K132">
            <v>9067401.0300000012</v>
          </cell>
          <cell r="L132">
            <v>11753345.160000011</v>
          </cell>
          <cell r="M132">
            <v>15665016.579999998</v>
          </cell>
          <cell r="N132">
            <v>6817295.0399999917</v>
          </cell>
          <cell r="O132">
            <v>11827379.480000004</v>
          </cell>
          <cell r="P132">
            <v>118971797.95</v>
          </cell>
          <cell r="S132">
            <v>0</v>
          </cell>
        </row>
        <row r="133">
          <cell r="A133">
            <v>714106</v>
          </cell>
          <cell r="B133"/>
          <cell r="C133" t="str">
            <v>Prispevki in doplačila občanov za izvajanje določenih programov tekočega značaja</v>
          </cell>
          <cell r="D133">
            <v>80448.66</v>
          </cell>
          <cell r="E133">
            <v>137899.26999999999</v>
          </cell>
          <cell r="F133">
            <v>175356.46000000002</v>
          </cell>
          <cell r="G133">
            <v>65602.669999999984</v>
          </cell>
          <cell r="H133">
            <v>82351.289999999979</v>
          </cell>
          <cell r="I133">
            <v>182968.83000000007</v>
          </cell>
          <cell r="J133">
            <v>75088.87</v>
          </cell>
          <cell r="K133">
            <v>112966.41999999993</v>
          </cell>
          <cell r="L133">
            <v>118654.70000000019</v>
          </cell>
          <cell r="M133">
            <v>136363.30999999982</v>
          </cell>
          <cell r="N133">
            <v>90212.380000000121</v>
          </cell>
          <cell r="O133">
            <v>207815.76</v>
          </cell>
          <cell r="P133">
            <v>1465728.62</v>
          </cell>
          <cell r="S133">
            <v>0</v>
          </cell>
        </row>
        <row r="134">
          <cell r="A134">
            <v>714107</v>
          </cell>
          <cell r="B134"/>
          <cell r="C134" t="str">
            <v>Prispevki in doplačila občanov za izvajanje določenih programov investicijskega značaja</v>
          </cell>
          <cell r="D134">
            <v>63861.63</v>
          </cell>
          <cell r="E134">
            <v>22523.269999999997</v>
          </cell>
          <cell r="F134">
            <v>32469.880000000005</v>
          </cell>
          <cell r="G134">
            <v>56537.329999999987</v>
          </cell>
          <cell r="H134">
            <v>45379.140000000014</v>
          </cell>
          <cell r="I134">
            <v>124131.88</v>
          </cell>
          <cell r="J134">
            <v>45457.820000000007</v>
          </cell>
          <cell r="K134">
            <v>49343.289999999979</v>
          </cell>
          <cell r="L134">
            <v>53518.030000000028</v>
          </cell>
          <cell r="M134">
            <v>67483.040000000037</v>
          </cell>
          <cell r="N134">
            <v>149409.31999999995</v>
          </cell>
          <cell r="O134">
            <v>137994.16000000003</v>
          </cell>
          <cell r="P134">
            <v>848108.79</v>
          </cell>
          <cell r="S134">
            <v>0</v>
          </cell>
        </row>
        <row r="135">
          <cell r="A135">
            <v>714108</v>
          </cell>
          <cell r="B135"/>
          <cell r="C135" t="str">
            <v>Sredstva za investicije, pridobljena z občinskimi samoprispevki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S135">
            <v>0</v>
          </cell>
        </row>
        <row r="136">
          <cell r="A136">
            <v>714109</v>
          </cell>
          <cell r="B136"/>
          <cell r="C136" t="str">
            <v>Sredstva za investicije, pridobljena s krajevnimi samoprispevki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S136">
            <v>0</v>
          </cell>
        </row>
        <row r="137">
          <cell r="A137">
            <v>714110</v>
          </cell>
          <cell r="B137"/>
          <cell r="C137" t="str">
            <v>Zamudne obresti od komunalnih prispevkov</v>
          </cell>
          <cell r="D137">
            <v>1706.5</v>
          </cell>
          <cell r="E137">
            <v>407.19000000000005</v>
          </cell>
          <cell r="F137">
            <v>841.59000000000015</v>
          </cell>
          <cell r="G137">
            <v>614.23999999999978</v>
          </cell>
          <cell r="H137">
            <v>2015.5899999999997</v>
          </cell>
          <cell r="I137">
            <v>169</v>
          </cell>
          <cell r="J137">
            <v>99.730000000000473</v>
          </cell>
          <cell r="K137">
            <v>3258.84</v>
          </cell>
          <cell r="L137">
            <v>2150.5699999999979</v>
          </cell>
          <cell r="M137">
            <v>1475.5400000000027</v>
          </cell>
          <cell r="N137">
            <v>6806.5799999999981</v>
          </cell>
          <cell r="O137">
            <v>7302.5499999999993</v>
          </cell>
          <cell r="P137">
            <v>26847.919999999998</v>
          </cell>
          <cell r="S137">
            <v>0</v>
          </cell>
        </row>
        <row r="138">
          <cell r="A138">
            <v>714114</v>
          </cell>
          <cell r="B138"/>
          <cell r="C138" t="str">
            <v>Prihodki od ostalih zaračunljivih tiskovin</v>
          </cell>
          <cell r="D138">
            <v>0</v>
          </cell>
          <cell r="E138">
            <v>651.78</v>
          </cell>
          <cell r="F138">
            <v>0</v>
          </cell>
          <cell r="G138">
            <v>0</v>
          </cell>
          <cell r="H138">
            <v>-651.78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S138">
            <v>0</v>
          </cell>
        </row>
        <row r="139">
          <cell r="A139">
            <v>714116</v>
          </cell>
          <cell r="B139"/>
          <cell r="C139" t="str">
            <v>Nadomestila zaradi omejene rabe prostora na območju jedrskega objekta</v>
          </cell>
          <cell r="D139">
            <v>953572.99</v>
          </cell>
          <cell r="E139">
            <v>1039692.49</v>
          </cell>
          <cell r="F139">
            <v>1263175.1299999999</v>
          </cell>
          <cell r="G139">
            <v>1723393.9099999997</v>
          </cell>
          <cell r="H139">
            <v>1136578.8100000005</v>
          </cell>
          <cell r="I139">
            <v>1202868.0099999998</v>
          </cell>
          <cell r="J139">
            <v>1115104.3200000003</v>
          </cell>
          <cell r="K139">
            <v>1166609.9399999995</v>
          </cell>
          <cell r="L139">
            <v>1115104.3200000003</v>
          </cell>
          <cell r="M139">
            <v>1115104.3200000003</v>
          </cell>
          <cell r="N139">
            <v>1258580.1799999997</v>
          </cell>
          <cell r="O139">
            <v>1179889.1400000006</v>
          </cell>
          <cell r="P139">
            <v>14269673.560000001</v>
          </cell>
          <cell r="S139">
            <v>0</v>
          </cell>
        </row>
        <row r="140">
          <cell r="A140">
            <v>714118</v>
          </cell>
          <cell r="B140"/>
          <cell r="C140" t="str">
            <v>Prispevek za vzpodbujanje zaposlovanja invalidov po ZZRZI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/>
          <cell r="L140"/>
          <cell r="M140"/>
          <cell r="N140"/>
          <cell r="O140"/>
          <cell r="P140">
            <v>0</v>
          </cell>
          <cell r="S140">
            <v>0</v>
          </cell>
        </row>
        <row r="141">
          <cell r="A141">
            <v>714120</v>
          </cell>
          <cell r="B141"/>
          <cell r="C141" t="str">
            <v>Prihodki iz naslova odškodnin iz sklenjenih zavarovanj</v>
          </cell>
          <cell r="D141">
            <v>109029.66</v>
          </cell>
          <cell r="E141">
            <v>74255.839999999997</v>
          </cell>
          <cell r="F141">
            <v>24013.350000000006</v>
          </cell>
          <cell r="G141">
            <v>100183.88999999998</v>
          </cell>
          <cell r="H141">
            <v>726706.01</v>
          </cell>
          <cell r="I141">
            <v>42711.729999999981</v>
          </cell>
          <cell r="J141">
            <v>17428.649999999907</v>
          </cell>
          <cell r="K141">
            <v>88970.360000000102</v>
          </cell>
          <cell r="L141">
            <v>73964.570000000531</v>
          </cell>
          <cell r="M141">
            <v>139886.37999999942</v>
          </cell>
          <cell r="N141">
            <v>326548.68000000017</v>
          </cell>
          <cell r="O141">
            <v>441300.1799999997</v>
          </cell>
          <cell r="P141">
            <v>2164999.2999999998</v>
          </cell>
          <cell r="S141">
            <v>0</v>
          </cell>
        </row>
        <row r="142">
          <cell r="A142">
            <v>714121</v>
          </cell>
          <cell r="B142"/>
          <cell r="C142" t="str">
            <v>Prihodki iz naslova vnovčenih instrumentov za zavarovanje izvedbe posla</v>
          </cell>
          <cell r="D142">
            <v>1493.59</v>
          </cell>
          <cell r="E142">
            <v>0</v>
          </cell>
          <cell r="F142">
            <v>152.5</v>
          </cell>
          <cell r="G142">
            <v>0</v>
          </cell>
          <cell r="H142">
            <v>5630.91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806.63000000000011</v>
          </cell>
          <cell r="O142">
            <v>4544.55</v>
          </cell>
          <cell r="P142">
            <v>12628.18</v>
          </cell>
          <cell r="S142">
            <v>0</v>
          </cell>
        </row>
        <row r="143">
          <cell r="A143">
            <v>714199</v>
          </cell>
          <cell r="B143"/>
          <cell r="C143" t="str">
            <v>Drugi izredni nedavčni prihodki</v>
          </cell>
          <cell r="D143">
            <v>1705863.97</v>
          </cell>
          <cell r="E143">
            <v>937920.17000000016</v>
          </cell>
          <cell r="F143">
            <v>2913008.86</v>
          </cell>
          <cell r="G143">
            <v>2568768.7699999996</v>
          </cell>
          <cell r="H143">
            <v>1538749.870000001</v>
          </cell>
          <cell r="I143">
            <v>3738880.33</v>
          </cell>
          <cell r="J143">
            <v>1683269.6399999987</v>
          </cell>
          <cell r="K143">
            <v>3980221.379999999</v>
          </cell>
          <cell r="L143">
            <v>2111973.3699999973</v>
          </cell>
          <cell r="M143">
            <v>2137619.6700000055</v>
          </cell>
          <cell r="N143">
            <v>1356557.4499999993</v>
          </cell>
          <cell r="O143">
            <v>3359162.5099999979</v>
          </cell>
          <cell r="P143">
            <v>28031995.989999998</v>
          </cell>
          <cell r="S143">
            <v>0</v>
          </cell>
        </row>
        <row r="144">
          <cell r="A144">
            <v>72</v>
          </cell>
          <cell r="B144" t="str">
            <v xml:space="preserve">  </v>
          </cell>
          <cell r="C144" t="str">
            <v>KAPITALSKI PRIHODKI (720+721+722)</v>
          </cell>
          <cell r="D144">
            <v>1712469.69</v>
          </cell>
          <cell r="E144">
            <v>1698448.9200000004</v>
          </cell>
          <cell r="F144">
            <v>2867051.3599999994</v>
          </cell>
          <cell r="G144">
            <v>4295431.1100000003</v>
          </cell>
          <cell r="H144">
            <v>2738935.26</v>
          </cell>
          <cell r="I144">
            <v>7379117.7800000012</v>
          </cell>
          <cell r="J144">
            <v>5302729.1499999985</v>
          </cell>
          <cell r="K144">
            <v>4928600.1400000006</v>
          </cell>
          <cell r="L144">
            <v>4454903.5000000019</v>
          </cell>
          <cell r="M144">
            <v>6136571.6699999981</v>
          </cell>
          <cell r="N144">
            <v>7956533.4200000037</v>
          </cell>
          <cell r="O144">
            <v>12942748.309999999</v>
          </cell>
          <cell r="P144">
            <v>62413540.310000002</v>
          </cell>
          <cell r="S144">
            <v>0</v>
          </cell>
        </row>
        <row r="145">
          <cell r="A145">
            <v>720</v>
          </cell>
          <cell r="B145"/>
          <cell r="C145" t="str">
            <v>PRIHODKI OD PRODAJE OSNOVNIH SREDSTEV</v>
          </cell>
          <cell r="D145">
            <v>338528.01999999996</v>
          </cell>
          <cell r="E145">
            <v>476094.99</v>
          </cell>
          <cell r="F145">
            <v>191874.1</v>
          </cell>
          <cell r="G145">
            <v>545719.10000000009</v>
          </cell>
          <cell r="H145">
            <v>464552.99999999994</v>
          </cell>
          <cell r="I145">
            <v>2454691.9900000002</v>
          </cell>
          <cell r="J145">
            <v>1254636.9300000002</v>
          </cell>
          <cell r="K145">
            <v>1285007.1199999999</v>
          </cell>
          <cell r="L145">
            <v>577478.41999999993</v>
          </cell>
          <cell r="M145">
            <v>860798.94000000053</v>
          </cell>
          <cell r="N145">
            <v>1233008.0799999996</v>
          </cell>
          <cell r="O145">
            <v>4129883.46</v>
          </cell>
          <cell r="P145">
            <v>13812274.149999999</v>
          </cell>
          <cell r="S145">
            <v>0</v>
          </cell>
        </row>
        <row r="146">
          <cell r="A146">
            <v>7200</v>
          </cell>
          <cell r="B146"/>
          <cell r="C146" t="str">
            <v>Prihodki od prodaje zgradb in prostorov</v>
          </cell>
          <cell r="D146">
            <v>285604.82999999996</v>
          </cell>
          <cell r="E146">
            <v>468686.4</v>
          </cell>
          <cell r="F146">
            <v>167831.19</v>
          </cell>
          <cell r="G146">
            <v>148343.19</v>
          </cell>
          <cell r="H146">
            <v>446249.83999999997</v>
          </cell>
          <cell r="I146">
            <v>1289630.52</v>
          </cell>
          <cell r="J146">
            <v>1244225.55</v>
          </cell>
          <cell r="K146">
            <v>1246034.7399999998</v>
          </cell>
          <cell r="L146">
            <v>453967.61999999988</v>
          </cell>
          <cell r="M146">
            <v>810988.12000000058</v>
          </cell>
          <cell r="N146">
            <v>821836.88999999955</v>
          </cell>
          <cell r="O146">
            <v>4094243.2199999997</v>
          </cell>
          <cell r="P146">
            <v>11477642.109999999</v>
          </cell>
          <cell r="S146">
            <v>0</v>
          </cell>
        </row>
        <row r="147">
          <cell r="A147">
            <v>720000</v>
          </cell>
          <cell r="B147"/>
          <cell r="C147" t="str">
            <v>Prihodki od prodaje poslovnih objektov in poslovnih prostorov</v>
          </cell>
          <cell r="D147">
            <v>12190.11</v>
          </cell>
          <cell r="E147">
            <v>1049.1800000000003</v>
          </cell>
          <cell r="F147">
            <v>400</v>
          </cell>
          <cell r="G147">
            <v>9301.2999999999993</v>
          </cell>
          <cell r="H147">
            <v>0</v>
          </cell>
          <cell r="I147">
            <v>195798.7</v>
          </cell>
          <cell r="J147">
            <v>378431.44999999995</v>
          </cell>
          <cell r="K147">
            <v>472180</v>
          </cell>
          <cell r="L147">
            <v>124361</v>
          </cell>
          <cell r="M147">
            <v>383100</v>
          </cell>
          <cell r="N147">
            <v>155459.59000000008</v>
          </cell>
          <cell r="O147">
            <v>3152492.25</v>
          </cell>
          <cell r="P147">
            <v>4884763.58</v>
          </cell>
          <cell r="S147">
            <v>0</v>
          </cell>
        </row>
        <row r="148">
          <cell r="A148">
            <v>720001</v>
          </cell>
          <cell r="B148"/>
          <cell r="C148" t="str">
            <v>Prihodki od prodaje stanovanjskih objektov in stanovanj</v>
          </cell>
          <cell r="D148">
            <v>273414.71999999997</v>
          </cell>
          <cell r="E148">
            <v>268447.02</v>
          </cell>
          <cell r="F148">
            <v>153667.77000000002</v>
          </cell>
          <cell r="G148">
            <v>125786.64000000001</v>
          </cell>
          <cell r="H148">
            <v>433423.83999999997</v>
          </cell>
          <cell r="I148">
            <v>1059354.82</v>
          </cell>
          <cell r="J148">
            <v>788936.10000000009</v>
          </cell>
          <cell r="K148">
            <v>727208.73999999976</v>
          </cell>
          <cell r="L148">
            <v>288060.66999999993</v>
          </cell>
          <cell r="M148">
            <v>423688.12000000058</v>
          </cell>
          <cell r="N148">
            <v>609031.18999999948</v>
          </cell>
          <cell r="O148">
            <v>912770.75999999978</v>
          </cell>
          <cell r="P148">
            <v>6063790.3899999997</v>
          </cell>
          <cell r="S148">
            <v>0</v>
          </cell>
        </row>
        <row r="149">
          <cell r="A149">
            <v>720099</v>
          </cell>
          <cell r="B149"/>
          <cell r="C149" t="str">
            <v>Prihodki od prodaje drugih zgradb in prostorov</v>
          </cell>
          <cell r="D149">
            <v>0</v>
          </cell>
          <cell r="E149">
            <v>199190.2</v>
          </cell>
          <cell r="F149">
            <v>13763.419999999984</v>
          </cell>
          <cell r="G149">
            <v>13255.25</v>
          </cell>
          <cell r="H149">
            <v>12826</v>
          </cell>
          <cell r="I149">
            <v>34477</v>
          </cell>
          <cell r="J149">
            <v>76858</v>
          </cell>
          <cell r="K149">
            <v>46646</v>
          </cell>
          <cell r="L149">
            <v>41545.949999999953</v>
          </cell>
          <cell r="M149">
            <v>4200.0000000000582</v>
          </cell>
          <cell r="N149">
            <v>57346.109999999986</v>
          </cell>
          <cell r="O149">
            <v>28980.210000000021</v>
          </cell>
          <cell r="P149">
            <v>529088.14</v>
          </cell>
          <cell r="S149">
            <v>0</v>
          </cell>
        </row>
        <row r="150">
          <cell r="A150">
            <v>7201</v>
          </cell>
          <cell r="B150"/>
          <cell r="C150" t="str">
            <v>Prihodki od prodaje prevoznih sredstev</v>
          </cell>
          <cell r="D150">
            <v>5746.96</v>
          </cell>
          <cell r="E150">
            <v>1418.04</v>
          </cell>
          <cell r="F150">
            <v>7900</v>
          </cell>
          <cell r="G150">
            <v>388367.63</v>
          </cell>
          <cell r="H150">
            <v>6637.7</v>
          </cell>
          <cell r="I150">
            <v>5104.9399999999723</v>
          </cell>
          <cell r="J150">
            <v>1166.4000000000278</v>
          </cell>
          <cell r="K150">
            <v>15609.51</v>
          </cell>
          <cell r="L150">
            <v>2950</v>
          </cell>
          <cell r="M150">
            <v>39282.349999999977</v>
          </cell>
          <cell r="N150">
            <v>218630.97000000006</v>
          </cell>
          <cell r="O150">
            <v>27652.369999999966</v>
          </cell>
          <cell r="P150">
            <v>720466.87</v>
          </cell>
          <cell r="S150">
            <v>0</v>
          </cell>
        </row>
        <row r="151">
          <cell r="A151">
            <v>720100</v>
          </cell>
          <cell r="B151"/>
          <cell r="C151" t="str">
            <v>Prihodki od prodaje cestnih motornih vozil</v>
          </cell>
          <cell r="D151">
            <v>5665</v>
          </cell>
          <cell r="E151">
            <v>0</v>
          </cell>
          <cell r="F151">
            <v>7900</v>
          </cell>
          <cell r="G151">
            <v>388216</v>
          </cell>
          <cell r="H151">
            <v>2900</v>
          </cell>
          <cell r="I151">
            <v>5022.9699999999721</v>
          </cell>
          <cell r="J151">
            <v>1088.5300000000279</v>
          </cell>
          <cell r="K151">
            <v>200</v>
          </cell>
          <cell r="L151">
            <v>2950</v>
          </cell>
          <cell r="M151">
            <v>34282.349999999977</v>
          </cell>
          <cell r="N151">
            <v>28848.990000000049</v>
          </cell>
          <cell r="O151">
            <v>22012.409999999974</v>
          </cell>
          <cell r="P151">
            <v>499086.25</v>
          </cell>
          <cell r="S151">
            <v>0</v>
          </cell>
        </row>
        <row r="152">
          <cell r="A152">
            <v>720101</v>
          </cell>
          <cell r="B152"/>
          <cell r="C152" t="str">
            <v>Prihodki od prodaje helikopterjev in letal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S152">
            <v>0</v>
          </cell>
        </row>
        <row r="153">
          <cell r="A153">
            <v>720102</v>
          </cell>
          <cell r="B153"/>
          <cell r="C153" t="str">
            <v>Prihodki od prodaje ladij in čolnov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/>
          <cell r="L153"/>
          <cell r="M153"/>
          <cell r="N153"/>
          <cell r="O153"/>
          <cell r="P153">
            <v>0</v>
          </cell>
          <cell r="S153">
            <v>0</v>
          </cell>
        </row>
        <row r="154">
          <cell r="A154">
            <v>720199</v>
          </cell>
          <cell r="B154"/>
          <cell r="C154" t="str">
            <v>Prihodki od prodaje drugih prevoznih sredstev</v>
          </cell>
          <cell r="D154">
            <v>81.96</v>
          </cell>
          <cell r="E154">
            <v>1418.04</v>
          </cell>
          <cell r="F154">
            <v>0</v>
          </cell>
          <cell r="G154">
            <v>151.63000000000011</v>
          </cell>
          <cell r="H154">
            <v>3737.7</v>
          </cell>
          <cell r="I154">
            <v>81.970000000000255</v>
          </cell>
          <cell r="J154">
            <v>77.869999999999891</v>
          </cell>
          <cell r="K154">
            <v>15409.51</v>
          </cell>
          <cell r="L154">
            <v>0</v>
          </cell>
          <cell r="M154">
            <v>5000</v>
          </cell>
          <cell r="N154">
            <v>189781.98</v>
          </cell>
          <cell r="O154">
            <v>5639.9599999999919</v>
          </cell>
          <cell r="P154">
            <v>221380.62</v>
          </cell>
          <cell r="S154">
            <v>0</v>
          </cell>
        </row>
        <row r="155">
          <cell r="A155">
            <v>7202</v>
          </cell>
          <cell r="B155"/>
          <cell r="C155" t="str">
            <v>Prihodki od prodaje opreme</v>
          </cell>
          <cell r="D155">
            <v>6860.72</v>
          </cell>
          <cell r="E155">
            <v>4956.46</v>
          </cell>
          <cell r="F155">
            <v>13883.119999999999</v>
          </cell>
          <cell r="G155">
            <v>3510.760000000002</v>
          </cell>
          <cell r="H155">
            <v>3693.3599999999988</v>
          </cell>
          <cell r="I155">
            <v>2711.0099999999984</v>
          </cell>
          <cell r="J155">
            <v>5748.59</v>
          </cell>
          <cell r="K155">
            <v>6523.8100000000031</v>
          </cell>
          <cell r="L155">
            <v>36789.770000000004</v>
          </cell>
          <cell r="M155">
            <v>3642.9700000000012</v>
          </cell>
          <cell r="N155">
            <v>6592.3299999999917</v>
          </cell>
          <cell r="O155">
            <v>4454.2100000000064</v>
          </cell>
          <cell r="P155">
            <v>99367.11</v>
          </cell>
          <cell r="S155">
            <v>0</v>
          </cell>
        </row>
        <row r="156">
          <cell r="A156">
            <v>720200</v>
          </cell>
          <cell r="B156"/>
          <cell r="C156" t="str">
            <v>Prihodki od prodaje pisarniške opreme</v>
          </cell>
          <cell r="D156">
            <v>677</v>
          </cell>
          <cell r="E156">
            <v>1411.9</v>
          </cell>
          <cell r="F156">
            <v>0</v>
          </cell>
          <cell r="G156">
            <v>80</v>
          </cell>
          <cell r="H156">
            <v>0</v>
          </cell>
          <cell r="I156">
            <v>1274</v>
          </cell>
          <cell r="J156">
            <v>165</v>
          </cell>
          <cell r="K156">
            <v>596.74000000000024</v>
          </cell>
          <cell r="L156">
            <v>0</v>
          </cell>
          <cell r="M156">
            <v>0</v>
          </cell>
          <cell r="N156">
            <v>5534.0099999999993</v>
          </cell>
          <cell r="O156">
            <v>207.38000000000102</v>
          </cell>
          <cell r="P156">
            <v>9946.0300000000007</v>
          </cell>
          <cell r="S156">
            <v>0</v>
          </cell>
        </row>
        <row r="157">
          <cell r="A157">
            <v>720201</v>
          </cell>
          <cell r="B157"/>
          <cell r="C157" t="str">
            <v>Prihodki od prodaje računalniške opreme</v>
          </cell>
          <cell r="D157">
            <v>4485.21</v>
          </cell>
          <cell r="E157">
            <v>2862.6000000000004</v>
          </cell>
          <cell r="F157">
            <v>10885.169999999998</v>
          </cell>
          <cell r="G157">
            <v>2440.3500000000022</v>
          </cell>
          <cell r="H157">
            <v>-100.9900000000016</v>
          </cell>
          <cell r="I157">
            <v>1412.4199999999983</v>
          </cell>
          <cell r="J157">
            <v>484.40999999999985</v>
          </cell>
          <cell r="K157">
            <v>600.41000000000349</v>
          </cell>
          <cell r="L157">
            <v>270.89000000000306</v>
          </cell>
          <cell r="M157">
            <v>516.7699999999968</v>
          </cell>
          <cell r="N157">
            <v>1003.9199999999983</v>
          </cell>
          <cell r="O157">
            <v>4214.880000000001</v>
          </cell>
          <cell r="P157">
            <v>29076.04</v>
          </cell>
          <cell r="S157">
            <v>0</v>
          </cell>
        </row>
        <row r="158">
          <cell r="A158">
            <v>720299</v>
          </cell>
          <cell r="B158"/>
          <cell r="C158" t="str">
            <v>Prihodki od prodaje druge opreme</v>
          </cell>
          <cell r="D158">
            <v>1698.51</v>
          </cell>
          <cell r="E158">
            <v>681.95999999999981</v>
          </cell>
          <cell r="F158">
            <v>2997.9500000000003</v>
          </cell>
          <cell r="G158">
            <v>990.40999999999985</v>
          </cell>
          <cell r="H158">
            <v>3794.3500000000004</v>
          </cell>
          <cell r="I158">
            <v>24.590000000000146</v>
          </cell>
          <cell r="J158">
            <v>5099.18</v>
          </cell>
          <cell r="K158">
            <v>5326.66</v>
          </cell>
          <cell r="L158">
            <v>36518.879999999997</v>
          </cell>
          <cell r="M158">
            <v>3126.2000000000044</v>
          </cell>
          <cell r="N158">
            <v>54.399999999994179</v>
          </cell>
          <cell r="O158">
            <v>31.950000000004366</v>
          </cell>
          <cell r="P158">
            <v>60345.04</v>
          </cell>
          <cell r="S158">
            <v>0</v>
          </cell>
        </row>
        <row r="159">
          <cell r="A159">
            <v>7203</v>
          </cell>
          <cell r="B159"/>
          <cell r="C159" t="str">
            <v>Prihodki od prodaje drugih osnovnih sredstev</v>
          </cell>
          <cell r="D159">
            <v>40315.51</v>
          </cell>
          <cell r="E159">
            <v>1034.0899999999965</v>
          </cell>
          <cell r="F159">
            <v>2259.7900000000009</v>
          </cell>
          <cell r="G159">
            <v>5497.5200000000041</v>
          </cell>
          <cell r="H159">
            <v>7972.0999999999985</v>
          </cell>
          <cell r="I159">
            <v>1157245.52</v>
          </cell>
          <cell r="J159">
            <v>3496.3899999998976</v>
          </cell>
          <cell r="K159">
            <v>16839.060000000056</v>
          </cell>
          <cell r="L159">
            <v>83771.030000000028</v>
          </cell>
          <cell r="M159">
            <v>6885.5</v>
          </cell>
          <cell r="N159">
            <v>185947.8899999999</v>
          </cell>
          <cell r="O159">
            <v>3533.660000000149</v>
          </cell>
          <cell r="P159">
            <v>1514798.06</v>
          </cell>
          <cell r="S159">
            <v>0</v>
          </cell>
        </row>
        <row r="160">
          <cell r="A160">
            <v>720399</v>
          </cell>
          <cell r="B160"/>
          <cell r="C160" t="str">
            <v>Prihodki od prodaje drugih osnovnih sredstev</v>
          </cell>
          <cell r="D160">
            <v>40315.51</v>
          </cell>
          <cell r="E160">
            <v>1034.0899999999965</v>
          </cell>
          <cell r="F160">
            <v>2259.7900000000009</v>
          </cell>
          <cell r="G160">
            <v>5497.5200000000041</v>
          </cell>
          <cell r="H160">
            <v>7972.0999999999985</v>
          </cell>
          <cell r="I160">
            <v>1157245.52</v>
          </cell>
          <cell r="J160">
            <v>3496.3899999998976</v>
          </cell>
          <cell r="K160">
            <v>16839.060000000056</v>
          </cell>
          <cell r="L160">
            <v>83771.030000000028</v>
          </cell>
          <cell r="M160">
            <v>6885.5</v>
          </cell>
          <cell r="N160">
            <v>185947.8899999999</v>
          </cell>
          <cell r="O160">
            <v>3533.660000000149</v>
          </cell>
          <cell r="P160">
            <v>1514798.06</v>
          </cell>
          <cell r="S160">
            <v>0</v>
          </cell>
        </row>
        <row r="161">
          <cell r="A161">
            <v>721</v>
          </cell>
          <cell r="B161"/>
          <cell r="C161" t="str">
            <v>PRIHODKI OD PRODAJE ZALOG</v>
          </cell>
          <cell r="D161">
            <v>1664.6</v>
          </cell>
          <cell r="E161">
            <v>0</v>
          </cell>
          <cell r="F161">
            <v>19425.050000000003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393.83999999999651</v>
          </cell>
          <cell r="M161">
            <v>391.40000000000146</v>
          </cell>
          <cell r="N161">
            <v>0</v>
          </cell>
          <cell r="O161">
            <v>0</v>
          </cell>
          <cell r="P161">
            <v>21874.89</v>
          </cell>
          <cell r="S161">
            <v>0</v>
          </cell>
        </row>
        <row r="162">
          <cell r="A162">
            <v>7210</v>
          </cell>
          <cell r="B162"/>
          <cell r="C162" t="str">
            <v>Prihodki od prodaje blagovnih rezerv</v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S162">
            <v>0</v>
          </cell>
        </row>
        <row r="163">
          <cell r="A163">
            <v>7211</v>
          </cell>
          <cell r="B163"/>
          <cell r="C163" t="str">
            <v>Prihodki od prodaje drugih zalog</v>
          </cell>
          <cell r="D163">
            <v>1664.6</v>
          </cell>
          <cell r="E163">
            <v>0</v>
          </cell>
          <cell r="F163">
            <v>19425.050000000003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393.83999999999651</v>
          </cell>
          <cell r="M163">
            <v>391.40000000000146</v>
          </cell>
          <cell r="N163">
            <v>0</v>
          </cell>
          <cell r="O163">
            <v>0</v>
          </cell>
          <cell r="P163">
            <v>21874.89</v>
          </cell>
          <cell r="S163">
            <v>0</v>
          </cell>
        </row>
        <row r="164">
          <cell r="A164">
            <v>721199</v>
          </cell>
          <cell r="B164"/>
          <cell r="C164" t="str">
            <v>Prihodki od prodaje drugih zalog</v>
          </cell>
          <cell r="D164">
            <v>1664.6</v>
          </cell>
          <cell r="E164">
            <v>0</v>
          </cell>
          <cell r="F164">
            <v>19425.050000000003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393.83999999999651</v>
          </cell>
          <cell r="M164">
            <v>391.40000000000146</v>
          </cell>
          <cell r="N164">
            <v>0</v>
          </cell>
          <cell r="O164">
            <v>0</v>
          </cell>
          <cell r="P164">
            <v>21874.89</v>
          </cell>
          <cell r="S164">
            <v>0</v>
          </cell>
        </row>
        <row r="165">
          <cell r="A165">
            <v>722</v>
          </cell>
          <cell r="B165"/>
          <cell r="C165" t="str">
            <v>PRIHODKI OD PRODAJE ZEMLJIŠČ IN NEOPREDMETENIH SREDSTEV</v>
          </cell>
          <cell r="D165">
            <v>1372277.07</v>
          </cell>
          <cell r="E165">
            <v>1222353.9300000004</v>
          </cell>
          <cell r="F165">
            <v>2655752.2099999995</v>
          </cell>
          <cell r="G165">
            <v>3749712.0100000002</v>
          </cell>
          <cell r="H165">
            <v>2274382.2599999998</v>
          </cell>
          <cell r="I165">
            <v>4924425.790000001</v>
          </cell>
          <cell r="J165">
            <v>4048092.2199999979</v>
          </cell>
          <cell r="K165">
            <v>3643593.0200000009</v>
          </cell>
          <cell r="L165">
            <v>3877031.2400000021</v>
          </cell>
          <cell r="M165">
            <v>5275381.3299999973</v>
          </cell>
          <cell r="N165">
            <v>6723525.3400000045</v>
          </cell>
          <cell r="O165">
            <v>8812864.8499999996</v>
          </cell>
          <cell r="P165">
            <v>48579391.270000003</v>
          </cell>
          <cell r="S165">
            <v>0</v>
          </cell>
        </row>
        <row r="166">
          <cell r="A166">
            <v>7220</v>
          </cell>
          <cell r="B166"/>
          <cell r="C166" t="str">
            <v>Prihodki od prodaje kmetijskih zemljišč in gozdov</v>
          </cell>
          <cell r="D166">
            <v>185330.13</v>
          </cell>
          <cell r="E166">
            <v>128798.63</v>
          </cell>
          <cell r="F166">
            <v>113888.98000000001</v>
          </cell>
          <cell r="G166">
            <v>448127.72000000003</v>
          </cell>
          <cell r="H166">
            <v>69257.429999999993</v>
          </cell>
          <cell r="I166">
            <v>188946.51</v>
          </cell>
          <cell r="J166">
            <v>117156.03999999992</v>
          </cell>
          <cell r="K166">
            <v>76253.970000000088</v>
          </cell>
          <cell r="L166">
            <v>195277.69999999995</v>
          </cell>
          <cell r="M166">
            <v>257239.71000000008</v>
          </cell>
          <cell r="N166">
            <v>169189.21999999986</v>
          </cell>
          <cell r="O166">
            <v>216850.32000000018</v>
          </cell>
          <cell r="P166">
            <v>2166316.3600000003</v>
          </cell>
          <cell r="S166">
            <v>0</v>
          </cell>
        </row>
        <row r="167">
          <cell r="A167">
            <v>722000</v>
          </cell>
          <cell r="B167"/>
          <cell r="C167" t="str">
            <v>Prihodki od prodaje kmetijskih zemljišč</v>
          </cell>
          <cell r="D167">
            <v>166114.18</v>
          </cell>
          <cell r="E167">
            <v>128118.63</v>
          </cell>
          <cell r="F167">
            <v>110993.88</v>
          </cell>
          <cell r="G167">
            <v>58590.640000000014</v>
          </cell>
          <cell r="H167">
            <v>49441.619999999995</v>
          </cell>
          <cell r="I167">
            <v>168382.10000000003</v>
          </cell>
          <cell r="J167">
            <v>100054.8899999999</v>
          </cell>
          <cell r="K167">
            <v>58966.330000000075</v>
          </cell>
          <cell r="L167">
            <v>165741.25</v>
          </cell>
          <cell r="M167">
            <v>242279.35000000009</v>
          </cell>
          <cell r="N167">
            <v>149860.76999999979</v>
          </cell>
          <cell r="O167">
            <v>183401.73000000021</v>
          </cell>
          <cell r="P167">
            <v>1581945.37</v>
          </cell>
          <cell r="S167">
            <v>0</v>
          </cell>
        </row>
        <row r="168">
          <cell r="A168">
            <v>722001</v>
          </cell>
          <cell r="B168"/>
          <cell r="C168" t="str">
            <v>Prihodki od prodaje gozdov</v>
          </cell>
          <cell r="D168">
            <v>19215.95</v>
          </cell>
          <cell r="E168">
            <v>680</v>
          </cell>
          <cell r="F168">
            <v>2895.0999999999985</v>
          </cell>
          <cell r="G168">
            <v>389537.08</v>
          </cell>
          <cell r="H168">
            <v>19815.809999999998</v>
          </cell>
          <cell r="I168">
            <v>20564.409999999974</v>
          </cell>
          <cell r="J168">
            <v>17101.150000000023</v>
          </cell>
          <cell r="K168">
            <v>17287.640000000014</v>
          </cell>
          <cell r="L168">
            <v>29536.449999999953</v>
          </cell>
          <cell r="M168">
            <v>14960.359999999986</v>
          </cell>
          <cell r="N168">
            <v>19328.45000000007</v>
          </cell>
          <cell r="O168">
            <v>33448.589999999967</v>
          </cell>
          <cell r="P168">
            <v>584370.99</v>
          </cell>
          <cell r="S168">
            <v>0</v>
          </cell>
        </row>
        <row r="169">
          <cell r="A169">
            <v>7221</v>
          </cell>
          <cell r="B169"/>
          <cell r="C169" t="str">
            <v>Prihodki od prodaje stavbnih zemljišč</v>
          </cell>
          <cell r="D169">
            <v>1184865.93</v>
          </cell>
          <cell r="E169">
            <v>1093066.0200000003</v>
          </cell>
          <cell r="F169">
            <v>2541493.0199999996</v>
          </cell>
          <cell r="G169">
            <v>3296716.24</v>
          </cell>
          <cell r="H169">
            <v>2204746.8999999994</v>
          </cell>
          <cell r="I169">
            <v>4631809.790000001</v>
          </cell>
          <cell r="J169">
            <v>3930901.6799999978</v>
          </cell>
          <cell r="K169">
            <v>3567339.0500000007</v>
          </cell>
          <cell r="L169">
            <v>3677321.3300000019</v>
          </cell>
          <cell r="M169">
            <v>5018141.6199999973</v>
          </cell>
          <cell r="N169">
            <v>6540340.1200000048</v>
          </cell>
          <cell r="O169">
            <v>8595832.8999999985</v>
          </cell>
          <cell r="P169">
            <v>46282574.600000001</v>
          </cell>
          <cell r="S169">
            <v>0</v>
          </cell>
        </row>
        <row r="170">
          <cell r="A170">
            <v>722100</v>
          </cell>
          <cell r="B170"/>
          <cell r="C170" t="str">
            <v>Prihodki od prodaje stavbnih zemljišč</v>
          </cell>
          <cell r="D170">
            <v>1184865.93</v>
          </cell>
          <cell r="E170">
            <v>1093066.0200000003</v>
          </cell>
          <cell r="F170">
            <v>2541493.0199999996</v>
          </cell>
          <cell r="G170">
            <v>3296716.24</v>
          </cell>
          <cell r="H170">
            <v>2204746.8999999994</v>
          </cell>
          <cell r="I170">
            <v>4631809.790000001</v>
          </cell>
          <cell r="J170">
            <v>3930901.6799999978</v>
          </cell>
          <cell r="K170">
            <v>3567339.0500000007</v>
          </cell>
          <cell r="L170">
            <v>3677321.3300000019</v>
          </cell>
          <cell r="M170">
            <v>5018141.6199999973</v>
          </cell>
          <cell r="N170">
            <v>6540340.1200000048</v>
          </cell>
          <cell r="O170">
            <v>8595832.8999999985</v>
          </cell>
          <cell r="P170">
            <v>46282574.600000001</v>
          </cell>
          <cell r="S170">
            <v>0</v>
          </cell>
        </row>
        <row r="171">
          <cell r="A171">
            <v>7222</v>
          </cell>
          <cell r="B171"/>
          <cell r="C171" t="str">
            <v>Prihodki od prodaje premoženjskih pravic in drugih neopredmetenih sredstev</v>
          </cell>
          <cell r="D171">
            <v>2081.0100000000002</v>
          </cell>
          <cell r="E171">
            <v>489.27999999999975</v>
          </cell>
          <cell r="F171">
            <v>370.21000000000004</v>
          </cell>
          <cell r="G171">
            <v>4868.05</v>
          </cell>
          <cell r="H171">
            <v>377.92999999999938</v>
          </cell>
          <cell r="I171">
            <v>103669.49</v>
          </cell>
          <cell r="J171">
            <v>34.5</v>
          </cell>
          <cell r="K171">
            <v>0</v>
          </cell>
          <cell r="L171">
            <v>4432.2099999999919</v>
          </cell>
          <cell r="M171">
            <v>0</v>
          </cell>
          <cell r="N171">
            <v>13996</v>
          </cell>
          <cell r="O171">
            <v>181.63000000000466</v>
          </cell>
          <cell r="P171">
            <v>130500.31</v>
          </cell>
          <cell r="S171">
            <v>0</v>
          </cell>
        </row>
        <row r="172">
          <cell r="A172">
            <v>722200</v>
          </cell>
          <cell r="B172"/>
          <cell r="C172" t="str">
            <v>Prihodki od prodaje premoženjskih pravic in drugih neopredmetenih sredstev</v>
          </cell>
          <cell r="D172">
            <v>2081.0100000000002</v>
          </cell>
          <cell r="E172">
            <v>489.27999999999975</v>
          </cell>
          <cell r="F172">
            <v>370.21000000000004</v>
          </cell>
          <cell r="G172">
            <v>4868.05</v>
          </cell>
          <cell r="H172">
            <v>377.92999999999938</v>
          </cell>
          <cell r="I172">
            <v>103669.49</v>
          </cell>
          <cell r="J172">
            <v>34.5</v>
          </cell>
          <cell r="K172">
            <v>0</v>
          </cell>
          <cell r="L172">
            <v>4432.2099999999919</v>
          </cell>
          <cell r="M172">
            <v>0</v>
          </cell>
          <cell r="N172">
            <v>13996</v>
          </cell>
          <cell r="O172">
            <v>181.63000000000466</v>
          </cell>
          <cell r="P172">
            <v>130500.31</v>
          </cell>
          <cell r="S172">
            <v>0</v>
          </cell>
        </row>
        <row r="173">
          <cell r="A173">
            <v>73</v>
          </cell>
          <cell r="B173" t="str">
            <v xml:space="preserve">   </v>
          </cell>
          <cell r="C173" t="str">
            <v>PREJETE DONACIJE (730+731)</v>
          </cell>
          <cell r="D173">
            <v>79383.850000000006</v>
          </cell>
          <cell r="E173">
            <v>316135.34999999998</v>
          </cell>
          <cell r="F173">
            <v>636705.37</v>
          </cell>
          <cell r="G173">
            <v>25613.52999999997</v>
          </cell>
          <cell r="H173">
            <v>41556.840000000084</v>
          </cell>
          <cell r="I173">
            <v>236522.45999999996</v>
          </cell>
          <cell r="J173">
            <v>43331.460000000036</v>
          </cell>
          <cell r="K173">
            <v>3486572.2600000002</v>
          </cell>
          <cell r="L173">
            <v>2462469.4400000004</v>
          </cell>
          <cell r="M173">
            <v>1262017.1399999987</v>
          </cell>
          <cell r="N173">
            <v>836361.67</v>
          </cell>
          <cell r="O173">
            <v>1145247.9799999995</v>
          </cell>
          <cell r="P173">
            <v>10571917.35</v>
          </cell>
          <cell r="R173"/>
          <cell r="S173">
            <v>0</v>
          </cell>
        </row>
        <row r="174">
          <cell r="A174">
            <v>730</v>
          </cell>
          <cell r="B174"/>
          <cell r="C174" t="str">
            <v>PREJETE DONACIJE IZ DOMAČIH VIROV</v>
          </cell>
          <cell r="D174">
            <v>79383.850000000006</v>
          </cell>
          <cell r="E174">
            <v>316135.34999999998</v>
          </cell>
          <cell r="F174">
            <v>636705.37</v>
          </cell>
          <cell r="G174">
            <v>25613.52999999997</v>
          </cell>
          <cell r="H174">
            <v>28208.400000000081</v>
          </cell>
          <cell r="I174">
            <v>111445.74999999994</v>
          </cell>
          <cell r="J174">
            <v>43414.420000000042</v>
          </cell>
          <cell r="K174">
            <v>2634460.6</v>
          </cell>
          <cell r="L174">
            <v>2316249.1500000008</v>
          </cell>
          <cell r="M174">
            <v>1201549.7399999988</v>
          </cell>
          <cell r="N174">
            <v>779003.1100000001</v>
          </cell>
          <cell r="O174">
            <v>1904601.7499999993</v>
          </cell>
          <cell r="P174">
            <v>10076771.02</v>
          </cell>
          <cell r="R174"/>
          <cell r="S174">
            <v>0</v>
          </cell>
        </row>
        <row r="175">
          <cell r="A175">
            <v>7300</v>
          </cell>
          <cell r="B175"/>
          <cell r="C175" t="str">
            <v>Prejete donacije in darila od domačih pravnih oseb</v>
          </cell>
          <cell r="D175">
            <v>68443.850000000006</v>
          </cell>
          <cell r="E175">
            <v>314855.34999999998</v>
          </cell>
          <cell r="F175">
            <v>335796.08</v>
          </cell>
          <cell r="G175">
            <v>25327.719999999972</v>
          </cell>
          <cell r="H175">
            <v>24207.810000000056</v>
          </cell>
          <cell r="I175">
            <v>109299.70999999996</v>
          </cell>
          <cell r="J175">
            <v>33449.400000000023</v>
          </cell>
          <cell r="K175">
            <v>2247042.9300000002</v>
          </cell>
          <cell r="L175">
            <v>2171999.1500000008</v>
          </cell>
          <cell r="M175">
            <v>1167492.7199999988</v>
          </cell>
          <cell r="N175">
            <v>754204</v>
          </cell>
          <cell r="O175">
            <v>1631437.3199999994</v>
          </cell>
          <cell r="P175">
            <v>8883556.0399999991</v>
          </cell>
          <cell r="R175"/>
          <cell r="S175">
            <v>0</v>
          </cell>
        </row>
        <row r="176">
          <cell r="A176">
            <v>730000</v>
          </cell>
          <cell r="B176"/>
          <cell r="C176" t="str">
            <v>Prejete donacije in darila od domačih pravnih oseb</v>
          </cell>
          <cell r="D176">
            <v>68443.850000000006</v>
          </cell>
          <cell r="E176">
            <v>314855.34999999998</v>
          </cell>
          <cell r="F176">
            <v>335796.08</v>
          </cell>
          <cell r="G176">
            <v>25327.719999999972</v>
          </cell>
          <cell r="H176">
            <v>24207.810000000056</v>
          </cell>
          <cell r="I176">
            <v>109299.70999999996</v>
          </cell>
          <cell r="J176">
            <v>33449.400000000023</v>
          </cell>
          <cell r="K176">
            <v>2247042.9300000002</v>
          </cell>
          <cell r="L176">
            <v>2171999.1500000008</v>
          </cell>
          <cell r="M176">
            <v>1167492.7199999988</v>
          </cell>
          <cell r="N176">
            <v>754204</v>
          </cell>
          <cell r="O176">
            <v>1631437.3199999994</v>
          </cell>
          <cell r="P176">
            <v>8883556.0399999991</v>
          </cell>
          <cell r="R176"/>
          <cell r="S176">
            <v>0</v>
          </cell>
        </row>
        <row r="177">
          <cell r="A177">
            <v>7301</v>
          </cell>
          <cell r="B177"/>
          <cell r="C177" t="str">
            <v>Prejete donacije in darila od domačih fizičnih oseb</v>
          </cell>
          <cell r="D177">
            <v>10940</v>
          </cell>
          <cell r="E177">
            <v>1280</v>
          </cell>
          <cell r="F177">
            <v>300909.28999999998</v>
          </cell>
          <cell r="G177">
            <v>285.80999999999767</v>
          </cell>
          <cell r="H177">
            <v>4000.5900000000256</v>
          </cell>
          <cell r="I177">
            <v>2146.039999999979</v>
          </cell>
          <cell r="J177">
            <v>9965.0200000000186</v>
          </cell>
          <cell r="K177">
            <v>387417.67000000004</v>
          </cell>
          <cell r="L177">
            <v>144250</v>
          </cell>
          <cell r="M177">
            <v>34057.019999999902</v>
          </cell>
          <cell r="N177">
            <v>24799.110000000102</v>
          </cell>
          <cell r="O177">
            <v>273164.42999999993</v>
          </cell>
          <cell r="P177">
            <v>1193214.98</v>
          </cell>
          <cell r="R177"/>
          <cell r="S177">
            <v>0</v>
          </cell>
        </row>
        <row r="178">
          <cell r="A178">
            <v>730100</v>
          </cell>
          <cell r="B178"/>
          <cell r="C178" t="str">
            <v>Prejete donacije in darila od domačih fizičnih oseb</v>
          </cell>
          <cell r="D178">
            <v>10940</v>
          </cell>
          <cell r="E178">
            <v>1280</v>
          </cell>
          <cell r="F178">
            <v>300909.28999999998</v>
          </cell>
          <cell r="G178">
            <v>285.80999999999767</v>
          </cell>
          <cell r="H178">
            <v>4000.5900000000256</v>
          </cell>
          <cell r="I178">
            <v>2146.039999999979</v>
          </cell>
          <cell r="J178">
            <v>9965.0200000000186</v>
          </cell>
          <cell r="K178">
            <v>387417.67000000004</v>
          </cell>
          <cell r="L178">
            <v>144250</v>
          </cell>
          <cell r="M178">
            <v>34057.019999999902</v>
          </cell>
          <cell r="N178">
            <v>24799.110000000102</v>
          </cell>
          <cell r="O178">
            <v>273164.42999999993</v>
          </cell>
          <cell r="P178">
            <v>1193214.98</v>
          </cell>
          <cell r="R178"/>
          <cell r="S178">
            <v>0</v>
          </cell>
        </row>
        <row r="179">
          <cell r="A179">
            <v>731</v>
          </cell>
          <cell r="B179"/>
          <cell r="C179" t="str">
            <v>PREJETE DONACIJE IZ TUJINE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13348.44</v>
          </cell>
          <cell r="I179">
            <v>125076.71</v>
          </cell>
          <cell r="J179">
            <v>-82.960000000006403</v>
          </cell>
          <cell r="K179">
            <v>187241.93</v>
          </cell>
          <cell r="L179">
            <v>64487.03</v>
          </cell>
          <cell r="M179">
            <v>23860.720000000001</v>
          </cell>
          <cell r="N179">
            <v>54674.120000000024</v>
          </cell>
          <cell r="O179">
            <v>26540.34</v>
          </cell>
          <cell r="P179">
            <v>495146.33</v>
          </cell>
          <cell r="R179"/>
          <cell r="S179">
            <v>0</v>
          </cell>
        </row>
        <row r="180">
          <cell r="A180">
            <v>7310</v>
          </cell>
          <cell r="B180"/>
          <cell r="C180" t="str">
            <v>Prejete donacije in darila od tujih nevladnih organizacij in fundacij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4000</v>
          </cell>
          <cell r="L180">
            <v>0</v>
          </cell>
          <cell r="M180">
            <v>20120.72</v>
          </cell>
          <cell r="N180">
            <v>5264.119999999999</v>
          </cell>
          <cell r="O180">
            <v>3911.2800000000025</v>
          </cell>
          <cell r="P180">
            <v>33296.120000000003</v>
          </cell>
          <cell r="R180"/>
          <cell r="S180">
            <v>0</v>
          </cell>
        </row>
        <row r="181">
          <cell r="A181">
            <v>731000</v>
          </cell>
          <cell r="B181"/>
          <cell r="C181" t="str">
            <v>Prejete donacije in darila od tujih nevladnih organizacij in fundacij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4000</v>
          </cell>
          <cell r="L181">
            <v>0</v>
          </cell>
          <cell r="M181">
            <v>20120.72</v>
          </cell>
          <cell r="N181">
            <v>5264.119999999999</v>
          </cell>
          <cell r="O181">
            <v>3911.2800000000025</v>
          </cell>
          <cell r="P181">
            <v>33296.120000000003</v>
          </cell>
          <cell r="R181"/>
          <cell r="S181">
            <v>0</v>
          </cell>
        </row>
        <row r="182">
          <cell r="A182">
            <v>7311</v>
          </cell>
          <cell r="B182"/>
          <cell r="C182" t="str">
            <v>Prejete donacije in darila od tujih vlad in vladnih institucij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13348.44</v>
          </cell>
          <cell r="I182">
            <v>0</v>
          </cell>
          <cell r="J182">
            <v>0</v>
          </cell>
          <cell r="K182">
            <v>13488.390000000001</v>
          </cell>
          <cell r="L182">
            <v>11940</v>
          </cell>
          <cell r="M182">
            <v>0</v>
          </cell>
          <cell r="N182">
            <v>0</v>
          </cell>
          <cell r="O182">
            <v>0</v>
          </cell>
          <cell r="P182">
            <v>38776.83</v>
          </cell>
          <cell r="R182"/>
          <cell r="S182">
            <v>0</v>
          </cell>
        </row>
        <row r="183">
          <cell r="A183">
            <v>731100</v>
          </cell>
          <cell r="B183"/>
          <cell r="C183" t="str">
            <v>Prejete donacije in darila od tujih vlad in vladnih institucij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13348.44</v>
          </cell>
          <cell r="I183">
            <v>0</v>
          </cell>
          <cell r="J183">
            <v>0</v>
          </cell>
          <cell r="K183">
            <v>13488.390000000001</v>
          </cell>
          <cell r="L183">
            <v>11940</v>
          </cell>
          <cell r="M183">
            <v>0</v>
          </cell>
          <cell r="N183">
            <v>0</v>
          </cell>
          <cell r="O183">
            <v>0</v>
          </cell>
          <cell r="P183">
            <v>38776.83</v>
          </cell>
          <cell r="R183"/>
          <cell r="S183">
            <v>0</v>
          </cell>
        </row>
        <row r="184">
          <cell r="A184">
            <v>7312</v>
          </cell>
          <cell r="B184"/>
          <cell r="C184" t="str">
            <v>Prejete donacije in darila od tujih pravnih oseb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125076.71</v>
          </cell>
          <cell r="J184">
            <v>-82.960000000006403</v>
          </cell>
          <cell r="K184">
            <v>51876</v>
          </cell>
          <cell r="L184">
            <v>51902.03</v>
          </cell>
          <cell r="M184">
            <v>4000</v>
          </cell>
          <cell r="N184">
            <v>49160.000000000029</v>
          </cell>
          <cell r="O184">
            <v>21769.059999999998</v>
          </cell>
          <cell r="P184">
            <v>303700.84000000003</v>
          </cell>
          <cell r="R184"/>
          <cell r="S184">
            <v>0</v>
          </cell>
        </row>
        <row r="185">
          <cell r="A185">
            <v>731200</v>
          </cell>
          <cell r="B185"/>
          <cell r="C185" t="str">
            <v>Prejete donacije in darila od tujih pravnih oseb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125076.71</v>
          </cell>
          <cell r="J185">
            <v>-82.960000000006403</v>
          </cell>
          <cell r="K185">
            <v>51876</v>
          </cell>
          <cell r="L185">
            <v>51902.03</v>
          </cell>
          <cell r="M185">
            <v>4000</v>
          </cell>
          <cell r="N185">
            <v>49160.000000000029</v>
          </cell>
          <cell r="O185">
            <v>21769.059999999998</v>
          </cell>
          <cell r="P185">
            <v>303700.84000000003</v>
          </cell>
          <cell r="R185"/>
          <cell r="S185">
            <v>0</v>
          </cell>
        </row>
        <row r="186">
          <cell r="A186">
            <v>7313</v>
          </cell>
          <cell r="B186"/>
          <cell r="C186" t="str">
            <v>Prejete donacije in darila od tujih fizičnih oseb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117877.54</v>
          </cell>
          <cell r="L186">
            <v>645</v>
          </cell>
          <cell r="M186">
            <v>-260</v>
          </cell>
          <cell r="N186">
            <v>250</v>
          </cell>
          <cell r="O186">
            <v>860</v>
          </cell>
          <cell r="P186">
            <v>119372.54</v>
          </cell>
          <cell r="R186"/>
          <cell r="S186">
            <v>0</v>
          </cell>
        </row>
        <row r="187">
          <cell r="A187">
            <v>731300</v>
          </cell>
          <cell r="B187"/>
          <cell r="C187" t="str">
            <v>Prejete donacije in darila od tujih fizičnih oseb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117877.54</v>
          </cell>
          <cell r="L187">
            <v>645</v>
          </cell>
          <cell r="M187">
            <v>-260</v>
          </cell>
          <cell r="N187">
            <v>250</v>
          </cell>
          <cell r="O187">
            <v>860</v>
          </cell>
          <cell r="P187">
            <v>119372.54</v>
          </cell>
          <cell r="R187"/>
          <cell r="S187">
            <v>0</v>
          </cell>
        </row>
        <row r="188">
          <cell r="A188">
            <v>732</v>
          </cell>
          <cell r="B188"/>
          <cell r="C188" t="str">
            <v>DONACIJE ZA ODPRAVO POSLEDIC NARAVNIH NESREČ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664869.73</v>
          </cell>
          <cell r="L188">
            <v>81733.260000000009</v>
          </cell>
          <cell r="M188">
            <v>36606.680000000051</v>
          </cell>
          <cell r="N188">
            <v>2684.4399999999441</v>
          </cell>
          <cell r="O188">
            <v>-785894.11</v>
          </cell>
          <cell r="P188">
            <v>0</v>
          </cell>
          <cell r="R188"/>
          <cell r="S188">
            <v>0</v>
          </cell>
        </row>
        <row r="189">
          <cell r="A189">
            <v>7320</v>
          </cell>
          <cell r="B189"/>
          <cell r="C189" t="str">
            <v>Donacije za odpravo posledic naravnih nesreč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664869.73</v>
          </cell>
          <cell r="L189">
            <v>81733.260000000009</v>
          </cell>
          <cell r="M189">
            <v>36606.680000000051</v>
          </cell>
          <cell r="N189">
            <v>2684.4399999999441</v>
          </cell>
          <cell r="O189">
            <v>-785894.11</v>
          </cell>
          <cell r="P189">
            <v>0</v>
          </cell>
          <cell r="R189"/>
          <cell r="S189">
            <v>0</v>
          </cell>
        </row>
        <row r="190">
          <cell r="A190">
            <v>732000</v>
          </cell>
          <cell r="B190"/>
          <cell r="C190" t="str">
            <v>Donacija za obnovo Posočja 2004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664869.73</v>
          </cell>
          <cell r="L190">
            <v>81733.260000000009</v>
          </cell>
          <cell r="M190">
            <v>36606.680000000051</v>
          </cell>
          <cell r="N190">
            <v>2684.4399999999441</v>
          </cell>
          <cell r="O190">
            <v>-785894.11</v>
          </cell>
          <cell r="P190">
            <v>0</v>
          </cell>
          <cell r="R190"/>
          <cell r="S190">
            <v>0</v>
          </cell>
        </row>
        <row r="191">
          <cell r="A191">
            <v>74</v>
          </cell>
          <cell r="B191"/>
          <cell r="C191" t="str">
            <v xml:space="preserve">TRANSFERNI PRIHODKI (740+741) </v>
          </cell>
          <cell r="D191">
            <v>14708130.300000001</v>
          </cell>
          <cell r="E191">
            <v>25931703.459999997</v>
          </cell>
          <cell r="F191">
            <v>21602568.09</v>
          </cell>
          <cell r="G191">
            <v>24123903.18</v>
          </cell>
          <cell r="H191">
            <v>26366627.59</v>
          </cell>
          <cell r="I191">
            <v>33218232.159999996</v>
          </cell>
          <cell r="J191">
            <v>26514020.710000005</v>
          </cell>
          <cell r="K191">
            <v>36213749.36999999</v>
          </cell>
          <cell r="L191">
            <v>39729401.150000021</v>
          </cell>
          <cell r="M191">
            <v>319327236.64999998</v>
          </cell>
          <cell r="N191">
            <v>84646063.159999996</v>
          </cell>
          <cell r="O191">
            <v>191937304.55000001</v>
          </cell>
          <cell r="P191">
            <v>844318940.36999989</v>
          </cell>
          <cell r="R191"/>
          <cell r="S191">
            <v>0</v>
          </cell>
        </row>
        <row r="192">
          <cell r="A192">
            <v>740</v>
          </cell>
          <cell r="B192"/>
          <cell r="C192" t="str">
            <v>TRANSFERNI PRIHODKI IZ DRUGIH JAVNOFINANČNIH INSTITUCIJ</v>
          </cell>
          <cell r="D192">
            <v>13239989.220000001</v>
          </cell>
          <cell r="E192">
            <v>18874253.049999997</v>
          </cell>
          <cell r="F192">
            <v>17372780.09</v>
          </cell>
          <cell r="G192">
            <v>16867489.93</v>
          </cell>
          <cell r="H192">
            <v>16929983.100000001</v>
          </cell>
          <cell r="I192">
            <v>26376748.439999998</v>
          </cell>
          <cell r="J192">
            <v>19850681.170000006</v>
          </cell>
          <cell r="K192">
            <v>25360130.139999993</v>
          </cell>
          <cell r="L192">
            <v>27141967.890000042</v>
          </cell>
          <cell r="M192">
            <v>302509202.07999998</v>
          </cell>
          <cell r="N192">
            <v>64910905.419999994</v>
          </cell>
          <cell r="O192">
            <v>106589073.14999999</v>
          </cell>
          <cell r="P192">
            <v>656023203.67999995</v>
          </cell>
          <cell r="R192"/>
          <cell r="S192">
            <v>0</v>
          </cell>
        </row>
        <row r="193">
          <cell r="A193">
            <v>7400</v>
          </cell>
          <cell r="B193"/>
          <cell r="C193" t="str">
            <v>Prejeta sredstva iz državnega proračuna</v>
          </cell>
          <cell r="D193">
            <v>11454433.300000001</v>
          </cell>
          <cell r="E193">
            <v>17467227.449999999</v>
          </cell>
          <cell r="F193">
            <v>14005767.57</v>
          </cell>
          <cell r="G193">
            <v>16324398.84</v>
          </cell>
          <cell r="H193">
            <v>15079659.600000001</v>
          </cell>
          <cell r="I193">
            <v>24573366.890000001</v>
          </cell>
          <cell r="J193">
            <v>18089294.350000001</v>
          </cell>
          <cell r="K193">
            <v>22400547.809999995</v>
          </cell>
          <cell r="L193">
            <v>25457866.460000042</v>
          </cell>
          <cell r="M193">
            <v>299778658.03999996</v>
          </cell>
          <cell r="N193">
            <v>62751198.669999994</v>
          </cell>
          <cell r="O193">
            <v>104708038.54999998</v>
          </cell>
          <cell r="P193">
            <v>632090457.52999997</v>
          </cell>
          <cell r="S193">
            <v>0</v>
          </cell>
        </row>
        <row r="194">
          <cell r="A194">
            <v>740000</v>
          </cell>
          <cell r="B194"/>
          <cell r="C194" t="str">
            <v>Prejeta sredstva iz naslova tekočih obveznosti državnega proračuna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S194">
            <v>0</v>
          </cell>
        </row>
        <row r="195">
          <cell r="A195">
            <v>740001</v>
          </cell>
          <cell r="B195"/>
          <cell r="C195" t="str">
            <v>Prejeta sredstva iz državnega proračuna za investicije</v>
          </cell>
          <cell r="D195">
            <v>1700010.39</v>
          </cell>
          <cell r="E195">
            <v>2780192.5200000005</v>
          </cell>
          <cell r="F195">
            <v>3777855.79</v>
          </cell>
          <cell r="G195">
            <v>6400895.2499999991</v>
          </cell>
          <cell r="H195">
            <v>5402020.4900000021</v>
          </cell>
          <cell r="I195">
            <v>9454009.6600000001</v>
          </cell>
          <cell r="J195">
            <v>7833261.5</v>
          </cell>
          <cell r="K195">
            <v>8316900.0899999961</v>
          </cell>
          <cell r="L195">
            <v>10510495.650000043</v>
          </cell>
          <cell r="M195">
            <v>8627681.1799999624</v>
          </cell>
          <cell r="N195">
            <v>19786042.949999996</v>
          </cell>
          <cell r="O195">
            <v>82663033.75999999</v>
          </cell>
          <cell r="P195">
            <v>167252399.22999999</v>
          </cell>
          <cell r="S195">
            <v>0</v>
          </cell>
        </row>
        <row r="196">
          <cell r="A196">
            <v>740004</v>
          </cell>
          <cell r="B196"/>
          <cell r="C196" t="str">
            <v>Druga prejeta sredstva iz državnega proračuna za tekočo porabo</v>
          </cell>
          <cell r="D196">
            <v>189958.91</v>
          </cell>
          <cell r="E196">
            <v>5122570.93</v>
          </cell>
          <cell r="F196">
            <v>663447.78000000026</v>
          </cell>
          <cell r="G196">
            <v>359039.58999999985</v>
          </cell>
          <cell r="H196">
            <v>113175.11000000034</v>
          </cell>
          <cell r="I196">
            <v>5554893.2300000004</v>
          </cell>
          <cell r="J196">
            <v>691568.84999999963</v>
          </cell>
          <cell r="K196">
            <v>4519183.7200000007</v>
          </cell>
          <cell r="L196">
            <v>5008614.3599999994</v>
          </cell>
          <cell r="M196">
            <v>68912653.539999992</v>
          </cell>
          <cell r="N196">
            <v>13488072.49000001</v>
          </cell>
          <cell r="O196">
            <v>11581821.789999992</v>
          </cell>
          <cell r="P196">
            <v>116205000.3</v>
          </cell>
          <cell r="S196">
            <v>0</v>
          </cell>
        </row>
        <row r="197">
          <cell r="A197">
            <v>740019</v>
          </cell>
          <cell r="B197"/>
          <cell r="C197" t="str">
            <v>Prejeta sredstva iz državnega proračuna za uravnoteženje razvitosti občin</v>
          </cell>
          <cell r="D197">
            <v>9564464</v>
          </cell>
          <cell r="E197">
            <v>9564464</v>
          </cell>
          <cell r="F197">
            <v>9564464</v>
          </cell>
          <cell r="G197">
            <v>9564464</v>
          </cell>
          <cell r="H197">
            <v>9564464</v>
          </cell>
          <cell r="I197">
            <v>9564464</v>
          </cell>
          <cell r="J197">
            <v>9564464</v>
          </cell>
          <cell r="K197">
            <v>9564464</v>
          </cell>
          <cell r="L197">
            <v>9564464</v>
          </cell>
          <cell r="M197">
            <v>9564464</v>
          </cell>
          <cell r="N197">
            <v>9564464</v>
          </cell>
          <cell r="O197">
            <v>9564426</v>
          </cell>
          <cell r="P197">
            <v>114773530</v>
          </cell>
          <cell r="S197">
            <v>0</v>
          </cell>
        </row>
        <row r="198">
          <cell r="A198">
            <v>740020</v>
          </cell>
          <cell r="B198"/>
          <cell r="C198" t="str">
            <v>Prejeta sredstva iz državnega proračuna za odpravo posledic naravnih nesreč in drugih izrednih dogodkov</v>
          </cell>
          <cell r="D198"/>
          <cell r="E198"/>
          <cell r="F198"/>
          <cell r="G198"/>
          <cell r="H198"/>
          <cell r="I198"/>
          <cell r="J198"/>
          <cell r="K198"/>
          <cell r="L198">
            <v>374292.45</v>
          </cell>
          <cell r="M198">
            <v>212673859.32000002</v>
          </cell>
          <cell r="N198">
            <v>19912619.229999989</v>
          </cell>
          <cell r="O198">
            <v>898757</v>
          </cell>
          <cell r="P198">
            <v>233859528</v>
          </cell>
          <cell r="S198">
            <v>0</v>
          </cell>
        </row>
        <row r="199">
          <cell r="A199">
            <v>7401</v>
          </cell>
          <cell r="B199"/>
          <cell r="C199" t="str">
            <v>Prejeta sredstva iz občinskih proračunov</v>
          </cell>
          <cell r="D199">
            <v>675735.51</v>
          </cell>
          <cell r="E199">
            <v>1065090.18</v>
          </cell>
          <cell r="F199">
            <v>1220213.3699999999</v>
          </cell>
          <cell r="G199">
            <v>1109529.5900000001</v>
          </cell>
          <cell r="H199">
            <v>1175265.1400000006</v>
          </cell>
          <cell r="I199">
            <v>1529403.5099999993</v>
          </cell>
          <cell r="J199">
            <v>1110039.6000000001</v>
          </cell>
          <cell r="K199">
            <v>1404412.1500000001</v>
          </cell>
          <cell r="L199">
            <v>1638741.5699999989</v>
          </cell>
          <cell r="M199">
            <v>1416548.3600000013</v>
          </cell>
          <cell r="N199">
            <v>1513372.0899999999</v>
          </cell>
          <cell r="O199">
            <v>2368343.4500000002</v>
          </cell>
          <cell r="P199">
            <v>16226694.52</v>
          </cell>
          <cell r="S199">
            <v>0</v>
          </cell>
        </row>
        <row r="200">
          <cell r="A200">
            <v>740100</v>
          </cell>
          <cell r="B200"/>
          <cell r="C200" t="str">
            <v>Prejeta sredstva iz občinskih proračunov za tekočo porabo</v>
          </cell>
          <cell r="D200">
            <v>660797.66</v>
          </cell>
          <cell r="E200">
            <v>812398.7699999999</v>
          </cell>
          <cell r="F200">
            <v>1062669.8299999998</v>
          </cell>
          <cell r="G200">
            <v>843994.27</v>
          </cell>
          <cell r="H200">
            <v>1056496.0800000005</v>
          </cell>
          <cell r="I200">
            <v>1040274.2799999993</v>
          </cell>
          <cell r="J200">
            <v>1001578.79</v>
          </cell>
          <cell r="K200">
            <v>1155349.7400000002</v>
          </cell>
          <cell r="L200">
            <v>1002078.9799999986</v>
          </cell>
          <cell r="M200">
            <v>1013077.6000000015</v>
          </cell>
          <cell r="N200">
            <v>1147352</v>
          </cell>
          <cell r="O200">
            <v>1503089.4900000002</v>
          </cell>
          <cell r="P200">
            <v>12299157.49</v>
          </cell>
          <cell r="S200">
            <v>0</v>
          </cell>
        </row>
        <row r="201">
          <cell r="A201">
            <v>740101</v>
          </cell>
          <cell r="B201"/>
          <cell r="C201" t="str">
            <v>Prejeta sredstva iz občinskih proračunov za investicije</v>
          </cell>
          <cell r="D201">
            <v>14937.85</v>
          </cell>
          <cell r="E201">
            <v>252691.41</v>
          </cell>
          <cell r="F201">
            <v>157543.53999999998</v>
          </cell>
          <cell r="G201">
            <v>265535.32</v>
          </cell>
          <cell r="H201">
            <v>118769.06000000006</v>
          </cell>
          <cell r="I201">
            <v>489129.22999999986</v>
          </cell>
          <cell r="J201">
            <v>108460.81000000006</v>
          </cell>
          <cell r="K201">
            <v>249062.40999999992</v>
          </cell>
          <cell r="L201">
            <v>636662.59000000032</v>
          </cell>
          <cell r="M201">
            <v>403470.75999999978</v>
          </cell>
          <cell r="N201">
            <v>366020.08999999985</v>
          </cell>
          <cell r="O201">
            <v>865253.96</v>
          </cell>
          <cell r="P201">
            <v>3927537.03</v>
          </cell>
          <cell r="S201">
            <v>0</v>
          </cell>
        </row>
        <row r="202">
          <cell r="A202">
            <v>7402</v>
          </cell>
          <cell r="B202"/>
          <cell r="C202" t="str">
            <v>Prejeta sredstva iz skladov socialnega zavarovanja</v>
          </cell>
          <cell r="D202">
            <v>5402.19</v>
          </cell>
          <cell r="E202">
            <v>0</v>
          </cell>
          <cell r="F202">
            <v>2993.8500000000013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196.02999999999884</v>
          </cell>
          <cell r="N202">
            <v>26726.629999999997</v>
          </cell>
          <cell r="O202">
            <v>3336.6200000000026</v>
          </cell>
          <cell r="P202">
            <v>38655.32</v>
          </cell>
          <cell r="S202">
            <v>0</v>
          </cell>
        </row>
        <row r="203">
          <cell r="A203">
            <v>740200</v>
          </cell>
          <cell r="B203"/>
          <cell r="C203" t="str">
            <v>Prejeta sredstva iz skladov socialnega zavarovanja za tekočo porabo</v>
          </cell>
          <cell r="D203">
            <v>5402.19</v>
          </cell>
          <cell r="E203">
            <v>0</v>
          </cell>
          <cell r="F203">
            <v>2993.8500000000013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196.02999999999884</v>
          </cell>
          <cell r="N203">
            <v>26726.629999999997</v>
          </cell>
          <cell r="O203">
            <v>3336.6200000000026</v>
          </cell>
          <cell r="P203">
            <v>38655.32</v>
          </cell>
          <cell r="S203">
            <v>0</v>
          </cell>
        </row>
        <row r="204">
          <cell r="A204">
            <v>740201</v>
          </cell>
          <cell r="B204"/>
          <cell r="C204" t="str">
            <v>Prejeta sredstva iz skladov socialnega zavarovanja za investicije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S204">
            <v>0</v>
          </cell>
        </row>
        <row r="205">
          <cell r="A205">
            <v>7403</v>
          </cell>
          <cell r="B205"/>
          <cell r="C205" t="str">
            <v>Prejeta sredstva iz javnih skladov</v>
          </cell>
          <cell r="D205">
            <v>1066840.72</v>
          </cell>
          <cell r="E205">
            <v>341514.24000000005</v>
          </cell>
          <cell r="F205">
            <v>2099569.6199999996</v>
          </cell>
          <cell r="G205">
            <v>-568004.30999999994</v>
          </cell>
          <cell r="H205">
            <v>628933.13000000024</v>
          </cell>
          <cell r="I205">
            <v>246527.0500000001</v>
          </cell>
          <cell r="J205">
            <v>645559.29999999993</v>
          </cell>
          <cell r="K205">
            <v>1443085.36</v>
          </cell>
          <cell r="L205">
            <v>13699.64000000037</v>
          </cell>
          <cell r="M205">
            <v>1286207.9299999997</v>
          </cell>
          <cell r="N205">
            <v>646293.9499999996</v>
          </cell>
          <cell r="O205">
            <v>-540203.20999999985</v>
          </cell>
          <cell r="P205">
            <v>7310023.4199999999</v>
          </cell>
          <cell r="S205">
            <v>0</v>
          </cell>
        </row>
        <row r="206">
          <cell r="A206">
            <v>740300</v>
          </cell>
          <cell r="B206"/>
          <cell r="C206" t="str">
            <v>Prejeta sredstva iz javnih skladov za tekočo porabo</v>
          </cell>
          <cell r="D206">
            <v>759.22</v>
          </cell>
          <cell r="E206">
            <v>1900.95</v>
          </cell>
          <cell r="F206">
            <v>-667.62000000000012</v>
          </cell>
          <cell r="G206">
            <v>1140.1299999999999</v>
          </cell>
          <cell r="H206">
            <v>4113.6399999999994</v>
          </cell>
          <cell r="I206">
            <v>3141.4300000000003</v>
          </cell>
          <cell r="J206">
            <v>2181.8799999999992</v>
          </cell>
          <cell r="K206">
            <v>2350.9100000000017</v>
          </cell>
          <cell r="L206">
            <v>1972.489999999998</v>
          </cell>
          <cell r="M206">
            <v>2893.9200000000019</v>
          </cell>
          <cell r="N206">
            <v>4915.5999999999985</v>
          </cell>
          <cell r="O206">
            <v>2462.630000000001</v>
          </cell>
          <cell r="P206">
            <v>27165.18</v>
          </cell>
          <cell r="S206">
            <v>0</v>
          </cell>
        </row>
        <row r="207">
          <cell r="A207">
            <v>740301</v>
          </cell>
          <cell r="B207"/>
          <cell r="C207" t="str">
            <v>Prejeta sredstva iz javnih skladov za investicije</v>
          </cell>
          <cell r="D207">
            <v>1066081.5</v>
          </cell>
          <cell r="E207">
            <v>339613.29000000004</v>
          </cell>
          <cell r="F207">
            <v>2100237.2399999998</v>
          </cell>
          <cell r="G207">
            <v>-569144.43999999994</v>
          </cell>
          <cell r="H207">
            <v>624819.49000000022</v>
          </cell>
          <cell r="I207">
            <v>243385.62000000011</v>
          </cell>
          <cell r="J207">
            <v>643377.41999999993</v>
          </cell>
          <cell r="K207">
            <v>1440734.4500000002</v>
          </cell>
          <cell r="L207">
            <v>11727.150000000373</v>
          </cell>
          <cell r="M207">
            <v>1283314.0099999998</v>
          </cell>
          <cell r="N207">
            <v>641378.34999999963</v>
          </cell>
          <cell r="O207">
            <v>-542665.83999999985</v>
          </cell>
          <cell r="P207">
            <v>7282858.2400000002</v>
          </cell>
          <cell r="S207">
            <v>0</v>
          </cell>
        </row>
        <row r="208">
          <cell r="A208">
            <v>7404</v>
          </cell>
          <cell r="B208"/>
          <cell r="C208" t="str">
            <v>Prejeta sredstva iz javnih agencij</v>
          </cell>
          <cell r="D208">
            <v>37577.5</v>
          </cell>
          <cell r="E208">
            <v>421.18000000000296</v>
          </cell>
          <cell r="F208">
            <v>44235.679999999993</v>
          </cell>
          <cell r="G208">
            <v>1565.8100000000013</v>
          </cell>
          <cell r="H208">
            <v>46125.23</v>
          </cell>
          <cell r="I208">
            <v>27450.989999999998</v>
          </cell>
          <cell r="J208">
            <v>5787.9199999999983</v>
          </cell>
          <cell r="K208">
            <v>112084.81999999999</v>
          </cell>
          <cell r="L208">
            <v>31660.22</v>
          </cell>
          <cell r="M208">
            <v>27591.720000000016</v>
          </cell>
          <cell r="N208">
            <v>-26685.920000000013</v>
          </cell>
          <cell r="O208">
            <v>49557.739999999991</v>
          </cell>
          <cell r="P208">
            <v>357372.89</v>
          </cell>
          <cell r="S208">
            <v>0</v>
          </cell>
        </row>
        <row r="209">
          <cell r="A209">
            <v>740400</v>
          </cell>
          <cell r="B209"/>
          <cell r="C209" t="str">
            <v>Prejeta sredstva iz javnih agencij za tekočo porabo</v>
          </cell>
          <cell r="D209">
            <v>444.32</v>
          </cell>
          <cell r="E209">
            <v>243.13000000000005</v>
          </cell>
          <cell r="F209">
            <v>16750.259999999998</v>
          </cell>
          <cell r="G209">
            <v>1565.8100000000013</v>
          </cell>
          <cell r="H209">
            <v>41545.350000000006</v>
          </cell>
          <cell r="I209">
            <v>3352.7999999999956</v>
          </cell>
          <cell r="J209">
            <v>5650.6900000000023</v>
          </cell>
          <cell r="K209">
            <v>2121.6199999999953</v>
          </cell>
          <cell r="L209">
            <v>31660.22</v>
          </cell>
          <cell r="M209">
            <v>25931.400000000009</v>
          </cell>
          <cell r="N209">
            <v>-26685.920000000013</v>
          </cell>
          <cell r="O209">
            <v>49944.880000000005</v>
          </cell>
          <cell r="P209">
            <v>152524.56</v>
          </cell>
          <cell r="S209">
            <v>0</v>
          </cell>
        </row>
        <row r="210">
          <cell r="A210">
            <v>740401</v>
          </cell>
          <cell r="B210"/>
          <cell r="C210" t="str">
            <v>Prejeta sredstva iz javnih agencij za investicije</v>
          </cell>
          <cell r="D210">
            <v>37133.18</v>
          </cell>
          <cell r="E210">
            <v>178.05000000000291</v>
          </cell>
          <cell r="F210">
            <v>27485.42</v>
          </cell>
          <cell r="G210">
            <v>0</v>
          </cell>
          <cell r="H210">
            <v>4579.8799999999974</v>
          </cell>
          <cell r="I210">
            <v>24098.190000000002</v>
          </cell>
          <cell r="J210">
            <v>137.22999999999593</v>
          </cell>
          <cell r="K210">
            <v>109963.2</v>
          </cell>
          <cell r="L210">
            <v>0</v>
          </cell>
          <cell r="M210">
            <v>1660.320000000007</v>
          </cell>
          <cell r="N210">
            <v>0</v>
          </cell>
          <cell r="O210">
            <v>-387.14000000001397</v>
          </cell>
          <cell r="P210">
            <v>204848.33</v>
          </cell>
          <cell r="S210">
            <v>0</v>
          </cell>
        </row>
        <row r="211">
          <cell r="A211">
            <v>741</v>
          </cell>
          <cell r="B211"/>
          <cell r="C211" t="str">
            <v>PREJETA SREDSTVA IZ DRŽAVNEGA PRORAČUNA IZ SREDSTEV PRORAČUNA EVROPSKE UNIJE</v>
          </cell>
          <cell r="D211">
            <v>1468141.0799999998</v>
          </cell>
          <cell r="E211">
            <v>7057450.4100000001</v>
          </cell>
          <cell r="F211">
            <v>4229787.9999999991</v>
          </cell>
          <cell r="G211">
            <v>7256413.2500000019</v>
          </cell>
          <cell r="H211">
            <v>9436644.4899999984</v>
          </cell>
          <cell r="I211">
            <v>6841483.7200000007</v>
          </cell>
          <cell r="J211">
            <v>6663339.54</v>
          </cell>
          <cell r="K211">
            <v>10853619.229999999</v>
          </cell>
          <cell r="L211">
            <v>12587433.259999979</v>
          </cell>
          <cell r="M211">
            <v>16818034.570000019</v>
          </cell>
          <cell r="N211">
            <v>19735157.739999998</v>
          </cell>
          <cell r="O211">
            <v>85348231.400000006</v>
          </cell>
          <cell r="P211">
            <v>188295736.69</v>
          </cell>
          <cell r="S211">
            <v>0</v>
          </cell>
        </row>
        <row r="212">
          <cell r="A212">
            <v>7410</v>
          </cell>
          <cell r="B212"/>
          <cell r="C212" t="str">
            <v>Prejeta sredstva iz državnega proračuna iz predpristopnih pomoči Evropske unije</v>
          </cell>
          <cell r="D212">
            <v>0</v>
          </cell>
          <cell r="E212">
            <v>2565.81</v>
          </cell>
          <cell r="F212">
            <v>-2557.81</v>
          </cell>
          <cell r="G212">
            <v>-8</v>
          </cell>
          <cell r="H212">
            <v>1314.9</v>
          </cell>
          <cell r="I212">
            <v>130558.28</v>
          </cell>
          <cell r="J212">
            <v>-131873.18</v>
          </cell>
          <cell r="K212">
            <v>0</v>
          </cell>
          <cell r="L212">
            <v>0</v>
          </cell>
          <cell r="M212">
            <v>31440</v>
          </cell>
          <cell r="N212">
            <v>-31440</v>
          </cell>
          <cell r="O212">
            <v>0</v>
          </cell>
          <cell r="P212">
            <v>0</v>
          </cell>
          <cell r="S212">
            <v>0</v>
          </cell>
        </row>
        <row r="213">
          <cell r="A213">
            <v>741000</v>
          </cell>
          <cell r="B213"/>
          <cell r="C213" t="str">
            <v>Prejeta sredstva iz državnega proračuna iz predpristopnih pomoči Evropske unije</v>
          </cell>
          <cell r="D213">
            <v>0</v>
          </cell>
          <cell r="E213">
            <v>2565.81</v>
          </cell>
          <cell r="F213">
            <v>-2557.81</v>
          </cell>
          <cell r="G213">
            <v>-8</v>
          </cell>
          <cell r="H213">
            <v>1314.9</v>
          </cell>
          <cell r="I213">
            <v>130558.28</v>
          </cell>
          <cell r="J213">
            <v>-131873.18</v>
          </cell>
          <cell r="K213">
            <v>0</v>
          </cell>
          <cell r="L213">
            <v>0</v>
          </cell>
          <cell r="M213">
            <v>31440</v>
          </cell>
          <cell r="N213">
            <v>-31440</v>
          </cell>
          <cell r="O213">
            <v>0</v>
          </cell>
          <cell r="P213">
            <v>0</v>
          </cell>
          <cell r="S213">
            <v>0</v>
          </cell>
        </row>
        <row r="214">
          <cell r="A214">
            <v>7411</v>
          </cell>
          <cell r="B214"/>
          <cell r="C214" t="str">
            <v>Prejeta sredstva iz državnega proračuna iz sredstev proračuna Evropske unije za izvajanje skupne kmetijske politike</v>
          </cell>
          <cell r="D214">
            <v>21995.89</v>
          </cell>
          <cell r="E214">
            <v>104361.13</v>
          </cell>
          <cell r="F214">
            <v>431619.66999999993</v>
          </cell>
          <cell r="G214">
            <v>333691.6100000001</v>
          </cell>
          <cell r="H214">
            <v>443620.63</v>
          </cell>
          <cell r="I214">
            <v>247349.20999999985</v>
          </cell>
          <cell r="J214">
            <v>627074.53</v>
          </cell>
          <cell r="K214">
            <v>86185.229999999909</v>
          </cell>
          <cell r="L214">
            <v>337980.91999999952</v>
          </cell>
          <cell r="M214">
            <v>548789.09000000078</v>
          </cell>
          <cell r="N214">
            <v>530195</v>
          </cell>
          <cell r="O214">
            <v>2306674.0999999996</v>
          </cell>
          <cell r="P214">
            <v>6019537.0099999998</v>
          </cell>
          <cell r="S214">
            <v>0</v>
          </cell>
        </row>
        <row r="215">
          <cell r="A215">
            <v>741100</v>
          </cell>
          <cell r="B215"/>
          <cell r="C215" t="str">
            <v>Prejeta sredstva iz državnega proračuna iz sredstev proračuna Evropske unije za izvajanje skupne kmetijske politike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114574.38</v>
          </cell>
          <cell r="I215">
            <v>-114574.38</v>
          </cell>
          <cell r="J215">
            <v>0</v>
          </cell>
          <cell r="K215">
            <v>8532.58</v>
          </cell>
          <cell r="L215">
            <v>-8532.58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S215">
            <v>0</v>
          </cell>
        </row>
        <row r="216">
          <cell r="A216">
            <v>741101</v>
          </cell>
          <cell r="B216"/>
          <cell r="C216" t="str">
            <v>Prejeta sredstva iz državnega proračuna iz sredstev proračuna Evropske unije za izvajanje skupne kmetijske in ribiške politike za obdobje 2014-2020</v>
          </cell>
          <cell r="D216">
            <v>21995.89</v>
          </cell>
          <cell r="E216">
            <v>104361.13</v>
          </cell>
          <cell r="F216">
            <v>431619.66999999993</v>
          </cell>
          <cell r="G216">
            <v>333691.6100000001</v>
          </cell>
          <cell r="H216">
            <v>329046.25</v>
          </cell>
          <cell r="I216">
            <v>361923.58999999985</v>
          </cell>
          <cell r="J216">
            <v>627074.53</v>
          </cell>
          <cell r="K216">
            <v>77652.649999999907</v>
          </cell>
          <cell r="L216">
            <v>346513.49999999953</v>
          </cell>
          <cell r="M216">
            <v>548789.09000000078</v>
          </cell>
          <cell r="N216">
            <v>530195</v>
          </cell>
          <cell r="O216">
            <v>2306674.0999999996</v>
          </cell>
          <cell r="P216">
            <v>6019537.0099999998</v>
          </cell>
          <cell r="S216">
            <v>0</v>
          </cell>
        </row>
        <row r="217">
          <cell r="A217">
            <v>7412</v>
          </cell>
          <cell r="B217"/>
          <cell r="C217" t="str">
            <v>Prejeta sredstva iz državnega proračuna iz sredstev proračuna Evropske unije za strukturno politiko</v>
          </cell>
          <cell r="D217">
            <v>597307.87</v>
          </cell>
          <cell r="E217">
            <v>2123602.48</v>
          </cell>
          <cell r="F217">
            <v>1593180.1599999999</v>
          </cell>
          <cell r="G217">
            <v>4647411.7800000012</v>
          </cell>
          <cell r="H217">
            <v>4147597.9799999986</v>
          </cell>
          <cell r="I217">
            <v>3602991.3800000008</v>
          </cell>
          <cell r="J217">
            <v>3920763.3200000012</v>
          </cell>
          <cell r="K217">
            <v>6747112.4099999974</v>
          </cell>
          <cell r="L217">
            <v>3692938.2599999905</v>
          </cell>
          <cell r="M217">
            <v>6102196.5400000112</v>
          </cell>
          <cell r="N217">
            <v>9410801.8200000003</v>
          </cell>
          <cell r="O217">
            <v>28499804.980000004</v>
          </cell>
          <cell r="P217">
            <v>75085708.980000004</v>
          </cell>
          <cell r="S217">
            <v>0</v>
          </cell>
        </row>
        <row r="218">
          <cell r="A218">
            <v>741200</v>
          </cell>
          <cell r="B218"/>
          <cell r="C218" t="str">
            <v>Prejeta sredstva iz državnega proračuna iz sredstev proračuna Evropske unije za strukturno politiko</v>
          </cell>
          <cell r="D218">
            <v>20996.18</v>
          </cell>
          <cell r="E218">
            <v>87562.75</v>
          </cell>
          <cell r="F218">
            <v>-20996.179999999993</v>
          </cell>
          <cell r="G218">
            <v>-73673.919999999998</v>
          </cell>
          <cell r="H218">
            <v>-13888.83</v>
          </cell>
          <cell r="I218">
            <v>0</v>
          </cell>
          <cell r="J218">
            <v>27766.799999999999</v>
          </cell>
          <cell r="K218">
            <v>-27766.799999999999</v>
          </cell>
          <cell r="L218">
            <v>58875.91</v>
          </cell>
          <cell r="M218">
            <v>-32386.950000000004</v>
          </cell>
          <cell r="N218">
            <v>5425.0400000000009</v>
          </cell>
          <cell r="O218">
            <v>-31914</v>
          </cell>
          <cell r="P218">
            <v>0</v>
          </cell>
          <cell r="S218">
            <v>0</v>
          </cell>
        </row>
        <row r="219">
          <cell r="A219">
            <v>741201</v>
          </cell>
          <cell r="B219"/>
          <cell r="C219" t="str">
            <v>Prejeta sredstva iz državnega proračuna iz sredstev proračuna Evropske unije iz strukturnih skladov za obdobje 2014-2020</v>
          </cell>
          <cell r="D219">
            <v>576311.68999999994</v>
          </cell>
          <cell r="E219">
            <v>2036039.73</v>
          </cell>
          <cell r="F219">
            <v>1614176.3399999999</v>
          </cell>
          <cell r="G219">
            <v>4721085.7000000011</v>
          </cell>
          <cell r="H219">
            <v>4161486.8099999987</v>
          </cell>
          <cell r="I219">
            <v>3602991.3800000008</v>
          </cell>
          <cell r="J219">
            <v>3892996.5200000014</v>
          </cell>
          <cell r="K219">
            <v>6774879.2099999972</v>
          </cell>
          <cell r="L219">
            <v>3634062.3499999903</v>
          </cell>
          <cell r="M219">
            <v>6131968.4100000113</v>
          </cell>
          <cell r="N219">
            <v>9405376.7800000012</v>
          </cell>
          <cell r="O219">
            <v>28531718.980000004</v>
          </cell>
          <cell r="P219">
            <v>75083093.900000006</v>
          </cell>
          <cell r="S219">
            <v>0</v>
          </cell>
        </row>
        <row r="220">
          <cell r="A220">
            <v>741202</v>
          </cell>
          <cell r="B220"/>
          <cell r="C220" t="str">
            <v>Prejeta sredstva iz državnega proračuna iz sredstev proračuna Evropske unije iz Pobude za zaposlovanje mladih (YEI) za obdobje 2014-2020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2615.08</v>
          </cell>
          <cell r="N220">
            <v>0</v>
          </cell>
          <cell r="O220">
            <v>0</v>
          </cell>
          <cell r="P220">
            <v>2615.08</v>
          </cell>
          <cell r="S220">
            <v>0</v>
          </cell>
        </row>
        <row r="221">
          <cell r="A221">
            <v>7413</v>
          </cell>
          <cell r="B221"/>
          <cell r="C221" t="str">
            <v>Prejeta sredstva iz državnega proračuna iz sredstev proračuna Evropske unije za kohezijsko politiko</v>
          </cell>
          <cell r="D221">
            <v>848534.35</v>
          </cell>
          <cell r="E221">
            <v>4477817.54</v>
          </cell>
          <cell r="F221">
            <v>2207243.0099999998</v>
          </cell>
          <cell r="G221">
            <v>2259107.8600000008</v>
          </cell>
          <cell r="H221">
            <v>4079307.4299999992</v>
          </cell>
          <cell r="I221">
            <v>2659995.65</v>
          </cell>
          <cell r="J221">
            <v>1961368.2799999991</v>
          </cell>
          <cell r="K221">
            <v>3491730.8400000022</v>
          </cell>
          <cell r="L221">
            <v>7901138.3899999894</v>
          </cell>
          <cell r="M221">
            <v>10136110.24000001</v>
          </cell>
          <cell r="N221">
            <v>8441147.2399999984</v>
          </cell>
          <cell r="O221">
            <v>51503287.850000009</v>
          </cell>
          <cell r="P221">
            <v>99966788.680000007</v>
          </cell>
          <cell r="S221">
            <v>0</v>
          </cell>
        </row>
        <row r="222">
          <cell r="A222">
            <v>741300</v>
          </cell>
          <cell r="B222"/>
          <cell r="C222" t="str">
            <v>Prejeta sredstva iz državnega proračuna iz sredstev proračuna Evropske unije za kohezijsko politiko</v>
          </cell>
          <cell r="D222">
            <v>0</v>
          </cell>
          <cell r="E222">
            <v>35138</v>
          </cell>
          <cell r="F222">
            <v>219656.88</v>
          </cell>
          <cell r="G222">
            <v>-191329.86000000002</v>
          </cell>
          <cell r="H222">
            <v>-63465.02</v>
          </cell>
          <cell r="I222">
            <v>222604.31</v>
          </cell>
          <cell r="J222">
            <v>-109632.93</v>
          </cell>
          <cell r="K222">
            <v>-90483.47</v>
          </cell>
          <cell r="L222">
            <v>7655.93</v>
          </cell>
          <cell r="M222">
            <v>494103.70999999996</v>
          </cell>
          <cell r="N222">
            <v>494901.41</v>
          </cell>
          <cell r="O222">
            <v>-1019148.96</v>
          </cell>
          <cell r="P222">
            <v>0</v>
          </cell>
          <cell r="S222">
            <v>0</v>
          </cell>
        </row>
        <row r="223">
          <cell r="A223">
            <v>741301</v>
          </cell>
          <cell r="B223"/>
          <cell r="C223" t="str">
            <v>Prejeta sredstva iz državnega proračuna iz sredstev proračuna Evropske unije iz kohezijskega sklada za obdobje 2014-2020</v>
          </cell>
          <cell r="D223">
            <v>848534.35</v>
          </cell>
          <cell r="E223">
            <v>4442679.54</v>
          </cell>
          <cell r="F223">
            <v>1987586.13</v>
          </cell>
          <cell r="G223">
            <v>2450437.7200000007</v>
          </cell>
          <cell r="H223">
            <v>4142772.4499999993</v>
          </cell>
          <cell r="I223">
            <v>2437391.34</v>
          </cell>
          <cell r="J223">
            <v>2071001.209999999</v>
          </cell>
          <cell r="K223">
            <v>3582214.3100000024</v>
          </cell>
          <cell r="L223">
            <v>7893482.4599999897</v>
          </cell>
          <cell r="M223">
            <v>9642006.5300000086</v>
          </cell>
          <cell r="N223">
            <v>7946245.8299999982</v>
          </cell>
          <cell r="O223">
            <v>52522436.81000001</v>
          </cell>
          <cell r="P223">
            <v>99966788.680000007</v>
          </cell>
          <cell r="S223">
            <v>0</v>
          </cell>
        </row>
        <row r="224">
          <cell r="A224">
            <v>7414</v>
          </cell>
          <cell r="B224"/>
          <cell r="C224" t="str">
            <v>Prejeta sredstva iz državnega proračuna iz sredstev proračuna Evropske unije za izvajanje notranje politike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56364.01</v>
          </cell>
          <cell r="I224">
            <v>0</v>
          </cell>
          <cell r="J224">
            <v>46214.219999999994</v>
          </cell>
          <cell r="K224">
            <v>0</v>
          </cell>
          <cell r="L224">
            <v>125931.25000000001</v>
          </cell>
          <cell r="M224">
            <v>0</v>
          </cell>
          <cell r="N224">
            <v>-3525.1200000000244</v>
          </cell>
          <cell r="O224">
            <v>9982.210000000021</v>
          </cell>
          <cell r="P224">
            <v>234966.57</v>
          </cell>
          <cell r="S224">
            <v>0</v>
          </cell>
        </row>
        <row r="225">
          <cell r="A225">
            <v>741400</v>
          </cell>
          <cell r="B225"/>
          <cell r="C225" t="str">
            <v>Prejeta sredstva iz državnega proračuna iz sredstev proračuna Evropske unije za izvajanje notranje politike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S225">
            <v>0</v>
          </cell>
        </row>
        <row r="226">
          <cell r="A226">
            <v>741401</v>
          </cell>
          <cell r="B226"/>
          <cell r="C226" t="str">
            <v>Prejeta sredstva iz državnega proračuna iz sredstev proračuna Evropske unije za izvajanje centraliziranih in drugih programov EU za obdobje 2014-2020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56364.01</v>
          </cell>
          <cell r="I226">
            <v>0</v>
          </cell>
          <cell r="J226">
            <v>46214.219999999994</v>
          </cell>
          <cell r="K226">
            <v>0</v>
          </cell>
          <cell r="L226">
            <v>125931.25000000001</v>
          </cell>
          <cell r="M226">
            <v>0</v>
          </cell>
          <cell r="N226">
            <v>-3525.1200000000244</v>
          </cell>
          <cell r="O226">
            <v>9982.210000000021</v>
          </cell>
          <cell r="P226">
            <v>234966.57</v>
          </cell>
          <cell r="S226">
            <v>0</v>
          </cell>
        </row>
        <row r="227">
          <cell r="A227">
            <v>7415</v>
          </cell>
          <cell r="B227"/>
          <cell r="C227" t="str">
            <v>Prejeta sredstva iz državnega proračuna iz sredstev proračuna Evropske unije iz naslova pavšalnih povračil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S227">
            <v>0</v>
          </cell>
        </row>
        <row r="228">
          <cell r="A228">
            <v>741500</v>
          </cell>
          <cell r="B228"/>
          <cell r="C228" t="str">
            <v>Prejeta sredstva iz državnega proračuna iz sredstev proračuna Evropske unije iz naslova pavšalnih povračil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S228">
            <v>0</v>
          </cell>
        </row>
        <row r="229">
          <cell r="A229">
            <v>7416</v>
          </cell>
          <cell r="B229"/>
          <cell r="C229" t="str">
            <v>Druga prejeta sredstva iz državnega proračuna iz sredstev proračuna Evropske unije</v>
          </cell>
          <cell r="D229">
            <v>302.97000000000003</v>
          </cell>
          <cell r="E229">
            <v>349103.45</v>
          </cell>
          <cell r="F229">
            <v>302.97000000000003</v>
          </cell>
          <cell r="G229">
            <v>16210</v>
          </cell>
          <cell r="H229">
            <v>677167.81</v>
          </cell>
          <cell r="I229">
            <v>191547.3600000001</v>
          </cell>
          <cell r="J229">
            <v>201954.61999999988</v>
          </cell>
          <cell r="K229">
            <v>528590.75</v>
          </cell>
          <cell r="L229">
            <v>524697.78</v>
          </cell>
          <cell r="M229">
            <v>-30015.709999999905</v>
          </cell>
          <cell r="N229">
            <v>1387978.7999999998</v>
          </cell>
          <cell r="O229">
            <v>2947124.95</v>
          </cell>
          <cell r="P229">
            <v>6794965.75</v>
          </cell>
          <cell r="S229">
            <v>0</v>
          </cell>
        </row>
        <row r="230">
          <cell r="A230">
            <v>741600</v>
          </cell>
          <cell r="B230"/>
          <cell r="C230" t="str">
            <v>Druga prejeta sredstva iz državnega proračuna iz sredstev proračuna Evropske unije</v>
          </cell>
          <cell r="D230">
            <v>302.97000000000003</v>
          </cell>
          <cell r="E230">
            <v>-302.97000000000003</v>
          </cell>
          <cell r="F230">
            <v>302.97000000000003</v>
          </cell>
          <cell r="G230">
            <v>0</v>
          </cell>
          <cell r="H230">
            <v>10367.76</v>
          </cell>
          <cell r="I230">
            <v>0</v>
          </cell>
          <cell r="J230">
            <v>34522.490000000005</v>
          </cell>
          <cell r="K230">
            <v>-45193.22</v>
          </cell>
          <cell r="L230">
            <v>250431.06</v>
          </cell>
          <cell r="M230">
            <v>-250431.06</v>
          </cell>
          <cell r="N230">
            <v>49200.54</v>
          </cell>
          <cell r="O230">
            <v>-49200.54</v>
          </cell>
          <cell r="P230">
            <v>0</v>
          </cell>
          <cell r="S230">
            <v>0</v>
          </cell>
        </row>
        <row r="231">
          <cell r="A231">
            <v>741601</v>
          </cell>
          <cell r="B231"/>
          <cell r="C231" t="str">
            <v>Druga prejeta sredstva iz državnega proračuna iz sredstev proračuna EU - sredstva za NOO</v>
          </cell>
          <cell r="D231">
            <v>0</v>
          </cell>
          <cell r="E231">
            <v>349406.42</v>
          </cell>
          <cell r="F231">
            <v>0</v>
          </cell>
          <cell r="G231">
            <v>16210</v>
          </cell>
          <cell r="H231">
            <v>666800.05000000005</v>
          </cell>
          <cell r="I231">
            <v>191547.3600000001</v>
          </cell>
          <cell r="J231">
            <v>167432.12999999989</v>
          </cell>
          <cell r="K231">
            <v>573783.97</v>
          </cell>
          <cell r="L231">
            <v>274266.71999999997</v>
          </cell>
          <cell r="M231">
            <v>220415.35000000009</v>
          </cell>
          <cell r="N231">
            <v>1338778.2599999998</v>
          </cell>
          <cell r="O231">
            <v>2996325.49</v>
          </cell>
          <cell r="P231">
            <v>6794965.75</v>
          </cell>
          <cell r="S231">
            <v>0</v>
          </cell>
        </row>
        <row r="232">
          <cell r="A232">
            <v>7417</v>
          </cell>
          <cell r="B232"/>
          <cell r="C232" t="str">
            <v>Prejeta sredstva iz državnega proračuna - iz sredstev drugih evropskih institucij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31271.73</v>
          </cell>
          <cell r="I232">
            <v>9041.84</v>
          </cell>
          <cell r="J232">
            <v>37837.75</v>
          </cell>
          <cell r="K232">
            <v>0</v>
          </cell>
          <cell r="L232">
            <v>4746.6600000000035</v>
          </cell>
          <cell r="M232">
            <v>29514.410000000003</v>
          </cell>
          <cell r="N232">
            <v>0</v>
          </cell>
          <cell r="O232">
            <v>81357.309999999983</v>
          </cell>
          <cell r="P232">
            <v>193769.69999999998</v>
          </cell>
          <cell r="S232">
            <v>0</v>
          </cell>
        </row>
        <row r="233">
          <cell r="A233">
            <v>741700</v>
          </cell>
          <cell r="B233"/>
          <cell r="C233" t="str">
            <v>Prejeta sredstva iz državnega proračuna - iz sredstev drugih evropskih institucij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S233">
            <v>0</v>
          </cell>
        </row>
        <row r="234">
          <cell r="A234">
            <v>741701</v>
          </cell>
          <cell r="B234"/>
          <cell r="C234" t="str">
            <v>Prejeta sredstva iz državnega proračuna iz sredstev Švicarskega prispevka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37980.65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37980.65</v>
          </cell>
          <cell r="S234">
            <v>0</v>
          </cell>
        </row>
        <row r="235">
          <cell r="A235">
            <v>741702</v>
          </cell>
          <cell r="B235"/>
          <cell r="C235" t="str">
            <v>Prejeta sredstva iz državnega proračuna iz sredstev Norveškega finančnega mehanizma in Finančnega mehanizma EGP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31271.73</v>
          </cell>
          <cell r="I235">
            <v>9041.84</v>
          </cell>
          <cell r="J235">
            <v>-142.90000000000146</v>
          </cell>
          <cell r="K235">
            <v>0</v>
          </cell>
          <cell r="L235">
            <v>4746.6600000000035</v>
          </cell>
          <cell r="M235">
            <v>29514.410000000003</v>
          </cell>
          <cell r="N235">
            <v>0</v>
          </cell>
          <cell r="O235">
            <v>81357.309999999983</v>
          </cell>
          <cell r="P235">
            <v>155789.04999999999</v>
          </cell>
          <cell r="S235">
            <v>0</v>
          </cell>
        </row>
        <row r="236">
          <cell r="A236">
            <v>78</v>
          </cell>
          <cell r="B236"/>
          <cell r="C236" t="str">
            <v>PREJETA SREDSTVA IZ EVROPSKE UNIJE</v>
          </cell>
          <cell r="D236">
            <v>230838.31999999998</v>
          </cell>
          <cell r="E236">
            <v>414780.98</v>
          </cell>
          <cell r="F236">
            <v>262402.46000000002</v>
          </cell>
          <cell r="G236">
            <v>282156.89</v>
          </cell>
          <cell r="H236">
            <v>694486.92999999993</v>
          </cell>
          <cell r="I236">
            <v>271359.64000000013</v>
          </cell>
          <cell r="J236">
            <v>118890.93999999989</v>
          </cell>
          <cell r="K236">
            <v>265031.01</v>
          </cell>
          <cell r="L236">
            <v>302092.59000000032</v>
          </cell>
          <cell r="M236">
            <v>391416.48999999964</v>
          </cell>
          <cell r="N236">
            <v>1020087.1099999999</v>
          </cell>
          <cell r="O236">
            <v>681704.87999999989</v>
          </cell>
          <cell r="P236">
            <v>4935248.24</v>
          </cell>
          <cell r="R236"/>
          <cell r="S236">
            <v>0</v>
          </cell>
        </row>
        <row r="237">
          <cell r="A237">
            <v>781</v>
          </cell>
          <cell r="B237"/>
          <cell r="C237" t="str">
            <v>Prejeta sredstva iz proračuna EU za izvajanje skupne kmetijske in ribiške politike</v>
          </cell>
          <cell r="D237"/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S237">
            <v>0</v>
          </cell>
        </row>
        <row r="238">
          <cell r="A238">
            <v>7812</v>
          </cell>
          <cell r="B238"/>
          <cell r="C238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238"/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S238">
            <v>0</v>
          </cell>
        </row>
        <row r="239">
          <cell r="A239">
            <v>781211</v>
          </cell>
          <cell r="B239"/>
          <cell r="C239" t="str">
            <v>Prejeta sredstva iz proračuna EU iz naslova programa razvoja podeželja za obdobje 2014 - 2020</v>
          </cell>
          <cell r="D239"/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S239">
            <v>0</v>
          </cell>
        </row>
        <row r="240">
          <cell r="A240">
            <v>782</v>
          </cell>
          <cell r="B240"/>
          <cell r="C240" t="str">
            <v>PREJETA SREDSTVA IZ PRORAČUNA EU IZ STRUKTURNIH SKLADOV</v>
          </cell>
          <cell r="D240">
            <v>0</v>
          </cell>
          <cell r="E240">
            <v>315326.17</v>
          </cell>
          <cell r="F240">
            <v>0</v>
          </cell>
          <cell r="G240">
            <v>0</v>
          </cell>
          <cell r="H240">
            <v>0</v>
          </cell>
          <cell r="I240">
            <v>88456.540000000037</v>
          </cell>
          <cell r="J240">
            <v>0</v>
          </cell>
          <cell r="K240">
            <v>21186.119999999995</v>
          </cell>
          <cell r="L240">
            <v>3000.5</v>
          </cell>
          <cell r="M240">
            <v>133911.11999999994</v>
          </cell>
          <cell r="N240">
            <v>6250</v>
          </cell>
          <cell r="O240">
            <v>-3000.5</v>
          </cell>
          <cell r="P240">
            <v>565129.94999999995</v>
          </cell>
          <cell r="S240">
            <v>0</v>
          </cell>
        </row>
        <row r="241">
          <cell r="A241">
            <v>7821</v>
          </cell>
          <cell r="B241"/>
          <cell r="C241" t="str">
            <v>Prejeta sredstva iz proračuna EU iz Evropskega sklada za regionalni razvoj (ERDF)</v>
          </cell>
          <cell r="D241">
            <v>0</v>
          </cell>
          <cell r="E241">
            <v>315326.17</v>
          </cell>
          <cell r="F241">
            <v>0</v>
          </cell>
          <cell r="G241">
            <v>0</v>
          </cell>
          <cell r="H241">
            <v>0</v>
          </cell>
          <cell r="I241">
            <v>88456.540000000037</v>
          </cell>
          <cell r="J241">
            <v>0</v>
          </cell>
          <cell r="K241">
            <v>21186.119999999995</v>
          </cell>
          <cell r="L241">
            <v>3000.5</v>
          </cell>
          <cell r="M241">
            <v>133911.11999999994</v>
          </cell>
          <cell r="N241">
            <v>6250</v>
          </cell>
          <cell r="O241">
            <v>-3000.5</v>
          </cell>
          <cell r="P241">
            <v>565129.94999999995</v>
          </cell>
          <cell r="S241">
            <v>0</v>
          </cell>
        </row>
        <row r="242">
          <cell r="A242">
            <v>782114</v>
          </cell>
          <cell r="B242"/>
          <cell r="C242" t="str">
            <v>Prejeta sredstva iz naslova Evropskega teritorialnega sodelovanja Slovenija - Hrvaška 2007-2013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S242">
            <v>0</v>
          </cell>
        </row>
        <row r="243">
          <cell r="A243">
            <v>782120</v>
          </cell>
          <cell r="B243"/>
          <cell r="C243" t="str">
            <v>Prejeta sredstva iz naslova Evropskega teritorialnega sodelovanja 2014-2020</v>
          </cell>
          <cell r="D243">
            <v>0</v>
          </cell>
          <cell r="E243">
            <v>315326.17</v>
          </cell>
          <cell r="F243">
            <v>0</v>
          </cell>
          <cell r="G243">
            <v>0</v>
          </cell>
          <cell r="H243">
            <v>0</v>
          </cell>
          <cell r="I243">
            <v>88456.540000000037</v>
          </cell>
          <cell r="J243">
            <v>0</v>
          </cell>
          <cell r="K243">
            <v>21186.119999999995</v>
          </cell>
          <cell r="L243">
            <v>3000.5</v>
          </cell>
          <cell r="M243">
            <v>133911.11999999994</v>
          </cell>
          <cell r="N243">
            <v>0</v>
          </cell>
          <cell r="O243">
            <v>-3000.5</v>
          </cell>
          <cell r="P243">
            <v>558879.94999999995</v>
          </cell>
          <cell r="S243">
            <v>0</v>
          </cell>
        </row>
        <row r="244">
          <cell r="A244">
            <v>782123</v>
          </cell>
          <cell r="B244"/>
          <cell r="C244" t="str">
            <v>Prejeta sredstvasklada ESRR Interreg (Evropsko teritorialno sodelovanje) 2021-2027</v>
          </cell>
          <cell r="D244"/>
          <cell r="E244"/>
          <cell r="F244"/>
          <cell r="G244"/>
          <cell r="H244"/>
          <cell r="I244"/>
          <cell r="J244"/>
          <cell r="K244"/>
          <cell r="L244">
            <v>0</v>
          </cell>
          <cell r="M244">
            <v>0</v>
          </cell>
          <cell r="N244">
            <v>6250</v>
          </cell>
          <cell r="O244">
            <v>0</v>
          </cell>
          <cell r="P244">
            <v>6250</v>
          </cell>
          <cell r="S244"/>
        </row>
        <row r="245">
          <cell r="A245">
            <v>784</v>
          </cell>
          <cell r="B245"/>
          <cell r="C245" t="str">
            <v>PREJETA SREDSTVA IZ PRORAČUNA EU ZA IZVAJANJE CENTRALIZIRANIH IN DRUGIH PROGRAMOV EU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S245">
            <v>0</v>
          </cell>
        </row>
        <row r="246">
          <cell r="A246">
            <v>7843</v>
          </cell>
          <cell r="B246"/>
          <cell r="C246" t="str">
            <v>Prejeta sredstva iz proračuna EU iz naslova Državljanstvo, svoboda, varnost in pravica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S246">
            <v>0</v>
          </cell>
        </row>
        <row r="247">
          <cell r="A247">
            <v>784300</v>
          </cell>
          <cell r="B247"/>
          <cell r="C247" t="str">
            <v>Prejeta sredstva iz proračuna EU iz naslova Sklada za zunanje meje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S247">
            <v>0</v>
          </cell>
        </row>
        <row r="248">
          <cell r="A248">
            <v>784318</v>
          </cell>
          <cell r="B248"/>
          <cell r="C248" t="str">
            <v>Druga prejeta sredstva iz proračuna EU iz naslova Varnost in državljanstvo za obdobje 2014-2020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S248">
            <v>0</v>
          </cell>
        </row>
        <row r="249">
          <cell r="A249">
            <v>786</v>
          </cell>
          <cell r="B249"/>
          <cell r="C249" t="str">
            <v>OSTALA PREJETA SREDSTVA IZ PRORAČUNA EU</v>
          </cell>
          <cell r="D249">
            <v>5021.8</v>
          </cell>
          <cell r="E249">
            <v>0</v>
          </cell>
          <cell r="F249">
            <v>110297.45</v>
          </cell>
          <cell r="G249">
            <v>23541.200000000012</v>
          </cell>
          <cell r="H249">
            <v>5153.1999999999825</v>
          </cell>
          <cell r="I249">
            <v>29960.050000000017</v>
          </cell>
          <cell r="J249">
            <v>30815.309999999998</v>
          </cell>
          <cell r="K249">
            <v>46892.639999999985</v>
          </cell>
          <cell r="L249">
            <v>0</v>
          </cell>
          <cell r="M249">
            <v>15471.190000000002</v>
          </cell>
          <cell r="N249">
            <v>0</v>
          </cell>
          <cell r="O249">
            <v>50702.399999999965</v>
          </cell>
          <cell r="P249">
            <v>317855.23999999993</v>
          </cell>
          <cell r="S249">
            <v>0</v>
          </cell>
        </row>
        <row r="250">
          <cell r="A250">
            <v>7860</v>
          </cell>
          <cell r="B250"/>
          <cell r="C250" t="str">
            <v>Ostala prejeta sredstva iz proračuna EU</v>
          </cell>
          <cell r="D250">
            <v>5021.8</v>
          </cell>
          <cell r="E250">
            <v>0</v>
          </cell>
          <cell r="F250">
            <v>110297.45</v>
          </cell>
          <cell r="G250">
            <v>23541.200000000012</v>
          </cell>
          <cell r="H250">
            <v>5153.1999999999825</v>
          </cell>
          <cell r="I250">
            <v>29960.050000000017</v>
          </cell>
          <cell r="J250">
            <v>30815.309999999998</v>
          </cell>
          <cell r="K250">
            <v>46892.639999999985</v>
          </cell>
          <cell r="L250">
            <v>0</v>
          </cell>
          <cell r="M250">
            <v>15471.190000000002</v>
          </cell>
          <cell r="N250">
            <v>0</v>
          </cell>
          <cell r="O250">
            <v>50702.399999999965</v>
          </cell>
          <cell r="P250">
            <v>317855.23999999993</v>
          </cell>
          <cell r="S250">
            <v>0</v>
          </cell>
        </row>
        <row r="251">
          <cell r="A251">
            <v>786099</v>
          </cell>
          <cell r="B251"/>
          <cell r="C251" t="str">
            <v>Ostala prejeta sredstva iz proračuna EU</v>
          </cell>
          <cell r="D251">
            <v>5021.8</v>
          </cell>
          <cell r="E251">
            <v>0</v>
          </cell>
          <cell r="F251">
            <v>110297.45</v>
          </cell>
          <cell r="G251">
            <v>23541.200000000012</v>
          </cell>
          <cell r="H251">
            <v>5153.1999999999825</v>
          </cell>
          <cell r="I251">
            <v>29960.050000000017</v>
          </cell>
          <cell r="J251">
            <v>30815.309999999998</v>
          </cell>
          <cell r="K251">
            <v>46892.639999999985</v>
          </cell>
          <cell r="L251">
            <v>0</v>
          </cell>
          <cell r="M251">
            <v>15471.190000000002</v>
          </cell>
          <cell r="N251">
            <v>0</v>
          </cell>
          <cell r="O251">
            <v>50702.399999999965</v>
          </cell>
          <cell r="P251">
            <v>317855.23999999993</v>
          </cell>
          <cell r="S251">
            <v>0</v>
          </cell>
        </row>
        <row r="252">
          <cell r="A252">
            <v>787</v>
          </cell>
          <cell r="B252"/>
          <cell r="C252" t="str">
            <v>PREJETA SREDSTVA OD DRUGIH EVROPSKIH INSTITUCIJ</v>
          </cell>
          <cell r="D252">
            <v>225816.52</v>
          </cell>
          <cell r="E252">
            <v>99454.810000000027</v>
          </cell>
          <cell r="F252">
            <v>152105.01</v>
          </cell>
          <cell r="G252">
            <v>258615.69</v>
          </cell>
          <cell r="H252">
            <v>689333.73</v>
          </cell>
          <cell r="I252">
            <v>152943.05000000005</v>
          </cell>
          <cell r="J252">
            <v>88075.629999999888</v>
          </cell>
          <cell r="K252">
            <v>196952.25</v>
          </cell>
          <cell r="L252">
            <v>299092.09000000032</v>
          </cell>
          <cell r="M252">
            <v>242034.1799999997</v>
          </cell>
          <cell r="N252">
            <v>1013837.1099999999</v>
          </cell>
          <cell r="O252">
            <v>634002.98</v>
          </cell>
          <cell r="P252">
            <v>4052263.05</v>
          </cell>
          <cell r="S252">
            <v>0</v>
          </cell>
        </row>
        <row r="253">
          <cell r="A253">
            <v>7870</v>
          </cell>
          <cell r="B253"/>
          <cell r="C253" t="str">
            <v>Prejeta sredstva od drugih evropskih institucij</v>
          </cell>
          <cell r="D253">
            <v>225816.52</v>
          </cell>
          <cell r="E253">
            <v>99454.810000000027</v>
          </cell>
          <cell r="F253">
            <v>152105.01</v>
          </cell>
          <cell r="G253">
            <v>258615.69</v>
          </cell>
          <cell r="H253">
            <v>689333.73</v>
          </cell>
          <cell r="I253">
            <v>152943.05000000005</v>
          </cell>
          <cell r="J253">
            <v>88075.629999999888</v>
          </cell>
          <cell r="K253">
            <v>196952.25</v>
          </cell>
          <cell r="L253">
            <v>299092.09000000032</v>
          </cell>
          <cell r="M253">
            <v>242034.1799999997</v>
          </cell>
          <cell r="N253">
            <v>1013837.1099999999</v>
          </cell>
          <cell r="O253">
            <v>634002.98</v>
          </cell>
          <cell r="P253">
            <v>4052263.05</v>
          </cell>
          <cell r="S253">
            <v>0</v>
          </cell>
        </row>
        <row r="254">
          <cell r="A254">
            <v>787000</v>
          </cell>
          <cell r="B254"/>
          <cell r="C254" t="str">
            <v>Prejeta sredstva od drugih evropskih institucij</v>
          </cell>
          <cell r="D254">
            <v>225816.52</v>
          </cell>
          <cell r="E254">
            <v>99454.810000000027</v>
          </cell>
          <cell r="F254">
            <v>152105.01</v>
          </cell>
          <cell r="G254">
            <v>258615.69</v>
          </cell>
          <cell r="H254">
            <v>689333.73</v>
          </cell>
          <cell r="I254">
            <v>152943.05000000005</v>
          </cell>
          <cell r="J254">
            <v>88075.629999999888</v>
          </cell>
          <cell r="K254">
            <v>196952.25</v>
          </cell>
          <cell r="L254">
            <v>299092.09000000032</v>
          </cell>
          <cell r="M254">
            <v>242034.1799999997</v>
          </cell>
          <cell r="N254">
            <v>1013837.1099999999</v>
          </cell>
          <cell r="O254">
            <v>634002.98</v>
          </cell>
          <cell r="P254">
            <v>4052263.05</v>
          </cell>
          <cell r="S254">
            <v>0</v>
          </cell>
        </row>
        <row r="255">
          <cell r="A255">
            <v>787001</v>
          </cell>
          <cell r="B255"/>
          <cell r="C255" t="str">
            <v>Prejete obresti od prejetih sredstev od drugih evropskih institucij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S255">
            <v>0</v>
          </cell>
        </row>
        <row r="256">
          <cell r="A256" t="str">
            <v>II.</v>
          </cell>
          <cell r="B256" t="str">
            <v>II.</v>
          </cell>
          <cell r="C256" t="str">
            <v>S K U P A J    O D H O D K I  (40+41+42+43)</v>
          </cell>
          <cell r="D256">
            <v>157688642.77000001</v>
          </cell>
          <cell r="E256">
            <v>173539597.53</v>
          </cell>
          <cell r="F256">
            <v>226075465.77899987</v>
          </cell>
          <cell r="G256">
            <v>213884579.52100009</v>
          </cell>
          <cell r="H256">
            <v>247634268.32400021</v>
          </cell>
          <cell r="I256">
            <v>276221191.13699961</v>
          </cell>
          <cell r="J256">
            <v>245327481.58900008</v>
          </cell>
          <cell r="K256">
            <v>264231984.30000094</v>
          </cell>
          <cell r="L256">
            <v>246623909.37999883</v>
          </cell>
          <cell r="M256">
            <v>299516774.08000022</v>
          </cell>
          <cell r="N256">
            <v>307134684.73000121</v>
          </cell>
          <cell r="O256">
            <v>522581682.81999922</v>
          </cell>
          <cell r="P256">
            <v>3180460261.9600005</v>
          </cell>
          <cell r="R256">
            <v>0</v>
          </cell>
          <cell r="S256">
            <v>0</v>
          </cell>
        </row>
        <row r="257">
          <cell r="A257">
            <v>40</v>
          </cell>
          <cell r="B257" t="str">
            <v xml:space="preserve">  </v>
          </cell>
          <cell r="C257" t="str">
            <v>TEKOČI ODHODKI  (400+401+402+403+404+409)</v>
          </cell>
          <cell r="D257">
            <v>44318744.460000001</v>
          </cell>
          <cell r="E257">
            <v>51165832.749999985</v>
          </cell>
          <cell r="F257">
            <v>65400495.928999998</v>
          </cell>
          <cell r="G257">
            <v>50999338.040999994</v>
          </cell>
          <cell r="H257">
            <v>56127090.784000091</v>
          </cell>
          <cell r="I257">
            <v>68744367.00699988</v>
          </cell>
          <cell r="J257">
            <v>56576436.618999876</v>
          </cell>
          <cell r="K257">
            <v>61800920.869999923</v>
          </cell>
          <cell r="L257">
            <v>68213044.710000008</v>
          </cell>
          <cell r="M257">
            <v>95543054.53000024</v>
          </cell>
          <cell r="N257">
            <v>71795351.040000051</v>
          </cell>
          <cell r="O257">
            <v>100943942.96000026</v>
          </cell>
          <cell r="P257">
            <v>791628619.70000029</v>
          </cell>
          <cell r="S257">
            <v>0</v>
          </cell>
        </row>
        <row r="258">
          <cell r="A258">
            <v>400</v>
          </cell>
          <cell r="B258"/>
          <cell r="C258" t="str">
            <v>PLAČE IN DRUGI IZDATKI ZAPOSLENIM</v>
          </cell>
          <cell r="D258">
            <v>13866200.43</v>
          </cell>
          <cell r="E258">
            <v>14732650.219999999</v>
          </cell>
          <cell r="F258">
            <v>13805045.848999999</v>
          </cell>
          <cell r="G258">
            <v>13982743.541000001</v>
          </cell>
          <cell r="H258">
            <v>14421356.690000003</v>
          </cell>
          <cell r="I258">
            <v>21277442.979999971</v>
          </cell>
          <cell r="J258">
            <v>14605703.719999913</v>
          </cell>
          <cell r="K258">
            <v>15275262.540000109</v>
          </cell>
          <cell r="L258">
            <v>14627366.639999941</v>
          </cell>
          <cell r="M258">
            <v>14734308.430000057</v>
          </cell>
          <cell r="N258">
            <v>14764211.530000014</v>
          </cell>
          <cell r="O258">
            <v>14961319.849999987</v>
          </cell>
          <cell r="P258">
            <v>181053612.42000005</v>
          </cell>
          <cell r="S258">
            <v>0</v>
          </cell>
        </row>
        <row r="259">
          <cell r="A259">
            <v>4000</v>
          </cell>
          <cell r="B259"/>
          <cell r="C259" t="str">
            <v>PLAČE IN DODATKI</v>
          </cell>
          <cell r="D259">
            <v>12079523.970000001</v>
          </cell>
          <cell r="E259">
            <v>12109309.649999999</v>
          </cell>
          <cell r="F259">
            <v>12197857.469000001</v>
          </cell>
          <cell r="G259">
            <v>12041714.750999998</v>
          </cell>
          <cell r="H259">
            <v>12449765.710000003</v>
          </cell>
          <cell r="I259">
            <v>12870228.559999982</v>
          </cell>
          <cell r="J259">
            <v>12807012.689999914</v>
          </cell>
          <cell r="K259">
            <v>12942699.820000108</v>
          </cell>
          <cell r="L259">
            <v>12876233.959999936</v>
          </cell>
          <cell r="M259">
            <v>12787348.23000006</v>
          </cell>
          <cell r="N259">
            <v>12759202.850000007</v>
          </cell>
          <cell r="O259">
            <v>12848309.819999989</v>
          </cell>
          <cell r="P259">
            <v>150769207.48000002</v>
          </cell>
          <cell r="S259">
            <v>0</v>
          </cell>
        </row>
        <row r="260">
          <cell r="A260">
            <v>400000</v>
          </cell>
          <cell r="B260"/>
          <cell r="C260" t="str">
            <v>Osnovne plače</v>
          </cell>
          <cell r="D260">
            <v>11304953.050000001</v>
          </cell>
          <cell r="E260">
            <v>11262072.719999999</v>
          </cell>
          <cell r="F260">
            <v>11397070.690000001</v>
          </cell>
          <cell r="G260">
            <v>11185720.469999999</v>
          </cell>
          <cell r="H260">
            <v>11675204.640000001</v>
          </cell>
          <cell r="I260">
            <v>12034446.999999993</v>
          </cell>
          <cell r="J260">
            <v>12031139.819999903</v>
          </cell>
          <cell r="K260">
            <v>12193309.700000107</v>
          </cell>
          <cell r="L260">
            <v>12152178.709999934</v>
          </cell>
          <cell r="M260">
            <v>11904223.340000063</v>
          </cell>
          <cell r="N260">
            <v>11894882.349999994</v>
          </cell>
          <cell r="O260">
            <v>11973779.890000001</v>
          </cell>
          <cell r="P260">
            <v>141008982.38</v>
          </cell>
          <cell r="S260">
            <v>0</v>
          </cell>
        </row>
        <row r="261">
          <cell r="A261">
            <v>400001</v>
          </cell>
          <cell r="B261"/>
          <cell r="C261" t="str">
            <v>Dodatek za delovno dobo in dodatek za stalnost</v>
          </cell>
          <cell r="D261">
            <v>633547.25</v>
          </cell>
          <cell r="E261">
            <v>691759.28</v>
          </cell>
          <cell r="F261">
            <v>664457.52899999986</v>
          </cell>
          <cell r="G261">
            <v>714775.28099999996</v>
          </cell>
          <cell r="H261">
            <v>636092.53000000026</v>
          </cell>
          <cell r="I261">
            <v>667602.47999998974</v>
          </cell>
          <cell r="J261">
            <v>647431.61000001011</v>
          </cell>
          <cell r="K261">
            <v>614375.29999999981</v>
          </cell>
          <cell r="L261">
            <v>580413.32000000123</v>
          </cell>
          <cell r="M261">
            <v>735675.68999999855</v>
          </cell>
          <cell r="N261">
            <v>712661.32000001054</v>
          </cell>
          <cell r="O261">
            <v>720420.74999998976</v>
          </cell>
          <cell r="P261">
            <v>8019212.3399999999</v>
          </cell>
          <cell r="R261"/>
          <cell r="S261">
            <v>0</v>
          </cell>
        </row>
        <row r="262">
          <cell r="A262">
            <v>400002</v>
          </cell>
          <cell r="B262"/>
          <cell r="C262" t="str">
            <v>Dodatki za delo v posebnih pogojih</v>
          </cell>
          <cell r="D262">
            <v>33977.15</v>
          </cell>
          <cell r="E262">
            <v>39678.590000000004</v>
          </cell>
          <cell r="F262">
            <v>29151.209999999992</v>
          </cell>
          <cell r="G262">
            <v>28572.190000000017</v>
          </cell>
          <cell r="H262">
            <v>29305.049999999988</v>
          </cell>
          <cell r="I262">
            <v>56737.919999999984</v>
          </cell>
          <cell r="J262">
            <v>23794.050000000017</v>
          </cell>
          <cell r="K262">
            <v>28853.379999999976</v>
          </cell>
          <cell r="L262">
            <v>37478.560000000172</v>
          </cell>
          <cell r="M262">
            <v>27100.339999999851</v>
          </cell>
          <cell r="N262">
            <v>30118.309999999998</v>
          </cell>
          <cell r="O262">
            <v>33416.330000000016</v>
          </cell>
          <cell r="P262">
            <v>398183.08</v>
          </cell>
          <cell r="S262">
            <v>0</v>
          </cell>
        </row>
        <row r="263">
          <cell r="A263">
            <v>400003</v>
          </cell>
          <cell r="B263"/>
          <cell r="C263" t="str">
            <v>Položajni dodatek</v>
          </cell>
          <cell r="D263">
            <v>50920.76</v>
          </cell>
          <cell r="E263">
            <v>55009.760000000002</v>
          </cell>
          <cell r="F263">
            <v>52666.339999999982</v>
          </cell>
          <cell r="G263">
            <v>57243.570000000007</v>
          </cell>
          <cell r="H263">
            <v>50891.320000000007</v>
          </cell>
          <cell r="I263">
            <v>52042.590000000026</v>
          </cell>
          <cell r="J263">
            <v>50974.759999999951</v>
          </cell>
          <cell r="K263">
            <v>50498.010000000009</v>
          </cell>
          <cell r="L263">
            <v>48084.070000000182</v>
          </cell>
          <cell r="M263">
            <v>59173.929999999818</v>
          </cell>
          <cell r="N263">
            <v>58089.910000000033</v>
          </cell>
          <cell r="O263">
            <v>56815.010000000009</v>
          </cell>
          <cell r="P263">
            <v>642410.03</v>
          </cell>
          <cell r="S263">
            <v>0</v>
          </cell>
        </row>
        <row r="264">
          <cell r="A264">
            <v>400004</v>
          </cell>
          <cell r="B264"/>
          <cell r="C264" t="str">
            <v>Drugi dodatki</v>
          </cell>
          <cell r="D264">
            <v>56125.760000000002</v>
          </cell>
          <cell r="E264">
            <v>60789.299999999996</v>
          </cell>
          <cell r="F264">
            <v>54511.700000000012</v>
          </cell>
          <cell r="G264">
            <v>55403.239999999991</v>
          </cell>
          <cell r="H264">
            <v>58272.169999999984</v>
          </cell>
          <cell r="I264">
            <v>59398.570000000007</v>
          </cell>
          <cell r="J264">
            <v>53672.450000000012</v>
          </cell>
          <cell r="K264">
            <v>55663.429999999993</v>
          </cell>
          <cell r="L264">
            <v>58079.29999999993</v>
          </cell>
          <cell r="M264">
            <v>61174.930000000051</v>
          </cell>
          <cell r="N264">
            <v>63450.96000000101</v>
          </cell>
          <cell r="O264">
            <v>63877.839999999036</v>
          </cell>
          <cell r="P264">
            <v>700419.65</v>
          </cell>
          <cell r="S264">
            <v>0</v>
          </cell>
        </row>
        <row r="265">
          <cell r="A265">
            <v>4001</v>
          </cell>
          <cell r="B265"/>
          <cell r="C265" t="str">
            <v>Regres za letni dopust</v>
          </cell>
          <cell r="D265">
            <v>5057.3100000000004</v>
          </cell>
          <cell r="E265">
            <v>2548.6399999999994</v>
          </cell>
          <cell r="F265">
            <v>1623.3400000000011</v>
          </cell>
          <cell r="G265">
            <v>28527.9</v>
          </cell>
          <cell r="H265">
            <v>219354.65</v>
          </cell>
          <cell r="I265">
            <v>6600425.5599999903</v>
          </cell>
          <cell r="J265">
            <v>67470.200000000186</v>
          </cell>
          <cell r="K265">
            <v>12196.689999999478</v>
          </cell>
          <cell r="L265">
            <v>5902.4300000034273</v>
          </cell>
          <cell r="M265">
            <v>14680.79999999702</v>
          </cell>
          <cell r="N265">
            <v>33961.470000009984</v>
          </cell>
          <cell r="O265">
            <v>104755.37999999989</v>
          </cell>
          <cell r="P265">
            <v>7096504.3700000001</v>
          </cell>
          <cell r="S265">
            <v>0</v>
          </cell>
        </row>
        <row r="266">
          <cell r="A266">
            <v>400100</v>
          </cell>
          <cell r="B266"/>
          <cell r="C266" t="str">
            <v>Regres za letni dopust</v>
          </cell>
          <cell r="D266">
            <v>5057.3100000000004</v>
          </cell>
          <cell r="E266">
            <v>2548.6399999999994</v>
          </cell>
          <cell r="F266">
            <v>1623.3400000000011</v>
          </cell>
          <cell r="G266">
            <v>28527.9</v>
          </cell>
          <cell r="H266">
            <v>219354.65</v>
          </cell>
          <cell r="I266">
            <v>6600425.5599999903</v>
          </cell>
          <cell r="J266">
            <v>67470.200000000186</v>
          </cell>
          <cell r="K266">
            <v>12196.689999999478</v>
          </cell>
          <cell r="L266">
            <v>5902.4300000034273</v>
          </cell>
          <cell r="M266">
            <v>14680.79999999702</v>
          </cell>
          <cell r="N266">
            <v>33961.470000009984</v>
          </cell>
          <cell r="O266">
            <v>104755.37999999989</v>
          </cell>
          <cell r="P266">
            <v>7096504.3700000001</v>
          </cell>
          <cell r="S266">
            <v>0</v>
          </cell>
        </row>
        <row r="267">
          <cell r="A267">
            <v>4002</v>
          </cell>
          <cell r="B267"/>
          <cell r="C267" t="str">
            <v>Povračila in nadomestila</v>
          </cell>
          <cell r="D267">
            <v>852506.55999999889</v>
          </cell>
          <cell r="E267">
            <v>971376.49000000115</v>
          </cell>
          <cell r="F267">
            <v>840050.63999999897</v>
          </cell>
          <cell r="G267">
            <v>1050582.0500000005</v>
          </cell>
          <cell r="H267">
            <v>792183.31000000029</v>
          </cell>
          <cell r="I267">
            <v>961526.84000000008</v>
          </cell>
          <cell r="J267">
            <v>900653.36000000034</v>
          </cell>
          <cell r="K267">
            <v>836612.00999999931</v>
          </cell>
          <cell r="L267">
            <v>864738.94999999925</v>
          </cell>
          <cell r="M267">
            <v>1009924.2600000012</v>
          </cell>
          <cell r="N267">
            <v>1029619.0499999998</v>
          </cell>
          <cell r="O267">
            <v>1049755.67</v>
          </cell>
          <cell r="P267">
            <v>11159529.189999999</v>
          </cell>
          <cell r="S267">
            <v>0</v>
          </cell>
        </row>
        <row r="268">
          <cell r="A268">
            <v>400200</v>
          </cell>
          <cell r="B268"/>
          <cell r="C268" t="str">
            <v>Dodatki za ločeno življenje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S268">
            <v>0</v>
          </cell>
        </row>
        <row r="269">
          <cell r="A269">
            <v>400201</v>
          </cell>
          <cell r="B269"/>
          <cell r="C269" t="str">
            <v>Terenski dodatek</v>
          </cell>
          <cell r="D269">
            <v>0</v>
          </cell>
          <cell r="E269">
            <v>124.8</v>
          </cell>
          <cell r="F269">
            <v>171.59999999999997</v>
          </cell>
          <cell r="G269">
            <v>187.20000000000005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483.6</v>
          </cell>
          <cell r="S269">
            <v>0</v>
          </cell>
        </row>
        <row r="270">
          <cell r="A270">
            <v>400202</v>
          </cell>
          <cell r="B270"/>
          <cell r="C270" t="str">
            <v>Povračilo stroškov prehrane med delom</v>
          </cell>
          <cell r="D270">
            <v>575176.73999999894</v>
          </cell>
          <cell r="E270">
            <v>673052.60000000114</v>
          </cell>
          <cell r="F270">
            <v>599728.74</v>
          </cell>
          <cell r="G270">
            <v>741899.1799999997</v>
          </cell>
          <cell r="H270">
            <v>555908.58000000007</v>
          </cell>
          <cell r="I270">
            <v>676517.05000000028</v>
          </cell>
          <cell r="J270">
            <v>632449.26000000024</v>
          </cell>
          <cell r="K270">
            <v>595948.19999999925</v>
          </cell>
          <cell r="L270">
            <v>607944.69999999925</v>
          </cell>
          <cell r="M270">
            <v>708858.56000000145</v>
          </cell>
          <cell r="N270">
            <v>711418.76999999955</v>
          </cell>
          <cell r="O270">
            <v>725171.45000000019</v>
          </cell>
          <cell r="P270">
            <v>7804073.8300000001</v>
          </cell>
          <cell r="S270">
            <v>0</v>
          </cell>
        </row>
        <row r="271">
          <cell r="A271">
            <v>400203</v>
          </cell>
          <cell r="B271"/>
          <cell r="C271" t="str">
            <v>Povračilo stroškov prevoza na delo in iz dela</v>
          </cell>
          <cell r="D271">
            <v>277329.82</v>
          </cell>
          <cell r="E271">
            <v>298199.09000000003</v>
          </cell>
          <cell r="F271">
            <v>240150.299999999</v>
          </cell>
          <cell r="G271">
            <v>308495.67000000086</v>
          </cell>
          <cell r="H271">
            <v>236274.73000000021</v>
          </cell>
          <cell r="I271">
            <v>285009.7899999998</v>
          </cell>
          <cell r="J271">
            <v>268204.10000000009</v>
          </cell>
          <cell r="K271">
            <v>240663.81000000006</v>
          </cell>
          <cell r="L271">
            <v>256794.25</v>
          </cell>
          <cell r="M271">
            <v>301065.69999999972</v>
          </cell>
          <cell r="N271">
            <v>318200.28000000026</v>
          </cell>
          <cell r="O271">
            <v>324584.21999999974</v>
          </cell>
          <cell r="P271">
            <v>3354971.76</v>
          </cell>
          <cell r="S271">
            <v>0</v>
          </cell>
        </row>
        <row r="272">
          <cell r="A272">
            <v>4003</v>
          </cell>
          <cell r="B272"/>
          <cell r="C272" t="str">
            <v>Sredstva za delovno uspešnost</v>
          </cell>
          <cell r="D272">
            <v>551334.9</v>
          </cell>
          <cell r="E272">
            <v>1207030.169999999</v>
          </cell>
          <cell r="F272">
            <v>493077.43</v>
          </cell>
          <cell r="G272">
            <v>488711.12000000098</v>
          </cell>
          <cell r="H272">
            <v>629962.88000000024</v>
          </cell>
          <cell r="I272">
            <v>506586.15999999992</v>
          </cell>
          <cell r="J272">
            <v>595618.6</v>
          </cell>
          <cell r="K272">
            <v>1257806.3900000001</v>
          </cell>
          <cell r="L272">
            <v>482267.73000000155</v>
          </cell>
          <cell r="M272">
            <v>560892.31999999867</v>
          </cell>
          <cell r="N272">
            <v>701706.67999999924</v>
          </cell>
          <cell r="O272">
            <v>698027.02000000014</v>
          </cell>
          <cell r="P272">
            <v>8173021.3999999994</v>
          </cell>
          <cell r="S272">
            <v>0</v>
          </cell>
        </row>
        <row r="273">
          <cell r="A273">
            <v>400300</v>
          </cell>
          <cell r="B273"/>
          <cell r="C273" t="str">
            <v>***Sredstva za delovno uspešnost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>
            <v>0</v>
          </cell>
          <cell r="S273">
            <v>0</v>
          </cell>
        </row>
        <row r="274">
          <cell r="A274">
            <v>400301</v>
          </cell>
          <cell r="B274"/>
          <cell r="C274" t="str">
            <v>Sredstva za redno delovno uspešnost</v>
          </cell>
          <cell r="D274">
            <v>123199.46</v>
          </cell>
          <cell r="E274">
            <v>801950.43999999901</v>
          </cell>
          <cell r="F274">
            <v>52438.880000000005</v>
          </cell>
          <cell r="G274">
            <v>51729.310000000987</v>
          </cell>
          <cell r="H274">
            <v>179204.66000000003</v>
          </cell>
          <cell r="I274">
            <v>46395.060000000056</v>
          </cell>
          <cell r="J274">
            <v>120012.90999999992</v>
          </cell>
          <cell r="K274">
            <v>846946.23000000021</v>
          </cell>
          <cell r="L274">
            <v>45640.950000001118</v>
          </cell>
          <cell r="M274">
            <v>58341.319999998901</v>
          </cell>
          <cell r="N274">
            <v>215574.9299999997</v>
          </cell>
          <cell r="O274">
            <v>75532.189999999944</v>
          </cell>
          <cell r="P274">
            <v>2616966.34</v>
          </cell>
          <cell r="S274">
            <v>0</v>
          </cell>
        </row>
        <row r="275">
          <cell r="A275">
            <v>400302</v>
          </cell>
          <cell r="B275"/>
          <cell r="C275" t="str">
            <v>Sredstva za delovno uspešnost iz naslova povečanega obsega dela pri opravljanju rednih delovnih nalog</v>
          </cell>
          <cell r="D275">
            <v>420298.78</v>
          </cell>
          <cell r="E275">
            <v>396242.4</v>
          </cell>
          <cell r="F275">
            <v>433225.12</v>
          </cell>
          <cell r="G275">
            <v>429127</v>
          </cell>
          <cell r="H275">
            <v>441447.44000000018</v>
          </cell>
          <cell r="I275">
            <v>453903.33999999985</v>
          </cell>
          <cell r="J275">
            <v>467430.87000000011</v>
          </cell>
          <cell r="K275">
            <v>399965.43999999994</v>
          </cell>
          <cell r="L275">
            <v>428012.73000000045</v>
          </cell>
          <cell r="M275">
            <v>489069.73999999976</v>
          </cell>
          <cell r="N275">
            <v>474169.18999999948</v>
          </cell>
          <cell r="O275">
            <v>620620.74000000022</v>
          </cell>
          <cell r="P275">
            <v>5453512.79</v>
          </cell>
          <cell r="S275">
            <v>0</v>
          </cell>
        </row>
        <row r="276">
          <cell r="A276">
            <v>400303</v>
          </cell>
          <cell r="B276"/>
          <cell r="C276" t="str">
            <v>Sredstva za delovno uspešnost iz naslova povečanega obsega dela v okviru sodelovanja pri izvajanju posebnega projekta</v>
          </cell>
          <cell r="D276">
            <v>7836.66</v>
          </cell>
          <cell r="E276">
            <v>8837.3300000000017</v>
          </cell>
          <cell r="F276">
            <v>7413.4299999999967</v>
          </cell>
          <cell r="G276">
            <v>7854.8100000000013</v>
          </cell>
          <cell r="H276">
            <v>9310.7800000000025</v>
          </cell>
          <cell r="I276">
            <v>6287.7599999999948</v>
          </cell>
          <cell r="J276">
            <v>8174.82</v>
          </cell>
          <cell r="K276">
            <v>10894.720000000001</v>
          </cell>
          <cell r="L276">
            <v>8614.0500000000029</v>
          </cell>
          <cell r="M276">
            <v>13481.259999999995</v>
          </cell>
          <cell r="N276">
            <v>11962.559999999998</v>
          </cell>
          <cell r="O276">
            <v>1874.0900000000111</v>
          </cell>
          <cell r="P276">
            <v>102542.27</v>
          </cell>
          <cell r="S276">
            <v>0</v>
          </cell>
        </row>
        <row r="277">
          <cell r="A277">
            <v>4004</v>
          </cell>
          <cell r="B277"/>
          <cell r="C277" t="str">
            <v>Sredstva za nadurno delo</v>
          </cell>
          <cell r="D277">
            <v>116848.5</v>
          </cell>
          <cell r="E277">
            <v>128923.92000000001</v>
          </cell>
          <cell r="F277">
            <v>149244.72</v>
          </cell>
          <cell r="G277">
            <v>147174.80999999994</v>
          </cell>
          <cell r="H277">
            <v>146843.5</v>
          </cell>
          <cell r="I277">
            <v>155196.04000000004</v>
          </cell>
          <cell r="J277">
            <v>145049.24</v>
          </cell>
          <cell r="K277">
            <v>109987.45999999996</v>
          </cell>
          <cell r="L277">
            <v>190599.18000000017</v>
          </cell>
          <cell r="M277">
            <v>182830.96999999997</v>
          </cell>
          <cell r="N277">
            <v>164039.69999999995</v>
          </cell>
          <cell r="O277">
            <v>176639.5</v>
          </cell>
          <cell r="P277">
            <v>1813377.54</v>
          </cell>
          <cell r="S277">
            <v>0</v>
          </cell>
        </row>
        <row r="278">
          <cell r="A278">
            <v>400400</v>
          </cell>
          <cell r="B278"/>
          <cell r="C278" t="str">
            <v>Sredstva za nadurno delo</v>
          </cell>
          <cell r="D278">
            <v>116848.5</v>
          </cell>
          <cell r="E278">
            <v>128923.92000000001</v>
          </cell>
          <cell r="F278">
            <v>149244.72</v>
          </cell>
          <cell r="G278">
            <v>147174.80999999994</v>
          </cell>
          <cell r="H278">
            <v>146843.5</v>
          </cell>
          <cell r="I278">
            <v>155196.04000000004</v>
          </cell>
          <cell r="J278">
            <v>145049.24</v>
          </cell>
          <cell r="K278">
            <v>109987.45999999996</v>
          </cell>
          <cell r="L278">
            <v>190599.18000000017</v>
          </cell>
          <cell r="M278">
            <v>182830.96999999997</v>
          </cell>
          <cell r="N278">
            <v>164039.69999999995</v>
          </cell>
          <cell r="O278">
            <v>176639.5</v>
          </cell>
          <cell r="P278">
            <v>1813377.54</v>
          </cell>
          <cell r="S278">
            <v>0</v>
          </cell>
        </row>
        <row r="279">
          <cell r="A279">
            <v>4005</v>
          </cell>
          <cell r="B279"/>
          <cell r="C279" t="str">
            <v>Plače za delo nerezidentov po pogodbi</v>
          </cell>
          <cell r="D279">
            <v>0</v>
          </cell>
          <cell r="E279">
            <v>59.24</v>
          </cell>
          <cell r="F279">
            <v>459.12</v>
          </cell>
          <cell r="G279">
            <v>1451.3400000000001</v>
          </cell>
          <cell r="H279">
            <v>1491.0199999999998</v>
          </cell>
          <cell r="I279">
            <v>1491.02</v>
          </cell>
          <cell r="J279">
            <v>1491.0200000000004</v>
          </cell>
          <cell r="K279">
            <v>1491.0199999999995</v>
          </cell>
          <cell r="L279">
            <v>1491.0199999999995</v>
          </cell>
          <cell r="M279">
            <v>1491.0200000000004</v>
          </cell>
          <cell r="N279">
            <v>1491.0200000000004</v>
          </cell>
          <cell r="O279">
            <v>1491.0200000000004</v>
          </cell>
          <cell r="P279">
            <v>13897.86</v>
          </cell>
          <cell r="S279">
            <v>0</v>
          </cell>
        </row>
        <row r="280">
          <cell r="A280">
            <v>400500</v>
          </cell>
          <cell r="B280"/>
          <cell r="C280" t="str">
            <v>Plače za delo nerezidentov po pogodbi</v>
          </cell>
          <cell r="D280">
            <v>0</v>
          </cell>
          <cell r="E280">
            <v>59.24</v>
          </cell>
          <cell r="F280">
            <v>459.12</v>
          </cell>
          <cell r="G280">
            <v>1451.3400000000001</v>
          </cell>
          <cell r="H280">
            <v>1491.0199999999998</v>
          </cell>
          <cell r="I280">
            <v>1491.02</v>
          </cell>
          <cell r="J280">
            <v>1491.0200000000004</v>
          </cell>
          <cell r="K280">
            <v>1491.0199999999995</v>
          </cell>
          <cell r="L280">
            <v>1491.0199999999995</v>
          </cell>
          <cell r="M280">
            <v>1491.0200000000004</v>
          </cell>
          <cell r="N280">
            <v>1491.0200000000004</v>
          </cell>
          <cell r="O280">
            <v>1491.0200000000004</v>
          </cell>
          <cell r="P280">
            <v>13897.86</v>
          </cell>
          <cell r="S280">
            <v>0</v>
          </cell>
        </row>
        <row r="281">
          <cell r="A281">
            <v>4009</v>
          </cell>
          <cell r="B281"/>
          <cell r="C281" t="str">
            <v>Drugi izdatki zaposlenim</v>
          </cell>
          <cell r="D281">
            <v>260929.19</v>
          </cell>
          <cell r="E281">
            <v>313402.11000000004</v>
          </cell>
          <cell r="F281">
            <v>122733.12999999998</v>
          </cell>
          <cell r="G281">
            <v>224581.57000000007</v>
          </cell>
          <cell r="H281">
            <v>181755.62000000005</v>
          </cell>
          <cell r="I281">
            <v>181988.79999999981</v>
          </cell>
          <cell r="J281">
            <v>88408.610000000161</v>
          </cell>
          <cell r="K281">
            <v>114469.14999999994</v>
          </cell>
          <cell r="L281">
            <v>206133.37000000017</v>
          </cell>
          <cell r="M281">
            <v>177140.82999999975</v>
          </cell>
          <cell r="N281">
            <v>74190.759999999893</v>
          </cell>
          <cell r="O281">
            <v>82341.440000000206</v>
          </cell>
          <cell r="P281">
            <v>2028074.5800000003</v>
          </cell>
          <cell r="S281">
            <v>0</v>
          </cell>
        </row>
        <row r="282">
          <cell r="A282">
            <v>400900</v>
          </cell>
          <cell r="B282"/>
          <cell r="C282" t="str">
            <v>Jubilejne nagrade</v>
          </cell>
          <cell r="D282">
            <v>11116.14</v>
          </cell>
          <cell r="E282">
            <v>25229.809999999998</v>
          </cell>
          <cell r="F282">
            <v>27840.340000000004</v>
          </cell>
          <cell r="G282">
            <v>12341.909999999996</v>
          </cell>
          <cell r="H282">
            <v>12664.770000000106</v>
          </cell>
          <cell r="I282">
            <v>9847.9199999998964</v>
          </cell>
          <cell r="J282">
            <v>17867.919999999998</v>
          </cell>
          <cell r="K282">
            <v>13556.169999999998</v>
          </cell>
          <cell r="L282">
            <v>1874.839999999982</v>
          </cell>
          <cell r="M282">
            <v>19280.210000000021</v>
          </cell>
          <cell r="N282">
            <v>12128</v>
          </cell>
          <cell r="O282">
            <v>13562.809999999998</v>
          </cell>
          <cell r="P282">
            <v>177310.84</v>
          </cell>
          <cell r="S282">
            <v>0</v>
          </cell>
        </row>
        <row r="283">
          <cell r="A283">
            <v>400901</v>
          </cell>
          <cell r="B283"/>
          <cell r="C283" t="str">
            <v>Odpravnine</v>
          </cell>
          <cell r="D283">
            <v>240443.55</v>
          </cell>
          <cell r="E283">
            <v>264296.39</v>
          </cell>
          <cell r="F283">
            <v>91861.02999999997</v>
          </cell>
          <cell r="G283">
            <v>206286.43000000005</v>
          </cell>
          <cell r="H283">
            <v>161629.83999999997</v>
          </cell>
          <cell r="I283">
            <v>152698.41999999993</v>
          </cell>
          <cell r="J283">
            <v>62667.930000000168</v>
          </cell>
          <cell r="K283">
            <v>96983.929999999935</v>
          </cell>
          <cell r="L283">
            <v>167767.75000000023</v>
          </cell>
          <cell r="M283">
            <v>81403.119999999646</v>
          </cell>
          <cell r="N283">
            <v>52219.489999999991</v>
          </cell>
          <cell r="O283">
            <v>55099.970000000205</v>
          </cell>
          <cell r="P283">
            <v>1633357.85</v>
          </cell>
          <cell r="S283">
            <v>0</v>
          </cell>
        </row>
        <row r="284">
          <cell r="A284">
            <v>400902</v>
          </cell>
          <cell r="B284"/>
          <cell r="C284" t="str">
            <v>Solidarnostne pomoči</v>
          </cell>
          <cell r="D284">
            <v>726.97</v>
          </cell>
          <cell r="E284">
            <v>668.21</v>
          </cell>
          <cell r="F284">
            <v>801.55</v>
          </cell>
          <cell r="G284">
            <v>4095.14</v>
          </cell>
          <cell r="H284">
            <v>3935.6099999999997</v>
          </cell>
          <cell r="I284">
            <v>5326.2200000000012</v>
          </cell>
          <cell r="J284">
            <v>4811.1100000000006</v>
          </cell>
          <cell r="K284">
            <v>2405.5499999999993</v>
          </cell>
          <cell r="L284">
            <v>34365.969999999987</v>
          </cell>
          <cell r="M284">
            <v>42273.79000000011</v>
          </cell>
          <cell r="N284">
            <v>6172.3299999998999</v>
          </cell>
          <cell r="O284">
            <v>2271.9100000000035</v>
          </cell>
          <cell r="P284">
            <v>107854.36</v>
          </cell>
          <cell r="S284">
            <v>0</v>
          </cell>
        </row>
        <row r="285">
          <cell r="A285">
            <v>400999</v>
          </cell>
          <cell r="B285"/>
          <cell r="C285" t="str">
            <v>Drugi izdatki zaposlenim</v>
          </cell>
          <cell r="D285">
            <v>8642.5300000000007</v>
          </cell>
          <cell r="E285">
            <v>23207.699999999997</v>
          </cell>
          <cell r="F285">
            <v>2230.2100000000028</v>
          </cell>
          <cell r="G285">
            <v>1858.0899999999965</v>
          </cell>
          <cell r="H285">
            <v>3525.4000000000015</v>
          </cell>
          <cell r="I285">
            <v>14116.239999999998</v>
          </cell>
          <cell r="J285">
            <v>3061.6500000000015</v>
          </cell>
          <cell r="K285">
            <v>1523.5</v>
          </cell>
          <cell r="L285">
            <v>2124.8100000000122</v>
          </cell>
          <cell r="M285">
            <v>34183.709999999985</v>
          </cell>
          <cell r="N285">
            <v>3670.9400000000023</v>
          </cell>
          <cell r="O285">
            <v>11406.75</v>
          </cell>
          <cell r="P285">
            <v>109551.53</v>
          </cell>
          <cell r="S285">
            <v>0</v>
          </cell>
        </row>
        <row r="286">
          <cell r="A286">
            <v>401</v>
          </cell>
          <cell r="B286"/>
          <cell r="C286" t="str">
            <v>PRISPEVKI DELODAJALCEV ZA SOCIALNO VARNOST</v>
          </cell>
          <cell r="D286">
            <v>2260007.2900000019</v>
          </cell>
          <cell r="E286">
            <v>2366369.5799999982</v>
          </cell>
          <cell r="F286">
            <v>2271286.3000000026</v>
          </cell>
          <cell r="G286">
            <v>2246319.3500000108</v>
          </cell>
          <cell r="H286">
            <v>2328313.5499999761</v>
          </cell>
          <cell r="I286">
            <v>2381988.5000000307</v>
          </cell>
          <cell r="J286">
            <v>2375072.4299999895</v>
          </cell>
          <cell r="K286">
            <v>2497020.6899999995</v>
          </cell>
          <cell r="L286">
            <v>2376576.8499999829</v>
          </cell>
          <cell r="M286">
            <v>2377163.3800000064</v>
          </cell>
          <cell r="N286">
            <v>2389024.7300000023</v>
          </cell>
          <cell r="O286">
            <v>2397202.2400000007</v>
          </cell>
          <cell r="P286">
            <v>28266344.890000001</v>
          </cell>
          <cell r="S286">
            <v>0</v>
          </cell>
        </row>
        <row r="287">
          <cell r="A287">
            <v>4010</v>
          </cell>
          <cell r="B287"/>
          <cell r="C287" t="str">
            <v>Prispevek za pokojninsko in invalidsko zavarovanje</v>
          </cell>
          <cell r="D287">
            <v>1111239.43</v>
          </cell>
          <cell r="E287">
            <v>1163880.3600000001</v>
          </cell>
          <cell r="F287">
            <v>1112688.9300000002</v>
          </cell>
          <cell r="G287">
            <v>1099665.1500000102</v>
          </cell>
          <cell r="H287">
            <v>1145972.8099999893</v>
          </cell>
          <cell r="I287">
            <v>1183984.5800000103</v>
          </cell>
          <cell r="J287">
            <v>1173502.5499999998</v>
          </cell>
          <cell r="K287">
            <v>1243267.6300000101</v>
          </cell>
          <cell r="L287">
            <v>1167308.5499999635</v>
          </cell>
          <cell r="M287">
            <v>1171727.6900000162</v>
          </cell>
          <cell r="N287">
            <v>1180286.83</v>
          </cell>
          <cell r="O287">
            <v>1183011.4500000011</v>
          </cell>
          <cell r="P287">
            <v>13936535.960000001</v>
          </cell>
          <cell r="S287">
            <v>0</v>
          </cell>
        </row>
        <row r="288">
          <cell r="A288">
            <v>401001</v>
          </cell>
          <cell r="B288"/>
          <cell r="C288" t="str">
            <v>Prispevek za pokojninsko in invalidsko zavarovanje</v>
          </cell>
          <cell r="D288">
            <v>1111239.43</v>
          </cell>
          <cell r="E288">
            <v>1163880.3600000001</v>
          </cell>
          <cell r="F288">
            <v>1112688.9300000002</v>
          </cell>
          <cell r="G288">
            <v>1099665.1500000102</v>
          </cell>
          <cell r="H288">
            <v>1145972.8099999893</v>
          </cell>
          <cell r="I288">
            <v>1183984.5800000103</v>
          </cell>
          <cell r="J288">
            <v>1173502.5499999998</v>
          </cell>
          <cell r="K288">
            <v>1243267.6300000101</v>
          </cell>
          <cell r="L288">
            <v>1167308.5499999635</v>
          </cell>
          <cell r="M288">
            <v>1171727.6900000162</v>
          </cell>
          <cell r="N288">
            <v>1180286.83</v>
          </cell>
          <cell r="O288">
            <v>1183011.4500000011</v>
          </cell>
          <cell r="P288">
            <v>13936535.960000001</v>
          </cell>
          <cell r="S288">
            <v>0</v>
          </cell>
        </row>
        <row r="289">
          <cell r="A289">
            <v>4011</v>
          </cell>
          <cell r="B289"/>
          <cell r="C289" t="str">
            <v>Prispevek za zdravstveno zavarovanje</v>
          </cell>
          <cell r="D289">
            <v>916944.89000000199</v>
          </cell>
          <cell r="E289">
            <v>966055.65999999817</v>
          </cell>
          <cell r="F289">
            <v>922928.74000000011</v>
          </cell>
          <cell r="G289">
            <v>910803.01999999967</v>
          </cell>
          <cell r="H289">
            <v>945311.90999999014</v>
          </cell>
          <cell r="I289">
            <v>964298.1500000204</v>
          </cell>
          <cell r="J289">
            <v>965270.58999998937</v>
          </cell>
          <cell r="K289">
            <v>1014624.0799999894</v>
          </cell>
          <cell r="L289">
            <v>973796.98000001989</v>
          </cell>
          <cell r="M289">
            <v>965760.23999999044</v>
          </cell>
          <cell r="N289">
            <v>970919.59000000171</v>
          </cell>
          <cell r="O289">
            <v>975720.96999999939</v>
          </cell>
          <cell r="P289">
            <v>11492434.82</v>
          </cell>
          <cell r="S289">
            <v>0</v>
          </cell>
        </row>
        <row r="290">
          <cell r="A290">
            <v>401100</v>
          </cell>
          <cell r="B290"/>
          <cell r="C290" t="str">
            <v>Prispevek za obvezno zdravstveno zavarovanje</v>
          </cell>
          <cell r="D290">
            <v>848444.85000000196</v>
          </cell>
          <cell r="E290">
            <v>891504.23999999813</v>
          </cell>
          <cell r="F290">
            <v>849265.15000000014</v>
          </cell>
          <cell r="G290">
            <v>840515.11999999965</v>
          </cell>
          <cell r="H290">
            <v>874575.49999999022</v>
          </cell>
          <cell r="I290">
            <v>896447.09000002034</v>
          </cell>
          <cell r="J290">
            <v>892950.88999998942</v>
          </cell>
          <cell r="K290">
            <v>938258.09999999031</v>
          </cell>
          <cell r="L290">
            <v>901362.80000001937</v>
          </cell>
          <cell r="M290">
            <v>893482.27999999002</v>
          </cell>
          <cell r="N290">
            <v>896681.6799999997</v>
          </cell>
          <cell r="O290">
            <v>902772.77000000142</v>
          </cell>
          <cell r="P290">
            <v>10626260.470000001</v>
          </cell>
          <cell r="S290">
            <v>0</v>
          </cell>
        </row>
        <row r="291">
          <cell r="A291">
            <v>401101</v>
          </cell>
          <cell r="B291"/>
          <cell r="C291" t="str">
            <v>Prispevek za poškodbe pri delu in poklicne bolezni</v>
          </cell>
          <cell r="D291">
            <v>68500.039999999994</v>
          </cell>
          <cell r="E291">
            <v>74551.42</v>
          </cell>
          <cell r="F291">
            <v>73663.59</v>
          </cell>
          <cell r="G291">
            <v>70287.900000000023</v>
          </cell>
          <cell r="H291">
            <v>70736.409999999974</v>
          </cell>
          <cell r="I291">
            <v>67851.06</v>
          </cell>
          <cell r="J291">
            <v>72319.700000000012</v>
          </cell>
          <cell r="K291">
            <v>76365.97999999905</v>
          </cell>
          <cell r="L291">
            <v>72434.180000000517</v>
          </cell>
          <cell r="M291">
            <v>72277.960000000428</v>
          </cell>
          <cell r="N291">
            <v>74237.910000002012</v>
          </cell>
          <cell r="O291">
            <v>72948.199999997974</v>
          </cell>
          <cell r="P291">
            <v>866174.35</v>
          </cell>
          <cell r="S291">
            <v>0</v>
          </cell>
        </row>
        <row r="292">
          <cell r="A292">
            <v>4012</v>
          </cell>
          <cell r="B292"/>
          <cell r="C292" t="str">
            <v>Prispevek za zaposlovanje</v>
          </cell>
          <cell r="D292">
            <v>8936.06</v>
          </cell>
          <cell r="E292">
            <v>9360.6200000000008</v>
          </cell>
          <cell r="F292">
            <v>8946.5499999999993</v>
          </cell>
          <cell r="G292">
            <v>8873.9200000000019</v>
          </cell>
          <cell r="H292">
            <v>9299.25</v>
          </cell>
          <cell r="I292">
            <v>9513.5599999999977</v>
          </cell>
          <cell r="J292">
            <v>9471.86</v>
          </cell>
          <cell r="K292">
            <v>10004.359999999906</v>
          </cell>
          <cell r="L292">
            <v>9585.7300000000105</v>
          </cell>
          <cell r="M292">
            <v>9531.4800000000832</v>
          </cell>
          <cell r="N292">
            <v>9538.7899999999936</v>
          </cell>
          <cell r="O292">
            <v>9565.4900000000052</v>
          </cell>
          <cell r="P292">
            <v>112627.67</v>
          </cell>
          <cell r="S292">
            <v>0</v>
          </cell>
        </row>
        <row r="293">
          <cell r="A293">
            <v>401200</v>
          </cell>
          <cell r="B293"/>
          <cell r="C293" t="str">
            <v>Prispevek za zaposlovanje</v>
          </cell>
          <cell r="D293">
            <v>8936.06</v>
          </cell>
          <cell r="E293">
            <v>9360.6200000000008</v>
          </cell>
          <cell r="F293">
            <v>8946.5499999999993</v>
          </cell>
          <cell r="G293">
            <v>8873.9200000000019</v>
          </cell>
          <cell r="H293">
            <v>9299.25</v>
          </cell>
          <cell r="I293">
            <v>9513.5599999999977</v>
          </cell>
          <cell r="J293">
            <v>9471.86</v>
          </cell>
          <cell r="K293">
            <v>10004.359999999906</v>
          </cell>
          <cell r="L293">
            <v>9585.7300000000105</v>
          </cell>
          <cell r="M293">
            <v>9531.4800000000832</v>
          </cell>
          <cell r="N293">
            <v>9538.7899999999936</v>
          </cell>
          <cell r="O293">
            <v>9565.4900000000052</v>
          </cell>
          <cell r="P293">
            <v>112627.67</v>
          </cell>
          <cell r="S293">
            <v>0</v>
          </cell>
        </row>
        <row r="294">
          <cell r="A294">
            <v>4013</v>
          </cell>
          <cell r="B294"/>
          <cell r="C294" t="str">
            <v>Prispevek za starševsko varstvo</v>
          </cell>
          <cell r="D294">
            <v>12901.36</v>
          </cell>
          <cell r="E294">
            <v>13586.439999999999</v>
          </cell>
          <cell r="F294">
            <v>12918.610000000004</v>
          </cell>
          <cell r="G294">
            <v>12783.410000000098</v>
          </cell>
          <cell r="H294">
            <v>13317.769999999895</v>
          </cell>
          <cell r="I294">
            <v>13651.839999999997</v>
          </cell>
          <cell r="J294">
            <v>13601.110000000102</v>
          </cell>
          <cell r="K294">
            <v>14364.879999999903</v>
          </cell>
          <cell r="L294">
            <v>13643.329999999813</v>
          </cell>
          <cell r="M294">
            <v>13610.770000000179</v>
          </cell>
          <cell r="N294">
            <v>13676.720000000001</v>
          </cell>
          <cell r="O294">
            <v>13747</v>
          </cell>
          <cell r="P294">
            <v>161803.24</v>
          </cell>
          <cell r="S294">
            <v>0</v>
          </cell>
        </row>
        <row r="295">
          <cell r="A295">
            <v>401300</v>
          </cell>
          <cell r="B295"/>
          <cell r="C295" t="str">
            <v>Prispevek za starševsko varstvo</v>
          </cell>
          <cell r="D295">
            <v>12901.36</v>
          </cell>
          <cell r="E295">
            <v>13586.439999999999</v>
          </cell>
          <cell r="F295">
            <v>12918.610000000004</v>
          </cell>
          <cell r="G295">
            <v>12783.410000000098</v>
          </cell>
          <cell r="H295">
            <v>13317.769999999895</v>
          </cell>
          <cell r="I295">
            <v>13651.839999999997</v>
          </cell>
          <cell r="J295">
            <v>13601.110000000102</v>
          </cell>
          <cell r="K295">
            <v>14364.879999999903</v>
          </cell>
          <cell r="L295">
            <v>13643.329999999813</v>
          </cell>
          <cell r="M295">
            <v>13610.770000000179</v>
          </cell>
          <cell r="N295">
            <v>13676.720000000001</v>
          </cell>
          <cell r="O295">
            <v>13747</v>
          </cell>
          <cell r="P295">
            <v>161803.24</v>
          </cell>
          <cell r="S295">
            <v>0</v>
          </cell>
        </row>
        <row r="296">
          <cell r="A296">
            <v>4015</v>
          </cell>
          <cell r="B296"/>
          <cell r="C296" t="str">
            <v>Premije kolektivnega dodatnega pokojninskega zavarovanja, na podlagi ZKDPZJU</v>
          </cell>
          <cell r="D296">
            <v>209985.55</v>
          </cell>
          <cell r="E296">
            <v>213486.5</v>
          </cell>
          <cell r="F296">
            <v>213803.47000000201</v>
          </cell>
          <cell r="G296">
            <v>214193.85000000102</v>
          </cell>
          <cell r="H296">
            <v>214411.80999999691</v>
          </cell>
          <cell r="I296">
            <v>210540.37000000011</v>
          </cell>
          <cell r="J296">
            <v>213226.32000000007</v>
          </cell>
          <cell r="K296">
            <v>214759.74</v>
          </cell>
          <cell r="L296">
            <v>212242.26</v>
          </cell>
          <cell r="M296">
            <v>216533.19999999972</v>
          </cell>
          <cell r="N296">
            <v>214602.80000000028</v>
          </cell>
          <cell r="O296">
            <v>215157.33000000007</v>
          </cell>
          <cell r="P296">
            <v>2562943.2000000002</v>
          </cell>
          <cell r="S296">
            <v>0</v>
          </cell>
        </row>
        <row r="297">
          <cell r="A297">
            <v>401500</v>
          </cell>
          <cell r="B297"/>
          <cell r="C297" t="str">
            <v>Premije kolektivnega dodatnega pokojninskega zavarovanja, na podlagi ZKDPZJU</v>
          </cell>
          <cell r="D297">
            <v>209985.55</v>
          </cell>
          <cell r="E297">
            <v>213486.5</v>
          </cell>
          <cell r="F297">
            <v>213803.47000000201</v>
          </cell>
          <cell r="G297">
            <v>214193.85000000102</v>
          </cell>
          <cell r="H297">
            <v>214411.80999999691</v>
          </cell>
          <cell r="I297">
            <v>210540.37000000011</v>
          </cell>
          <cell r="J297">
            <v>213226.32000000007</v>
          </cell>
          <cell r="K297">
            <v>214759.74</v>
          </cell>
          <cell r="L297">
            <v>212242.26</v>
          </cell>
          <cell r="M297">
            <v>216533.19999999972</v>
          </cell>
          <cell r="N297">
            <v>214602.80000000028</v>
          </cell>
          <cell r="O297">
            <v>215157.33000000007</v>
          </cell>
          <cell r="P297">
            <v>2562943.2000000002</v>
          </cell>
          <cell r="S297">
            <v>0</v>
          </cell>
        </row>
        <row r="298">
          <cell r="A298">
            <v>401510</v>
          </cell>
          <cell r="B298"/>
          <cell r="C298" t="str">
            <v>Druge premije prostovoljnega dodatnega kolektivnega pokojninskega zavarovanja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S298">
            <v>0</v>
          </cell>
        </row>
        <row r="299">
          <cell r="A299">
            <v>402</v>
          </cell>
          <cell r="B299"/>
          <cell r="C299" t="str">
            <v>IZDATKI ZA BLAGO IN STORITVE</v>
          </cell>
          <cell r="D299">
            <v>26691063.280000001</v>
          </cell>
          <cell r="E299">
            <v>31960514.539999992</v>
          </cell>
          <cell r="F299">
            <v>45602825.959999993</v>
          </cell>
          <cell r="G299">
            <v>30715575.48999998</v>
          </cell>
          <cell r="H299">
            <v>33533833.684000112</v>
          </cell>
          <cell r="I299">
            <v>37022928.056999885</v>
          </cell>
          <cell r="J299">
            <v>35584484.038999975</v>
          </cell>
          <cell r="K299">
            <v>37853572.809999809</v>
          </cell>
          <cell r="L299">
            <v>37101281.340000093</v>
          </cell>
          <cell r="M299">
            <v>62431586.490000173</v>
          </cell>
          <cell r="N299">
            <v>47449677.850000031</v>
          </cell>
          <cell r="O299">
            <v>73322440.470000267</v>
          </cell>
          <cell r="P299">
            <v>499269784.01000023</v>
          </cell>
          <cell r="S299">
            <v>0</v>
          </cell>
        </row>
        <row r="300">
          <cell r="A300">
            <v>4020</v>
          </cell>
          <cell r="B300"/>
          <cell r="C300" t="str">
            <v>Pisarniški in splošni material in storitve</v>
          </cell>
          <cell r="D300">
            <v>4562037.3100000005</v>
          </cell>
          <cell r="E300">
            <v>3838285.2899999991</v>
          </cell>
          <cell r="F300">
            <v>5215237.74</v>
          </cell>
          <cell r="G300">
            <v>3575834.9700000016</v>
          </cell>
          <cell r="H300">
            <v>4825732.8500000192</v>
          </cell>
          <cell r="I300">
            <v>5472852.229999979</v>
          </cell>
          <cell r="J300">
            <v>5528137.5199999996</v>
          </cell>
          <cell r="K300">
            <v>5582022.9800000992</v>
          </cell>
          <cell r="L300">
            <v>4570077.6099999715</v>
          </cell>
          <cell r="M300">
            <v>5817214.9599999487</v>
          </cell>
          <cell r="N300">
            <v>11387387.299999982</v>
          </cell>
          <cell r="O300">
            <v>12720955.760000102</v>
          </cell>
          <cell r="P300">
            <v>73095776.5200001</v>
          </cell>
          <cell r="S300">
            <v>0</v>
          </cell>
        </row>
        <row r="301">
          <cell r="A301">
            <v>402000</v>
          </cell>
          <cell r="B301"/>
          <cell r="C301" t="str">
            <v>Pisarniški material in storitve</v>
          </cell>
          <cell r="D301">
            <v>191428.89</v>
          </cell>
          <cell r="E301">
            <v>104235.82999999996</v>
          </cell>
          <cell r="F301">
            <v>191222.36000000004</v>
          </cell>
          <cell r="G301">
            <v>125151.82000000094</v>
          </cell>
          <cell r="H301">
            <v>180879.5</v>
          </cell>
          <cell r="I301">
            <v>148604.049999999</v>
          </cell>
          <cell r="J301">
            <v>125327.3600000001</v>
          </cell>
          <cell r="K301">
            <v>141164.11999999988</v>
          </cell>
          <cell r="L301">
            <v>104079.86999999918</v>
          </cell>
          <cell r="M301">
            <v>131981.70000000088</v>
          </cell>
          <cell r="N301">
            <v>131755.8899999999</v>
          </cell>
          <cell r="O301">
            <v>305374.20000000019</v>
          </cell>
          <cell r="P301">
            <v>1881205.59</v>
          </cell>
          <cell r="S301">
            <v>0</v>
          </cell>
        </row>
        <row r="302">
          <cell r="A302">
            <v>402001</v>
          </cell>
          <cell r="B302"/>
          <cell r="C302" t="str">
            <v>Čistilni material in storitve</v>
          </cell>
          <cell r="D302">
            <v>288965.51</v>
          </cell>
          <cell r="E302">
            <v>328078.13000000094</v>
          </cell>
          <cell r="F302">
            <v>496508.23999999894</v>
          </cell>
          <cell r="G302">
            <v>305121.23000000021</v>
          </cell>
          <cell r="H302">
            <v>449767</v>
          </cell>
          <cell r="I302">
            <v>528441.43999999971</v>
          </cell>
          <cell r="J302">
            <v>394688.02</v>
          </cell>
          <cell r="K302">
            <v>441043.7200000002</v>
          </cell>
          <cell r="L302">
            <v>355583.00000000186</v>
          </cell>
          <cell r="M302">
            <v>464172.55999999819</v>
          </cell>
          <cell r="N302">
            <v>385810.5799999903</v>
          </cell>
          <cell r="O302">
            <v>614652.84999999963</v>
          </cell>
          <cell r="P302">
            <v>5052832.27999999</v>
          </cell>
          <cell r="S302">
            <v>0</v>
          </cell>
        </row>
        <row r="303">
          <cell r="A303">
            <v>402002</v>
          </cell>
          <cell r="B303"/>
          <cell r="C303" t="str">
            <v>Storitve varovanja zgradb in prostorov</v>
          </cell>
          <cell r="D303">
            <v>148637.51999999999</v>
          </cell>
          <cell r="E303">
            <v>409515.89</v>
          </cell>
          <cell r="F303">
            <v>507891.69000000006</v>
          </cell>
          <cell r="G303">
            <v>105724.36999999988</v>
          </cell>
          <cell r="H303">
            <v>301758.44999999995</v>
          </cell>
          <cell r="I303">
            <v>328514.69000000018</v>
          </cell>
          <cell r="J303">
            <v>182434.76999999979</v>
          </cell>
          <cell r="K303">
            <v>241935.66999999993</v>
          </cell>
          <cell r="L303">
            <v>235594.76999999955</v>
          </cell>
          <cell r="M303">
            <v>345365.3600000008</v>
          </cell>
          <cell r="N303">
            <v>252580.37999999989</v>
          </cell>
          <cell r="O303">
            <v>275017.96999999974</v>
          </cell>
          <cell r="P303">
            <v>3334971.53</v>
          </cell>
          <cell r="S303">
            <v>0</v>
          </cell>
        </row>
        <row r="304">
          <cell r="A304">
            <v>402003</v>
          </cell>
          <cell r="B304"/>
          <cell r="C304" t="str">
            <v>Založniške in tiskarske storitve</v>
          </cell>
          <cell r="D304">
            <v>525996.07999999996</v>
          </cell>
          <cell r="E304">
            <v>287806.59999999905</v>
          </cell>
          <cell r="F304">
            <v>317732.6800000011</v>
          </cell>
          <cell r="G304">
            <v>324277.55999999982</v>
          </cell>
          <cell r="H304">
            <v>397182.03</v>
          </cell>
          <cell r="I304">
            <v>365532.67000000016</v>
          </cell>
          <cell r="J304">
            <v>476795.10000000009</v>
          </cell>
          <cell r="K304">
            <v>346000.79999999981</v>
          </cell>
          <cell r="L304">
            <v>209428.68999999622</v>
          </cell>
          <cell r="M304">
            <v>361686.39000000386</v>
          </cell>
          <cell r="N304">
            <v>309452.37000000011</v>
          </cell>
          <cell r="O304">
            <v>544254.5299999998</v>
          </cell>
          <cell r="P304">
            <v>4466145.5</v>
          </cell>
          <cell r="S304">
            <v>0</v>
          </cell>
        </row>
        <row r="305">
          <cell r="A305">
            <v>402004</v>
          </cell>
          <cell r="B305"/>
          <cell r="C305" t="str">
            <v>Časopisi, revije, knjige in strokovna literatura</v>
          </cell>
          <cell r="D305">
            <v>75904.81</v>
          </cell>
          <cell r="E305">
            <v>160304.84</v>
          </cell>
          <cell r="F305">
            <v>118494.69000000003</v>
          </cell>
          <cell r="G305">
            <v>44482.52999999997</v>
          </cell>
          <cell r="H305">
            <v>60435.859999999986</v>
          </cell>
          <cell r="I305">
            <v>82814.63</v>
          </cell>
          <cell r="J305">
            <v>61119.169999998994</v>
          </cell>
          <cell r="K305">
            <v>76046.140000001062</v>
          </cell>
          <cell r="L305">
            <v>35599.969999999506</v>
          </cell>
          <cell r="M305">
            <v>51543.539999999455</v>
          </cell>
          <cell r="N305">
            <v>49517.430000000983</v>
          </cell>
          <cell r="O305">
            <v>114049.60999999999</v>
          </cell>
          <cell r="P305">
            <v>930313.22</v>
          </cell>
          <cell r="S305">
            <v>0</v>
          </cell>
        </row>
        <row r="306">
          <cell r="A306">
            <v>402005</v>
          </cell>
          <cell r="B306"/>
          <cell r="C306" t="str">
            <v>Stroški prevajalskih storitev</v>
          </cell>
          <cell r="D306">
            <v>6770.75</v>
          </cell>
          <cell r="E306">
            <v>14751.029999999999</v>
          </cell>
          <cell r="F306">
            <v>10773.2</v>
          </cell>
          <cell r="G306">
            <v>13365.98</v>
          </cell>
          <cell r="H306">
            <v>10863.020000000004</v>
          </cell>
          <cell r="I306">
            <v>20330.510000000002</v>
          </cell>
          <cell r="J306">
            <v>19559.149999999994</v>
          </cell>
          <cell r="K306">
            <v>18921.53</v>
          </cell>
          <cell r="L306">
            <v>11871.079999999987</v>
          </cell>
          <cell r="M306">
            <v>11617.35000000002</v>
          </cell>
          <cell r="N306">
            <v>11782.829999999987</v>
          </cell>
          <cell r="O306">
            <v>50786.700000000012</v>
          </cell>
          <cell r="P306">
            <v>201393.13</v>
          </cell>
          <cell r="S306">
            <v>0</v>
          </cell>
        </row>
        <row r="307">
          <cell r="A307">
            <v>402006</v>
          </cell>
          <cell r="B307"/>
          <cell r="C307" t="str">
            <v>Stroški oglaševalskih storitev</v>
          </cell>
          <cell r="D307">
            <v>382348.08</v>
          </cell>
          <cell r="E307">
            <v>286720.35000000003</v>
          </cell>
          <cell r="F307">
            <v>504542.95999999985</v>
          </cell>
          <cell r="G307">
            <v>338128.35000000009</v>
          </cell>
          <cell r="H307">
            <v>505528.14999999991</v>
          </cell>
          <cell r="I307">
            <v>560438.73000000021</v>
          </cell>
          <cell r="J307">
            <v>514907.71999999974</v>
          </cell>
          <cell r="K307">
            <v>488913.15000000037</v>
          </cell>
          <cell r="L307">
            <v>361770.56000000099</v>
          </cell>
          <cell r="M307">
            <v>447683.51000001887</v>
          </cell>
          <cell r="N307">
            <v>545091.07999998983</v>
          </cell>
          <cell r="O307">
            <v>785009.04</v>
          </cell>
          <cell r="P307">
            <v>5721081.6800000099</v>
          </cell>
          <cell r="S307">
            <v>0</v>
          </cell>
        </row>
        <row r="308">
          <cell r="A308">
            <v>402007</v>
          </cell>
          <cell r="B308"/>
          <cell r="C308" t="str">
            <v>Računalniške storitve</v>
          </cell>
          <cell r="D308">
            <v>111743.59</v>
          </cell>
          <cell r="E308">
            <v>120195.53</v>
          </cell>
          <cell r="F308">
            <v>195464.12</v>
          </cell>
          <cell r="G308">
            <v>120344.30000000005</v>
          </cell>
          <cell r="H308">
            <v>159776.90999999992</v>
          </cell>
          <cell r="I308">
            <v>176921.8600000001</v>
          </cell>
          <cell r="J308">
            <v>130481.54999999993</v>
          </cell>
          <cell r="K308">
            <v>156543.7699999999</v>
          </cell>
          <cell r="L308">
            <v>150544.8200000003</v>
          </cell>
          <cell r="M308">
            <v>137806.98999999976</v>
          </cell>
          <cell r="N308">
            <v>154264.54000000004</v>
          </cell>
          <cell r="O308">
            <v>307196.14999999991</v>
          </cell>
          <cell r="P308">
            <v>1921284.13</v>
          </cell>
          <cell r="S308">
            <v>0</v>
          </cell>
        </row>
        <row r="309">
          <cell r="A309">
            <v>402008</v>
          </cell>
          <cell r="B309"/>
          <cell r="C309" t="str">
            <v>Računovodske, revizorske in svetovalne storitve</v>
          </cell>
          <cell r="D309">
            <v>234035.83</v>
          </cell>
          <cell r="E309">
            <v>124290.86000000002</v>
          </cell>
          <cell r="F309">
            <v>458669.14999999997</v>
          </cell>
          <cell r="G309">
            <v>388484.78000000014</v>
          </cell>
          <cell r="H309">
            <v>306022.15999999992</v>
          </cell>
          <cell r="I309">
            <v>256848.02000000002</v>
          </cell>
          <cell r="J309">
            <v>335262.3600000001</v>
          </cell>
          <cell r="K309">
            <v>412813.23999999976</v>
          </cell>
          <cell r="L309">
            <v>230542.10000000102</v>
          </cell>
          <cell r="M309">
            <v>366439.91999999899</v>
          </cell>
          <cell r="N309">
            <v>331079.58000000007</v>
          </cell>
          <cell r="O309">
            <v>666254</v>
          </cell>
          <cell r="P309">
            <v>4110742</v>
          </cell>
          <cell r="S309">
            <v>0</v>
          </cell>
        </row>
        <row r="310">
          <cell r="A310">
            <v>402009</v>
          </cell>
          <cell r="B310"/>
          <cell r="C310" t="str">
            <v>Izdatki za reprezentanco</v>
          </cell>
          <cell r="D310">
            <v>412654.46</v>
          </cell>
          <cell r="E310">
            <v>365883.07999999897</v>
          </cell>
          <cell r="F310">
            <v>257631.98000000103</v>
          </cell>
          <cell r="G310">
            <v>193052.34000000008</v>
          </cell>
          <cell r="H310">
            <v>277248.71999999997</v>
          </cell>
          <cell r="I310">
            <v>254006.1399999999</v>
          </cell>
          <cell r="J310">
            <v>305210.62000000011</v>
          </cell>
          <cell r="K310">
            <v>379289.5399999998</v>
          </cell>
          <cell r="L310">
            <v>184983.82000000356</v>
          </cell>
          <cell r="M310">
            <v>232841.49999999674</v>
          </cell>
          <cell r="N310">
            <v>325457.23999999976</v>
          </cell>
          <cell r="O310">
            <v>691232.43000000017</v>
          </cell>
          <cell r="P310">
            <v>3879491.87</v>
          </cell>
          <cell r="S310">
            <v>0</v>
          </cell>
        </row>
        <row r="311">
          <cell r="A311">
            <v>402010</v>
          </cell>
          <cell r="B311"/>
          <cell r="C311" t="str">
            <v>Hrana, storitve menz in restavracij</v>
          </cell>
          <cell r="D311">
            <v>154022.76999999999</v>
          </cell>
          <cell r="E311">
            <v>88129.279999999999</v>
          </cell>
          <cell r="F311">
            <v>70042.63</v>
          </cell>
          <cell r="G311">
            <v>79823.030000000028</v>
          </cell>
          <cell r="H311">
            <v>95003.849999999977</v>
          </cell>
          <cell r="I311">
            <v>140015.02999999997</v>
          </cell>
          <cell r="J311">
            <v>100837.45000000007</v>
          </cell>
          <cell r="K311">
            <v>136074.27999999991</v>
          </cell>
          <cell r="L311">
            <v>90931.329999999842</v>
          </cell>
          <cell r="M311">
            <v>182638.53000000014</v>
          </cell>
          <cell r="N311">
            <v>112637.6100000001</v>
          </cell>
          <cell r="O311">
            <v>182678.71999999997</v>
          </cell>
          <cell r="P311">
            <v>1432834.51</v>
          </cell>
          <cell r="S311">
            <v>0</v>
          </cell>
        </row>
        <row r="312">
          <cell r="A312">
            <v>402011</v>
          </cell>
          <cell r="B312"/>
          <cell r="C312" t="str">
            <v>Storitve informacijske podpore uporabnikom</v>
          </cell>
          <cell r="D312">
            <v>20728.02</v>
          </cell>
          <cell r="E312">
            <v>34775.019999999902</v>
          </cell>
          <cell r="F312">
            <v>61991.380000000099</v>
          </cell>
          <cell r="G312">
            <v>31444.699999999997</v>
          </cell>
          <cell r="H312">
            <v>64492.890000000014</v>
          </cell>
          <cell r="I312">
            <v>63742.559999999998</v>
          </cell>
          <cell r="J312">
            <v>40424.630000000005</v>
          </cell>
          <cell r="K312">
            <v>45111.849999999977</v>
          </cell>
          <cell r="L312">
            <v>46870.400000000256</v>
          </cell>
          <cell r="M312">
            <v>40480.889999999781</v>
          </cell>
          <cell r="N312">
            <v>36284.239999999991</v>
          </cell>
          <cell r="O312">
            <v>123404.49000000098</v>
          </cell>
          <cell r="P312">
            <v>609751.070000001</v>
          </cell>
          <cell r="S312">
            <v>0</v>
          </cell>
        </row>
        <row r="313">
          <cell r="A313">
            <v>402099</v>
          </cell>
          <cell r="B313"/>
          <cell r="C313" t="str">
            <v>Drugi splošni material in storitve</v>
          </cell>
          <cell r="D313">
            <v>2008801</v>
          </cell>
          <cell r="E313">
            <v>1513598.85</v>
          </cell>
          <cell r="F313">
            <v>2024272.6599999997</v>
          </cell>
          <cell r="G313">
            <v>1506433.9800000004</v>
          </cell>
          <cell r="H313">
            <v>2016774.3100000191</v>
          </cell>
          <cell r="I313">
            <v>2546641.8999999799</v>
          </cell>
          <cell r="J313">
            <v>2841089.620000001</v>
          </cell>
          <cell r="K313">
            <v>2698165.1700000986</v>
          </cell>
          <cell r="L313">
            <v>2552277.1999999695</v>
          </cell>
          <cell r="M313">
            <v>3042956.7199999318</v>
          </cell>
          <cell r="N313">
            <v>8741673.5300000012</v>
          </cell>
          <cell r="O313">
            <v>8061045.0700001009</v>
          </cell>
          <cell r="P313">
            <v>39553730.010000102</v>
          </cell>
          <cell r="S313">
            <v>0</v>
          </cell>
        </row>
        <row r="314">
          <cell r="A314">
            <v>4021</v>
          </cell>
          <cell r="B314"/>
          <cell r="C314" t="str">
            <v>Posebni material in storitve</v>
          </cell>
          <cell r="D314">
            <v>2230940.9</v>
          </cell>
          <cell r="E314">
            <v>1884454.8600000003</v>
          </cell>
          <cell r="F314">
            <v>2714497.23</v>
          </cell>
          <cell r="G314">
            <v>1739535.2099999993</v>
          </cell>
          <cell r="H314">
            <v>2520317.4300000002</v>
          </cell>
          <cell r="I314">
            <v>2878131.39</v>
          </cell>
          <cell r="J314">
            <v>2789293.6100000008</v>
          </cell>
          <cell r="K314">
            <v>3476122.83</v>
          </cell>
          <cell r="L314">
            <v>2161652.9399999939</v>
          </cell>
          <cell r="M314">
            <v>3083041.9300000053</v>
          </cell>
          <cell r="N314">
            <v>3284856.8099999987</v>
          </cell>
          <cell r="O314">
            <v>7007813.6900000982</v>
          </cell>
          <cell r="P314">
            <v>35770658.830000103</v>
          </cell>
          <cell r="S314">
            <v>0</v>
          </cell>
        </row>
        <row r="315">
          <cell r="A315">
            <v>402100</v>
          </cell>
          <cell r="B315"/>
          <cell r="C315" t="str">
            <v>Uniforme in službena obleka</v>
          </cell>
          <cell r="D315">
            <v>38544.75</v>
          </cell>
          <cell r="E315">
            <v>31508.699999999997</v>
          </cell>
          <cell r="F315">
            <v>34329.08</v>
          </cell>
          <cell r="G315">
            <v>50018.880000000005</v>
          </cell>
          <cell r="H315">
            <v>58033.299999999988</v>
          </cell>
          <cell r="I315">
            <v>35891.19</v>
          </cell>
          <cell r="J315">
            <v>89671.65</v>
          </cell>
          <cell r="K315">
            <v>49308.48000000004</v>
          </cell>
          <cell r="L315">
            <v>94173.579999999783</v>
          </cell>
          <cell r="M315">
            <v>71259.890000000189</v>
          </cell>
          <cell r="N315">
            <v>158307.96999999997</v>
          </cell>
          <cell r="O315">
            <v>182383.19999999902</v>
          </cell>
          <cell r="P315">
            <v>893430.66999999899</v>
          </cell>
          <cell r="S315">
            <v>0</v>
          </cell>
        </row>
        <row r="316">
          <cell r="A316">
            <v>402101</v>
          </cell>
          <cell r="B316"/>
          <cell r="C316" t="str">
            <v>***Knjige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S316">
            <v>0</v>
          </cell>
        </row>
        <row r="317">
          <cell r="A317">
            <v>402102</v>
          </cell>
          <cell r="B317"/>
          <cell r="C317" t="str">
            <v>Zdravila, ortopedski pripomočki in sanitetni material</v>
          </cell>
          <cell r="D317">
            <v>94.06</v>
          </cell>
          <cell r="E317">
            <v>385.35</v>
          </cell>
          <cell r="F317">
            <v>34.949999999999989</v>
          </cell>
          <cell r="G317">
            <v>2193.2999999999997</v>
          </cell>
          <cell r="H317">
            <v>0</v>
          </cell>
          <cell r="I317">
            <v>3168.9300000000003</v>
          </cell>
          <cell r="J317">
            <v>304.68000000000029</v>
          </cell>
          <cell r="K317">
            <v>433.79999999999927</v>
          </cell>
          <cell r="L317">
            <v>4850.7199999999993</v>
          </cell>
          <cell r="M317">
            <v>-809.68999999999869</v>
          </cell>
          <cell r="N317">
            <v>436.11999999999898</v>
          </cell>
          <cell r="O317">
            <v>2167.4600000000009</v>
          </cell>
          <cell r="P317">
            <v>13259.68</v>
          </cell>
          <cell r="S317">
            <v>0</v>
          </cell>
        </row>
        <row r="318">
          <cell r="A318">
            <v>402103</v>
          </cell>
          <cell r="B318"/>
          <cell r="C318" t="str">
            <v>Kmetijski vložki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11713.67</v>
          </cell>
          <cell r="J318">
            <v>0</v>
          </cell>
          <cell r="K318">
            <v>650</v>
          </cell>
          <cell r="L318">
            <v>750</v>
          </cell>
          <cell r="M318">
            <v>0</v>
          </cell>
          <cell r="N318">
            <v>1400</v>
          </cell>
          <cell r="O318">
            <v>0</v>
          </cell>
          <cell r="P318">
            <v>14513.67</v>
          </cell>
          <cell r="S318">
            <v>0</v>
          </cell>
        </row>
        <row r="319">
          <cell r="A319">
            <v>402104</v>
          </cell>
          <cell r="B319"/>
          <cell r="C319" t="str">
            <v>Material in oprema za vojsko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S319">
            <v>0</v>
          </cell>
        </row>
        <row r="320">
          <cell r="A320">
            <v>402105</v>
          </cell>
          <cell r="B320"/>
          <cell r="C320" t="str">
            <v>Material in specialna oprema za policijo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S320">
            <v>0</v>
          </cell>
        </row>
        <row r="321">
          <cell r="A321">
            <v>402106</v>
          </cell>
          <cell r="B321"/>
          <cell r="C321" t="str">
            <v>Material za kazensko poboljševalne domove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S321">
            <v>0</v>
          </cell>
        </row>
        <row r="322">
          <cell r="A322">
            <v>402107</v>
          </cell>
          <cell r="B322"/>
          <cell r="C322" t="str">
            <v>Laboratorijski materiali</v>
          </cell>
          <cell r="D322">
            <v>2362.11</v>
          </cell>
          <cell r="E322">
            <v>118.54999999999973</v>
          </cell>
          <cell r="F322">
            <v>739.47000000000025</v>
          </cell>
          <cell r="G322">
            <v>703.13000000000011</v>
          </cell>
          <cell r="H322">
            <v>1370.0599999999995</v>
          </cell>
          <cell r="I322">
            <v>2062.9500000000007</v>
          </cell>
          <cell r="J322">
            <v>463.79999999999927</v>
          </cell>
          <cell r="K322">
            <v>327.11999999999989</v>
          </cell>
          <cell r="L322">
            <v>1024.1999999999998</v>
          </cell>
          <cell r="M322">
            <v>1353.2399999999998</v>
          </cell>
          <cell r="N322">
            <v>894.07000000000153</v>
          </cell>
          <cell r="O322">
            <v>1636.6099999999988</v>
          </cell>
          <cell r="P322">
            <v>13055.31</v>
          </cell>
          <cell r="S322">
            <v>0</v>
          </cell>
        </row>
        <row r="323">
          <cell r="A323">
            <v>402108</v>
          </cell>
          <cell r="B323"/>
          <cell r="C323" t="str">
            <v>Drobno orodje in naprave</v>
          </cell>
          <cell r="D323">
            <v>17801.310000000001</v>
          </cell>
          <cell r="E323">
            <v>23196.819999999996</v>
          </cell>
          <cell r="F323">
            <v>44848.29</v>
          </cell>
          <cell r="G323">
            <v>19497.650000000009</v>
          </cell>
          <cell r="H323">
            <v>21496.069999999992</v>
          </cell>
          <cell r="I323">
            <v>47390.000000000015</v>
          </cell>
          <cell r="J323">
            <v>43733.689999999973</v>
          </cell>
          <cell r="K323">
            <v>27598.160000000003</v>
          </cell>
          <cell r="L323">
            <v>41355.820000000007</v>
          </cell>
          <cell r="M323">
            <v>44514.549999999988</v>
          </cell>
          <cell r="N323">
            <v>49673.119999999995</v>
          </cell>
          <cell r="O323">
            <v>120222.26000000001</v>
          </cell>
          <cell r="P323">
            <v>501327.74</v>
          </cell>
          <cell r="S323">
            <v>0</v>
          </cell>
        </row>
        <row r="324">
          <cell r="A324">
            <v>402109</v>
          </cell>
          <cell r="B324"/>
          <cell r="C324" t="str">
            <v>Zaračunljive tiskovine</v>
          </cell>
          <cell r="D324">
            <v>0</v>
          </cell>
          <cell r="E324">
            <v>0</v>
          </cell>
          <cell r="F324">
            <v>1877.83</v>
          </cell>
          <cell r="G324">
            <v>1219.67</v>
          </cell>
          <cell r="H324">
            <v>1205.2200000000003</v>
          </cell>
          <cell r="I324">
            <v>1237.3499999999995</v>
          </cell>
          <cell r="J324">
            <v>930.22000000000025</v>
          </cell>
          <cell r="K324">
            <v>1020.4399999999996</v>
          </cell>
          <cell r="L324">
            <v>962.7400000000016</v>
          </cell>
          <cell r="M324">
            <v>1256.8399999999983</v>
          </cell>
          <cell r="N324">
            <v>1020.8100000000013</v>
          </cell>
          <cell r="O324">
            <v>567.52999999999884</v>
          </cell>
          <cell r="P324">
            <v>11298.65</v>
          </cell>
          <cell r="S324">
            <v>0</v>
          </cell>
        </row>
        <row r="325">
          <cell r="A325">
            <v>402110</v>
          </cell>
          <cell r="B325"/>
          <cell r="C325" t="str">
            <v>Storitve železniškega prometa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580</v>
          </cell>
          <cell r="L325">
            <v>0</v>
          </cell>
          <cell r="M325">
            <v>0</v>
          </cell>
          <cell r="N325">
            <v>0</v>
          </cell>
          <cell r="O325">
            <v>-515</v>
          </cell>
          <cell r="P325">
            <v>65</v>
          </cell>
          <cell r="S325">
            <v>0</v>
          </cell>
        </row>
        <row r="326">
          <cell r="A326">
            <v>402111</v>
          </cell>
          <cell r="B326"/>
          <cell r="C326" t="str">
            <v>Zdravniški pregledi zaposlenih in drugih upravičencev</v>
          </cell>
          <cell r="D326">
            <v>14206.15</v>
          </cell>
          <cell r="E326">
            <v>16453.800000000003</v>
          </cell>
          <cell r="F326">
            <v>10571.139999999996</v>
          </cell>
          <cell r="G326">
            <v>11895.140000000007</v>
          </cell>
          <cell r="H326">
            <v>19010.239999999998</v>
          </cell>
          <cell r="I326">
            <v>18185.009999999995</v>
          </cell>
          <cell r="J326">
            <v>20597.160000000003</v>
          </cell>
          <cell r="K326">
            <v>17622.25</v>
          </cell>
          <cell r="L326">
            <v>10891.370000000068</v>
          </cell>
          <cell r="M326">
            <v>11877.859999999928</v>
          </cell>
          <cell r="N326">
            <v>13470.420000000013</v>
          </cell>
          <cell r="O326">
            <v>46543.149999999994</v>
          </cell>
          <cell r="P326">
            <v>211323.69</v>
          </cell>
          <cell r="S326">
            <v>0</v>
          </cell>
        </row>
        <row r="327">
          <cell r="A327">
            <v>402112</v>
          </cell>
          <cell r="B327"/>
          <cell r="C327" t="str">
            <v>Protokolarna darila, promocijski ogledi, organizacije proslav in podobne storitve</v>
          </cell>
          <cell r="D327">
            <v>288695.45</v>
          </cell>
          <cell r="E327">
            <v>120684.62</v>
          </cell>
          <cell r="F327">
            <v>73363.239999999991</v>
          </cell>
          <cell r="G327">
            <v>103591.69999999896</v>
          </cell>
          <cell r="H327">
            <v>135633.03000000003</v>
          </cell>
          <cell r="I327">
            <v>269586.60000000102</v>
          </cell>
          <cell r="J327">
            <v>353129.66000000003</v>
          </cell>
          <cell r="K327">
            <v>185696.82999999984</v>
          </cell>
          <cell r="L327">
            <v>119485.01000000071</v>
          </cell>
          <cell r="M327">
            <v>221279.00999999931</v>
          </cell>
          <cell r="N327">
            <v>346012.70000000019</v>
          </cell>
          <cell r="O327">
            <v>573131.15999999968</v>
          </cell>
          <cell r="P327">
            <v>2790289.01</v>
          </cell>
          <cell r="S327">
            <v>0</v>
          </cell>
        </row>
        <row r="328">
          <cell r="A328">
            <v>402113</v>
          </cell>
          <cell r="B328"/>
          <cell r="C328" t="str">
            <v>Geodetske storitve, parcelacije, cenitve in druge podobne storitve</v>
          </cell>
          <cell r="D328">
            <v>285248.18</v>
          </cell>
          <cell r="E328">
            <v>299415.46000000002</v>
          </cell>
          <cell r="F328">
            <v>433306.35</v>
          </cell>
          <cell r="G328">
            <v>280580.33000000007</v>
          </cell>
          <cell r="H328">
            <v>575177.30999999982</v>
          </cell>
          <cell r="I328">
            <v>465492.68000000017</v>
          </cell>
          <cell r="J328">
            <v>528963.62000000011</v>
          </cell>
          <cell r="K328">
            <v>498881.10999999987</v>
          </cell>
          <cell r="L328">
            <v>460863.72999999952</v>
          </cell>
          <cell r="M328">
            <v>504211.65000000037</v>
          </cell>
          <cell r="N328">
            <v>522283.62999999989</v>
          </cell>
          <cell r="O328">
            <v>1561512.5300000003</v>
          </cell>
          <cell r="P328">
            <v>6415936.5800000001</v>
          </cell>
          <cell r="S328">
            <v>0</v>
          </cell>
        </row>
        <row r="329">
          <cell r="A329">
            <v>402199</v>
          </cell>
          <cell r="B329"/>
          <cell r="C329" t="str">
            <v>Drugi posebni materiali in storitve</v>
          </cell>
          <cell r="D329">
            <v>1583988.89</v>
          </cell>
          <cell r="E329">
            <v>1392691.5600000003</v>
          </cell>
          <cell r="F329">
            <v>2115426.88</v>
          </cell>
          <cell r="G329">
            <v>1269835.4100000001</v>
          </cell>
          <cell r="H329">
            <v>1708392.2000000002</v>
          </cell>
          <cell r="I329">
            <v>2023403.0099999988</v>
          </cell>
          <cell r="J329">
            <v>1751499.1300000008</v>
          </cell>
          <cell r="K329">
            <v>2694004.6400000006</v>
          </cell>
          <cell r="L329">
            <v>1427295.769999994</v>
          </cell>
          <cell r="M329">
            <v>2228098.5800000057</v>
          </cell>
          <cell r="N329">
            <v>2191357.9699999988</v>
          </cell>
          <cell r="O329">
            <v>4520164.7900000997</v>
          </cell>
          <cell r="P329">
            <v>24906158.830000099</v>
          </cell>
          <cell r="S329">
            <v>0</v>
          </cell>
        </row>
        <row r="330">
          <cell r="A330">
            <v>4022</v>
          </cell>
          <cell r="B330"/>
          <cell r="C330" t="str">
            <v>Energija, voda, komunalne storitve in komunikacije</v>
          </cell>
          <cell r="D330">
            <v>4678900.2000000011</v>
          </cell>
          <cell r="E330">
            <v>7828680.0299999993</v>
          </cell>
          <cell r="F330">
            <v>7500417.2299999949</v>
          </cell>
          <cell r="G330">
            <v>4735167.0799999926</v>
          </cell>
          <cell r="H330">
            <v>5057307.0340001006</v>
          </cell>
          <cell r="I330">
            <v>5656153.0169999078</v>
          </cell>
          <cell r="J330">
            <v>4585283.68899999</v>
          </cell>
          <cell r="K330">
            <v>4665769.9299999978</v>
          </cell>
          <cell r="L330">
            <v>4161120.4299999848</v>
          </cell>
          <cell r="M330">
            <v>5019571.7699999446</v>
          </cell>
          <cell r="N330">
            <v>5011573.8300000606</v>
          </cell>
          <cell r="O330">
            <v>8011376.6000000201</v>
          </cell>
          <cell r="P330">
            <v>66911320.839999996</v>
          </cell>
          <cell r="S330">
            <v>0</v>
          </cell>
        </row>
        <row r="331">
          <cell r="A331">
            <v>402200</v>
          </cell>
          <cell r="B331"/>
          <cell r="C331" t="str">
            <v>Električna energija</v>
          </cell>
          <cell r="D331">
            <v>1809005.1</v>
          </cell>
          <cell r="E331">
            <v>4959172.93</v>
          </cell>
          <cell r="F331">
            <v>3478209.7</v>
          </cell>
          <cell r="G331">
            <v>2068155.6899999995</v>
          </cell>
          <cell r="H331">
            <v>2020048.6940001007</v>
          </cell>
          <cell r="I331">
            <v>2416732.2469998989</v>
          </cell>
          <cell r="J331">
            <v>2427268.2090000007</v>
          </cell>
          <cell r="K331">
            <v>2204477.6699999981</v>
          </cell>
          <cell r="L331">
            <v>2123485.6899999902</v>
          </cell>
          <cell r="M331">
            <v>2314816.9499999098</v>
          </cell>
          <cell r="N331">
            <v>2549067.8900001012</v>
          </cell>
          <cell r="O331">
            <v>4338506.4699999988</v>
          </cell>
          <cell r="P331">
            <v>32708947.239999998</v>
          </cell>
          <cell r="S331">
            <v>0</v>
          </cell>
        </row>
        <row r="332">
          <cell r="A332">
            <v>402201</v>
          </cell>
          <cell r="B332"/>
          <cell r="C332" t="str">
            <v>Poraba kuriv in stroški ogrevanja</v>
          </cell>
          <cell r="D332">
            <v>687538.08</v>
          </cell>
          <cell r="E332">
            <v>1141588.0699999998</v>
          </cell>
          <cell r="F332">
            <v>1316319.6000000001</v>
          </cell>
          <cell r="G332">
            <v>1061931.7999999998</v>
          </cell>
          <cell r="H332">
            <v>788178.41000000015</v>
          </cell>
          <cell r="I332">
            <v>692625.08000000007</v>
          </cell>
          <cell r="J332">
            <v>320698.6799999997</v>
          </cell>
          <cell r="K332">
            <v>247007.55999999028</v>
          </cell>
          <cell r="L332">
            <v>203027.10000000149</v>
          </cell>
          <cell r="M332">
            <v>291428.26999999862</v>
          </cell>
          <cell r="N332">
            <v>403704.80999999959</v>
          </cell>
          <cell r="O332">
            <v>741466</v>
          </cell>
          <cell r="P332">
            <v>7895513.4599999897</v>
          </cell>
          <cell r="S332">
            <v>0</v>
          </cell>
        </row>
        <row r="333">
          <cell r="A333">
            <v>402202</v>
          </cell>
          <cell r="B333"/>
          <cell r="C333" t="str">
            <v>Poraba druge energije</v>
          </cell>
          <cell r="D333">
            <v>5392.74</v>
          </cell>
          <cell r="E333">
            <v>27529.200000000004</v>
          </cell>
          <cell r="F333">
            <v>28578.67</v>
          </cell>
          <cell r="G333">
            <v>61239.149999999994</v>
          </cell>
          <cell r="H333">
            <v>34019.590000000011</v>
          </cell>
          <cell r="I333">
            <v>19633.350000000006</v>
          </cell>
          <cell r="J333">
            <v>8078.609999999986</v>
          </cell>
          <cell r="K333">
            <v>6367.390000000014</v>
          </cell>
          <cell r="L333">
            <v>10124.859999999986</v>
          </cell>
          <cell r="M333">
            <v>6525.5400000000081</v>
          </cell>
          <cell r="N333">
            <v>37732.699999999983</v>
          </cell>
          <cell r="O333">
            <v>17092.630000000005</v>
          </cell>
          <cell r="P333">
            <v>262314.43</v>
          </cell>
          <cell r="S333">
            <v>0</v>
          </cell>
        </row>
        <row r="334">
          <cell r="A334">
            <v>402203</v>
          </cell>
          <cell r="B334"/>
          <cell r="C334" t="str">
            <v>Voda in komunalne storitve</v>
          </cell>
          <cell r="D334">
            <v>464140.41000000102</v>
          </cell>
          <cell r="E334">
            <v>518250.87000000098</v>
          </cell>
          <cell r="F334">
            <v>874393.04999999807</v>
          </cell>
          <cell r="G334">
            <v>470511.75999999</v>
          </cell>
          <cell r="H334">
            <v>675406.25</v>
          </cell>
          <cell r="I334">
            <v>753964.69000000972</v>
          </cell>
          <cell r="J334">
            <v>723000.88999998989</v>
          </cell>
          <cell r="K334">
            <v>827817.25000001024</v>
          </cell>
          <cell r="L334">
            <v>763645.66999999899</v>
          </cell>
          <cell r="M334">
            <v>675462.13000001106</v>
          </cell>
          <cell r="N334">
            <v>774393.30999996979</v>
          </cell>
          <cell r="O334">
            <v>807264.29000002053</v>
          </cell>
          <cell r="P334">
            <v>8328250.5700000003</v>
          </cell>
          <cell r="S334">
            <v>0</v>
          </cell>
        </row>
        <row r="335">
          <cell r="A335">
            <v>402204</v>
          </cell>
          <cell r="B335"/>
          <cell r="C335" t="str">
            <v>Odvoz smeti</v>
          </cell>
          <cell r="D335">
            <v>229168.81</v>
          </cell>
          <cell r="E335">
            <v>174118.62999999902</v>
          </cell>
          <cell r="F335">
            <v>408890.41999999899</v>
          </cell>
          <cell r="G335">
            <v>451951.7900000019</v>
          </cell>
          <cell r="H335">
            <v>399370.39000000013</v>
          </cell>
          <cell r="I335">
            <v>334460.18999999994</v>
          </cell>
          <cell r="J335">
            <v>278457.39000000013</v>
          </cell>
          <cell r="K335">
            <v>260069.79999999981</v>
          </cell>
          <cell r="L335">
            <v>230554.32999999681</v>
          </cell>
          <cell r="M335">
            <v>474774.55000001332</v>
          </cell>
          <cell r="N335">
            <v>327629.76999998977</v>
          </cell>
          <cell r="O335">
            <v>627676.71000000043</v>
          </cell>
          <cell r="P335">
            <v>4197122.78</v>
          </cell>
          <cell r="S335">
            <v>0</v>
          </cell>
        </row>
        <row r="336">
          <cell r="A336">
            <v>402205</v>
          </cell>
          <cell r="B336"/>
          <cell r="C336" t="str">
            <v>Telefon, teleks, faks, elektronska pošta</v>
          </cell>
          <cell r="D336">
            <v>202946.36</v>
          </cell>
          <cell r="E336">
            <v>211783.75</v>
          </cell>
          <cell r="F336">
            <v>270414.76999999804</v>
          </cell>
          <cell r="G336">
            <v>173421.21000000194</v>
          </cell>
          <cell r="H336">
            <v>224053.97000000009</v>
          </cell>
          <cell r="I336">
            <v>241827.40999999992</v>
          </cell>
          <cell r="J336">
            <v>218994.65000000014</v>
          </cell>
          <cell r="K336">
            <v>237917.04999999981</v>
          </cell>
          <cell r="L336">
            <v>224280.95999999996</v>
          </cell>
          <cell r="M336">
            <v>228253.43999999994</v>
          </cell>
          <cell r="N336">
            <v>225617.13000000035</v>
          </cell>
          <cell r="O336">
            <v>274842.00999999978</v>
          </cell>
          <cell r="P336">
            <v>2734352.71</v>
          </cell>
          <cell r="S336">
            <v>0</v>
          </cell>
        </row>
        <row r="337">
          <cell r="A337">
            <v>402206</v>
          </cell>
          <cell r="B337"/>
          <cell r="C337" t="str">
            <v>Poštnina in kurirske storitve</v>
          </cell>
          <cell r="D337">
            <v>786864.02</v>
          </cell>
          <cell r="E337">
            <v>478907.73</v>
          </cell>
          <cell r="F337">
            <v>632568.21</v>
          </cell>
          <cell r="G337">
            <v>141634.66999999993</v>
          </cell>
          <cell r="H337">
            <v>450105.98</v>
          </cell>
          <cell r="I337">
            <v>609908.60000000009</v>
          </cell>
          <cell r="J337">
            <v>191832.75</v>
          </cell>
          <cell r="K337">
            <v>477774.93000000017</v>
          </cell>
          <cell r="L337">
            <v>307952.78999999631</v>
          </cell>
          <cell r="M337">
            <v>353204.04000001354</v>
          </cell>
          <cell r="N337">
            <v>352102.46999999974</v>
          </cell>
          <cell r="O337">
            <v>484492.12999999989</v>
          </cell>
          <cell r="P337">
            <v>5267348.3200000096</v>
          </cell>
          <cell r="S337">
            <v>0</v>
          </cell>
        </row>
        <row r="338">
          <cell r="A338">
            <v>402299</v>
          </cell>
          <cell r="B338"/>
          <cell r="C338" t="str">
            <v>Druge storitve komunikacij in komunale</v>
          </cell>
          <cell r="D338">
            <v>493844.68</v>
          </cell>
          <cell r="E338">
            <v>317328.85000000003</v>
          </cell>
          <cell r="F338">
            <v>491042.81000000006</v>
          </cell>
          <cell r="G338">
            <v>306321.01</v>
          </cell>
          <cell r="H338">
            <v>466123.75</v>
          </cell>
          <cell r="I338">
            <v>587001.44999999972</v>
          </cell>
          <cell r="J338">
            <v>416952.51000000024</v>
          </cell>
          <cell r="K338">
            <v>404338.2799999998</v>
          </cell>
          <cell r="L338">
            <v>298049.03000000119</v>
          </cell>
          <cell r="M338">
            <v>675106.8499999987</v>
          </cell>
          <cell r="N338">
            <v>341325.75</v>
          </cell>
          <cell r="O338">
            <v>720036.36000000034</v>
          </cell>
          <cell r="P338">
            <v>5517471.3300000001</v>
          </cell>
          <cell r="S338">
            <v>0</v>
          </cell>
        </row>
        <row r="339">
          <cell r="A339">
            <v>4023</v>
          </cell>
          <cell r="B339"/>
          <cell r="C339" t="str">
            <v>Prevozni stroški in storitve</v>
          </cell>
          <cell r="D339">
            <v>572143.76</v>
          </cell>
          <cell r="E339">
            <v>527428.82000000007</v>
          </cell>
          <cell r="F339">
            <v>736622.429999999</v>
          </cell>
          <cell r="G339">
            <v>458676.18000000087</v>
          </cell>
          <cell r="H339">
            <v>745338.26000000024</v>
          </cell>
          <cell r="I339">
            <v>725206.33999999985</v>
          </cell>
          <cell r="J339">
            <v>661696.40000000072</v>
          </cell>
          <cell r="K339">
            <v>737587.24999999953</v>
          </cell>
          <cell r="L339">
            <v>832911.96000000031</v>
          </cell>
          <cell r="M339">
            <v>793808.17999999935</v>
          </cell>
          <cell r="N339">
            <v>775355.18</v>
          </cell>
          <cell r="O339">
            <v>926266.33000000007</v>
          </cell>
          <cell r="P339">
            <v>8493041.0899999999</v>
          </cell>
          <cell r="S339">
            <v>0</v>
          </cell>
        </row>
        <row r="340">
          <cell r="A340">
            <v>402300</v>
          </cell>
          <cell r="B340"/>
          <cell r="C340" t="str">
            <v>Goriva in maziva za prevozna sredstva</v>
          </cell>
          <cell r="D340">
            <v>116381.9</v>
          </cell>
          <cell r="E340">
            <v>86877.15</v>
          </cell>
          <cell r="F340">
            <v>145668.44</v>
          </cell>
          <cell r="G340">
            <v>85266.660000000033</v>
          </cell>
          <cell r="H340">
            <v>171706.76</v>
          </cell>
          <cell r="I340">
            <v>135214.5</v>
          </cell>
          <cell r="J340">
            <v>140356.16999999993</v>
          </cell>
          <cell r="K340">
            <v>136664.04000000004</v>
          </cell>
          <cell r="L340">
            <v>178956.25999999919</v>
          </cell>
          <cell r="M340">
            <v>165634.27000000072</v>
          </cell>
          <cell r="N340">
            <v>162849.43000000017</v>
          </cell>
          <cell r="O340">
            <v>199362.45999999996</v>
          </cell>
          <cell r="P340">
            <v>1724938.04</v>
          </cell>
          <cell r="S340">
            <v>0</v>
          </cell>
        </row>
        <row r="341">
          <cell r="A341">
            <v>402301</v>
          </cell>
          <cell r="B341"/>
          <cell r="C341" t="str">
            <v>Vzdrževanje in popravila vozil</v>
          </cell>
          <cell r="D341">
            <v>162697.85</v>
          </cell>
          <cell r="E341">
            <v>99901.59</v>
          </cell>
          <cell r="F341">
            <v>90968.169999999984</v>
          </cell>
          <cell r="G341">
            <v>92036.780000000028</v>
          </cell>
          <cell r="H341">
            <v>100249.5</v>
          </cell>
          <cell r="I341">
            <v>136144.91000000003</v>
          </cell>
          <cell r="J341">
            <v>97788.990000000922</v>
          </cell>
          <cell r="K341">
            <v>102226.32999999903</v>
          </cell>
          <cell r="L341">
            <v>119492.78000000061</v>
          </cell>
          <cell r="M341">
            <v>98540.26999999932</v>
          </cell>
          <cell r="N341">
            <v>137778.59000000008</v>
          </cell>
          <cell r="O341">
            <v>209574.58000000007</v>
          </cell>
          <cell r="P341">
            <v>1447400.34</v>
          </cell>
          <cell r="S341">
            <v>0</v>
          </cell>
        </row>
        <row r="342">
          <cell r="A342">
            <v>402302</v>
          </cell>
          <cell r="B342"/>
          <cell r="C342" t="str">
            <v>Nadomestni deli za vozila</v>
          </cell>
          <cell r="D342">
            <v>1712.01</v>
          </cell>
          <cell r="E342">
            <v>0</v>
          </cell>
          <cell r="F342">
            <v>345.14999999999986</v>
          </cell>
          <cell r="G342">
            <v>261.39000000000033</v>
          </cell>
          <cell r="H342">
            <v>22.329999999999927</v>
          </cell>
          <cell r="I342">
            <v>854.7199999999998</v>
          </cell>
          <cell r="J342">
            <v>325.23</v>
          </cell>
          <cell r="K342">
            <v>694.85999999999967</v>
          </cell>
          <cell r="L342">
            <v>639.86000000000058</v>
          </cell>
          <cell r="M342">
            <v>784.30999999999949</v>
          </cell>
          <cell r="N342">
            <v>574.16000000000076</v>
          </cell>
          <cell r="O342">
            <v>1484.3099999999995</v>
          </cell>
          <cell r="P342">
            <v>7698.33</v>
          </cell>
          <cell r="S342">
            <v>0</v>
          </cell>
        </row>
        <row r="343">
          <cell r="A343">
            <v>402303</v>
          </cell>
          <cell r="B343"/>
          <cell r="C343" t="str">
            <v>Najem vozil in selitveni stroški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S343">
            <v>0</v>
          </cell>
        </row>
        <row r="344">
          <cell r="A344">
            <v>402304</v>
          </cell>
          <cell r="B344"/>
          <cell r="C344" t="str">
            <v>Pristojbine za registracijo vozil</v>
          </cell>
          <cell r="D344">
            <v>8366.68</v>
          </cell>
          <cell r="E344">
            <v>7401.85</v>
          </cell>
          <cell r="F344">
            <v>9347.42</v>
          </cell>
          <cell r="G344">
            <v>8791.1499999999978</v>
          </cell>
          <cell r="H344">
            <v>10629.14</v>
          </cell>
          <cell r="I344">
            <v>12687.71</v>
          </cell>
          <cell r="J344">
            <v>9668.8299999998999</v>
          </cell>
          <cell r="K344">
            <v>7865.9600000001083</v>
          </cell>
          <cell r="L344">
            <v>10548.589999999982</v>
          </cell>
          <cell r="M344">
            <v>10068.060000000012</v>
          </cell>
          <cell r="N344">
            <v>7997.4400000000023</v>
          </cell>
          <cell r="O344">
            <v>13509.990000000005</v>
          </cell>
          <cell r="P344">
            <v>116882.82</v>
          </cell>
          <cell r="S344">
            <v>0</v>
          </cell>
        </row>
        <row r="345">
          <cell r="A345">
            <v>402305</v>
          </cell>
          <cell r="B345"/>
          <cell r="C345" t="str">
            <v>Zavarovalne premije za motorna vozila</v>
          </cell>
          <cell r="D345">
            <v>33191.17</v>
          </cell>
          <cell r="E345">
            <v>70226.2</v>
          </cell>
          <cell r="F345">
            <v>92011.390000000014</v>
          </cell>
          <cell r="G345">
            <v>79138.539999999979</v>
          </cell>
          <cell r="H345">
            <v>54880.489999999991</v>
          </cell>
          <cell r="I345">
            <v>100117.51000000001</v>
          </cell>
          <cell r="J345">
            <v>61520.070000000007</v>
          </cell>
          <cell r="K345">
            <v>114281.93000000005</v>
          </cell>
          <cell r="L345">
            <v>41634.180000000051</v>
          </cell>
          <cell r="M345">
            <v>68250.589999999851</v>
          </cell>
          <cell r="N345">
            <v>38257.890000000014</v>
          </cell>
          <cell r="O345">
            <v>78888.400000000023</v>
          </cell>
          <cell r="P345">
            <v>832398.36</v>
          </cell>
          <cell r="S345">
            <v>0</v>
          </cell>
        </row>
        <row r="346">
          <cell r="A346">
            <v>402306</v>
          </cell>
          <cell r="B346"/>
          <cell r="C346" t="str">
            <v>Stroški nakupa vinjet in urbane</v>
          </cell>
          <cell r="D346">
            <v>1273.4100000000001</v>
          </cell>
          <cell r="E346">
            <v>7586.08</v>
          </cell>
          <cell r="F346">
            <v>20781.5</v>
          </cell>
          <cell r="G346">
            <v>2057.3199999999997</v>
          </cell>
          <cell r="H346">
            <v>2349.8299999999981</v>
          </cell>
          <cell r="I346">
            <v>1715.6699999999983</v>
          </cell>
          <cell r="J346">
            <v>1760.4000000000015</v>
          </cell>
          <cell r="K346">
            <v>5039.82</v>
          </cell>
          <cell r="L346">
            <v>1761.5400000000154</v>
          </cell>
          <cell r="M346">
            <v>797.28999999998632</v>
          </cell>
          <cell r="N346">
            <v>1375.5299999999988</v>
          </cell>
          <cell r="O346">
            <v>-4090.010000000002</v>
          </cell>
          <cell r="P346">
            <v>42408.38</v>
          </cell>
          <cell r="S346">
            <v>0</v>
          </cell>
        </row>
        <row r="347">
          <cell r="A347">
            <v>402307</v>
          </cell>
          <cell r="B347"/>
          <cell r="C347" t="str">
            <v>Stroški selitev</v>
          </cell>
          <cell r="D347">
            <v>10272.4</v>
          </cell>
          <cell r="E347">
            <v>4067.83</v>
          </cell>
          <cell r="F347">
            <v>5966.7200000000012</v>
          </cell>
          <cell r="G347">
            <v>301.04000000000087</v>
          </cell>
          <cell r="H347">
            <v>7298.0399999999972</v>
          </cell>
          <cell r="I347">
            <v>0</v>
          </cell>
          <cell r="J347">
            <v>892.28000000000247</v>
          </cell>
          <cell r="K347">
            <v>4851.9500000000007</v>
          </cell>
          <cell r="L347">
            <v>8720.0000000000073</v>
          </cell>
          <cell r="M347">
            <v>11536.929999999993</v>
          </cell>
          <cell r="N347">
            <v>1338.3399999999965</v>
          </cell>
          <cell r="O347">
            <v>0</v>
          </cell>
          <cell r="P347">
            <v>55245.53</v>
          </cell>
          <cell r="S347">
            <v>0</v>
          </cell>
        </row>
        <row r="348">
          <cell r="A348">
            <v>402399</v>
          </cell>
          <cell r="B348"/>
          <cell r="C348" t="str">
            <v>Drugi prevozni in transportni stroški</v>
          </cell>
          <cell r="D348">
            <v>238248.34</v>
          </cell>
          <cell r="E348">
            <v>251368.12000000002</v>
          </cell>
          <cell r="F348">
            <v>371533.63999999902</v>
          </cell>
          <cell r="G348">
            <v>190823.30000000086</v>
          </cell>
          <cell r="H348">
            <v>398202.17000000016</v>
          </cell>
          <cell r="I348">
            <v>338471.31999999983</v>
          </cell>
          <cell r="J348">
            <v>349384.42999999993</v>
          </cell>
          <cell r="K348">
            <v>365962.36000000034</v>
          </cell>
          <cell r="L348">
            <v>471158.75000000047</v>
          </cell>
          <cell r="M348">
            <v>438196.4599999995</v>
          </cell>
          <cell r="N348">
            <v>425183.79999999981</v>
          </cell>
          <cell r="O348">
            <v>427536.60000000009</v>
          </cell>
          <cell r="P348">
            <v>4266069.29</v>
          </cell>
          <cell r="S348">
            <v>0</v>
          </cell>
        </row>
        <row r="349">
          <cell r="A349">
            <v>4024</v>
          </cell>
          <cell r="B349"/>
          <cell r="C349" t="str">
            <v>Izdatki za službena potovanja</v>
          </cell>
          <cell r="D349">
            <v>71131.399999999994</v>
          </cell>
          <cell r="E349">
            <v>92918.59</v>
          </cell>
          <cell r="F349">
            <v>96661.580000000016</v>
          </cell>
          <cell r="G349">
            <v>119736.19</v>
          </cell>
          <cell r="H349">
            <v>167541.87</v>
          </cell>
          <cell r="I349">
            <v>156850.96</v>
          </cell>
          <cell r="J349">
            <v>172321.32999999888</v>
          </cell>
          <cell r="K349">
            <v>91433.550000001094</v>
          </cell>
          <cell r="L349">
            <v>81817.779999999955</v>
          </cell>
          <cell r="M349">
            <v>166002.25000000003</v>
          </cell>
          <cell r="N349">
            <v>156696.09999999995</v>
          </cell>
          <cell r="O349">
            <v>159774.57000000009</v>
          </cell>
          <cell r="P349">
            <v>1532886.17</v>
          </cell>
          <cell r="S349">
            <v>0</v>
          </cell>
        </row>
        <row r="350">
          <cell r="A350">
            <v>402400</v>
          </cell>
          <cell r="B350"/>
          <cell r="C350" t="str">
            <v>Dnevnice za službena potovanja v državi</v>
          </cell>
          <cell r="D350">
            <v>2529.14</v>
          </cell>
          <cell r="E350">
            <v>4310.9799999999996</v>
          </cell>
          <cell r="F350">
            <v>6107.97</v>
          </cell>
          <cell r="G350">
            <v>7688.3100000000013</v>
          </cell>
          <cell r="H350">
            <v>4999.7899999999972</v>
          </cell>
          <cell r="I350">
            <v>8307.0799999999981</v>
          </cell>
          <cell r="J350">
            <v>10546.109999999906</v>
          </cell>
          <cell r="K350">
            <v>1740.3500000001004</v>
          </cell>
          <cell r="L350">
            <v>-463.91000000003987</v>
          </cell>
          <cell r="M350">
            <v>7347.6900000000387</v>
          </cell>
          <cell r="N350">
            <v>9731.11</v>
          </cell>
          <cell r="O350">
            <v>5276.43</v>
          </cell>
          <cell r="P350">
            <v>68121.05</v>
          </cell>
          <cell r="S350">
            <v>0</v>
          </cell>
        </row>
        <row r="351">
          <cell r="A351">
            <v>402401</v>
          </cell>
          <cell r="B351"/>
          <cell r="C351" t="str">
            <v>Hotelske in restavracijske storitve v državi</v>
          </cell>
          <cell r="D351">
            <v>1390.79</v>
          </cell>
          <cell r="E351">
            <v>4066.6899999999996</v>
          </cell>
          <cell r="F351">
            <v>5364.35</v>
          </cell>
          <cell r="G351">
            <v>1979.1499999999996</v>
          </cell>
          <cell r="H351">
            <v>3060.6000000000004</v>
          </cell>
          <cell r="I351">
            <v>6352.7800000000007</v>
          </cell>
          <cell r="J351">
            <v>8760.5</v>
          </cell>
          <cell r="K351">
            <v>5917.6900000000023</v>
          </cell>
          <cell r="L351">
            <v>7462.239999999998</v>
          </cell>
          <cell r="M351">
            <v>12565.370000000003</v>
          </cell>
          <cell r="N351">
            <v>15414.989999999991</v>
          </cell>
          <cell r="O351">
            <v>17196.600000000006</v>
          </cell>
          <cell r="P351">
            <v>89531.75</v>
          </cell>
          <cell r="S351">
            <v>0</v>
          </cell>
        </row>
        <row r="352">
          <cell r="A352">
            <v>402402</v>
          </cell>
          <cell r="B352"/>
          <cell r="C352" t="str">
            <v>Stroški prevoza v državi</v>
          </cell>
          <cell r="D352">
            <v>54488.42</v>
          </cell>
          <cell r="E352">
            <v>59385.460000000006</v>
          </cell>
          <cell r="F352">
            <v>59136.290000000008</v>
          </cell>
          <cell r="G352">
            <v>81213.22</v>
          </cell>
          <cell r="H352">
            <v>62042.109999999986</v>
          </cell>
          <cell r="I352">
            <v>82323.280000000028</v>
          </cell>
          <cell r="J352">
            <v>82383.419999998994</v>
          </cell>
          <cell r="K352">
            <v>47067.71000000101</v>
          </cell>
          <cell r="L352">
            <v>55961.179999999818</v>
          </cell>
          <cell r="M352">
            <v>79957.550000000163</v>
          </cell>
          <cell r="N352">
            <v>81387.349999999977</v>
          </cell>
          <cell r="O352">
            <v>94887.440000000061</v>
          </cell>
          <cell r="P352">
            <v>840233.43</v>
          </cell>
          <cell r="S352">
            <v>0</v>
          </cell>
        </row>
        <row r="353">
          <cell r="A353">
            <v>402403</v>
          </cell>
          <cell r="B353"/>
          <cell r="C353" t="str">
            <v>Dnevnice za službena potovanja v tujini</v>
          </cell>
          <cell r="D353">
            <v>2731.81</v>
          </cell>
          <cell r="E353">
            <v>2464.3399999999997</v>
          </cell>
          <cell r="F353">
            <v>4391.24</v>
          </cell>
          <cell r="G353">
            <v>8907.0499999999993</v>
          </cell>
          <cell r="H353">
            <v>7498.630000000001</v>
          </cell>
          <cell r="I353">
            <v>11722.82</v>
          </cell>
          <cell r="J353">
            <v>14492.36</v>
          </cell>
          <cell r="K353">
            <v>6086.010000000002</v>
          </cell>
          <cell r="L353">
            <v>3577.6299999999974</v>
          </cell>
          <cell r="M353">
            <v>10837.729999999996</v>
          </cell>
          <cell r="N353">
            <v>11135.570000000007</v>
          </cell>
          <cell r="O353">
            <v>8908.5500000000029</v>
          </cell>
          <cell r="P353">
            <v>92753.74</v>
          </cell>
          <cell r="S353">
            <v>0</v>
          </cell>
        </row>
        <row r="354">
          <cell r="A354">
            <v>402404</v>
          </cell>
          <cell r="B354"/>
          <cell r="C354" t="str">
            <v>Hotelske in restavracijske storitve v tujini</v>
          </cell>
          <cell r="D354">
            <v>4036.34</v>
          </cell>
          <cell r="E354">
            <v>3993.3899999999994</v>
          </cell>
          <cell r="F354">
            <v>8023.0400000000009</v>
          </cell>
          <cell r="G354">
            <v>5099.130000000001</v>
          </cell>
          <cell r="H354">
            <v>28463.85</v>
          </cell>
          <cell r="I354">
            <v>17381.25</v>
          </cell>
          <cell r="J354">
            <v>15550.990000000005</v>
          </cell>
          <cell r="K354">
            <v>10313.51999999999</v>
          </cell>
          <cell r="L354">
            <v>5510.2100000000355</v>
          </cell>
          <cell r="M354">
            <v>22294.209999999963</v>
          </cell>
          <cell r="N354">
            <v>13258.429999999993</v>
          </cell>
          <cell r="O354">
            <v>13190.560000000027</v>
          </cell>
          <cell r="P354">
            <v>147114.92000000001</v>
          </cell>
          <cell r="S354">
            <v>0</v>
          </cell>
        </row>
        <row r="355">
          <cell r="A355">
            <v>402405</v>
          </cell>
          <cell r="B355"/>
          <cell r="C355" t="str">
            <v>Stroški prevoza v tujini</v>
          </cell>
          <cell r="D355">
            <v>4358.6099999999997</v>
          </cell>
          <cell r="E355">
            <v>14753.579999999998</v>
          </cell>
          <cell r="F355">
            <v>10137.200000000001</v>
          </cell>
          <cell r="G355">
            <v>10649.650000000001</v>
          </cell>
          <cell r="H355">
            <v>47421.23</v>
          </cell>
          <cell r="I355">
            <v>26456.289999999994</v>
          </cell>
          <cell r="J355">
            <v>33410.899999999994</v>
          </cell>
          <cell r="K355">
            <v>17321.78</v>
          </cell>
          <cell r="L355">
            <v>7671.0100000001548</v>
          </cell>
          <cell r="M355">
            <v>24289.339999999851</v>
          </cell>
          <cell r="N355">
            <v>16229.489999999991</v>
          </cell>
          <cell r="O355">
            <v>10598.170000000013</v>
          </cell>
          <cell r="P355">
            <v>223297.25</v>
          </cell>
          <cell r="S355">
            <v>0</v>
          </cell>
        </row>
        <row r="356">
          <cell r="A356">
            <v>402499</v>
          </cell>
          <cell r="B356"/>
          <cell r="C356" t="str">
            <v>Drugi izdatki za službena potovanja</v>
          </cell>
          <cell r="D356">
            <v>1596.29</v>
          </cell>
          <cell r="E356">
            <v>3944.1499999999996</v>
          </cell>
          <cell r="F356">
            <v>3501.4900000000007</v>
          </cell>
          <cell r="G356">
            <v>4199.68</v>
          </cell>
          <cell r="H356">
            <v>14055.66</v>
          </cell>
          <cell r="I356">
            <v>4307.4599999999991</v>
          </cell>
          <cell r="J356">
            <v>7177.0499999999993</v>
          </cell>
          <cell r="K356">
            <v>2986.489999999998</v>
          </cell>
          <cell r="L356">
            <v>2099.4199999999837</v>
          </cell>
          <cell r="M356">
            <v>8710.3600000000224</v>
          </cell>
          <cell r="N356">
            <v>9539.1599999999962</v>
          </cell>
          <cell r="O356">
            <v>9716.82</v>
          </cell>
          <cell r="P356">
            <v>71834.03</v>
          </cell>
          <cell r="S356">
            <v>0</v>
          </cell>
        </row>
        <row r="357">
          <cell r="A357">
            <v>4025</v>
          </cell>
          <cell r="B357"/>
          <cell r="C357" t="str">
            <v>Tekoče vzdrževanje</v>
          </cell>
          <cell r="D357">
            <v>9853143.4900000021</v>
          </cell>
          <cell r="E357">
            <v>13220639.439999998</v>
          </cell>
          <cell r="F357">
            <v>22787765.000000007</v>
          </cell>
          <cell r="G357">
            <v>14452515.969999995</v>
          </cell>
          <cell r="H357">
            <v>13762526.17999999</v>
          </cell>
          <cell r="I357">
            <v>15281027.619999999</v>
          </cell>
          <cell r="J357">
            <v>15236863.939999998</v>
          </cell>
          <cell r="K357">
            <v>17451063.679999702</v>
          </cell>
          <cell r="L357">
            <v>20028785.140000135</v>
          </cell>
          <cell r="M357">
            <v>29959834.950000167</v>
          </cell>
          <cell r="N357">
            <v>19110122.669999998</v>
          </cell>
          <cell r="O357">
            <v>33597175.010000028</v>
          </cell>
          <cell r="P357">
            <v>224741463.09000003</v>
          </cell>
          <cell r="S357">
            <v>0</v>
          </cell>
        </row>
        <row r="358">
          <cell r="A358">
            <v>402500</v>
          </cell>
          <cell r="B358"/>
          <cell r="C358" t="str">
            <v>Tekoče vzdrževanje poslovnih objektov</v>
          </cell>
          <cell r="D358">
            <v>529120.27</v>
          </cell>
          <cell r="E358">
            <v>500933.70999999996</v>
          </cell>
          <cell r="F358">
            <v>626176.05000000005</v>
          </cell>
          <cell r="G358">
            <v>674489.51999999979</v>
          </cell>
          <cell r="H358">
            <v>659143.03000000026</v>
          </cell>
          <cell r="I358">
            <v>651117.00999999978</v>
          </cell>
          <cell r="J358">
            <v>712136.5700000003</v>
          </cell>
          <cell r="K358">
            <v>651520.71</v>
          </cell>
          <cell r="L358">
            <v>743697.51999999955</v>
          </cell>
          <cell r="M358">
            <v>909935.52000000048</v>
          </cell>
          <cell r="N358">
            <v>633708.1099999994</v>
          </cell>
          <cell r="O358">
            <v>1361334.6900000107</v>
          </cell>
          <cell r="P358">
            <v>8653312.7100000102</v>
          </cell>
          <cell r="S358">
            <v>0</v>
          </cell>
        </row>
        <row r="359">
          <cell r="A359">
            <v>402501</v>
          </cell>
          <cell r="B359"/>
          <cell r="C359" t="str">
            <v>Tekoče vzdrževanje stanovanjskih objektov</v>
          </cell>
          <cell r="D359">
            <v>214632.99</v>
          </cell>
          <cell r="E359">
            <v>250068.06</v>
          </cell>
          <cell r="F359">
            <v>298774.60000000003</v>
          </cell>
          <cell r="G359">
            <v>245114.17999999993</v>
          </cell>
          <cell r="H359">
            <v>287259.22000000009</v>
          </cell>
          <cell r="I359">
            <v>291492.27</v>
          </cell>
          <cell r="J359">
            <v>236972.83999999985</v>
          </cell>
          <cell r="K359">
            <v>345451.3899999999</v>
          </cell>
          <cell r="L359">
            <v>260002.37000000011</v>
          </cell>
          <cell r="M359">
            <v>317706.78000000026</v>
          </cell>
          <cell r="N359">
            <v>306621.65999999968</v>
          </cell>
          <cell r="O359">
            <v>729064.49000000022</v>
          </cell>
          <cell r="P359">
            <v>3783160.85</v>
          </cell>
          <cell r="S359">
            <v>0</v>
          </cell>
        </row>
        <row r="360">
          <cell r="A360">
            <v>402502</v>
          </cell>
          <cell r="B360"/>
          <cell r="C360" t="str">
            <v>Tekoče vzdrževanje počitniških objektov</v>
          </cell>
          <cell r="D360">
            <v>3030.58</v>
          </cell>
          <cell r="E360">
            <v>7618.18</v>
          </cell>
          <cell r="F360">
            <v>7464.4699999999993</v>
          </cell>
          <cell r="G360">
            <v>18509.990000000002</v>
          </cell>
          <cell r="H360">
            <v>6260.260000000002</v>
          </cell>
          <cell r="I360">
            <v>16711.829999999994</v>
          </cell>
          <cell r="J360">
            <v>9096.4799999999959</v>
          </cell>
          <cell r="K360">
            <v>6429.6500000000087</v>
          </cell>
          <cell r="L360">
            <v>3913.8399999999965</v>
          </cell>
          <cell r="M360">
            <v>23152.839999999997</v>
          </cell>
          <cell r="N360">
            <v>6994.0200000000041</v>
          </cell>
          <cell r="O360">
            <v>22624.840000000011</v>
          </cell>
          <cell r="P360">
            <v>131806.98000000001</v>
          </cell>
          <cell r="S360">
            <v>0</v>
          </cell>
        </row>
        <row r="361">
          <cell r="A361">
            <v>402503</v>
          </cell>
          <cell r="B361"/>
          <cell r="C361" t="str">
            <v>Tekoče vzdrževanje drugih objektov</v>
          </cell>
          <cell r="D361">
            <v>7133369.4800000004</v>
          </cell>
          <cell r="E361">
            <v>9675913.8299999982</v>
          </cell>
          <cell r="F361">
            <v>16728546.950000003</v>
          </cell>
          <cell r="G361">
            <v>9287535.179999996</v>
          </cell>
          <cell r="H361">
            <v>9410742.9600000009</v>
          </cell>
          <cell r="I361">
            <v>9921923.6799999997</v>
          </cell>
          <cell r="J361">
            <v>10307887.379999995</v>
          </cell>
          <cell r="K361">
            <v>12839156.109999701</v>
          </cell>
          <cell r="L361">
            <v>15643930.700000137</v>
          </cell>
          <cell r="M361">
            <v>20681315.800000161</v>
          </cell>
          <cell r="N361">
            <v>13882979.280000001</v>
          </cell>
          <cell r="O361">
            <v>22948160.730000019</v>
          </cell>
          <cell r="P361">
            <v>158461462.08000001</v>
          </cell>
          <cell r="S361">
            <v>0</v>
          </cell>
        </row>
        <row r="362">
          <cell r="A362">
            <v>402504</v>
          </cell>
          <cell r="B362"/>
          <cell r="C362" t="str">
            <v>Zavarovalne premije za objekte</v>
          </cell>
          <cell r="D362">
            <v>190320.36</v>
          </cell>
          <cell r="E362">
            <v>234253.81</v>
          </cell>
          <cell r="F362">
            <v>301969.25999999902</v>
          </cell>
          <cell r="G362">
            <v>897562.64000000106</v>
          </cell>
          <cell r="H362">
            <v>685194.78</v>
          </cell>
          <cell r="I362">
            <v>1131232.0499999998</v>
          </cell>
          <cell r="J362">
            <v>800893.51000000024</v>
          </cell>
          <cell r="K362">
            <v>932231.75999999978</v>
          </cell>
          <cell r="L362">
            <v>148862.55000000168</v>
          </cell>
          <cell r="M362">
            <v>783300.98999999836</v>
          </cell>
          <cell r="N362">
            <v>242057</v>
          </cell>
          <cell r="O362">
            <v>382766.03000000026</v>
          </cell>
          <cell r="P362">
            <v>6730644.7400000002</v>
          </cell>
          <cell r="S362">
            <v>0</v>
          </cell>
        </row>
        <row r="363">
          <cell r="A363">
            <v>402510</v>
          </cell>
          <cell r="B363"/>
          <cell r="C363" t="str">
            <v>Tekoče vzdrževanje komunikacijske opreme</v>
          </cell>
          <cell r="D363">
            <v>101950.03</v>
          </cell>
          <cell r="E363">
            <v>78510.959999999992</v>
          </cell>
          <cell r="F363">
            <v>158489.5</v>
          </cell>
          <cell r="G363">
            <v>95131.97000000003</v>
          </cell>
          <cell r="H363">
            <v>104622.03999999998</v>
          </cell>
          <cell r="I363">
            <v>138539.29000000004</v>
          </cell>
          <cell r="J363">
            <v>117640.63</v>
          </cell>
          <cell r="K363">
            <v>124484.73999999999</v>
          </cell>
          <cell r="L363">
            <v>103303.23000000021</v>
          </cell>
          <cell r="M363">
            <v>119368.70999999985</v>
          </cell>
          <cell r="N363">
            <v>114446.59999999986</v>
          </cell>
          <cell r="O363">
            <v>144820.8600000001</v>
          </cell>
          <cell r="P363">
            <v>1401308.56</v>
          </cell>
          <cell r="S363">
            <v>0</v>
          </cell>
        </row>
        <row r="364">
          <cell r="A364">
            <v>402511</v>
          </cell>
          <cell r="B364"/>
          <cell r="C364" t="str">
            <v>Tekoče vzdrževanje druge opreme</v>
          </cell>
          <cell r="D364">
            <v>164689.68</v>
          </cell>
          <cell r="E364">
            <v>143416.02000000002</v>
          </cell>
          <cell r="F364">
            <v>234144.91999999998</v>
          </cell>
          <cell r="G364">
            <v>236868.75</v>
          </cell>
          <cell r="H364">
            <v>265375.25</v>
          </cell>
          <cell r="I364">
            <v>281432.94000000006</v>
          </cell>
          <cell r="J364">
            <v>261793.19999999995</v>
          </cell>
          <cell r="K364">
            <v>258796.97999999998</v>
          </cell>
          <cell r="L364">
            <v>228923.62000000151</v>
          </cell>
          <cell r="M364">
            <v>338222.69999999856</v>
          </cell>
          <cell r="N364">
            <v>232465.39999999991</v>
          </cell>
          <cell r="O364">
            <v>645944.18999999994</v>
          </cell>
          <cell r="P364">
            <v>3292073.65</v>
          </cell>
          <cell r="S364">
            <v>0</v>
          </cell>
        </row>
        <row r="365">
          <cell r="A365">
            <v>402512</v>
          </cell>
          <cell r="B365"/>
          <cell r="C365" t="str">
            <v>Zavarovalne premije za opremo</v>
          </cell>
          <cell r="D365">
            <v>37251.410000000003</v>
          </cell>
          <cell r="E365">
            <v>67801.12999999999</v>
          </cell>
          <cell r="F365">
            <v>62268.60000000002</v>
          </cell>
          <cell r="G365">
            <v>41188.709999999992</v>
          </cell>
          <cell r="H365">
            <v>66170.48000000001</v>
          </cell>
          <cell r="I365">
            <v>68359.899999999965</v>
          </cell>
          <cell r="J365">
            <v>67135.960000000021</v>
          </cell>
          <cell r="K365">
            <v>51309.070000000007</v>
          </cell>
          <cell r="L365">
            <v>32327.029999999912</v>
          </cell>
          <cell r="M365">
            <v>35234.900000000023</v>
          </cell>
          <cell r="N365">
            <v>21024.20000000007</v>
          </cell>
          <cell r="O365">
            <v>94310.780000000028</v>
          </cell>
          <cell r="P365">
            <v>644382.17000000004</v>
          </cell>
          <cell r="S365">
            <v>0</v>
          </cell>
        </row>
        <row r="366">
          <cell r="A366">
            <v>402513</v>
          </cell>
          <cell r="B366"/>
          <cell r="C366" t="str">
            <v>Tekoče vzdrževanje druge (nelicenčne) programske opreme</v>
          </cell>
          <cell r="D366">
            <v>52812.38</v>
          </cell>
          <cell r="E366">
            <v>40273.93</v>
          </cell>
          <cell r="F366">
            <v>106412.98999999999</v>
          </cell>
          <cell r="G366">
            <v>100302.95000000001</v>
          </cell>
          <cell r="H366">
            <v>62595.169999999984</v>
          </cell>
          <cell r="I366">
            <v>89232.890000000014</v>
          </cell>
          <cell r="J366">
            <v>48557.510000000009</v>
          </cell>
          <cell r="K366">
            <v>43398.539999999979</v>
          </cell>
          <cell r="L366">
            <v>52446.85000000021</v>
          </cell>
          <cell r="M366">
            <v>54589.64999999979</v>
          </cell>
          <cell r="N366">
            <v>40317.209999999963</v>
          </cell>
          <cell r="O366">
            <v>102827.79000000004</v>
          </cell>
          <cell r="P366">
            <v>793767.86</v>
          </cell>
          <cell r="S366">
            <v>0</v>
          </cell>
        </row>
        <row r="367">
          <cell r="A367">
            <v>402514</v>
          </cell>
          <cell r="B367"/>
          <cell r="C367" t="str">
            <v>Tekoče vzdrževanje licenčne programske opreme</v>
          </cell>
          <cell r="D367">
            <v>265606.78000000003</v>
          </cell>
          <cell r="E367">
            <v>332528</v>
          </cell>
          <cell r="F367">
            <v>418180.82999999996</v>
          </cell>
          <cell r="G367">
            <v>373648.1</v>
          </cell>
          <cell r="H367">
            <v>286126.84000000008</v>
          </cell>
          <cell r="I367">
            <v>465347.05999999982</v>
          </cell>
          <cell r="J367">
            <v>287162.5</v>
          </cell>
          <cell r="K367">
            <v>367349.68999999994</v>
          </cell>
          <cell r="L367">
            <v>291876.46000000043</v>
          </cell>
          <cell r="M367">
            <v>340639.78999999957</v>
          </cell>
          <cell r="N367">
            <v>297998.36000000034</v>
          </cell>
          <cell r="O367">
            <v>388751.46999999974</v>
          </cell>
          <cell r="P367">
            <v>4115215.88</v>
          </cell>
          <cell r="S367">
            <v>0</v>
          </cell>
        </row>
        <row r="368">
          <cell r="A368">
            <v>402515</v>
          </cell>
          <cell r="B368"/>
          <cell r="C368" t="str">
            <v>Tekoče vzdrževanje strojne računalniške opreme</v>
          </cell>
          <cell r="D368">
            <v>38860.97</v>
          </cell>
          <cell r="E368">
            <v>38562.449999999997</v>
          </cell>
          <cell r="F368">
            <v>70844.08</v>
          </cell>
          <cell r="G368">
            <v>42178.010000000009</v>
          </cell>
          <cell r="H368">
            <v>66968.919999999984</v>
          </cell>
          <cell r="I368">
            <v>77164.549999999988</v>
          </cell>
          <cell r="J368">
            <v>45829.800000000047</v>
          </cell>
          <cell r="K368">
            <v>80066.319999999949</v>
          </cell>
          <cell r="L368">
            <v>55006.089999999851</v>
          </cell>
          <cell r="M368">
            <v>60513.480000001146</v>
          </cell>
          <cell r="N368">
            <v>52514.849999999045</v>
          </cell>
          <cell r="O368">
            <v>95439.270000000019</v>
          </cell>
          <cell r="P368">
            <v>723948.79</v>
          </cell>
          <cell r="S368">
            <v>0</v>
          </cell>
        </row>
        <row r="369">
          <cell r="A369">
            <v>402516</v>
          </cell>
          <cell r="B369"/>
          <cell r="C369" t="str">
            <v>Tekoče vzdrževanje operativnega informacijskega okolja</v>
          </cell>
          <cell r="D369">
            <v>36230.99</v>
          </cell>
          <cell r="E369">
            <v>39376.239999999998</v>
          </cell>
          <cell r="F369">
            <v>58410.080000000002</v>
          </cell>
          <cell r="G369">
            <v>30196.989999999991</v>
          </cell>
          <cell r="H369">
            <v>37726.360000000015</v>
          </cell>
          <cell r="I369">
            <v>69612.03</v>
          </cell>
          <cell r="J369">
            <v>39104.559999999998</v>
          </cell>
          <cell r="K369">
            <v>48324.770000000019</v>
          </cell>
          <cell r="L369">
            <v>33067.87000000017</v>
          </cell>
          <cell r="M369">
            <v>59653.139999999839</v>
          </cell>
          <cell r="N369">
            <v>29300.27999999997</v>
          </cell>
          <cell r="O369">
            <v>94556.389999999956</v>
          </cell>
          <cell r="P369">
            <v>575559.69999999995</v>
          </cell>
          <cell r="S369">
            <v>0</v>
          </cell>
        </row>
        <row r="370">
          <cell r="A370">
            <v>402599</v>
          </cell>
          <cell r="B370"/>
          <cell r="C370" t="str">
            <v>Drugi izdatki za tekoče vzdrževanje in zavarovanje</v>
          </cell>
          <cell r="D370">
            <v>1085267.57</v>
          </cell>
          <cell r="E370">
            <v>1811383.1199999999</v>
          </cell>
          <cell r="F370">
            <v>3716082.6700000097</v>
          </cell>
          <cell r="G370">
            <v>2409788.9799999995</v>
          </cell>
          <cell r="H370">
            <v>1824340.8699999917</v>
          </cell>
          <cell r="I370">
            <v>2078862.1199999992</v>
          </cell>
          <cell r="J370">
            <v>2302653</v>
          </cell>
          <cell r="K370">
            <v>1702543.9500000011</v>
          </cell>
          <cell r="L370">
            <v>2431427.0099999905</v>
          </cell>
          <cell r="M370">
            <v>6236200.6500000097</v>
          </cell>
          <cell r="N370">
            <v>3249695.6999999993</v>
          </cell>
          <cell r="O370">
            <v>6586573.4799999967</v>
          </cell>
          <cell r="P370">
            <v>35434819.119999997</v>
          </cell>
          <cell r="S370">
            <v>0</v>
          </cell>
        </row>
        <row r="371">
          <cell r="A371">
            <v>4026</v>
          </cell>
          <cell r="B371"/>
          <cell r="C371" t="str">
            <v>Poslovne najemnine in zakupnine</v>
          </cell>
          <cell r="D371">
            <v>970098.02</v>
          </cell>
          <cell r="E371">
            <v>1056884.92</v>
          </cell>
          <cell r="F371">
            <v>1877762.37</v>
          </cell>
          <cell r="G371">
            <v>945213.09000000032</v>
          </cell>
          <cell r="H371">
            <v>1194323.7999999998</v>
          </cell>
          <cell r="I371">
            <v>1380542.1299999997</v>
          </cell>
          <cell r="J371">
            <v>1072149.6800000006</v>
          </cell>
          <cell r="K371">
            <v>1394114.8099999991</v>
          </cell>
          <cell r="L371">
            <v>1043966.0600000006</v>
          </cell>
          <cell r="M371">
            <v>1980462.7600000002</v>
          </cell>
          <cell r="N371">
            <v>1171348.5900000003</v>
          </cell>
          <cell r="O371">
            <v>1574996.1600000001</v>
          </cell>
          <cell r="P371">
            <v>15661862.389999997</v>
          </cell>
          <cell r="S371">
            <v>0</v>
          </cell>
        </row>
        <row r="372">
          <cell r="A372">
            <v>402600</v>
          </cell>
          <cell r="B372"/>
          <cell r="C372" t="str">
            <v>Najemnine in zakupnine za poslovne objekte</v>
          </cell>
          <cell r="D372">
            <v>118432.08</v>
          </cell>
          <cell r="E372">
            <v>174209.34999999998</v>
          </cell>
          <cell r="F372">
            <v>190104.16999999998</v>
          </cell>
          <cell r="G372">
            <v>142114.19000000006</v>
          </cell>
          <cell r="H372">
            <v>198747.71999999997</v>
          </cell>
          <cell r="I372">
            <v>146890.60999999999</v>
          </cell>
          <cell r="J372">
            <v>138835.29999999993</v>
          </cell>
          <cell r="K372">
            <v>172448.37000000011</v>
          </cell>
          <cell r="L372">
            <v>173138.24000000046</v>
          </cell>
          <cell r="M372">
            <v>149373.24999999953</v>
          </cell>
          <cell r="N372">
            <v>174805.09000000008</v>
          </cell>
          <cell r="O372">
            <v>185307.91999999993</v>
          </cell>
          <cell r="P372">
            <v>1964406.29</v>
          </cell>
          <cell r="S372">
            <v>0</v>
          </cell>
        </row>
        <row r="373">
          <cell r="A373">
            <v>402601</v>
          </cell>
          <cell r="B373"/>
          <cell r="C373" t="str">
            <v>Najemnine in zakupnine za stanovanjske objekte</v>
          </cell>
          <cell r="D373">
            <v>25679.87</v>
          </cell>
          <cell r="E373">
            <v>29646.01</v>
          </cell>
          <cell r="F373">
            <v>27756.470000000008</v>
          </cell>
          <cell r="G373">
            <v>45347.569999999992</v>
          </cell>
          <cell r="H373">
            <v>11908.479999999996</v>
          </cell>
          <cell r="I373">
            <v>55070.679999999993</v>
          </cell>
          <cell r="J373">
            <v>27097.160000000003</v>
          </cell>
          <cell r="K373">
            <v>15342.520000000019</v>
          </cell>
          <cell r="L373">
            <v>50098.110000000044</v>
          </cell>
          <cell r="M373">
            <v>25258.599999999919</v>
          </cell>
          <cell r="N373">
            <v>7698.570000000007</v>
          </cell>
          <cell r="O373">
            <v>30960.98000000004</v>
          </cell>
          <cell r="P373">
            <v>351865.02</v>
          </cell>
          <cell r="S373">
            <v>0</v>
          </cell>
        </row>
        <row r="374">
          <cell r="A374">
            <v>402602</v>
          </cell>
          <cell r="B374"/>
          <cell r="C374" t="str">
            <v>Najemnine in zakupnine za garaže in parkirne prostore</v>
          </cell>
          <cell r="D374">
            <v>6918.17</v>
          </cell>
          <cell r="E374">
            <v>14136.6</v>
          </cell>
          <cell r="F374">
            <v>16940.88</v>
          </cell>
          <cell r="G374">
            <v>8290.6999999999971</v>
          </cell>
          <cell r="H374">
            <v>29889.489999999998</v>
          </cell>
          <cell r="I374">
            <v>26765.75</v>
          </cell>
          <cell r="J374">
            <v>12285.39</v>
          </cell>
          <cell r="K374">
            <v>32164.12000000001</v>
          </cell>
          <cell r="L374">
            <v>18637.060000000027</v>
          </cell>
          <cell r="M374">
            <v>15050.689999999973</v>
          </cell>
          <cell r="N374">
            <v>10011.470000000001</v>
          </cell>
          <cell r="O374">
            <v>15727.529999999999</v>
          </cell>
          <cell r="P374">
            <v>206817.85</v>
          </cell>
          <cell r="S374">
            <v>0</v>
          </cell>
        </row>
        <row r="375">
          <cell r="A375">
            <v>402603</v>
          </cell>
          <cell r="B375"/>
          <cell r="C375" t="str">
            <v>Najemnine in zakupnine za druge objekte</v>
          </cell>
          <cell r="D375">
            <v>245420.26</v>
          </cell>
          <cell r="E375">
            <v>264363.87</v>
          </cell>
          <cell r="F375">
            <v>433540.24</v>
          </cell>
          <cell r="G375">
            <v>194402.22000000009</v>
          </cell>
          <cell r="H375">
            <v>221536.01</v>
          </cell>
          <cell r="I375">
            <v>215102.85999999987</v>
          </cell>
          <cell r="J375">
            <v>303254.30000000005</v>
          </cell>
          <cell r="K375">
            <v>240286.7100000002</v>
          </cell>
          <cell r="L375">
            <v>255826.08000000054</v>
          </cell>
          <cell r="M375">
            <v>364601.19999999925</v>
          </cell>
          <cell r="N375">
            <v>274639.74000000022</v>
          </cell>
          <cell r="O375">
            <v>480932.08999999985</v>
          </cell>
          <cell r="P375">
            <v>3493905.58</v>
          </cell>
          <cell r="S375">
            <v>0</v>
          </cell>
        </row>
        <row r="376">
          <cell r="A376">
            <v>402604</v>
          </cell>
          <cell r="B376"/>
          <cell r="C376" t="str">
            <v>Najem strojne računalniške opreme</v>
          </cell>
          <cell r="D376">
            <v>39375.25</v>
          </cell>
          <cell r="E376">
            <v>22623.35</v>
          </cell>
          <cell r="F376">
            <v>41622.46</v>
          </cell>
          <cell r="G376">
            <v>49997.920000000013</v>
          </cell>
          <cell r="H376">
            <v>43156.319999999978</v>
          </cell>
          <cell r="I376">
            <v>40532.22</v>
          </cell>
          <cell r="J376">
            <v>45101.670000000013</v>
          </cell>
          <cell r="K376">
            <v>37737.19</v>
          </cell>
          <cell r="L376">
            <v>34345.810000000056</v>
          </cell>
          <cell r="M376">
            <v>46557.079999999958</v>
          </cell>
          <cell r="N376">
            <v>24247.609999999986</v>
          </cell>
          <cell r="O376">
            <v>55874.880000000005</v>
          </cell>
          <cell r="P376">
            <v>481171.76</v>
          </cell>
          <cell r="S376">
            <v>0</v>
          </cell>
        </row>
        <row r="377">
          <cell r="A377">
            <v>402605</v>
          </cell>
          <cell r="B377"/>
          <cell r="C377" t="str">
            <v>Nadomestilo za uporabo stavbnega zemljišča</v>
          </cell>
          <cell r="D377">
            <v>8294.5</v>
          </cell>
          <cell r="E377">
            <v>1291.2099999999991</v>
          </cell>
          <cell r="F377">
            <v>4545.3900000000012</v>
          </cell>
          <cell r="G377">
            <v>6194.33</v>
          </cell>
          <cell r="H377">
            <v>97685.22</v>
          </cell>
          <cell r="I377">
            <v>81444.679999999993</v>
          </cell>
          <cell r="J377">
            <v>28114.020000000019</v>
          </cell>
          <cell r="K377">
            <v>107715.54000000001</v>
          </cell>
          <cell r="L377">
            <v>20221.549999999814</v>
          </cell>
          <cell r="M377">
            <v>52739.110000000161</v>
          </cell>
          <cell r="N377">
            <v>109628.78000000003</v>
          </cell>
          <cell r="O377">
            <v>18606.629999999946</v>
          </cell>
          <cell r="P377">
            <v>536480.96</v>
          </cell>
          <cell r="S377">
            <v>0</v>
          </cell>
        </row>
        <row r="378">
          <cell r="A378">
            <v>402606</v>
          </cell>
          <cell r="B378"/>
          <cell r="C378" t="str">
            <v>Druga nadomestila za uporabo zemljišča</v>
          </cell>
          <cell r="D378">
            <v>55972.72</v>
          </cell>
          <cell r="E378">
            <v>43842.81</v>
          </cell>
          <cell r="F378">
            <v>148014.63</v>
          </cell>
          <cell r="G378">
            <v>139010.56999999998</v>
          </cell>
          <cell r="H378">
            <v>74192.290000000037</v>
          </cell>
          <cell r="I378">
            <v>82355.829999999958</v>
          </cell>
          <cell r="J378">
            <v>109620.04000000004</v>
          </cell>
          <cell r="K378">
            <v>78857.650000000023</v>
          </cell>
          <cell r="L378">
            <v>87958.740000000107</v>
          </cell>
          <cell r="M378">
            <v>117787.08999999985</v>
          </cell>
          <cell r="N378">
            <v>120997.40000000002</v>
          </cell>
          <cell r="O378">
            <v>198255.52000000002</v>
          </cell>
          <cell r="P378">
            <v>1256865.29</v>
          </cell>
          <cell r="S378">
            <v>0</v>
          </cell>
        </row>
        <row r="379">
          <cell r="A379">
            <v>402607</v>
          </cell>
          <cell r="B379"/>
          <cell r="C379" t="str">
            <v>Najem programske računalniške opreme</v>
          </cell>
          <cell r="D379">
            <v>57500.92</v>
          </cell>
          <cell r="E379">
            <v>127314.73</v>
          </cell>
          <cell r="F379">
            <v>196629.25000000003</v>
          </cell>
          <cell r="G379">
            <v>83630.509999999951</v>
          </cell>
          <cell r="H379">
            <v>96840.039999999979</v>
          </cell>
          <cell r="I379">
            <v>179822.30000000005</v>
          </cell>
          <cell r="J379">
            <v>91461.579999999958</v>
          </cell>
          <cell r="K379">
            <v>146248.68000000005</v>
          </cell>
          <cell r="L379">
            <v>88710.340000000084</v>
          </cell>
          <cell r="M379">
            <v>105701.09999999986</v>
          </cell>
          <cell r="N379">
            <v>91505.600000000093</v>
          </cell>
          <cell r="O379">
            <v>152505.74</v>
          </cell>
          <cell r="P379">
            <v>1417870.79</v>
          </cell>
          <cell r="S379">
            <v>0</v>
          </cell>
        </row>
        <row r="380">
          <cell r="A380">
            <v>402608</v>
          </cell>
          <cell r="B380"/>
          <cell r="C380" t="str">
            <v>Najem komunikacijske opreme in podatkovnih vodov</v>
          </cell>
          <cell r="D380">
            <v>12926.38</v>
          </cell>
          <cell r="E380">
            <v>14204.320000000002</v>
          </cell>
          <cell r="F380">
            <v>17828.600000000002</v>
          </cell>
          <cell r="G380">
            <v>18476.25</v>
          </cell>
          <cell r="H380">
            <v>14365.779999999999</v>
          </cell>
          <cell r="I380">
            <v>23880.17</v>
          </cell>
          <cell r="J380">
            <v>14323.320000000007</v>
          </cell>
          <cell r="K380">
            <v>18217.76999999999</v>
          </cell>
          <cell r="L380">
            <v>14503.280000000057</v>
          </cell>
          <cell r="M380">
            <v>18874.249999999942</v>
          </cell>
          <cell r="N380">
            <v>13126.649999999994</v>
          </cell>
          <cell r="O380">
            <v>17835.180000000022</v>
          </cell>
          <cell r="P380">
            <v>198561.95</v>
          </cell>
          <cell r="S380">
            <v>0</v>
          </cell>
        </row>
        <row r="381">
          <cell r="A381">
            <v>402609</v>
          </cell>
          <cell r="B381"/>
          <cell r="C381" t="str">
            <v>Najem vozil</v>
          </cell>
          <cell r="D381">
            <v>118646.14</v>
          </cell>
          <cell r="E381">
            <v>51768.159999999989</v>
          </cell>
          <cell r="F381">
            <v>168423.13</v>
          </cell>
          <cell r="G381">
            <v>43681.94</v>
          </cell>
          <cell r="H381">
            <v>114476.79999999999</v>
          </cell>
          <cell r="I381">
            <v>115570.70000000001</v>
          </cell>
          <cell r="J381">
            <v>53809.440000000061</v>
          </cell>
          <cell r="K381">
            <v>172426.34999999893</v>
          </cell>
          <cell r="L381">
            <v>87880.940000000759</v>
          </cell>
          <cell r="M381">
            <v>101558.18000000028</v>
          </cell>
          <cell r="N381">
            <v>90942.459999999963</v>
          </cell>
          <cell r="O381">
            <v>97955.040000000037</v>
          </cell>
          <cell r="P381">
            <v>1217139.28</v>
          </cell>
          <cell r="S381">
            <v>0</v>
          </cell>
        </row>
        <row r="382">
          <cell r="A382">
            <v>402699</v>
          </cell>
          <cell r="B382"/>
          <cell r="C382" t="str">
            <v>Druge najemnine, zakupnine in licenčnine</v>
          </cell>
          <cell r="D382">
            <v>280931.73</v>
          </cell>
          <cell r="E382">
            <v>313484.51</v>
          </cell>
          <cell r="F382">
            <v>632357.14999999991</v>
          </cell>
          <cell r="G382">
            <v>214066.89000000013</v>
          </cell>
          <cell r="H382">
            <v>291525.64999999991</v>
          </cell>
          <cell r="I382">
            <v>413106.32999999984</v>
          </cell>
          <cell r="J382">
            <v>248247.46000000043</v>
          </cell>
          <cell r="K382">
            <v>372669.90999999968</v>
          </cell>
          <cell r="L382">
            <v>212645.90999999875</v>
          </cell>
          <cell r="M382">
            <v>982962.21000000136</v>
          </cell>
          <cell r="N382">
            <v>253745.21999999974</v>
          </cell>
          <cell r="O382">
            <v>321034.65000000037</v>
          </cell>
          <cell r="P382">
            <v>4536777.62</v>
          </cell>
          <cell r="S382">
            <v>0</v>
          </cell>
        </row>
        <row r="383">
          <cell r="A383">
            <v>4027</v>
          </cell>
          <cell r="B383"/>
          <cell r="C383" t="str">
            <v>Kazni in odškodnine</v>
          </cell>
          <cell r="D383">
            <v>209661.06</v>
          </cell>
          <cell r="E383">
            <v>133687.24</v>
          </cell>
          <cell r="F383">
            <v>304138.51</v>
          </cell>
          <cell r="G383">
            <v>615993.76</v>
          </cell>
          <cell r="H383">
            <v>723932.75999999989</v>
          </cell>
          <cell r="I383">
            <v>356436.47999999998</v>
          </cell>
          <cell r="J383">
            <v>451693.49000000028</v>
          </cell>
          <cell r="K383">
            <v>78558.049999999639</v>
          </cell>
          <cell r="L383">
            <v>282487.60000000149</v>
          </cell>
          <cell r="M383">
            <v>1922315.9699999986</v>
          </cell>
          <cell r="N383">
            <v>333770.8200000003</v>
          </cell>
          <cell r="O383">
            <v>338212.29000000004</v>
          </cell>
          <cell r="P383">
            <v>5750888.0300000003</v>
          </cell>
          <cell r="S383">
            <v>0</v>
          </cell>
        </row>
        <row r="384">
          <cell r="A384">
            <v>402700</v>
          </cell>
          <cell r="B384"/>
          <cell r="C384" t="str">
            <v>Kazni zaradi sodnih postopkov</v>
          </cell>
          <cell r="D384">
            <v>0</v>
          </cell>
          <cell r="E384">
            <v>0</v>
          </cell>
          <cell r="F384">
            <v>0</v>
          </cell>
          <cell r="G384">
            <v>9040</v>
          </cell>
          <cell r="H384">
            <v>0</v>
          </cell>
          <cell r="I384">
            <v>0</v>
          </cell>
          <cell r="J384">
            <v>4315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10000</v>
          </cell>
          <cell r="P384">
            <v>23355</v>
          </cell>
          <cell r="S384">
            <v>0</v>
          </cell>
        </row>
        <row r="385">
          <cell r="A385">
            <v>402701</v>
          </cell>
          <cell r="B385"/>
          <cell r="C385" t="str">
            <v>Odškodnine neupravičeno obsojenim</v>
          </cell>
          <cell r="D385">
            <v>0</v>
          </cell>
          <cell r="E385"/>
          <cell r="F385"/>
          <cell r="G385"/>
          <cell r="H385"/>
          <cell r="I385">
            <v>0</v>
          </cell>
          <cell r="J385">
            <v>0</v>
          </cell>
          <cell r="K385"/>
          <cell r="L385"/>
          <cell r="M385"/>
          <cell r="N385"/>
          <cell r="O385"/>
          <cell r="P385">
            <v>0</v>
          </cell>
          <cell r="S385">
            <v>0</v>
          </cell>
        </row>
        <row r="386">
          <cell r="A386">
            <v>402702</v>
          </cell>
          <cell r="B386"/>
          <cell r="C386" t="str">
            <v>Odškodnine zaradi sodnih postopkov</v>
          </cell>
          <cell r="D386">
            <v>38034.79</v>
          </cell>
          <cell r="E386">
            <v>26666.409999999996</v>
          </cell>
          <cell r="F386">
            <v>52769.75</v>
          </cell>
          <cell r="G386">
            <v>137775.69</v>
          </cell>
          <cell r="H386">
            <v>256631.76</v>
          </cell>
          <cell r="I386">
            <v>4808.4699999999721</v>
          </cell>
          <cell r="J386">
            <v>2988.460000000021</v>
          </cell>
          <cell r="K386">
            <v>44300.389999999956</v>
          </cell>
          <cell r="L386">
            <v>12213.459999999963</v>
          </cell>
          <cell r="M386">
            <v>1880874.49</v>
          </cell>
          <cell r="N386">
            <v>3336.160000000149</v>
          </cell>
          <cell r="O386">
            <v>87456.620000000112</v>
          </cell>
          <cell r="P386">
            <v>2547856.4500000002</v>
          </cell>
          <cell r="S386">
            <v>0</v>
          </cell>
        </row>
        <row r="387">
          <cell r="A387">
            <v>402799</v>
          </cell>
          <cell r="B387"/>
          <cell r="C387" t="str">
            <v>Druge odškodnine in kazni</v>
          </cell>
          <cell r="D387">
            <v>171626.27</v>
          </cell>
          <cell r="E387">
            <v>107020.82999999999</v>
          </cell>
          <cell r="F387">
            <v>251368.76</v>
          </cell>
          <cell r="G387">
            <v>469178.07000000007</v>
          </cell>
          <cell r="H387">
            <v>467300.99999999988</v>
          </cell>
          <cell r="I387">
            <v>351628.01</v>
          </cell>
          <cell r="J387">
            <v>444390.03000000026</v>
          </cell>
          <cell r="K387">
            <v>34257.659999999683</v>
          </cell>
          <cell r="L387">
            <v>270274.14000000153</v>
          </cell>
          <cell r="M387">
            <v>41441.479999998584</v>
          </cell>
          <cell r="N387">
            <v>330434.66000000015</v>
          </cell>
          <cell r="O387">
            <v>240755.66999999993</v>
          </cell>
          <cell r="P387">
            <v>3179676.58</v>
          </cell>
          <cell r="S387">
            <v>0</v>
          </cell>
        </row>
        <row r="388">
          <cell r="A388">
            <v>4028</v>
          </cell>
          <cell r="B388"/>
          <cell r="C388" t="str">
            <v>***Davek na izplačane plače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S388">
            <v>0</v>
          </cell>
        </row>
        <row r="389">
          <cell r="A389">
            <v>402800</v>
          </cell>
          <cell r="B389"/>
          <cell r="C389" t="str">
            <v>***Davek na izplačane plače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S389">
            <v>0</v>
          </cell>
        </row>
        <row r="390">
          <cell r="A390">
            <v>4029</v>
          </cell>
          <cell r="B390"/>
          <cell r="C390" t="str">
            <v>Drugi operativni odhodki</v>
          </cell>
          <cell r="D390">
            <v>3543007.1399999997</v>
          </cell>
          <cell r="E390">
            <v>3377535.3499999996</v>
          </cell>
          <cell r="F390">
            <v>4369723.87</v>
          </cell>
          <cell r="G390">
            <v>4072903.0399999898</v>
          </cell>
          <cell r="H390">
            <v>4536813.5</v>
          </cell>
          <cell r="I390">
            <v>5115727.8899999987</v>
          </cell>
          <cell r="J390">
            <v>5087044.3799999915</v>
          </cell>
          <cell r="K390">
            <v>4376899.7300000079</v>
          </cell>
          <cell r="L390">
            <v>3938461.8200000017</v>
          </cell>
          <cell r="M390">
            <v>13689333.720000109</v>
          </cell>
          <cell r="N390">
            <v>6218566.5499999821</v>
          </cell>
          <cell r="O390">
            <v>8985870.0600000173</v>
          </cell>
          <cell r="P390">
            <v>67311887.050000101</v>
          </cell>
          <cell r="S390">
            <v>0</v>
          </cell>
        </row>
        <row r="391">
          <cell r="A391">
            <v>402900</v>
          </cell>
          <cell r="B391"/>
          <cell r="C391" t="str">
            <v>Stroški konferenc, seminarjev in simpozijev</v>
          </cell>
          <cell r="D391">
            <v>23490.21</v>
          </cell>
          <cell r="E391">
            <v>22873.79</v>
          </cell>
          <cell r="F391">
            <v>42777.5</v>
          </cell>
          <cell r="G391">
            <v>24586.22</v>
          </cell>
          <cell r="H391">
            <v>40130.639999999985</v>
          </cell>
          <cell r="I391">
            <v>42052.69</v>
          </cell>
          <cell r="J391">
            <v>61930.590000000026</v>
          </cell>
          <cell r="K391">
            <v>5594.2299999999814</v>
          </cell>
          <cell r="L391">
            <v>9194.7199999997974</v>
          </cell>
          <cell r="M391">
            <v>37046.880000000179</v>
          </cell>
          <cell r="N391">
            <v>47475.510000000009</v>
          </cell>
          <cell r="O391">
            <v>88171.210000000021</v>
          </cell>
          <cell r="P391">
            <v>445324.19</v>
          </cell>
          <cell r="S391">
            <v>0</v>
          </cell>
        </row>
        <row r="392">
          <cell r="A392">
            <v>402901</v>
          </cell>
          <cell r="B392"/>
          <cell r="C392" t="str">
            <v>Plačila avtorskih honorarjev</v>
          </cell>
          <cell r="D392">
            <v>59530.21</v>
          </cell>
          <cell r="E392">
            <v>46465.599999999999</v>
          </cell>
          <cell r="F392">
            <v>60582.790000000008</v>
          </cell>
          <cell r="G392">
            <v>63038.049999999988</v>
          </cell>
          <cell r="H392">
            <v>76217.639999999985</v>
          </cell>
          <cell r="I392">
            <v>82928.760000000009</v>
          </cell>
          <cell r="J392">
            <v>69050.919999999984</v>
          </cell>
          <cell r="K392">
            <v>49159.850000000035</v>
          </cell>
          <cell r="L392">
            <v>58668.919999999867</v>
          </cell>
          <cell r="M392">
            <v>50387.320000000182</v>
          </cell>
          <cell r="N392">
            <v>83879.639999999898</v>
          </cell>
          <cell r="O392">
            <v>107615.65000000002</v>
          </cell>
          <cell r="P392">
            <v>807525.35</v>
          </cell>
          <cell r="S392">
            <v>0</v>
          </cell>
        </row>
        <row r="393">
          <cell r="A393">
            <v>402902</v>
          </cell>
          <cell r="B393"/>
          <cell r="C393" t="str">
            <v>Plačila po podjemnih pogodbah</v>
          </cell>
          <cell r="D393">
            <v>231179.56</v>
          </cell>
          <cell r="E393">
            <v>219640.55</v>
          </cell>
          <cell r="F393">
            <v>278127.05000000005</v>
          </cell>
          <cell r="G393">
            <v>311807.11</v>
          </cell>
          <cell r="H393">
            <v>289163.46999999997</v>
          </cell>
          <cell r="I393">
            <v>384205.87000000011</v>
          </cell>
          <cell r="J393">
            <v>330264.58999999985</v>
          </cell>
          <cell r="K393">
            <v>285070.57999999984</v>
          </cell>
          <cell r="L393">
            <v>294539.54999999888</v>
          </cell>
          <cell r="M393">
            <v>352760.71000000136</v>
          </cell>
          <cell r="N393">
            <v>315522.68000000017</v>
          </cell>
          <cell r="O393">
            <v>583523.27</v>
          </cell>
          <cell r="P393">
            <v>3875804.99</v>
          </cell>
          <cell r="S393">
            <v>0</v>
          </cell>
        </row>
        <row r="394">
          <cell r="A394">
            <v>402903</v>
          </cell>
          <cell r="B394"/>
          <cell r="C394" t="str">
            <v>Plačila za delo preko študentskega servisa</v>
          </cell>
          <cell r="D394">
            <v>101188.95</v>
          </cell>
          <cell r="E394">
            <v>69107.060000000012</v>
          </cell>
          <cell r="F394">
            <v>100705.56</v>
          </cell>
          <cell r="G394">
            <v>56740.089999999967</v>
          </cell>
          <cell r="H394">
            <v>82950.13</v>
          </cell>
          <cell r="I394">
            <v>77394.390000000014</v>
          </cell>
          <cell r="J394">
            <v>99736.700000000012</v>
          </cell>
          <cell r="K394">
            <v>274847.18999999994</v>
          </cell>
          <cell r="L394">
            <v>403395.80000000016</v>
          </cell>
          <cell r="M394">
            <v>349234.41999999993</v>
          </cell>
          <cell r="N394">
            <v>174239.89999999991</v>
          </cell>
          <cell r="O394">
            <v>156827.53000000003</v>
          </cell>
          <cell r="P394">
            <v>1946367.72</v>
          </cell>
          <cell r="S394">
            <v>0</v>
          </cell>
        </row>
        <row r="395">
          <cell r="A395">
            <v>402905</v>
          </cell>
          <cell r="B395"/>
          <cell r="C395" t="str">
            <v>Sejnine udeležencem odborov</v>
          </cell>
          <cell r="D395">
            <v>757164.17</v>
          </cell>
          <cell r="E395">
            <v>731120.96999999986</v>
          </cell>
          <cell r="F395">
            <v>954215.42000000016</v>
          </cell>
          <cell r="G395">
            <v>1006606.8399999999</v>
          </cell>
          <cell r="H395">
            <v>979879.43000000017</v>
          </cell>
          <cell r="I395">
            <v>962516.25999998953</v>
          </cell>
          <cell r="J395">
            <v>939050.28999999072</v>
          </cell>
          <cell r="K395">
            <v>404426.64000000991</v>
          </cell>
          <cell r="L395">
            <v>333668.94999999274</v>
          </cell>
          <cell r="M395">
            <v>803385.95000001695</v>
          </cell>
          <cell r="N395">
            <v>847686.7099999804</v>
          </cell>
          <cell r="O395">
            <v>1634540.1300000194</v>
          </cell>
          <cell r="P395">
            <v>10354261.76</v>
          </cell>
          <cell r="S395">
            <v>0</v>
          </cell>
        </row>
        <row r="396">
          <cell r="A396">
            <v>402907</v>
          </cell>
          <cell r="B396"/>
          <cell r="C396" t="str">
            <v>Izdatki za strokovno izobraževanje zaposlenih</v>
          </cell>
          <cell r="D396">
            <v>20195.7</v>
          </cell>
          <cell r="E396">
            <v>24576.38</v>
          </cell>
          <cell r="F396">
            <v>36689.119999999995</v>
          </cell>
          <cell r="G396">
            <v>46378.100000000006</v>
          </cell>
          <cell r="H396">
            <v>81903.02</v>
          </cell>
          <cell r="I396">
            <v>56232.409999999974</v>
          </cell>
          <cell r="J396">
            <v>42291.360000000044</v>
          </cell>
          <cell r="K396">
            <v>19456.929999999993</v>
          </cell>
          <cell r="L396">
            <v>15200.930000000051</v>
          </cell>
          <cell r="M396">
            <v>49792.719999999914</v>
          </cell>
          <cell r="N396">
            <v>75939.760000000009</v>
          </cell>
          <cell r="O396">
            <v>113676.86000000004</v>
          </cell>
          <cell r="P396">
            <v>582333.29</v>
          </cell>
          <cell r="S396">
            <v>0</v>
          </cell>
        </row>
        <row r="397">
          <cell r="A397">
            <v>402908</v>
          </cell>
          <cell r="B397"/>
          <cell r="C397" t="str">
            <v>Dodatki poslancem in državnim svetnikom</v>
          </cell>
          <cell r="D397">
            <v>11485.05</v>
          </cell>
          <cell r="E397">
            <v>7432.510000000002</v>
          </cell>
          <cell r="F397">
            <v>7141.8499999999985</v>
          </cell>
          <cell r="G397">
            <v>9304.9600000000028</v>
          </cell>
          <cell r="H397">
            <v>9572.6299999999974</v>
          </cell>
          <cell r="I397">
            <v>10848.620000000003</v>
          </cell>
          <cell r="J397">
            <v>10564.029999999992</v>
          </cell>
          <cell r="K397">
            <v>10538.260000000009</v>
          </cell>
          <cell r="L397">
            <v>10381.209999999992</v>
          </cell>
          <cell r="M397">
            <v>10672.48000000001</v>
          </cell>
          <cell r="N397">
            <v>11645.699999999997</v>
          </cell>
          <cell r="O397">
            <v>12898.729999999996</v>
          </cell>
          <cell r="P397">
            <v>122486.03</v>
          </cell>
          <cell r="S397">
            <v>0</v>
          </cell>
        </row>
        <row r="398">
          <cell r="A398">
            <v>402909</v>
          </cell>
          <cell r="B398"/>
          <cell r="C398" t="str">
            <v>Stroški sodnih postopkov</v>
          </cell>
          <cell r="D398">
            <v>578.69000000000005</v>
          </cell>
          <cell r="E398">
            <v>1505.12</v>
          </cell>
          <cell r="F398">
            <v>65.5</v>
          </cell>
          <cell r="G398">
            <v>809.48</v>
          </cell>
          <cell r="H398">
            <v>949.75</v>
          </cell>
          <cell r="I398">
            <v>254.27000000000044</v>
          </cell>
          <cell r="J398">
            <v>122.64999999999964</v>
          </cell>
          <cell r="K398">
            <v>10332.790000000001</v>
          </cell>
          <cell r="L398">
            <v>0</v>
          </cell>
          <cell r="M398">
            <v>50085.72</v>
          </cell>
          <cell r="N398">
            <v>16071.970000000001</v>
          </cell>
          <cell r="O398">
            <v>1413.5500000000029</v>
          </cell>
          <cell r="P398">
            <v>82189.490000000005</v>
          </cell>
          <cell r="S398">
            <v>0</v>
          </cell>
        </row>
        <row r="399">
          <cell r="A399">
            <v>402910</v>
          </cell>
          <cell r="B399"/>
          <cell r="C399" t="str">
            <v>Plačila za delo zaprtih oseb</v>
          </cell>
          <cell r="D399">
            <v>0</v>
          </cell>
          <cell r="E399">
            <v>171.91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14.530000000000001</v>
          </cell>
          <cell r="M399">
            <v>0</v>
          </cell>
          <cell r="N399">
            <v>0</v>
          </cell>
          <cell r="O399">
            <v>0</v>
          </cell>
          <cell r="P399">
            <v>186.44</v>
          </cell>
          <cell r="S399">
            <v>0</v>
          </cell>
        </row>
        <row r="400">
          <cell r="A400">
            <v>402912</v>
          </cell>
          <cell r="B400"/>
          <cell r="C400" t="str">
            <v>Posebni davek na določene prejemke</v>
          </cell>
          <cell r="D400">
            <v>19316.8</v>
          </cell>
          <cell r="E400">
            <v>17288.8</v>
          </cell>
          <cell r="F400">
            <v>23603.410000000003</v>
          </cell>
          <cell r="G400">
            <v>26815.29</v>
          </cell>
          <cell r="H400">
            <v>21755.39</v>
          </cell>
          <cell r="I400">
            <v>30514.410000000003</v>
          </cell>
          <cell r="J400">
            <v>23283.649999999994</v>
          </cell>
          <cell r="K400">
            <v>18781.100000000006</v>
          </cell>
          <cell r="L400">
            <v>21361.349999999889</v>
          </cell>
          <cell r="M400">
            <v>26041.960000000108</v>
          </cell>
          <cell r="N400">
            <v>27182.26999999999</v>
          </cell>
          <cell r="O400">
            <v>42175.830000000016</v>
          </cell>
          <cell r="P400">
            <v>298120.26</v>
          </cell>
          <cell r="S400">
            <v>0</v>
          </cell>
        </row>
        <row r="401">
          <cell r="A401">
            <v>402920</v>
          </cell>
          <cell r="B401"/>
          <cell r="C401" t="str">
            <v>Sodni stroški, storitve odvetnikov, notarjev in drugo</v>
          </cell>
          <cell r="D401">
            <v>289480.5</v>
          </cell>
          <cell r="E401">
            <v>419855.82999999996</v>
          </cell>
          <cell r="F401">
            <v>477653.61</v>
          </cell>
          <cell r="G401">
            <v>440885.04000000004</v>
          </cell>
          <cell r="H401">
            <v>591436.51000000024</v>
          </cell>
          <cell r="I401">
            <v>556012.25999999978</v>
          </cell>
          <cell r="J401">
            <v>478703.68999999994</v>
          </cell>
          <cell r="K401">
            <v>466397.35999999987</v>
          </cell>
          <cell r="L401">
            <v>313205.53000000166</v>
          </cell>
          <cell r="M401">
            <v>544085.11999999871</v>
          </cell>
          <cell r="N401">
            <v>581592.71</v>
          </cell>
          <cell r="O401">
            <v>1075725.1499999994</v>
          </cell>
          <cell r="P401">
            <v>6235033.3099999996</v>
          </cell>
          <cell r="S401">
            <v>0</v>
          </cell>
        </row>
        <row r="402">
          <cell r="A402">
            <v>402921</v>
          </cell>
          <cell r="B402"/>
          <cell r="C402" t="str">
            <v>Članarine v mednarodnih organizacijah</v>
          </cell>
          <cell r="D402">
            <v>111.67</v>
          </cell>
          <cell r="E402">
            <v>5924.99</v>
          </cell>
          <cell r="F402">
            <v>31804.66</v>
          </cell>
          <cell r="G402">
            <v>6985.7799999999988</v>
          </cell>
          <cell r="H402">
            <v>2193.1600000000035</v>
          </cell>
          <cell r="I402">
            <v>12648.779999999999</v>
          </cell>
          <cell r="J402">
            <v>13545.499999999993</v>
          </cell>
          <cell r="K402">
            <v>30095</v>
          </cell>
          <cell r="L402">
            <v>1650.0000000000146</v>
          </cell>
          <cell r="M402">
            <v>3199.9999999999854</v>
          </cell>
          <cell r="N402">
            <v>7118.0500000000029</v>
          </cell>
          <cell r="O402">
            <v>2735</v>
          </cell>
          <cell r="P402">
            <v>118012.59</v>
          </cell>
          <cell r="S402">
            <v>0</v>
          </cell>
        </row>
        <row r="403">
          <cell r="A403">
            <v>402922</v>
          </cell>
          <cell r="B403"/>
          <cell r="C403" t="str">
            <v>Članarine v domačih neprofitnih institucijah</v>
          </cell>
          <cell r="D403">
            <v>339.23</v>
          </cell>
          <cell r="E403">
            <v>8517.9600000000009</v>
          </cell>
          <cell r="F403">
            <v>31244.589999999997</v>
          </cell>
          <cell r="G403">
            <v>86096.83</v>
          </cell>
          <cell r="H403">
            <v>113964.93999999999</v>
          </cell>
          <cell r="I403">
            <v>46824.950000000012</v>
          </cell>
          <cell r="J403">
            <v>70166.63</v>
          </cell>
          <cell r="K403">
            <v>22546.659999999974</v>
          </cell>
          <cell r="L403">
            <v>18463.620000000054</v>
          </cell>
          <cell r="M403">
            <v>4741.1999999999534</v>
          </cell>
          <cell r="N403">
            <v>92132.580000000016</v>
          </cell>
          <cell r="O403">
            <v>27108.450000000012</v>
          </cell>
          <cell r="P403">
            <v>522147.64</v>
          </cell>
          <cell r="S403">
            <v>0</v>
          </cell>
        </row>
        <row r="404">
          <cell r="A404">
            <v>402923</v>
          </cell>
          <cell r="B404"/>
          <cell r="C404" t="str">
            <v>Druge članarine</v>
          </cell>
          <cell r="D404">
            <v>2931.18</v>
          </cell>
          <cell r="E404">
            <v>5930.5599999999995</v>
          </cell>
          <cell r="F404">
            <v>15415.199999999999</v>
          </cell>
          <cell r="G404">
            <v>44961.14</v>
          </cell>
          <cell r="H404">
            <v>76477.36</v>
          </cell>
          <cell r="I404">
            <v>44026.850000000006</v>
          </cell>
          <cell r="J404">
            <v>63892.359999999986</v>
          </cell>
          <cell r="K404">
            <v>95307.139999999985</v>
          </cell>
          <cell r="L404">
            <v>345.15000000008149</v>
          </cell>
          <cell r="M404">
            <v>5045.6199999999371</v>
          </cell>
          <cell r="N404">
            <v>57504.06</v>
          </cell>
          <cell r="O404">
            <v>24991.630000000005</v>
          </cell>
          <cell r="P404">
            <v>436828.25</v>
          </cell>
          <cell r="S404">
            <v>0</v>
          </cell>
        </row>
        <row r="405">
          <cell r="A405">
            <v>402930</v>
          </cell>
          <cell r="B405"/>
          <cell r="C405" t="str">
            <v>Plačilo storitev organizacijam, pooblaščenim za plačilni promet</v>
          </cell>
          <cell r="D405">
            <v>15913.19</v>
          </cell>
          <cell r="E405">
            <v>22347.39</v>
          </cell>
          <cell r="F405">
            <v>5497.8099999999977</v>
          </cell>
          <cell r="G405">
            <v>5976.4400000001042</v>
          </cell>
          <cell r="H405">
            <v>9556.5799999999945</v>
          </cell>
          <cell r="I405">
            <v>24750.669999999904</v>
          </cell>
          <cell r="J405">
            <v>2019.2200000000012</v>
          </cell>
          <cell r="K405">
            <v>13824.470000000001</v>
          </cell>
          <cell r="L405">
            <v>11433.02999999997</v>
          </cell>
          <cell r="M405">
            <v>14096.020000000033</v>
          </cell>
          <cell r="N405">
            <v>14158.449999999983</v>
          </cell>
          <cell r="O405">
            <v>15345.890000000014</v>
          </cell>
          <cell r="P405">
            <v>154919.16</v>
          </cell>
          <cell r="S405">
            <v>0</v>
          </cell>
        </row>
        <row r="406">
          <cell r="A406">
            <v>402931</v>
          </cell>
          <cell r="B406"/>
          <cell r="C406" t="str">
            <v>Plačila bančnih storitev</v>
          </cell>
          <cell r="D406">
            <v>19101.349999999999</v>
          </cell>
          <cell r="E406">
            <v>21495.239999999998</v>
          </cell>
          <cell r="F406">
            <v>19430.420000000006</v>
          </cell>
          <cell r="G406">
            <v>7242.07</v>
          </cell>
          <cell r="H406">
            <v>14198.279999999999</v>
          </cell>
          <cell r="I406">
            <v>15590.169999999998</v>
          </cell>
          <cell r="J406">
            <v>23752.89</v>
          </cell>
          <cell r="K406">
            <v>19554.080000000002</v>
          </cell>
          <cell r="L406">
            <v>13074.689999999944</v>
          </cell>
          <cell r="M406">
            <v>35341.580000000045</v>
          </cell>
          <cell r="N406">
            <v>13564.73000000001</v>
          </cell>
          <cell r="O406">
            <v>34661.31</v>
          </cell>
          <cell r="P406">
            <v>237006.81</v>
          </cell>
          <cell r="S406">
            <v>0</v>
          </cell>
        </row>
        <row r="407">
          <cell r="A407">
            <v>402932</v>
          </cell>
          <cell r="B407"/>
          <cell r="C407" t="str">
            <v>Stroški, povezani z zadolževanjem</v>
          </cell>
          <cell r="D407">
            <v>9321.25</v>
          </cell>
          <cell r="E407">
            <v>15773.04</v>
          </cell>
          <cell r="F407">
            <v>7847.2799999999988</v>
          </cell>
          <cell r="G407">
            <v>5867.2799999999988</v>
          </cell>
          <cell r="H407">
            <v>12682.82</v>
          </cell>
          <cell r="I407">
            <v>11979.310000000005</v>
          </cell>
          <cell r="J407">
            <v>33889.840000000004</v>
          </cell>
          <cell r="K407">
            <v>5022.6499999999942</v>
          </cell>
          <cell r="L407">
            <v>5225.4699999999866</v>
          </cell>
          <cell r="M407">
            <v>-14140.12999999999</v>
          </cell>
          <cell r="N407">
            <v>52280.72</v>
          </cell>
          <cell r="O407">
            <v>25490.619999999995</v>
          </cell>
          <cell r="P407">
            <v>171240.15</v>
          </cell>
          <cell r="S407">
            <v>0</v>
          </cell>
        </row>
        <row r="408">
          <cell r="A408">
            <v>402934</v>
          </cell>
          <cell r="B408"/>
          <cell r="C408" t="str">
            <v>Plačila storitev Davčni upravi Republike Slovenije</v>
          </cell>
          <cell r="D408">
            <v>33717.629999999997</v>
          </cell>
          <cell r="E408">
            <v>2632.3000000000029</v>
          </cell>
          <cell r="F408">
            <v>504.41999999999825</v>
          </cell>
          <cell r="G408">
            <v>3599.1200000000026</v>
          </cell>
          <cell r="H408">
            <v>499.56999999999971</v>
          </cell>
          <cell r="I408">
            <v>6857.4700000000012</v>
          </cell>
          <cell r="J408">
            <v>734.29000000000087</v>
          </cell>
          <cell r="K408">
            <v>644.88999999999942</v>
          </cell>
          <cell r="L408">
            <v>1183.1200000000026</v>
          </cell>
          <cell r="M408">
            <v>6966.5099999999948</v>
          </cell>
          <cell r="N408">
            <v>721.02999999999884</v>
          </cell>
          <cell r="O408">
            <v>3685.7700000000041</v>
          </cell>
          <cell r="P408">
            <v>61746.12</v>
          </cell>
          <cell r="S408">
            <v>0</v>
          </cell>
        </row>
        <row r="409">
          <cell r="A409">
            <v>402936</v>
          </cell>
          <cell r="B409"/>
          <cell r="C409" t="str">
            <v>Plačilo stroškov kotacije na borzi</v>
          </cell>
          <cell r="D409">
            <v>171.09</v>
          </cell>
          <cell r="E409">
            <v>1053.8800000000001</v>
          </cell>
          <cell r="F409">
            <v>726.49</v>
          </cell>
          <cell r="G409">
            <v>152.78999999999996</v>
          </cell>
          <cell r="H409">
            <v>783.05000000000018</v>
          </cell>
          <cell r="I409">
            <v>119.27999999999975</v>
          </cell>
          <cell r="J409">
            <v>4.7400000000002365</v>
          </cell>
          <cell r="K409">
            <v>715.31999999999971</v>
          </cell>
          <cell r="L409">
            <v>3.3700000000003456</v>
          </cell>
          <cell r="M409">
            <v>31.739999999999782</v>
          </cell>
          <cell r="N409">
            <v>715.30000000000018</v>
          </cell>
          <cell r="O409">
            <v>72.519999999999527</v>
          </cell>
          <cell r="P409">
            <v>4549.57</v>
          </cell>
          <cell r="S409">
            <v>0</v>
          </cell>
        </row>
        <row r="410">
          <cell r="A410">
            <v>402935</v>
          </cell>
          <cell r="B410"/>
          <cell r="C410" t="str">
            <v>Stroški plačilnega agenta</v>
          </cell>
          <cell r="D410">
            <v>46.2</v>
          </cell>
          <cell r="E410">
            <v>3007.5</v>
          </cell>
          <cell r="F410">
            <v>40.150000000000091</v>
          </cell>
          <cell r="G410">
            <v>69.190000000000055</v>
          </cell>
          <cell r="H410">
            <v>66.840000000000146</v>
          </cell>
          <cell r="I410">
            <v>2869.1400000000003</v>
          </cell>
          <cell r="J410">
            <v>41.149999999999636</v>
          </cell>
          <cell r="K410">
            <v>2481.4400000000005</v>
          </cell>
          <cell r="L410">
            <v>75.25</v>
          </cell>
          <cell r="M410">
            <v>55.569999999999709</v>
          </cell>
          <cell r="N410">
            <v>2793.17</v>
          </cell>
          <cell r="O410">
            <v>43.920000000000073</v>
          </cell>
          <cell r="P410">
            <v>11589.52</v>
          </cell>
          <cell r="S410">
            <v>0</v>
          </cell>
        </row>
        <row r="411">
          <cell r="A411">
            <v>402937</v>
          </cell>
          <cell r="B411"/>
          <cell r="C411" t="str">
            <v>Stroški davčnih postopkov</v>
          </cell>
          <cell r="D411">
            <v>252.46</v>
          </cell>
          <cell r="E411">
            <v>1964.2399999999998</v>
          </cell>
          <cell r="F411">
            <v>2603.2700000000004</v>
          </cell>
          <cell r="G411">
            <v>280</v>
          </cell>
          <cell r="H411">
            <v>1654.1499999999996</v>
          </cell>
          <cell r="I411">
            <v>1853.2699999999995</v>
          </cell>
          <cell r="J411">
            <v>851.03000000000065</v>
          </cell>
          <cell r="K411">
            <v>543.65999999999985</v>
          </cell>
          <cell r="L411">
            <v>2732.3199999999997</v>
          </cell>
          <cell r="M411">
            <v>933.39000000000124</v>
          </cell>
          <cell r="N411">
            <v>4219.5</v>
          </cell>
          <cell r="O411">
            <v>13619.52</v>
          </cell>
          <cell r="P411">
            <v>31506.81</v>
          </cell>
          <cell r="S411">
            <v>0</v>
          </cell>
        </row>
        <row r="412">
          <cell r="A412">
            <v>402938</v>
          </cell>
          <cell r="B412"/>
          <cell r="C412" t="str">
            <v>Prejemki zunanjih sodelavcev</v>
          </cell>
          <cell r="D412">
            <v>35058.69</v>
          </cell>
          <cell r="E412">
            <v>32147.259999999995</v>
          </cell>
          <cell r="F412">
            <v>51778.960000000006</v>
          </cell>
          <cell r="G412">
            <v>41999.459999999992</v>
          </cell>
          <cell r="H412">
            <v>45641.130000000005</v>
          </cell>
          <cell r="I412">
            <v>49374.130000000005</v>
          </cell>
          <cell r="J412">
            <v>55012.659999999974</v>
          </cell>
          <cell r="K412">
            <v>86622.040000000037</v>
          </cell>
          <cell r="L412">
            <v>33017.510000000126</v>
          </cell>
          <cell r="M412">
            <v>78040.699999999837</v>
          </cell>
          <cell r="N412">
            <v>62826.909999999974</v>
          </cell>
          <cell r="O412">
            <v>93545.790000000037</v>
          </cell>
          <cell r="P412">
            <v>665065.24</v>
          </cell>
          <cell r="S412">
            <v>0</v>
          </cell>
        </row>
        <row r="413">
          <cell r="A413">
            <v>402939</v>
          </cell>
          <cell r="B413"/>
          <cell r="C413" t="str">
            <v>Stroški strokovnih komisij</v>
          </cell>
          <cell r="D413">
            <v>11643.68</v>
          </cell>
          <cell r="E413">
            <v>15097.509999999998</v>
          </cell>
          <cell r="F413">
            <v>14663.05</v>
          </cell>
          <cell r="G413">
            <v>6554.4599999999991</v>
          </cell>
          <cell r="H413">
            <v>3447.5</v>
          </cell>
          <cell r="I413">
            <v>4899.3300000000017</v>
          </cell>
          <cell r="J413">
            <v>15487.130000000005</v>
          </cell>
          <cell r="K413">
            <v>2739.6699999999983</v>
          </cell>
          <cell r="L413">
            <v>1279.9300000000076</v>
          </cell>
          <cell r="M413">
            <v>9895.8299999999872</v>
          </cell>
          <cell r="N413">
            <v>2739.3800000000047</v>
          </cell>
          <cell r="O413">
            <v>10051.199999999997</v>
          </cell>
          <cell r="P413">
            <v>98498.67</v>
          </cell>
          <cell r="S413">
            <v>0</v>
          </cell>
        </row>
        <row r="414">
          <cell r="A414">
            <v>402940</v>
          </cell>
          <cell r="B414"/>
          <cell r="C414" t="str">
            <v>Prispevki za vzpodbujanje zaposlovanja invalidov po ZZRZI</v>
          </cell>
          <cell r="D414">
            <v>9085.8799999999992</v>
          </cell>
          <cell r="E414">
            <v>9721.01</v>
          </cell>
          <cell r="F414">
            <v>14881.36</v>
          </cell>
          <cell r="G414">
            <v>5896.4499999999971</v>
          </cell>
          <cell r="H414">
            <v>9122.68</v>
          </cell>
          <cell r="I414">
            <v>14044.530000000006</v>
          </cell>
          <cell r="J414">
            <v>8280.3300000000017</v>
          </cell>
          <cell r="K414">
            <v>6738.7999999999884</v>
          </cell>
          <cell r="L414">
            <v>13207.079999999987</v>
          </cell>
          <cell r="M414">
            <v>10815.700000000026</v>
          </cell>
          <cell r="N414">
            <v>5896.4499999999971</v>
          </cell>
          <cell r="O414">
            <v>18261.619999999995</v>
          </cell>
          <cell r="P414">
            <v>125951.89</v>
          </cell>
          <cell r="S414">
            <v>0</v>
          </cell>
        </row>
        <row r="415">
          <cell r="A415">
            <v>402941</v>
          </cell>
          <cell r="B415"/>
          <cell r="C415" t="str">
            <v>Izdatki za izobraževanje z informacijskega področja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1098</v>
          </cell>
          <cell r="I415">
            <v>0</v>
          </cell>
          <cell r="J415">
            <v>2219.16</v>
          </cell>
          <cell r="K415">
            <v>0</v>
          </cell>
          <cell r="L415">
            <v>2059.9899999999998</v>
          </cell>
          <cell r="M415">
            <v>39.090000000000146</v>
          </cell>
          <cell r="N415">
            <v>0</v>
          </cell>
          <cell r="O415">
            <v>0</v>
          </cell>
          <cell r="P415">
            <v>5416.24</v>
          </cell>
          <cell r="S415">
            <v>0</v>
          </cell>
        </row>
        <row r="416">
          <cell r="A416">
            <v>402942</v>
          </cell>
          <cell r="B416"/>
          <cell r="C416" t="str">
            <v>Izdatki za strokovno izobraževanje zaposlenih (po pogodbah o izobraževanju)</v>
          </cell>
          <cell r="D416">
            <v>0</v>
          </cell>
          <cell r="E416">
            <v>3102.4</v>
          </cell>
          <cell r="F416">
            <v>3288.9999999999995</v>
          </cell>
          <cell r="G416">
            <v>549</v>
          </cell>
          <cell r="H416">
            <v>0</v>
          </cell>
          <cell r="I416">
            <v>3204</v>
          </cell>
          <cell r="J416">
            <v>3945.4400000000005</v>
          </cell>
          <cell r="K416">
            <v>6091.7000000000007</v>
          </cell>
          <cell r="L416">
            <v>2966.7000000000007</v>
          </cell>
          <cell r="M416">
            <v>20235.490000000002</v>
          </cell>
          <cell r="N416">
            <v>6598</v>
          </cell>
          <cell r="O416">
            <v>3286.5</v>
          </cell>
          <cell r="P416">
            <v>53268.23</v>
          </cell>
          <cell r="S416">
            <v>0</v>
          </cell>
        </row>
        <row r="417">
          <cell r="A417">
            <v>402943</v>
          </cell>
          <cell r="B417"/>
          <cell r="C417" t="str">
            <v>Stroški EU sodelavcev</v>
          </cell>
          <cell r="D417">
            <v>0</v>
          </cell>
          <cell r="E417">
            <v>0</v>
          </cell>
          <cell r="F417">
            <v>0</v>
          </cell>
          <cell r="G417">
            <v>748.57</v>
          </cell>
          <cell r="H417">
            <v>-748.57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</row>
        <row r="418">
          <cell r="A418">
            <v>402944</v>
          </cell>
          <cell r="B418"/>
          <cell r="C418" t="str">
            <v>Dajatve na področju odmernih odločb DURS</v>
          </cell>
          <cell r="D418">
            <v>1028.68</v>
          </cell>
          <cell r="E418">
            <v>880.28</v>
          </cell>
          <cell r="F418">
            <v>3225.09</v>
          </cell>
          <cell r="G418">
            <v>6294.55</v>
          </cell>
          <cell r="H418">
            <v>9623.9699999999993</v>
          </cell>
          <cell r="I418">
            <v>9537.6500000000015</v>
          </cell>
          <cell r="J418">
            <v>7920.0199999999968</v>
          </cell>
          <cell r="K418">
            <v>6091.6500000000015</v>
          </cell>
          <cell r="L418">
            <v>19994.530000000006</v>
          </cell>
          <cell r="M418">
            <v>13522.189999999995</v>
          </cell>
          <cell r="N418">
            <v>3610.3999999999942</v>
          </cell>
          <cell r="O418">
            <v>47716.36</v>
          </cell>
          <cell r="P418">
            <v>129445.37</v>
          </cell>
          <cell r="S418">
            <v>0</v>
          </cell>
        </row>
        <row r="419">
          <cell r="A419">
            <v>402999</v>
          </cell>
          <cell r="B419"/>
          <cell r="C419" t="str">
            <v>Drugi operativni odhodki</v>
          </cell>
          <cell r="D419">
            <v>1890675.12</v>
          </cell>
          <cell r="E419">
            <v>1667901.27</v>
          </cell>
          <cell r="F419">
            <v>2185210.31</v>
          </cell>
          <cell r="G419">
            <v>1862658.7299999902</v>
          </cell>
          <cell r="H419">
            <v>2062593.4299999997</v>
          </cell>
          <cell r="I419">
            <v>2664188.4200000092</v>
          </cell>
          <cell r="J419">
            <v>2730283.5200000014</v>
          </cell>
          <cell r="K419">
            <v>2533275.629999999</v>
          </cell>
          <cell r="L419">
            <v>2352118.5700000077</v>
          </cell>
          <cell r="M419">
            <v>11227019.940000091</v>
          </cell>
          <cell r="N419">
            <v>3710450.9700000025</v>
          </cell>
          <cell r="O419">
            <v>4848686.049999997</v>
          </cell>
          <cell r="P419">
            <v>39735061.960000098</v>
          </cell>
          <cell r="S419">
            <v>0</v>
          </cell>
        </row>
        <row r="420">
          <cell r="A420">
            <v>403</v>
          </cell>
          <cell r="B420"/>
          <cell r="C420" t="str">
            <v>PLAČILA DOMAČIH OBRESTI</v>
          </cell>
          <cell r="D420">
            <v>1081234.18</v>
          </cell>
          <cell r="E420">
            <v>1570776.2300000002</v>
          </cell>
          <cell r="F420">
            <v>1958812.9499999997</v>
          </cell>
          <cell r="G420">
            <v>1789835.5699999998</v>
          </cell>
          <cell r="H420">
            <v>2070184.9200000009</v>
          </cell>
          <cell r="I420">
            <v>2148933.4199999995</v>
          </cell>
          <cell r="J420">
            <v>2742635.9400000009</v>
          </cell>
          <cell r="K420">
            <v>2635151.9499999993</v>
          </cell>
          <cell r="L420">
            <v>2563178.7699999986</v>
          </cell>
          <cell r="M420">
            <v>2602948.2900000019</v>
          </cell>
          <cell r="N420">
            <v>2590325.899999999</v>
          </cell>
          <cell r="O420">
            <v>2739081.7499999981</v>
          </cell>
          <cell r="P420">
            <v>26493099.870000001</v>
          </cell>
          <cell r="Q420"/>
          <cell r="S420">
            <v>0</v>
          </cell>
        </row>
        <row r="421">
          <cell r="A421">
            <v>4031</v>
          </cell>
          <cell r="B421"/>
          <cell r="C421" t="str">
            <v>Plačila obresti od kreditov - poslovnim bankam</v>
          </cell>
          <cell r="D421">
            <v>893434.53999999992</v>
          </cell>
          <cell r="E421">
            <v>1236350.5100000002</v>
          </cell>
          <cell r="F421">
            <v>1668318.4299999997</v>
          </cell>
          <cell r="G421">
            <v>1471996.63</v>
          </cell>
          <cell r="H421">
            <v>1728360.2300000007</v>
          </cell>
          <cell r="I421">
            <v>1800064.5799999996</v>
          </cell>
          <cell r="J421">
            <v>2276072.4300000006</v>
          </cell>
          <cell r="K421">
            <v>2200891.9699999988</v>
          </cell>
          <cell r="L421">
            <v>2133744.6799999988</v>
          </cell>
          <cell r="M421">
            <v>2195277.5700000022</v>
          </cell>
          <cell r="N421">
            <v>2112846.2799999993</v>
          </cell>
          <cell r="O421">
            <v>2202595.9599999981</v>
          </cell>
          <cell r="P421">
            <v>21919953.809999999</v>
          </cell>
          <cell r="S421">
            <v>0</v>
          </cell>
        </row>
        <row r="422">
          <cell r="A422">
            <v>403100</v>
          </cell>
          <cell r="B422"/>
          <cell r="C422" t="str">
            <v>Plačila obresti od kratkoročnih kreditov - poslovnim bankam</v>
          </cell>
          <cell r="D422">
            <v>15026.45</v>
          </cell>
          <cell r="E422">
            <v>15275.75</v>
          </cell>
          <cell r="F422">
            <v>108491.15000000001</v>
          </cell>
          <cell r="G422">
            <v>77798.669999999984</v>
          </cell>
          <cell r="H422">
            <v>126235.34</v>
          </cell>
          <cell r="I422">
            <v>82907.350000000035</v>
          </cell>
          <cell r="J422">
            <v>217139.50999999995</v>
          </cell>
          <cell r="K422">
            <v>166213.16000000003</v>
          </cell>
          <cell r="L422">
            <v>188514.80999999971</v>
          </cell>
          <cell r="M422">
            <v>195884.99000000022</v>
          </cell>
          <cell r="N422">
            <v>161736.42000000016</v>
          </cell>
          <cell r="O422">
            <v>172177.71999999997</v>
          </cell>
          <cell r="P422">
            <v>1527401.32</v>
          </cell>
          <cell r="S422">
            <v>0</v>
          </cell>
        </row>
        <row r="423">
          <cell r="A423">
            <v>403101</v>
          </cell>
          <cell r="B423"/>
          <cell r="C423" t="str">
            <v>Plačila obresti od dolgoročnih kreditov - poslovnim bankam</v>
          </cell>
          <cell r="D423">
            <v>878408.09</v>
          </cell>
          <cell r="E423">
            <v>1221074.7600000002</v>
          </cell>
          <cell r="F423">
            <v>1559827.2799999998</v>
          </cell>
          <cell r="G423">
            <v>1394197.96</v>
          </cell>
          <cell r="H423">
            <v>1602124.8900000006</v>
          </cell>
          <cell r="I423">
            <v>1717157.2299999995</v>
          </cell>
          <cell r="J423">
            <v>2058932.9200000009</v>
          </cell>
          <cell r="K423">
            <v>2034678.8099999987</v>
          </cell>
          <cell r="L423">
            <v>1945229.8699999992</v>
          </cell>
          <cell r="M423">
            <v>1999392.5800000019</v>
          </cell>
          <cell r="N423">
            <v>1951109.8599999994</v>
          </cell>
          <cell r="O423">
            <v>2030418.2399999984</v>
          </cell>
          <cell r="P423">
            <v>20392552.489999998</v>
          </cell>
          <cell r="S423">
            <v>0</v>
          </cell>
        </row>
        <row r="424">
          <cell r="A424">
            <v>4032</v>
          </cell>
          <cell r="B424"/>
          <cell r="C424" t="str">
            <v>Plačila obresti od kreditov - drugim finančnim institucijam</v>
          </cell>
          <cell r="D424">
            <v>90615.2</v>
          </cell>
          <cell r="E424">
            <v>201096.00000000003</v>
          </cell>
          <cell r="F424">
            <v>173226.68</v>
          </cell>
          <cell r="G424">
            <v>191508.48999999993</v>
          </cell>
          <cell r="H424">
            <v>187250.13</v>
          </cell>
          <cell r="I424">
            <v>200340.76</v>
          </cell>
          <cell r="J424">
            <v>293661.15000000014</v>
          </cell>
          <cell r="K424">
            <v>259305.24</v>
          </cell>
          <cell r="L424">
            <v>268665.12000000011</v>
          </cell>
          <cell r="M424">
            <v>257985.84999999986</v>
          </cell>
          <cell r="N424">
            <v>273102.73999999976</v>
          </cell>
          <cell r="O424">
            <v>268328.2200000002</v>
          </cell>
          <cell r="P424">
            <v>2665085.58</v>
          </cell>
          <cell r="S424">
            <v>0</v>
          </cell>
        </row>
        <row r="425">
          <cell r="A425">
            <v>403200</v>
          </cell>
          <cell r="B425"/>
          <cell r="C425" t="str">
            <v>Plačila obresti od kratkoročnih kreditov - drugim finančnim institucijam</v>
          </cell>
          <cell r="D425">
            <v>3.61</v>
          </cell>
          <cell r="E425">
            <v>0</v>
          </cell>
          <cell r="F425">
            <v>0</v>
          </cell>
          <cell r="G425">
            <v>150.19</v>
          </cell>
          <cell r="H425">
            <v>600.87999999999988</v>
          </cell>
          <cell r="I425">
            <v>182.6400000000001</v>
          </cell>
          <cell r="J425">
            <v>10941</v>
          </cell>
          <cell r="K425">
            <v>0</v>
          </cell>
          <cell r="L425">
            <v>0</v>
          </cell>
          <cell r="M425">
            <v>34538.49</v>
          </cell>
          <cell r="N425">
            <v>0</v>
          </cell>
          <cell r="O425">
            <v>0</v>
          </cell>
          <cell r="P425">
            <v>46416.81</v>
          </cell>
          <cell r="S425">
            <v>0</v>
          </cell>
        </row>
        <row r="426">
          <cell r="A426">
            <v>403201</v>
          </cell>
          <cell r="B426"/>
          <cell r="C426" t="str">
            <v>Plačila obresti od dolgoročnih kreditov - drugim finančnim institucijam</v>
          </cell>
          <cell r="D426">
            <v>90611.59</v>
          </cell>
          <cell r="E426">
            <v>201096.00000000003</v>
          </cell>
          <cell r="F426">
            <v>173226.68</v>
          </cell>
          <cell r="G426">
            <v>191358.29999999993</v>
          </cell>
          <cell r="H426">
            <v>186649.25</v>
          </cell>
          <cell r="I426">
            <v>200158.12</v>
          </cell>
          <cell r="J426">
            <v>282720.15000000014</v>
          </cell>
          <cell r="K426">
            <v>259305.24</v>
          </cell>
          <cell r="L426">
            <v>268665.12000000011</v>
          </cell>
          <cell r="M426">
            <v>223447.35999999987</v>
          </cell>
          <cell r="N426">
            <v>273102.73999999976</v>
          </cell>
          <cell r="O426">
            <v>268328.2200000002</v>
          </cell>
          <cell r="P426">
            <v>2618668.77</v>
          </cell>
          <cell r="S426">
            <v>0</v>
          </cell>
        </row>
        <row r="427">
          <cell r="A427">
            <v>4033</v>
          </cell>
          <cell r="B427"/>
          <cell r="C427" t="str">
            <v>Plačila obresti od kreditov - drugim domačim kreditodajalcem</v>
          </cell>
          <cell r="D427">
            <v>97184.44</v>
          </cell>
          <cell r="E427">
            <v>133329.72</v>
          </cell>
          <cell r="F427">
            <v>117267.84</v>
          </cell>
          <cell r="G427">
            <v>126330.45000000001</v>
          </cell>
          <cell r="H427">
            <v>154574.56</v>
          </cell>
          <cell r="I427">
            <v>148528.08000000005</v>
          </cell>
          <cell r="J427">
            <v>172902.3599999999</v>
          </cell>
          <cell r="K427">
            <v>174954.74000000005</v>
          </cell>
          <cell r="L427">
            <v>160768.96999999971</v>
          </cell>
          <cell r="M427">
            <v>149684.87000000026</v>
          </cell>
          <cell r="N427">
            <v>204376.88000000009</v>
          </cell>
          <cell r="O427">
            <v>268157.56999999983</v>
          </cell>
          <cell r="P427">
            <v>1908060.48</v>
          </cell>
          <cell r="S427">
            <v>0</v>
          </cell>
        </row>
        <row r="428">
          <cell r="A428">
            <v>403304</v>
          </cell>
          <cell r="B428"/>
          <cell r="C428" t="str">
            <v>Plačila obresti od kratkoročnih kreditov - javnim skladom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S428">
            <v>0</v>
          </cell>
        </row>
        <row r="429">
          <cell r="A429">
            <v>403305</v>
          </cell>
          <cell r="B429"/>
          <cell r="C429" t="str">
            <v>Plačila obresti od dolgoročnih kreditov - javnim skladom</v>
          </cell>
          <cell r="D429">
            <v>74508.36</v>
          </cell>
          <cell r="E429">
            <v>107161.42</v>
          </cell>
          <cell r="F429">
            <v>99832.09</v>
          </cell>
          <cell r="G429">
            <v>105334.83000000002</v>
          </cell>
          <cell r="H429">
            <v>125516.5</v>
          </cell>
          <cell r="I429">
            <v>126044.73000000004</v>
          </cell>
          <cell r="J429">
            <v>118641.90999999992</v>
          </cell>
          <cell r="K429">
            <v>147724.80000000005</v>
          </cell>
          <cell r="L429">
            <v>140697.4299999997</v>
          </cell>
          <cell r="M429">
            <v>132380.17000000027</v>
          </cell>
          <cell r="N429">
            <v>148969.57000000007</v>
          </cell>
          <cell r="O429">
            <v>148691.57999999984</v>
          </cell>
          <cell r="P429">
            <v>1475503.39</v>
          </cell>
          <cell r="S429">
            <v>0</v>
          </cell>
        </row>
        <row r="430">
          <cell r="A430">
            <v>403306</v>
          </cell>
          <cell r="B430"/>
          <cell r="C430" t="str">
            <v>Plačila obresti od kratkoročnih kreditov - državnemu proračunu</v>
          </cell>
          <cell r="D430">
            <v>462.95</v>
          </cell>
          <cell r="E430">
            <v>110.32</v>
          </cell>
          <cell r="F430">
            <v>1116.95</v>
          </cell>
          <cell r="G430">
            <v>894.3900000000001</v>
          </cell>
          <cell r="H430">
            <v>685.44</v>
          </cell>
          <cell r="I430">
            <v>1855.8400000000001</v>
          </cell>
          <cell r="J430">
            <v>1342.54</v>
          </cell>
          <cell r="K430">
            <v>238.32999999999993</v>
          </cell>
          <cell r="L430">
            <v>1845.6999999999989</v>
          </cell>
          <cell r="M430">
            <v>5022.92</v>
          </cell>
          <cell r="N430">
            <v>-3406.3399999999983</v>
          </cell>
          <cell r="O430">
            <v>13087.899999999998</v>
          </cell>
          <cell r="P430">
            <v>23256.94</v>
          </cell>
          <cell r="S430">
            <v>0</v>
          </cell>
        </row>
        <row r="431">
          <cell r="A431">
            <v>403307</v>
          </cell>
          <cell r="B431"/>
          <cell r="C431" t="str">
            <v>Plačila obresti od dolgoročnih kreditov - državnemu proračunu</v>
          </cell>
          <cell r="D431"/>
          <cell r="E431"/>
          <cell r="F431"/>
          <cell r="G431"/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39715.279999999999</v>
          </cell>
          <cell r="P431">
            <v>39715.279999999999</v>
          </cell>
          <cell r="S431">
            <v>0</v>
          </cell>
        </row>
        <row r="432">
          <cell r="A432">
            <v>403308</v>
          </cell>
          <cell r="B432"/>
          <cell r="C432" t="str">
            <v>Plačila obresti od kratkoročnih kreditov - drugim domačim kreditodajalcem</v>
          </cell>
          <cell r="D432">
            <v>0</v>
          </cell>
          <cell r="E432">
            <v>1289.0899999999999</v>
          </cell>
          <cell r="F432">
            <v>1539.01</v>
          </cell>
          <cell r="G432">
            <v>1929.2800000000002</v>
          </cell>
          <cell r="H432">
            <v>2391.16</v>
          </cell>
          <cell r="I432">
            <v>3518.04</v>
          </cell>
          <cell r="J432">
            <v>12315.83</v>
          </cell>
          <cell r="K432">
            <v>0</v>
          </cell>
          <cell r="L432">
            <v>0</v>
          </cell>
          <cell r="M432">
            <v>25235.509999999995</v>
          </cell>
          <cell r="N432">
            <v>28943.479999999996</v>
          </cell>
          <cell r="O432">
            <v>49616.37000000001</v>
          </cell>
          <cell r="P432">
            <v>126777.77</v>
          </cell>
          <cell r="S432">
            <v>0</v>
          </cell>
        </row>
        <row r="433">
          <cell r="A433">
            <v>403309</v>
          </cell>
          <cell r="B433"/>
          <cell r="C433" t="str">
            <v>Plačila obresti od dolgoročnih kreditov - drugim domačim kreditodajalcem</v>
          </cell>
          <cell r="D433">
            <v>22213.13</v>
          </cell>
          <cell r="E433">
            <v>24768.889999999996</v>
          </cell>
          <cell r="F433">
            <v>14779.79</v>
          </cell>
          <cell r="G433">
            <v>18171.949999999997</v>
          </cell>
          <cell r="H433">
            <v>25981.460000000006</v>
          </cell>
          <cell r="I433">
            <v>17109.47</v>
          </cell>
          <cell r="J433">
            <v>40602.079999999987</v>
          </cell>
          <cell r="K433">
            <v>26991.610000000015</v>
          </cell>
          <cell r="L433">
            <v>18225.839999999997</v>
          </cell>
          <cell r="M433">
            <v>-12953.73000000001</v>
          </cell>
          <cell r="N433">
            <v>29870.170000000013</v>
          </cell>
          <cell r="O433">
            <v>17046.440000000002</v>
          </cell>
          <cell r="P433">
            <v>242807.1</v>
          </cell>
          <cell r="S433">
            <v>0</v>
          </cell>
        </row>
        <row r="434">
          <cell r="A434">
            <v>4034</v>
          </cell>
          <cell r="B434"/>
          <cell r="C434" t="str">
            <v>Plačila obresti od vrednostnih papirjev izdanih na domačem trgu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S434">
            <v>0</v>
          </cell>
        </row>
        <row r="435">
          <cell r="A435">
            <v>403403</v>
          </cell>
          <cell r="B435"/>
          <cell r="C435" t="str">
            <v>Plačila obresti od kratkoročnih vrednostnih papirjev - šestmesečne zakladne menice</v>
          </cell>
          <cell r="D435"/>
          <cell r="E435"/>
          <cell r="F435"/>
          <cell r="G435"/>
          <cell r="H435"/>
          <cell r="I435">
            <v>0</v>
          </cell>
          <cell r="J435">
            <v>0</v>
          </cell>
          <cell r="K435"/>
          <cell r="L435"/>
          <cell r="M435"/>
          <cell r="N435"/>
          <cell r="O435"/>
          <cell r="P435"/>
          <cell r="S435">
            <v>0</v>
          </cell>
        </row>
        <row r="436">
          <cell r="A436">
            <v>4035</v>
          </cell>
          <cell r="B436"/>
          <cell r="C436" t="str">
            <v>Plačila obresti subjektom, vključenim v sistem EZR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S436">
            <v>0</v>
          </cell>
        </row>
        <row r="437">
          <cell r="A437">
            <v>403500</v>
          </cell>
          <cell r="B437"/>
          <cell r="C437" t="str">
            <v>Plačila obresti na stanja podračunov EZR subjektom, vključenim v sistem EZR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S437">
            <v>0</v>
          </cell>
        </row>
        <row r="438">
          <cell r="A438">
            <v>404</v>
          </cell>
          <cell r="B438"/>
          <cell r="C438" t="str">
            <v>PLAČILA TUJIH OBRESTI</v>
          </cell>
          <cell r="D438"/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/>
          <cell r="S438">
            <v>0</v>
          </cell>
        </row>
        <row r="439">
          <cell r="A439">
            <v>4042</v>
          </cell>
          <cell r="B439"/>
          <cell r="C439" t="str">
            <v>Plačila obresti od kreditov - tujim poslovnim bankam in finančnim institucijam</v>
          </cell>
          <cell r="D439"/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S439">
            <v>0</v>
          </cell>
        </row>
        <row r="440">
          <cell r="A440">
            <v>404201</v>
          </cell>
          <cell r="B440"/>
          <cell r="C440" t="str">
            <v>Plačila obresti od dolgoročnih kreditov - tujim poslovnim bankam in finančnim institucijam</v>
          </cell>
          <cell r="D440"/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</row>
        <row r="441">
          <cell r="A441">
            <v>409</v>
          </cell>
          <cell r="B441"/>
          <cell r="C441" t="str">
            <v>REZERVE</v>
          </cell>
          <cell r="D441">
            <v>420239.28</v>
          </cell>
          <cell r="E441">
            <v>535522.18000000005</v>
          </cell>
          <cell r="F441">
            <v>1762524.87</v>
          </cell>
          <cell r="G441">
            <v>2264864.09</v>
          </cell>
          <cell r="H441">
            <v>3773401.9399999995</v>
          </cell>
          <cell r="I441">
            <v>5913074.0499999998</v>
          </cell>
          <cell r="J441">
            <v>1268540.4899999993</v>
          </cell>
          <cell r="K441">
            <v>3539912.8800000018</v>
          </cell>
          <cell r="L441">
            <v>11544641.109999994</v>
          </cell>
          <cell r="M441">
            <v>13397047.939999999</v>
          </cell>
          <cell r="N441">
            <v>4602111.0300000049</v>
          </cell>
          <cell r="O441">
            <v>7523898.6500000004</v>
          </cell>
          <cell r="P441">
            <v>56545778.510000005</v>
          </cell>
          <cell r="S441">
            <v>0</v>
          </cell>
        </row>
        <row r="442">
          <cell r="A442">
            <v>4090</v>
          </cell>
          <cell r="B442"/>
          <cell r="C442" t="str">
            <v>Splošna proračunska rezervacija</v>
          </cell>
          <cell r="D442">
            <v>5255.59</v>
          </cell>
          <cell r="E442">
            <v>22915.69</v>
          </cell>
          <cell r="F442">
            <v>89317</v>
          </cell>
          <cell r="G442">
            <v>26898.709999999992</v>
          </cell>
          <cell r="H442">
            <v>40181.070000000007</v>
          </cell>
          <cell r="I442">
            <v>11917.220000000001</v>
          </cell>
          <cell r="J442">
            <v>21259.799999999988</v>
          </cell>
          <cell r="K442">
            <v>94566.110000000015</v>
          </cell>
          <cell r="L442">
            <v>14836.849999999977</v>
          </cell>
          <cell r="M442">
            <v>111922.45000000001</v>
          </cell>
          <cell r="N442">
            <v>35860.840000000026</v>
          </cell>
          <cell r="O442">
            <v>-199536.62</v>
          </cell>
          <cell r="P442">
            <v>275394.71000000002</v>
          </cell>
          <cell r="S442">
            <v>0</v>
          </cell>
        </row>
        <row r="443">
          <cell r="A443">
            <v>409000</v>
          </cell>
          <cell r="B443"/>
          <cell r="C443" t="str">
            <v>Splošna proračunska rezervacija</v>
          </cell>
          <cell r="D443">
            <v>5255.59</v>
          </cell>
          <cell r="E443">
            <v>22915.69</v>
          </cell>
          <cell r="F443">
            <v>89317</v>
          </cell>
          <cell r="G443">
            <v>26898.709999999992</v>
          </cell>
          <cell r="H443">
            <v>40181.070000000007</v>
          </cell>
          <cell r="I443">
            <v>11917.220000000001</v>
          </cell>
          <cell r="J443">
            <v>21259.799999999988</v>
          </cell>
          <cell r="K443">
            <v>94566.110000000015</v>
          </cell>
          <cell r="L443">
            <v>14836.849999999977</v>
          </cell>
          <cell r="M443">
            <v>111922.45000000001</v>
          </cell>
          <cell r="N443">
            <v>35860.840000000026</v>
          </cell>
          <cell r="O443">
            <v>-199536.62</v>
          </cell>
          <cell r="P443">
            <v>275394.71000000002</v>
          </cell>
          <cell r="S443">
            <v>0</v>
          </cell>
        </row>
        <row r="444">
          <cell r="A444">
            <v>4091</v>
          </cell>
          <cell r="B444"/>
          <cell r="C444" t="str">
            <v>Proračunska rezerva</v>
          </cell>
          <cell r="D444">
            <v>216143.56</v>
          </cell>
          <cell r="E444">
            <v>341882.97000000003</v>
          </cell>
          <cell r="F444">
            <v>785764.48</v>
          </cell>
          <cell r="G444">
            <v>617620.60000000009</v>
          </cell>
          <cell r="H444">
            <v>766372.07999999984</v>
          </cell>
          <cell r="I444">
            <v>1356615.6099999999</v>
          </cell>
          <cell r="J444">
            <v>857246.37999999989</v>
          </cell>
          <cell r="K444">
            <v>3208371.8900000006</v>
          </cell>
          <cell r="L444">
            <v>13298024.829999994</v>
          </cell>
          <cell r="M444">
            <v>12813931.330000002</v>
          </cell>
          <cell r="N444">
            <v>2018278.8700000048</v>
          </cell>
          <cell r="O444">
            <v>4329526.2100000009</v>
          </cell>
          <cell r="P444">
            <v>40609778.810000002</v>
          </cell>
          <cell r="S444">
            <v>0</v>
          </cell>
        </row>
        <row r="445">
          <cell r="A445">
            <v>409100</v>
          </cell>
          <cell r="B445"/>
          <cell r="C445" t="str">
            <v>Proračunska rezerva</v>
          </cell>
          <cell r="D445">
            <v>216143.56</v>
          </cell>
          <cell r="E445">
            <v>341882.97000000003</v>
          </cell>
          <cell r="F445">
            <v>785764.48</v>
          </cell>
          <cell r="G445">
            <v>617620.60000000009</v>
          </cell>
          <cell r="H445">
            <v>766372.07999999984</v>
          </cell>
          <cell r="I445">
            <v>1356615.6099999999</v>
          </cell>
          <cell r="J445">
            <v>857246.37999999989</v>
          </cell>
          <cell r="K445">
            <v>3208371.8900000006</v>
          </cell>
          <cell r="L445">
            <v>13298024.829999994</v>
          </cell>
          <cell r="M445">
            <v>12813931.330000002</v>
          </cell>
          <cell r="N445">
            <v>2018278.8700000048</v>
          </cell>
          <cell r="O445">
            <v>4329526.2100000009</v>
          </cell>
          <cell r="P445">
            <v>40609778.810000002</v>
          </cell>
          <cell r="S445">
            <v>0</v>
          </cell>
        </row>
        <row r="446">
          <cell r="A446">
            <v>4092</v>
          </cell>
          <cell r="B446"/>
          <cell r="C446" t="str">
            <v>Druge rezerve</v>
          </cell>
          <cell r="D446">
            <v>4250.09</v>
          </cell>
          <cell r="E446">
            <v>7795.3799999999992</v>
          </cell>
          <cell r="F446">
            <v>28465.75</v>
          </cell>
          <cell r="G446">
            <v>3034.6800000000003</v>
          </cell>
          <cell r="H446">
            <v>50018.700000000004</v>
          </cell>
          <cell r="I446">
            <v>14982.12999999999</v>
          </cell>
          <cell r="J446">
            <v>3534.1200000000099</v>
          </cell>
          <cell r="K446">
            <v>6707.8600000000006</v>
          </cell>
          <cell r="L446">
            <v>3442.7499999999709</v>
          </cell>
          <cell r="M446">
            <v>148668.04000000004</v>
          </cell>
          <cell r="N446">
            <v>26205.25</v>
          </cell>
          <cell r="O446">
            <v>461991.72</v>
          </cell>
          <cell r="P446">
            <v>759096.47</v>
          </cell>
          <cell r="S446">
            <v>0</v>
          </cell>
        </row>
        <row r="447">
          <cell r="A447">
            <v>409299</v>
          </cell>
          <cell r="B447"/>
          <cell r="C447" t="str">
            <v>Druge rezerve</v>
          </cell>
          <cell r="D447">
            <v>4250.09</v>
          </cell>
          <cell r="E447">
            <v>7795.3799999999992</v>
          </cell>
          <cell r="F447">
            <v>28465.75</v>
          </cell>
          <cell r="G447">
            <v>3034.6800000000003</v>
          </cell>
          <cell r="H447">
            <v>50018.700000000004</v>
          </cell>
          <cell r="I447">
            <v>14982.12999999999</v>
          </cell>
          <cell r="J447">
            <v>3534.1200000000099</v>
          </cell>
          <cell r="K447">
            <v>6707.8600000000006</v>
          </cell>
          <cell r="L447">
            <v>3442.7499999999709</v>
          </cell>
          <cell r="M447">
            <v>148668.04000000004</v>
          </cell>
          <cell r="N447">
            <v>26205.25</v>
          </cell>
          <cell r="O447">
            <v>461991.72</v>
          </cell>
          <cell r="P447">
            <v>759096.47</v>
          </cell>
          <cell r="S447">
            <v>0</v>
          </cell>
        </row>
        <row r="448">
          <cell r="A448">
            <v>4093</v>
          </cell>
          <cell r="B448"/>
          <cell r="C448" t="str">
            <v>Sredstva za posebne namene</v>
          </cell>
          <cell r="D448">
            <v>194590.04</v>
          </cell>
          <cell r="E448">
            <v>162928.13999999998</v>
          </cell>
          <cell r="F448">
            <v>858977.64000000013</v>
          </cell>
          <cell r="G448">
            <v>1617310.0999999999</v>
          </cell>
          <cell r="H448">
            <v>2916830.09</v>
          </cell>
          <cell r="I448">
            <v>4529559.09</v>
          </cell>
          <cell r="J448">
            <v>386500.18999999948</v>
          </cell>
          <cell r="K448">
            <v>230267.02000000142</v>
          </cell>
          <cell r="L448">
            <v>-1771663.3200000003</v>
          </cell>
          <cell r="M448">
            <v>322526.11999999918</v>
          </cell>
          <cell r="N448">
            <v>2521766.0700000003</v>
          </cell>
          <cell r="O448">
            <v>2931917.34</v>
          </cell>
          <cell r="P448">
            <v>14901508.52</v>
          </cell>
          <cell r="S448">
            <v>0</v>
          </cell>
        </row>
        <row r="449">
          <cell r="A449">
            <v>409300</v>
          </cell>
          <cell r="B449"/>
          <cell r="C449" t="str">
            <v>Sredstva proračunskih skladov</v>
          </cell>
          <cell r="D449">
            <v>194590.04</v>
          </cell>
          <cell r="E449">
            <v>162928.13999999998</v>
          </cell>
          <cell r="F449">
            <v>858977.64000000013</v>
          </cell>
          <cell r="G449">
            <v>1617310.0999999999</v>
          </cell>
          <cell r="H449">
            <v>2916830.09</v>
          </cell>
          <cell r="I449">
            <v>4529559.09</v>
          </cell>
          <cell r="J449">
            <v>386500.18999999948</v>
          </cell>
          <cell r="K449">
            <v>230267.02000000142</v>
          </cell>
          <cell r="L449">
            <v>-1771663.3200000003</v>
          </cell>
          <cell r="M449">
            <v>322526.11999999918</v>
          </cell>
          <cell r="N449">
            <v>2521766.0700000003</v>
          </cell>
          <cell r="O449">
            <v>2931917.34</v>
          </cell>
          <cell r="P449">
            <v>14901508.52</v>
          </cell>
          <cell r="S449">
            <v>0</v>
          </cell>
        </row>
        <row r="450">
          <cell r="A450">
            <v>41</v>
          </cell>
          <cell r="B450"/>
          <cell r="C450" t="str">
            <v>TEKOČI TRANSFERI (410+411+412+413)</v>
          </cell>
          <cell r="D450">
            <v>69601824.500000015</v>
          </cell>
          <cell r="E450">
            <v>78024060.439999998</v>
          </cell>
          <cell r="F450">
            <v>94897196.609999895</v>
          </cell>
          <cell r="G450">
            <v>87696419.110000104</v>
          </cell>
          <cell r="H450">
            <v>98278752.200000092</v>
          </cell>
          <cell r="I450">
            <v>118394787.41999975</v>
          </cell>
          <cell r="J450">
            <v>95493542.16000019</v>
          </cell>
          <cell r="K450">
            <v>97167281.189999998</v>
          </cell>
          <cell r="L450">
            <v>83343211.759999812</v>
          </cell>
          <cell r="M450">
            <v>92542289.899999961</v>
          </cell>
          <cell r="N450">
            <v>93980868.810000211</v>
          </cell>
          <cell r="O450">
            <v>134324157.68999997</v>
          </cell>
          <cell r="P450">
            <v>1143744391.79</v>
          </cell>
          <cell r="Q450"/>
          <cell r="R450"/>
          <cell r="S450">
            <v>0</v>
          </cell>
        </row>
        <row r="451">
          <cell r="A451">
            <v>410</v>
          </cell>
          <cell r="B451"/>
          <cell r="C451" t="str">
            <v>SUBVENCIJE</v>
          </cell>
          <cell r="D451">
            <v>2937668.8199999994</v>
          </cell>
          <cell r="E451">
            <v>2663672.7599999998</v>
          </cell>
          <cell r="F451">
            <v>6494789.0100000007</v>
          </cell>
          <cell r="G451">
            <v>5947240.5399999991</v>
          </cell>
          <cell r="H451">
            <v>3208323.7399999998</v>
          </cell>
          <cell r="I451">
            <v>6669007.3499999996</v>
          </cell>
          <cell r="J451">
            <v>4607005.24</v>
          </cell>
          <cell r="K451">
            <v>4934619.7400000012</v>
          </cell>
          <cell r="L451">
            <v>3838601.7600000217</v>
          </cell>
          <cell r="M451">
            <v>3437713.9799999753</v>
          </cell>
          <cell r="N451">
            <v>5392204.4200000037</v>
          </cell>
          <cell r="O451">
            <v>10595458.839999998</v>
          </cell>
          <cell r="P451">
            <v>60726306.199999996</v>
          </cell>
          <cell r="S451">
            <v>0</v>
          </cell>
        </row>
        <row r="452">
          <cell r="A452">
            <v>4100</v>
          </cell>
          <cell r="B452"/>
          <cell r="C452" t="str">
            <v>Subvencije javnim podjetjem</v>
          </cell>
          <cell r="D452">
            <v>2346430.6199999996</v>
          </cell>
          <cell r="E452">
            <v>2131027.54</v>
          </cell>
          <cell r="F452">
            <v>5870001.3000000007</v>
          </cell>
          <cell r="G452">
            <v>5464258.4499999993</v>
          </cell>
          <cell r="H452">
            <v>2226552.63</v>
          </cell>
          <cell r="I452">
            <v>3725702.8799999994</v>
          </cell>
          <cell r="J452">
            <v>2779759.9800000009</v>
          </cell>
          <cell r="K452">
            <v>3201840.1700000013</v>
          </cell>
          <cell r="L452">
            <v>2064771.3300000236</v>
          </cell>
          <cell r="M452">
            <v>1831333.8099999733</v>
          </cell>
          <cell r="N452">
            <v>3006954.8600000031</v>
          </cell>
          <cell r="O452">
            <v>5387853.379999998</v>
          </cell>
          <cell r="P452">
            <v>40036486.949999996</v>
          </cell>
          <cell r="S452">
            <v>0</v>
          </cell>
        </row>
        <row r="453">
          <cell r="A453">
            <v>410000</v>
          </cell>
          <cell r="B453"/>
          <cell r="C453" t="str">
            <v>Subvencioniranje cen javnim podjetjem</v>
          </cell>
          <cell r="D453">
            <v>2311123.2599999998</v>
          </cell>
          <cell r="E453">
            <v>2096287.46</v>
          </cell>
          <cell r="F453">
            <v>5811525.6000000006</v>
          </cell>
          <cell r="G453">
            <v>5446574.3699999992</v>
          </cell>
          <cell r="H453">
            <v>2139204.08</v>
          </cell>
          <cell r="I453">
            <v>3650611.7699999996</v>
          </cell>
          <cell r="J453">
            <v>2722433.870000001</v>
          </cell>
          <cell r="K453">
            <v>3171298.0100000016</v>
          </cell>
          <cell r="L453">
            <v>2015587.9400000237</v>
          </cell>
          <cell r="M453">
            <v>1751769.4499999732</v>
          </cell>
          <cell r="N453">
            <v>2692014.6100000031</v>
          </cell>
          <cell r="O453">
            <v>5376701.8299999982</v>
          </cell>
          <cell r="P453">
            <v>39185132.25</v>
          </cell>
          <cell r="S453">
            <v>0</v>
          </cell>
        </row>
        <row r="454">
          <cell r="A454">
            <v>410001</v>
          </cell>
          <cell r="B454"/>
          <cell r="C454" t="str">
            <v>Subvencioniranje obresti javnim podjetjem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S454">
            <v>0</v>
          </cell>
        </row>
        <row r="455">
          <cell r="A455">
            <v>410004</v>
          </cell>
          <cell r="B455"/>
          <cell r="C455" t="str">
            <v>Pokrivanje izgub javnim podjetjem</v>
          </cell>
          <cell r="D455">
            <v>3233</v>
          </cell>
          <cell r="E455">
            <v>3299.29</v>
          </cell>
          <cell r="F455">
            <v>2829.29</v>
          </cell>
          <cell r="G455">
            <v>3299.2900000000009</v>
          </cell>
          <cell r="H455">
            <v>3071.0699999999997</v>
          </cell>
          <cell r="I455">
            <v>32087.79</v>
          </cell>
          <cell r="J455">
            <v>23330.510000000002</v>
          </cell>
          <cell r="K455">
            <v>2780.0099999999948</v>
          </cell>
          <cell r="L455">
            <v>13519.199999999997</v>
          </cell>
          <cell r="M455">
            <v>47799.58</v>
          </cell>
          <cell r="N455">
            <v>285333.65000000002</v>
          </cell>
          <cell r="O455">
            <v>-28633.830000000016</v>
          </cell>
          <cell r="P455">
            <v>391948.85000000003</v>
          </cell>
          <cell r="S455">
            <v>0</v>
          </cell>
        </row>
        <row r="456">
          <cell r="A456">
            <v>410006</v>
          </cell>
          <cell r="B456"/>
          <cell r="C456" t="str">
            <v>Sredstva za zapiranje proizvodnje v javnih podjetjih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S456">
            <v>0</v>
          </cell>
        </row>
        <row r="457">
          <cell r="A457">
            <v>410007</v>
          </cell>
          <cell r="B457"/>
          <cell r="C457" t="str">
            <v>Subvencioniranje glavnic dolga javnih podjetij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S457">
            <v>0</v>
          </cell>
        </row>
        <row r="458">
          <cell r="A458">
            <v>410015</v>
          </cell>
          <cell r="B458"/>
          <cell r="C458" t="str">
            <v>Sredstva za izvajanje ekoloških programov v javnih podjetjih</v>
          </cell>
          <cell r="D458">
            <v>1666.4</v>
          </cell>
          <cell r="E458">
            <v>136.13999999999987</v>
          </cell>
          <cell r="F458">
            <v>3.1700000000000728</v>
          </cell>
          <cell r="G458">
            <v>842.63999999999987</v>
          </cell>
          <cell r="H458">
            <v>1770.65</v>
          </cell>
          <cell r="I458">
            <v>0</v>
          </cell>
          <cell r="J458">
            <v>0</v>
          </cell>
          <cell r="K458">
            <v>0</v>
          </cell>
          <cell r="L458">
            <v>2476.9799999999996</v>
          </cell>
          <cell r="M458">
            <v>0</v>
          </cell>
          <cell r="N458">
            <v>0</v>
          </cell>
          <cell r="O458">
            <v>100.71000000000004</v>
          </cell>
          <cell r="P458">
            <v>6996.69</v>
          </cell>
          <cell r="S458">
            <v>0</v>
          </cell>
        </row>
        <row r="459">
          <cell r="A459">
            <v>410099</v>
          </cell>
          <cell r="B459"/>
          <cell r="C459" t="str">
            <v>Druge subvencije javnim podjetjem</v>
          </cell>
          <cell r="D459">
            <v>30407.96</v>
          </cell>
          <cell r="E459">
            <v>31304.65</v>
          </cell>
          <cell r="F459">
            <v>55643.240000000005</v>
          </cell>
          <cell r="G459">
            <v>13542.149999999994</v>
          </cell>
          <cell r="H459">
            <v>82506.829999999987</v>
          </cell>
          <cell r="I459">
            <v>43003.320000000007</v>
          </cell>
          <cell r="J459">
            <v>33995.600000000006</v>
          </cell>
          <cell r="K459">
            <v>27762.150000000023</v>
          </cell>
          <cell r="L459">
            <v>33187.209999999963</v>
          </cell>
          <cell r="M459">
            <v>31764.780000000028</v>
          </cell>
          <cell r="N459">
            <v>29606.599999999977</v>
          </cell>
          <cell r="O459">
            <v>39684.669999999984</v>
          </cell>
          <cell r="P459">
            <v>452409.16</v>
          </cell>
          <cell r="S459">
            <v>0</v>
          </cell>
        </row>
        <row r="460">
          <cell r="A460">
            <v>4101</v>
          </cell>
          <cell r="B460"/>
          <cell r="C460" t="str">
            <v>Subvencije finančnim institucijam</v>
          </cell>
          <cell r="D460">
            <v>2716</v>
          </cell>
          <cell r="E460">
            <v>5432</v>
          </cell>
          <cell r="F460">
            <v>2716</v>
          </cell>
          <cell r="G460">
            <v>2716</v>
          </cell>
          <cell r="H460">
            <v>2716</v>
          </cell>
          <cell r="I460">
            <v>0</v>
          </cell>
          <cell r="J460">
            <v>0</v>
          </cell>
          <cell r="K460">
            <v>3000</v>
          </cell>
          <cell r="L460">
            <v>-3000</v>
          </cell>
          <cell r="M460">
            <v>0</v>
          </cell>
          <cell r="N460">
            <v>1000</v>
          </cell>
          <cell r="O460">
            <v>27116</v>
          </cell>
          <cell r="P460">
            <v>44412</v>
          </cell>
          <cell r="S460">
            <v>0</v>
          </cell>
        </row>
        <row r="461">
          <cell r="A461">
            <v>410101</v>
          </cell>
          <cell r="B461"/>
          <cell r="C461" t="str">
            <v>Subvencioniranje obresti finančnim institucijam</v>
          </cell>
          <cell r="D461">
            <v>0</v>
          </cell>
          <cell r="E461"/>
          <cell r="F461"/>
          <cell r="G461"/>
          <cell r="H461"/>
          <cell r="I461"/>
          <cell r="J461"/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S461">
            <v>0</v>
          </cell>
        </row>
        <row r="462">
          <cell r="A462">
            <v>410104</v>
          </cell>
          <cell r="B462"/>
          <cell r="C462" t="str">
            <v>Pokrivanje izgub finančnim institucijam</v>
          </cell>
          <cell r="D462"/>
          <cell r="E462"/>
          <cell r="F462"/>
          <cell r="G462"/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0</v>
          </cell>
        </row>
        <row r="463">
          <cell r="A463">
            <v>410199</v>
          </cell>
          <cell r="B463"/>
          <cell r="C463" t="str">
            <v>Druge subvencije finančnim institucijam</v>
          </cell>
          <cell r="D463">
            <v>2716</v>
          </cell>
          <cell r="E463">
            <v>5432</v>
          </cell>
          <cell r="F463">
            <v>2716</v>
          </cell>
          <cell r="G463">
            <v>2716</v>
          </cell>
          <cell r="H463">
            <v>2716</v>
          </cell>
          <cell r="I463">
            <v>0</v>
          </cell>
          <cell r="J463">
            <v>0</v>
          </cell>
          <cell r="K463">
            <v>3000</v>
          </cell>
          <cell r="L463">
            <v>-3000</v>
          </cell>
          <cell r="M463">
            <v>0</v>
          </cell>
          <cell r="N463">
            <v>1000</v>
          </cell>
          <cell r="O463">
            <v>27116</v>
          </cell>
          <cell r="P463">
            <v>44412</v>
          </cell>
          <cell r="S463">
            <v>0</v>
          </cell>
        </row>
        <row r="464">
          <cell r="A464">
            <v>4102</v>
          </cell>
          <cell r="B464"/>
          <cell r="C464" t="str">
            <v>Subvencije privatnim podjetjem in zasebnikom</v>
          </cell>
          <cell r="D464">
            <v>588522.19999999995</v>
          </cell>
          <cell r="E464">
            <v>527213.22</v>
          </cell>
          <cell r="F464">
            <v>622071.71000000008</v>
          </cell>
          <cell r="G464">
            <v>480266.09</v>
          </cell>
          <cell r="H464">
            <v>979055.10999999975</v>
          </cell>
          <cell r="I464">
            <v>2943304.47</v>
          </cell>
          <cell r="J464">
            <v>1827245.2599999998</v>
          </cell>
          <cell r="K464">
            <v>1729779.57</v>
          </cell>
          <cell r="L464">
            <v>1776830.4299999981</v>
          </cell>
          <cell r="M464">
            <v>1606380.1700000018</v>
          </cell>
          <cell r="N464">
            <v>2384249.5600000005</v>
          </cell>
          <cell r="O464">
            <v>5180489.46</v>
          </cell>
          <cell r="P464">
            <v>20645407.25</v>
          </cell>
          <cell r="S464">
            <v>0</v>
          </cell>
        </row>
        <row r="465">
          <cell r="A465">
            <v>410200</v>
          </cell>
          <cell r="B465"/>
          <cell r="C465" t="str">
            <v>Subvencioniranje cen privatnim podjetjem in zasebnikom</v>
          </cell>
          <cell r="D465">
            <v>294691.98</v>
          </cell>
          <cell r="E465">
            <v>138597.77000000002</v>
          </cell>
          <cell r="F465">
            <v>353167.55000000005</v>
          </cell>
          <cell r="G465">
            <v>269157.80000000005</v>
          </cell>
          <cell r="H465">
            <v>391004.56999999983</v>
          </cell>
          <cell r="I465">
            <v>338292.34000000008</v>
          </cell>
          <cell r="J465">
            <v>400201.09999999986</v>
          </cell>
          <cell r="K465">
            <v>147604.2200000002</v>
          </cell>
          <cell r="L465">
            <v>388342.91999999993</v>
          </cell>
          <cell r="M465">
            <v>232241.33999999985</v>
          </cell>
          <cell r="N465">
            <v>181756.41000000015</v>
          </cell>
          <cell r="O465">
            <v>618907.89999999991</v>
          </cell>
          <cell r="P465">
            <v>3753965.9</v>
          </cell>
          <cell r="S465">
            <v>0</v>
          </cell>
        </row>
        <row r="466">
          <cell r="A466">
            <v>410201</v>
          </cell>
          <cell r="B466"/>
          <cell r="C466" t="str">
            <v>Subvencioniranje obresti privatnim podjetjem in zasebnikom</v>
          </cell>
          <cell r="D466">
            <v>1804.7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5000</v>
          </cell>
          <cell r="K466">
            <v>14131.57</v>
          </cell>
          <cell r="L466">
            <v>3177.5099999999984</v>
          </cell>
          <cell r="M466">
            <v>2819.7700000000004</v>
          </cell>
          <cell r="N466">
            <v>33072.06</v>
          </cell>
          <cell r="O466">
            <v>128324.54</v>
          </cell>
          <cell r="P466">
            <v>188330.15</v>
          </cell>
          <cell r="S466">
            <v>0</v>
          </cell>
        </row>
        <row r="467">
          <cell r="A467">
            <v>410202</v>
          </cell>
          <cell r="B467"/>
          <cell r="C467" t="str">
            <v>Subvencioniranje prispevkov za socialno varnost privatnim podjetjem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S467">
            <v>0</v>
          </cell>
        </row>
        <row r="468">
          <cell r="A468">
            <v>410203</v>
          </cell>
          <cell r="B468"/>
          <cell r="C468" t="str">
            <v>Sredstva za preusposabljanje presežnih delavcev privatnim podjetjem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S468">
            <v>0</v>
          </cell>
        </row>
        <row r="469">
          <cell r="A469">
            <v>410204</v>
          </cell>
          <cell r="B469"/>
          <cell r="C469" t="str">
            <v>Pokrivanje izgub privatnim podjetjem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S469">
            <v>0</v>
          </cell>
        </row>
        <row r="470">
          <cell r="A470">
            <v>410205</v>
          </cell>
          <cell r="B470"/>
          <cell r="C470" t="str">
            <v>Sredstva za prestrukturiranje in prenovo proizvodnje v privatnih podjetjih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S470">
            <v>0</v>
          </cell>
        </row>
        <row r="471">
          <cell r="A471">
            <v>410207</v>
          </cell>
          <cell r="B471"/>
          <cell r="C471" t="str">
            <v>Regresiranje tekoče proizvodnje v privatnih podjetjih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30000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30000</v>
          </cell>
          <cell r="S471">
            <v>0</v>
          </cell>
        </row>
        <row r="472">
          <cell r="A472">
            <v>410208</v>
          </cell>
          <cell r="B472"/>
          <cell r="C472" t="str">
            <v>Sredstva za pripravo brezposelnih na zaposlitev v privatnih podjetjih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25000</v>
          </cell>
          <cell r="P472">
            <v>25000</v>
          </cell>
          <cell r="S472">
            <v>0</v>
          </cell>
        </row>
        <row r="473">
          <cell r="A473">
            <v>410209</v>
          </cell>
          <cell r="B473"/>
          <cell r="C473" t="str">
            <v>Sredstva za preusposabljanje zaposlenih v privatnih podjetjih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2600</v>
          </cell>
          <cell r="O473">
            <v>-2600</v>
          </cell>
          <cell r="P473">
            <v>0</v>
          </cell>
          <cell r="S473">
            <v>0</v>
          </cell>
        </row>
        <row r="474">
          <cell r="A474">
            <v>410210</v>
          </cell>
          <cell r="B474"/>
          <cell r="C474" t="str">
            <v>Sredstva za zaposlovanje invalidnih oseb v privatnih podjetjih</v>
          </cell>
          <cell r="D474">
            <v>1416.91</v>
          </cell>
          <cell r="E474">
            <v>1416.91</v>
          </cell>
          <cell r="F474">
            <v>1586.9299999999998</v>
          </cell>
          <cell r="G474">
            <v>1586.9300000000003</v>
          </cell>
          <cell r="H474">
            <v>1586.9299999999994</v>
          </cell>
          <cell r="I474">
            <v>1586.9300000000012</v>
          </cell>
          <cell r="J474">
            <v>1586.9299999999985</v>
          </cell>
          <cell r="K474">
            <v>1586.9300000000003</v>
          </cell>
          <cell r="L474">
            <v>1586.9300000000003</v>
          </cell>
          <cell r="M474">
            <v>1586.9300000000003</v>
          </cell>
          <cell r="N474">
            <v>1586.9299999999985</v>
          </cell>
          <cell r="O474">
            <v>1586.9300000000003</v>
          </cell>
          <cell r="P474">
            <v>18703.12</v>
          </cell>
          <cell r="S474">
            <v>0</v>
          </cell>
        </row>
        <row r="475">
          <cell r="A475">
            <v>410211</v>
          </cell>
          <cell r="B475"/>
          <cell r="C475" t="str">
            <v>Sredstva za izvajanje javnih del v privatnih podjetjih</v>
          </cell>
          <cell r="D475">
            <v>27836.26</v>
          </cell>
          <cell r="E475">
            <v>15141.350000000002</v>
          </cell>
          <cell r="F475">
            <v>17580.909999999996</v>
          </cell>
          <cell r="G475">
            <v>20659.370000000003</v>
          </cell>
          <cell r="H475">
            <v>21643.240000000005</v>
          </cell>
          <cell r="I475">
            <v>25264.789999999994</v>
          </cell>
          <cell r="J475">
            <v>20840.550000000003</v>
          </cell>
          <cell r="K475">
            <v>26494.75</v>
          </cell>
          <cell r="L475">
            <v>19476.28</v>
          </cell>
          <cell r="M475">
            <v>29161.079999999987</v>
          </cell>
          <cell r="N475">
            <v>29481.060000000027</v>
          </cell>
          <cell r="O475">
            <v>30671.190000000002</v>
          </cell>
          <cell r="P475">
            <v>284250.83</v>
          </cell>
          <cell r="S475">
            <v>0</v>
          </cell>
        </row>
        <row r="476">
          <cell r="A476">
            <v>410212</v>
          </cell>
          <cell r="B476"/>
          <cell r="C476" t="str">
            <v>Sredstva za delovna mesta v privatnih podjetjih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1700</v>
          </cell>
          <cell r="J476">
            <v>0</v>
          </cell>
          <cell r="K476">
            <v>0</v>
          </cell>
          <cell r="L476">
            <v>850</v>
          </cell>
          <cell r="M476">
            <v>2365.91</v>
          </cell>
          <cell r="N476">
            <v>10300</v>
          </cell>
          <cell r="O476">
            <v>48123.19</v>
          </cell>
          <cell r="P476">
            <v>63339.100000000006</v>
          </cell>
          <cell r="S476">
            <v>0</v>
          </cell>
        </row>
        <row r="477">
          <cell r="A477">
            <v>410214</v>
          </cell>
          <cell r="B477"/>
          <cell r="C477" t="str">
            <v>Sredstva za pospeševanje tehnološkega razvoja v privatnih podjetjih</v>
          </cell>
          <cell r="D477">
            <v>0</v>
          </cell>
          <cell r="E477">
            <v>0</v>
          </cell>
          <cell r="F477">
            <v>12684.52</v>
          </cell>
          <cell r="G477">
            <v>2000</v>
          </cell>
          <cell r="H477">
            <v>3000</v>
          </cell>
          <cell r="I477">
            <v>9383.3299999999981</v>
          </cell>
          <cell r="J477">
            <v>12580.029999999999</v>
          </cell>
          <cell r="K477">
            <v>23188.29</v>
          </cell>
          <cell r="L477">
            <v>1096.8799999999974</v>
          </cell>
          <cell r="M477">
            <v>15000.000000000007</v>
          </cell>
          <cell r="N477">
            <v>8175.0800000000017</v>
          </cell>
          <cell r="O477">
            <v>73948.899999999994</v>
          </cell>
          <cell r="P477">
            <v>161057.03</v>
          </cell>
          <cell r="S477">
            <v>0</v>
          </cell>
        </row>
        <row r="478">
          <cell r="A478">
            <v>410215</v>
          </cell>
          <cell r="B478"/>
          <cell r="C478" t="str">
            <v>Sredstva za izvajanje ekoloških programov v privatnih podjetjih</v>
          </cell>
          <cell r="D478">
            <v>0</v>
          </cell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>
            <v>0</v>
          </cell>
          <cell r="S478">
            <v>0</v>
          </cell>
        </row>
        <row r="479">
          <cell r="A479">
            <v>410217</v>
          </cell>
          <cell r="B479"/>
          <cell r="C479" t="str">
            <v>Kompleksne subvencije v kmetijstvu</v>
          </cell>
          <cell r="D479">
            <v>12455.05</v>
          </cell>
          <cell r="E479">
            <v>14337.77</v>
          </cell>
          <cell r="F479">
            <v>25777.82</v>
          </cell>
          <cell r="G479">
            <v>41875.960000000006</v>
          </cell>
          <cell r="H479">
            <v>194694.88999999998</v>
          </cell>
          <cell r="I479">
            <v>529602.14</v>
          </cell>
          <cell r="J479">
            <v>653936.82999999996</v>
          </cell>
          <cell r="K479">
            <v>537144.44999999995</v>
          </cell>
          <cell r="L479">
            <v>460507.62999999966</v>
          </cell>
          <cell r="M479">
            <v>549537.43000000063</v>
          </cell>
          <cell r="N479">
            <v>836493.7799999998</v>
          </cell>
          <cell r="O479">
            <v>1230174.3200000003</v>
          </cell>
          <cell r="P479">
            <v>5086538.07</v>
          </cell>
          <cell r="S479">
            <v>0</v>
          </cell>
        </row>
        <row r="480">
          <cell r="A480">
            <v>410218</v>
          </cell>
          <cell r="B480"/>
          <cell r="C480" t="str">
            <v>Subvencioniranje turističnih programov in promocijskih aktivnosti</v>
          </cell>
          <cell r="D480">
            <v>550.82000000000005</v>
          </cell>
          <cell r="E480">
            <v>24539.69</v>
          </cell>
          <cell r="F480">
            <v>17334.16</v>
          </cell>
          <cell r="G480">
            <v>47249.05</v>
          </cell>
          <cell r="H480">
            <v>51826.380000000005</v>
          </cell>
          <cell r="I480">
            <v>108502.19999999998</v>
          </cell>
          <cell r="J480">
            <v>55004.040000000037</v>
          </cell>
          <cell r="K480">
            <v>43318.94</v>
          </cell>
          <cell r="L480">
            <v>38762.549999999988</v>
          </cell>
          <cell r="M480">
            <v>66416.359999999986</v>
          </cell>
          <cell r="N480">
            <v>65478.549999999988</v>
          </cell>
          <cell r="O480">
            <v>150667.46999999997</v>
          </cell>
          <cell r="P480">
            <v>669650.21</v>
          </cell>
          <cell r="S480">
            <v>0</v>
          </cell>
        </row>
        <row r="481">
          <cell r="A481">
            <v>410219</v>
          </cell>
          <cell r="B481"/>
          <cell r="C481" t="str">
            <v>Subvencioniranje standardov kakovosti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503.86</v>
          </cell>
          <cell r="I481">
            <v>0</v>
          </cell>
          <cell r="J481">
            <v>3242.73</v>
          </cell>
          <cell r="K481">
            <v>0</v>
          </cell>
          <cell r="L481">
            <v>1350</v>
          </cell>
          <cell r="M481">
            <v>0</v>
          </cell>
          <cell r="N481">
            <v>1350</v>
          </cell>
          <cell r="O481">
            <v>0</v>
          </cell>
          <cell r="P481">
            <v>6446.59</v>
          </cell>
          <cell r="S481">
            <v>0</v>
          </cell>
        </row>
        <row r="482">
          <cell r="A482">
            <v>410299</v>
          </cell>
          <cell r="B482"/>
          <cell r="C482" t="str">
            <v>Druge subvencije privatnim podjetjem in zasebnikom</v>
          </cell>
          <cell r="D482">
            <v>249766.48</v>
          </cell>
          <cell r="E482">
            <v>333179.73</v>
          </cell>
          <cell r="F482">
            <v>193939.82000000007</v>
          </cell>
          <cell r="G482">
            <v>97736.979999999981</v>
          </cell>
          <cell r="H482">
            <v>284795.24</v>
          </cell>
          <cell r="I482">
            <v>1928972.7400000002</v>
          </cell>
          <cell r="J482">
            <v>674853.04999999981</v>
          </cell>
          <cell r="K482">
            <v>936310.41999999993</v>
          </cell>
          <cell r="L482">
            <v>861679.72999999858</v>
          </cell>
          <cell r="M482">
            <v>707251.35000000149</v>
          </cell>
          <cell r="N482">
            <v>1213955.6900000004</v>
          </cell>
          <cell r="O482">
            <v>2875685.0199999996</v>
          </cell>
          <cell r="P482">
            <v>10358126.25</v>
          </cell>
          <cell r="S482">
            <v>0</v>
          </cell>
        </row>
        <row r="483">
          <cell r="A483">
            <v>411</v>
          </cell>
          <cell r="B483"/>
          <cell r="C483" t="str">
            <v>TRANSFERI POSAMEZNIKOM IN GOSPODINJSTVOM</v>
          </cell>
          <cell r="D483">
            <v>38853800.510000005</v>
          </cell>
          <cell r="E483">
            <v>41056274.609999999</v>
          </cell>
          <cell r="F483">
            <v>48001885.700000003</v>
          </cell>
          <cell r="G483">
            <v>37595179.639999993</v>
          </cell>
          <cell r="H483">
            <v>50408543.850000001</v>
          </cell>
          <cell r="I483">
            <v>59471719.480000019</v>
          </cell>
          <cell r="J483">
            <v>45320128.829999983</v>
          </cell>
          <cell r="K483">
            <v>43825990.110000007</v>
          </cell>
          <cell r="L483">
            <v>41339958.330000013</v>
          </cell>
          <cell r="M483">
            <v>43123099.619999975</v>
          </cell>
          <cell r="N483">
            <v>44919831.970000006</v>
          </cell>
          <cell r="O483">
            <v>54600867.779999971</v>
          </cell>
          <cell r="P483">
            <v>548517280.42999995</v>
          </cell>
          <cell r="S483">
            <v>0</v>
          </cell>
        </row>
        <row r="484">
          <cell r="A484">
            <v>4110</v>
          </cell>
          <cell r="B484"/>
          <cell r="C484" t="str">
            <v>Transferi nezaposlenim</v>
          </cell>
          <cell r="D484">
            <v>4183.42</v>
          </cell>
          <cell r="E484">
            <v>1780.58</v>
          </cell>
          <cell r="F484">
            <v>2135.6099999999997</v>
          </cell>
          <cell r="G484">
            <v>2977.7799999999997</v>
          </cell>
          <cell r="H484">
            <v>5265.7200000000012</v>
          </cell>
          <cell r="I484">
            <v>5230.9500000000007</v>
          </cell>
          <cell r="J484">
            <v>5972.6999999999971</v>
          </cell>
          <cell r="K484">
            <v>3382.9000000000015</v>
          </cell>
          <cell r="L484">
            <v>8567.5099999999984</v>
          </cell>
          <cell r="M484">
            <v>1127.4500000000044</v>
          </cell>
          <cell r="N484">
            <v>2451.4399999999951</v>
          </cell>
          <cell r="O484">
            <v>5655.3899999999994</v>
          </cell>
          <cell r="P484">
            <v>48731.45</v>
          </cell>
          <cell r="S484">
            <v>0</v>
          </cell>
        </row>
        <row r="485">
          <cell r="A485">
            <v>411099</v>
          </cell>
          <cell r="B485"/>
          <cell r="C485" t="str">
            <v>Drugi transferi nezaposlenim</v>
          </cell>
          <cell r="D485">
            <v>4183.42</v>
          </cell>
          <cell r="E485">
            <v>1780.58</v>
          </cell>
          <cell r="F485">
            <v>2135.6099999999997</v>
          </cell>
          <cell r="G485">
            <v>2977.7799999999997</v>
          </cell>
          <cell r="H485">
            <v>5265.7200000000012</v>
          </cell>
          <cell r="I485">
            <v>5230.9500000000007</v>
          </cell>
          <cell r="J485">
            <v>5972.6999999999971</v>
          </cell>
          <cell r="K485">
            <v>3382.9000000000015</v>
          </cell>
          <cell r="L485">
            <v>8567.5099999999984</v>
          </cell>
          <cell r="M485">
            <v>1127.4500000000044</v>
          </cell>
          <cell r="N485">
            <v>2451.4399999999951</v>
          </cell>
          <cell r="O485">
            <v>5655.3899999999994</v>
          </cell>
          <cell r="P485">
            <v>48731.45</v>
          </cell>
          <cell r="S485">
            <v>0</v>
          </cell>
        </row>
        <row r="486">
          <cell r="A486">
            <v>4111</v>
          </cell>
          <cell r="B486"/>
          <cell r="C486" t="str">
            <v>Družinski prejemki in starševska nadomestila</v>
          </cell>
          <cell r="D486">
            <v>181873.73</v>
          </cell>
          <cell r="E486">
            <v>215186.6</v>
          </cell>
          <cell r="F486">
            <v>275020.90999999997</v>
          </cell>
          <cell r="G486">
            <v>297292.86</v>
          </cell>
          <cell r="H486">
            <v>219010.57999999996</v>
          </cell>
          <cell r="I486">
            <v>281397.99</v>
          </cell>
          <cell r="J486">
            <v>267637.95000000019</v>
          </cell>
          <cell r="K486">
            <v>259817.55999999982</v>
          </cell>
          <cell r="L486">
            <v>270298.58999999962</v>
          </cell>
          <cell r="M486">
            <v>320184.70000000065</v>
          </cell>
          <cell r="N486">
            <v>258493.18999999994</v>
          </cell>
          <cell r="O486">
            <v>333596.6799999997</v>
          </cell>
          <cell r="P486">
            <v>3179811.34</v>
          </cell>
          <cell r="S486">
            <v>0</v>
          </cell>
        </row>
        <row r="487">
          <cell r="A487">
            <v>411103</v>
          </cell>
          <cell r="B487"/>
          <cell r="C487" t="str">
            <v>Darilo ob rojstvu otroka</v>
          </cell>
          <cell r="D487">
            <v>181873.73</v>
          </cell>
          <cell r="E487">
            <v>215186.6</v>
          </cell>
          <cell r="F487">
            <v>275020.90999999997</v>
          </cell>
          <cell r="G487">
            <v>297292.86</v>
          </cell>
          <cell r="H487">
            <v>219010.57999999996</v>
          </cell>
          <cell r="I487">
            <v>281397.99</v>
          </cell>
          <cell r="J487">
            <v>267637.95000000019</v>
          </cell>
          <cell r="K487">
            <v>259817.55999999982</v>
          </cell>
          <cell r="L487">
            <v>270298.58999999962</v>
          </cell>
          <cell r="M487">
            <v>320184.70000000065</v>
          </cell>
          <cell r="N487">
            <v>258493.18999999994</v>
          </cell>
          <cell r="O487">
            <v>333596.6799999997</v>
          </cell>
          <cell r="P487">
            <v>3179811.34</v>
          </cell>
          <cell r="S487">
            <v>0</v>
          </cell>
        </row>
        <row r="488">
          <cell r="A488">
            <v>4112</v>
          </cell>
          <cell r="B488"/>
          <cell r="C488" t="str">
            <v>Transferi za zagotavljanje socialne varnosti</v>
          </cell>
          <cell r="D488">
            <v>324281.62</v>
          </cell>
          <cell r="E488">
            <v>387632.89999999997</v>
          </cell>
          <cell r="F488">
            <v>466702.1</v>
          </cell>
          <cell r="G488">
            <v>422083.93000000005</v>
          </cell>
          <cell r="H488">
            <v>543375.28999999992</v>
          </cell>
          <cell r="I488">
            <v>373019.66000000027</v>
          </cell>
          <cell r="J488">
            <v>430438.08999999997</v>
          </cell>
          <cell r="K488">
            <v>498806.88999999978</v>
          </cell>
          <cell r="L488">
            <v>513693.39000000071</v>
          </cell>
          <cell r="M488">
            <v>501782.11999999976</v>
          </cell>
          <cell r="N488">
            <v>407307.61999999941</v>
          </cell>
          <cell r="O488">
            <v>637806.34999999986</v>
          </cell>
          <cell r="P488">
            <v>5506929.96</v>
          </cell>
          <cell r="S488">
            <v>0</v>
          </cell>
        </row>
        <row r="489">
          <cell r="A489">
            <v>411211</v>
          </cell>
          <cell r="B489"/>
          <cell r="C489" t="str">
            <v>Preživnine</v>
          </cell>
          <cell r="D489">
            <v>241.35</v>
          </cell>
          <cell r="E489">
            <v>266.45000000000005</v>
          </cell>
          <cell r="F489">
            <v>253.90000000000003</v>
          </cell>
          <cell r="G489">
            <v>253.89999999999998</v>
          </cell>
          <cell r="H489">
            <v>253.89999999999998</v>
          </cell>
          <cell r="I489">
            <v>253.90000000000009</v>
          </cell>
          <cell r="J489">
            <v>253.89999999999986</v>
          </cell>
          <cell r="K489">
            <v>253.90000000000009</v>
          </cell>
          <cell r="L489">
            <v>253.89999999999986</v>
          </cell>
          <cell r="M489">
            <v>253.90000000000009</v>
          </cell>
          <cell r="N489">
            <v>258.4699999999998</v>
          </cell>
          <cell r="O489">
            <v>258.47000000000025</v>
          </cell>
          <cell r="P489">
            <v>3055.94</v>
          </cell>
          <cell r="S489">
            <v>0</v>
          </cell>
        </row>
        <row r="490">
          <cell r="A490">
            <v>411299</v>
          </cell>
          <cell r="B490"/>
          <cell r="C490" t="str">
            <v>Drugi transferi za zagotavljanje socialne varnosti</v>
          </cell>
          <cell r="D490">
            <v>324040.27</v>
          </cell>
          <cell r="E490">
            <v>387366.44999999995</v>
          </cell>
          <cell r="F490">
            <v>466448.19999999995</v>
          </cell>
          <cell r="G490">
            <v>421830.03</v>
          </cell>
          <cell r="H490">
            <v>543121.3899999999</v>
          </cell>
          <cell r="I490">
            <v>372765.76000000024</v>
          </cell>
          <cell r="J490">
            <v>430184.18999999994</v>
          </cell>
          <cell r="K490">
            <v>498552.98999999976</v>
          </cell>
          <cell r="L490">
            <v>513439.49000000069</v>
          </cell>
          <cell r="M490">
            <v>501528.21999999974</v>
          </cell>
          <cell r="N490">
            <v>407049.14999999944</v>
          </cell>
          <cell r="O490">
            <v>637547.87999999989</v>
          </cell>
          <cell r="P490">
            <v>5503874.0199999996</v>
          </cell>
          <cell r="S490">
            <v>0</v>
          </cell>
        </row>
        <row r="491">
          <cell r="A491">
            <v>4113</v>
          </cell>
          <cell r="B491"/>
          <cell r="C491" t="str">
            <v>Transferi vojnim invalidom, veteranom in žrtvam vojnega nasilja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S491">
            <v>0</v>
          </cell>
        </row>
        <row r="492">
          <cell r="A492">
            <v>411399</v>
          </cell>
          <cell r="B492"/>
          <cell r="C492" t="str">
            <v>Drugi transferi vojnim invalidom, veteranom in žrtvam vojnega nasilja</v>
          </cell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S492">
            <v>0</v>
          </cell>
        </row>
        <row r="493">
          <cell r="A493">
            <v>4115</v>
          </cell>
          <cell r="B493"/>
          <cell r="C493" t="str">
            <v>Nadomestila plač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S493">
            <v>0</v>
          </cell>
        </row>
        <row r="494">
          <cell r="A494">
            <v>411599</v>
          </cell>
          <cell r="B494"/>
          <cell r="C494" t="str">
            <v>Druga nadomestila plač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S494">
            <v>0</v>
          </cell>
        </row>
        <row r="495">
          <cell r="A495">
            <v>4117</v>
          </cell>
          <cell r="B495"/>
          <cell r="C495" t="str">
            <v>Štipendije</v>
          </cell>
          <cell r="D495">
            <v>174145.43</v>
          </cell>
          <cell r="E495">
            <v>179061.57</v>
          </cell>
          <cell r="F495">
            <v>291528.03999999998</v>
          </cell>
          <cell r="G495">
            <v>201478.61</v>
          </cell>
          <cell r="H495">
            <v>197038.05000000005</v>
          </cell>
          <cell r="I495">
            <v>243101.04000000004</v>
          </cell>
          <cell r="J495">
            <v>184333.25</v>
          </cell>
          <cell r="K495">
            <v>180866.78999999992</v>
          </cell>
          <cell r="L495">
            <v>173895.22000000009</v>
          </cell>
          <cell r="M495">
            <v>116578.41999999981</v>
          </cell>
          <cell r="N495">
            <v>114002.38000000008</v>
          </cell>
          <cell r="O495">
            <v>645625.49999999977</v>
          </cell>
          <cell r="P495">
            <v>2701654.3</v>
          </cell>
          <cell r="S495">
            <v>0</v>
          </cell>
        </row>
        <row r="496">
          <cell r="A496">
            <v>411701</v>
          </cell>
          <cell r="B496"/>
          <cell r="C496" t="str">
            <v>Kadrovske štipendije</v>
          </cell>
          <cell r="D496">
            <v>9498.19</v>
          </cell>
          <cell r="E496">
            <v>9422.49</v>
          </cell>
          <cell r="F496">
            <v>9422.489999999998</v>
          </cell>
          <cell r="G496">
            <v>9422.4900000000052</v>
          </cell>
          <cell r="H496">
            <v>5769.489999999998</v>
          </cell>
          <cell r="I496">
            <v>9422.489999999998</v>
          </cell>
          <cell r="J496">
            <v>9422.489999999998</v>
          </cell>
          <cell r="K496">
            <v>8691.8900000000067</v>
          </cell>
          <cell r="L496">
            <v>8691.89</v>
          </cell>
          <cell r="M496">
            <v>6215.6199999999953</v>
          </cell>
          <cell r="N496">
            <v>-75.69999999999709</v>
          </cell>
          <cell r="O496">
            <v>34837.709999999992</v>
          </cell>
          <cell r="P496">
            <v>120741.54</v>
          </cell>
          <cell r="S496">
            <v>0</v>
          </cell>
        </row>
        <row r="497">
          <cell r="A497">
            <v>411799</v>
          </cell>
          <cell r="B497"/>
          <cell r="C497" t="str">
            <v>Druge štipendije</v>
          </cell>
          <cell r="D497">
            <v>164647.24</v>
          </cell>
          <cell r="E497">
            <v>169639.08000000002</v>
          </cell>
          <cell r="F497">
            <v>282105.55</v>
          </cell>
          <cell r="G497">
            <v>192056.12</v>
          </cell>
          <cell r="H497">
            <v>191268.56000000006</v>
          </cell>
          <cell r="I497">
            <v>233678.55000000005</v>
          </cell>
          <cell r="J497">
            <v>174910.76</v>
          </cell>
          <cell r="K497">
            <v>172174.89999999991</v>
          </cell>
          <cell r="L497">
            <v>165203.33000000007</v>
          </cell>
          <cell r="M497">
            <v>110362.79999999981</v>
          </cell>
          <cell r="N497">
            <v>114078.08000000007</v>
          </cell>
          <cell r="O497">
            <v>610787.7899999998</v>
          </cell>
          <cell r="P497">
            <v>2580912.7599999998</v>
          </cell>
          <cell r="S497">
            <v>0</v>
          </cell>
        </row>
        <row r="498">
          <cell r="A498">
            <v>4119</v>
          </cell>
          <cell r="B498"/>
          <cell r="C498" t="str">
            <v>Drugi transferi posameznikom</v>
          </cell>
          <cell r="D498">
            <v>38169316.310000002</v>
          </cell>
          <cell r="E498">
            <v>40272612.960000001</v>
          </cell>
          <cell r="F498">
            <v>46966499.040000007</v>
          </cell>
          <cell r="G498">
            <v>36671346.459999993</v>
          </cell>
          <cell r="H498">
            <v>49443854.210000001</v>
          </cell>
          <cell r="I498">
            <v>58568969.840000018</v>
          </cell>
          <cell r="J498">
            <v>44431746.839999981</v>
          </cell>
          <cell r="K498">
            <v>42883115.970000006</v>
          </cell>
          <cell r="L498">
            <v>40373503.620000012</v>
          </cell>
          <cell r="M498">
            <v>42183426.929999977</v>
          </cell>
          <cell r="N498">
            <v>44137577.340000004</v>
          </cell>
          <cell r="O498">
            <v>52978183.85999997</v>
          </cell>
          <cell r="P498">
            <v>537080153.38</v>
          </cell>
          <cell r="S498">
            <v>0</v>
          </cell>
        </row>
        <row r="499">
          <cell r="A499">
            <v>411900</v>
          </cell>
          <cell r="B499"/>
          <cell r="C499" t="str">
            <v>Regresiranje prevozov v šolo</v>
          </cell>
          <cell r="D499">
            <v>5200597.5</v>
          </cell>
          <cell r="E499">
            <v>4613782.9399999995</v>
          </cell>
          <cell r="F499">
            <v>7573738.2400000002</v>
          </cell>
          <cell r="G499">
            <v>3135247.6499999985</v>
          </cell>
          <cell r="H499">
            <v>6734934.7700000033</v>
          </cell>
          <cell r="I499">
            <v>5812602.1499999985</v>
          </cell>
          <cell r="J499">
            <v>6323268.6799999997</v>
          </cell>
          <cell r="K499">
            <v>3000815.4699999988</v>
          </cell>
          <cell r="L499">
            <v>285206.03000000119</v>
          </cell>
          <cell r="M499">
            <v>1412401.5799999982</v>
          </cell>
          <cell r="N499">
            <v>6028016.3000000045</v>
          </cell>
          <cell r="O499">
            <v>6782404.3999999985</v>
          </cell>
          <cell r="P499">
            <v>56903015.710000001</v>
          </cell>
          <cell r="S499">
            <v>0</v>
          </cell>
        </row>
        <row r="500">
          <cell r="A500">
            <v>411901</v>
          </cell>
          <cell r="B500"/>
          <cell r="C500" t="str">
            <v>Regresiranje potovanj mladine</v>
          </cell>
          <cell r="D500">
            <v>0</v>
          </cell>
          <cell r="E500">
            <v>279.26</v>
          </cell>
          <cell r="F500">
            <v>174.98000000000002</v>
          </cell>
          <cell r="G500">
            <v>0</v>
          </cell>
          <cell r="H500">
            <v>0</v>
          </cell>
          <cell r="I500">
            <v>1985.2499999999998</v>
          </cell>
          <cell r="J500">
            <v>2914.1000000000004</v>
          </cell>
          <cell r="K500">
            <v>4625.7800000000007</v>
          </cell>
          <cell r="L500">
            <v>10553.26</v>
          </cell>
          <cell r="M500">
            <v>15122.189999999999</v>
          </cell>
          <cell r="N500">
            <v>840</v>
          </cell>
          <cell r="O500">
            <v>6027.5</v>
          </cell>
          <cell r="P500">
            <v>42522.32</v>
          </cell>
          <cell r="S500">
            <v>0</v>
          </cell>
        </row>
        <row r="501">
          <cell r="A501">
            <v>411902</v>
          </cell>
          <cell r="B501"/>
          <cell r="C501" t="str">
            <v>Doplačila za šolo v naravi</v>
          </cell>
          <cell r="D501">
            <v>44687.14</v>
          </cell>
          <cell r="E501">
            <v>50567.270000000004</v>
          </cell>
          <cell r="F501">
            <v>71209.579999999987</v>
          </cell>
          <cell r="G501">
            <v>140250.72999999998</v>
          </cell>
          <cell r="H501">
            <v>35167.94</v>
          </cell>
          <cell r="I501">
            <v>37903.580000000016</v>
          </cell>
          <cell r="J501">
            <v>101854.59000000003</v>
          </cell>
          <cell r="K501">
            <v>28562.919999999984</v>
          </cell>
          <cell r="L501">
            <v>3403.0000000000582</v>
          </cell>
          <cell r="M501">
            <v>20937.01999999996</v>
          </cell>
          <cell r="N501">
            <v>25951.54999999993</v>
          </cell>
          <cell r="O501">
            <v>33840.030000000028</v>
          </cell>
          <cell r="P501">
            <v>594335.35</v>
          </cell>
          <cell r="S501">
            <v>0</v>
          </cell>
        </row>
        <row r="502">
          <cell r="A502">
            <v>411903</v>
          </cell>
          <cell r="B502"/>
          <cell r="C502" t="str">
            <v>Regresiranje prehrane učencev in dijakov</v>
          </cell>
          <cell r="D502">
            <v>52090.61</v>
          </cell>
          <cell r="E502">
            <v>48932.28</v>
          </cell>
          <cell r="F502">
            <v>46946.310000000012</v>
          </cell>
          <cell r="G502">
            <v>42066.889999999985</v>
          </cell>
          <cell r="H502">
            <v>47118.989999999991</v>
          </cell>
          <cell r="I502">
            <v>70320.959999999992</v>
          </cell>
          <cell r="J502">
            <v>63800.800000000047</v>
          </cell>
          <cell r="K502">
            <v>38791.75</v>
          </cell>
          <cell r="L502">
            <v>42354.409999999974</v>
          </cell>
          <cell r="M502">
            <v>25663.289999999979</v>
          </cell>
          <cell r="N502">
            <v>66635.100000000035</v>
          </cell>
          <cell r="O502">
            <v>48673.959999999963</v>
          </cell>
          <cell r="P502">
            <v>593395.35</v>
          </cell>
          <cell r="S502">
            <v>0</v>
          </cell>
        </row>
        <row r="503">
          <cell r="A503">
            <v>411908</v>
          </cell>
          <cell r="B503"/>
          <cell r="C503" t="str">
            <v>Denarne nagrade in priznanja</v>
          </cell>
          <cell r="D503">
            <v>12414.99</v>
          </cell>
          <cell r="E503">
            <v>36572.9</v>
          </cell>
          <cell r="F503">
            <v>36521.399999999994</v>
          </cell>
          <cell r="G503">
            <v>102942.02</v>
          </cell>
          <cell r="H503">
            <v>53953.820000000007</v>
          </cell>
          <cell r="I503">
            <v>103809.68</v>
          </cell>
          <cell r="J503">
            <v>21798.950000000012</v>
          </cell>
          <cell r="K503">
            <v>19888.390000000014</v>
          </cell>
          <cell r="L503">
            <v>60208.269999999902</v>
          </cell>
          <cell r="M503">
            <v>70950.110000000102</v>
          </cell>
          <cell r="N503">
            <v>57542.289999999921</v>
          </cell>
          <cell r="O503">
            <v>46317.140000000014</v>
          </cell>
          <cell r="P503">
            <v>622919.96</v>
          </cell>
          <cell r="S503">
            <v>0</v>
          </cell>
        </row>
        <row r="504">
          <cell r="A504">
            <v>411909</v>
          </cell>
          <cell r="B504"/>
          <cell r="C504" t="str">
            <v>Regresiranje oskrbe v domovih</v>
          </cell>
          <cell r="D504">
            <v>3373259.98</v>
          </cell>
          <cell r="E504">
            <v>4981450.26</v>
          </cell>
          <cell r="F504">
            <v>6336947.0899999999</v>
          </cell>
          <cell r="G504">
            <v>3062423.3800000008</v>
          </cell>
          <cell r="H504">
            <v>5734358.5799999982</v>
          </cell>
          <cell r="I504">
            <v>5542608.0899999999</v>
          </cell>
          <cell r="J504">
            <v>4055218.1799999997</v>
          </cell>
          <cell r="K504">
            <v>5534567.4199999981</v>
          </cell>
          <cell r="L504">
            <v>5155992.7200000137</v>
          </cell>
          <cell r="M504">
            <v>5650435.5999999866</v>
          </cell>
          <cell r="N504">
            <v>4664486.57</v>
          </cell>
          <cell r="O504">
            <v>7218979.9299999997</v>
          </cell>
          <cell r="P504">
            <v>61310727.799999997</v>
          </cell>
          <cell r="S504">
            <v>0</v>
          </cell>
        </row>
        <row r="505">
          <cell r="A505">
            <v>411920</v>
          </cell>
          <cell r="B505"/>
          <cell r="C505" t="str">
            <v>Subvencioniranje stanarin</v>
          </cell>
          <cell r="D505">
            <v>753328.19</v>
          </cell>
          <cell r="E505">
            <v>715612.3600000001</v>
          </cell>
          <cell r="F505">
            <v>657512.82000000007</v>
          </cell>
          <cell r="G505">
            <v>811376.66999999993</v>
          </cell>
          <cell r="H505">
            <v>966081.31999999983</v>
          </cell>
          <cell r="I505">
            <v>913991.46000000043</v>
          </cell>
          <cell r="J505">
            <v>956400.38999999966</v>
          </cell>
          <cell r="K505">
            <v>840255.66999999993</v>
          </cell>
          <cell r="L505">
            <v>830569.00000000279</v>
          </cell>
          <cell r="M505">
            <v>1154866.329999987</v>
          </cell>
          <cell r="N505">
            <v>655898.98000000976</v>
          </cell>
          <cell r="O505">
            <v>792666.75</v>
          </cell>
          <cell r="P505">
            <v>10048559.939999999</v>
          </cell>
          <cell r="S505">
            <v>0</v>
          </cell>
        </row>
        <row r="506">
          <cell r="A506">
            <v>411921</v>
          </cell>
          <cell r="B506"/>
          <cell r="C506" t="str">
            <v>Plačilo razlike med ceno programov v vrtcih in plačili staršev</v>
          </cell>
          <cell r="D506">
            <v>27070900.030000001</v>
          </cell>
          <cell r="E506">
            <v>28247059.57</v>
          </cell>
          <cell r="F506">
            <v>30067994.850000001</v>
          </cell>
          <cell r="G506">
            <v>27646442.929999992</v>
          </cell>
          <cell r="H506">
            <v>33791424.810000002</v>
          </cell>
          <cell r="I506">
            <v>43718663.610000014</v>
          </cell>
          <cell r="J506">
            <v>30762034.359999985</v>
          </cell>
          <cell r="K506">
            <v>31026991.180000007</v>
          </cell>
          <cell r="L506">
            <v>31636085.340000004</v>
          </cell>
          <cell r="M506">
            <v>31177993.939999998</v>
          </cell>
          <cell r="N506">
            <v>29571738.699999988</v>
          </cell>
          <cell r="O506">
            <v>33864364.709999979</v>
          </cell>
          <cell r="P506">
            <v>378581694.02999997</v>
          </cell>
          <cell r="S506">
            <v>0</v>
          </cell>
        </row>
        <row r="507">
          <cell r="A507">
            <v>411922</v>
          </cell>
          <cell r="B507"/>
          <cell r="C507" t="str">
            <v>Izplačila družinskemu pomočniku</v>
          </cell>
          <cell r="D507">
            <v>1281.77</v>
          </cell>
          <cell r="E507">
            <v>497.07999999999993</v>
          </cell>
          <cell r="F507">
            <v>893.38000000000011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2672.23</v>
          </cell>
          <cell r="S507">
            <v>0</v>
          </cell>
        </row>
        <row r="508">
          <cell r="A508">
            <v>411999</v>
          </cell>
          <cell r="B508"/>
          <cell r="C508" t="str">
            <v>Drugi transferi posameznikom in gospodinjstvom</v>
          </cell>
          <cell r="D508">
            <v>1660756.1</v>
          </cell>
          <cell r="E508">
            <v>1577859.04</v>
          </cell>
          <cell r="F508">
            <v>2174560.39</v>
          </cell>
          <cell r="G508">
            <v>1730596.1899999995</v>
          </cell>
          <cell r="H508">
            <v>2080813.9799999995</v>
          </cell>
          <cell r="I508">
            <v>2367085.0600000005</v>
          </cell>
          <cell r="J508">
            <v>2144456.790000001</v>
          </cell>
          <cell r="K508">
            <v>2388617.3899999987</v>
          </cell>
          <cell r="L508">
            <v>2349131.5899999905</v>
          </cell>
          <cell r="M508">
            <v>2655056.8700000085</v>
          </cell>
          <cell r="N508">
            <v>3066467.8500000015</v>
          </cell>
          <cell r="O508">
            <v>4184909.4400000013</v>
          </cell>
          <cell r="P508">
            <v>28380310.690000001</v>
          </cell>
          <cell r="S508">
            <v>0</v>
          </cell>
        </row>
        <row r="509">
          <cell r="A509">
            <v>412</v>
          </cell>
          <cell r="B509"/>
          <cell r="C509" t="str">
            <v>TRANSFERI NEPROFITNIM ORGANIZACIJAM IN USTANOVAM</v>
          </cell>
          <cell r="D509">
            <v>2288508.0299999998</v>
          </cell>
          <cell r="E509">
            <v>2078709.3400000003</v>
          </cell>
          <cell r="F509">
            <v>2947659.3899999997</v>
          </cell>
          <cell r="G509">
            <v>6071116.2300000004</v>
          </cell>
          <cell r="H509">
            <v>7071460.4900000002</v>
          </cell>
          <cell r="I509">
            <v>8694206.0999999978</v>
          </cell>
          <cell r="J509">
            <v>9346832.1600000039</v>
          </cell>
          <cell r="K509">
            <v>8811891.9299998954</v>
          </cell>
          <cell r="L509">
            <v>8469279.9000000209</v>
          </cell>
          <cell r="M509">
            <v>8437353.9099998847</v>
          </cell>
          <cell r="N509">
            <v>8767815.4900001958</v>
          </cell>
          <cell r="O509">
            <v>19432844.310000002</v>
          </cell>
          <cell r="P509">
            <v>92417677.280000001</v>
          </cell>
          <cell r="S509">
            <v>0</v>
          </cell>
        </row>
        <row r="510">
          <cell r="A510">
            <v>4120</v>
          </cell>
          <cell r="B510"/>
          <cell r="C510" t="str">
            <v>Tekoči transferi neprofitnim organizacijam in ustanovam</v>
          </cell>
          <cell r="D510">
            <v>2288508.0299999998</v>
          </cell>
          <cell r="E510">
            <v>2078709.3400000003</v>
          </cell>
          <cell r="F510">
            <v>2947659.3899999997</v>
          </cell>
          <cell r="G510">
            <v>6071116.2300000004</v>
          </cell>
          <cell r="H510">
            <v>7071460.4900000002</v>
          </cell>
          <cell r="I510">
            <v>8694206.0999999978</v>
          </cell>
          <cell r="J510">
            <v>9346832.1600000039</v>
          </cell>
          <cell r="K510">
            <v>8811891.9299998954</v>
          </cell>
          <cell r="L510">
            <v>8469279.9000000209</v>
          </cell>
          <cell r="M510">
            <v>8437353.9099998847</v>
          </cell>
          <cell r="N510">
            <v>8767815.4900001958</v>
          </cell>
          <cell r="O510">
            <v>19432844.310000002</v>
          </cell>
          <cell r="P510">
            <v>92417677.280000001</v>
          </cell>
          <cell r="S510">
            <v>0</v>
          </cell>
        </row>
        <row r="511">
          <cell r="A511">
            <v>412000</v>
          </cell>
          <cell r="B511"/>
          <cell r="C511" t="str">
            <v>Tekoči transferi neprofitnim organizacijam in ustanovam</v>
          </cell>
          <cell r="D511">
            <v>2288508.0299999998</v>
          </cell>
          <cell r="E511">
            <v>2078709.3400000003</v>
          </cell>
          <cell r="F511">
            <v>2947659.3899999997</v>
          </cell>
          <cell r="G511">
            <v>6071116.2300000004</v>
          </cell>
          <cell r="H511">
            <v>7071460.4900000002</v>
          </cell>
          <cell r="I511">
            <v>8694206.0999999978</v>
          </cell>
          <cell r="J511">
            <v>9346832.1600000039</v>
          </cell>
          <cell r="K511">
            <v>8811891.9299998954</v>
          </cell>
          <cell r="L511">
            <v>8469279.9000000209</v>
          </cell>
          <cell r="M511">
            <v>8437353.9099998847</v>
          </cell>
          <cell r="N511">
            <v>8767815.4900001958</v>
          </cell>
          <cell r="O511">
            <v>19432844.310000002</v>
          </cell>
          <cell r="P511">
            <v>92417677.280000001</v>
          </cell>
          <cell r="S511">
            <v>0</v>
          </cell>
        </row>
        <row r="512">
          <cell r="A512">
            <v>413</v>
          </cell>
          <cell r="B512"/>
          <cell r="C512" t="str">
            <v>DRUGI TEKOČI DOMAČI TRANSFERI</v>
          </cell>
          <cell r="D512">
            <v>25521847.140000012</v>
          </cell>
          <cell r="E512">
            <v>32225403.729999989</v>
          </cell>
          <cell r="F512">
            <v>37452862.509999894</v>
          </cell>
          <cell r="G512">
            <v>38077882.700000107</v>
          </cell>
          <cell r="H512">
            <v>37584924.120000087</v>
          </cell>
          <cell r="I512">
            <v>43559854.489999719</v>
          </cell>
          <cell r="J512">
            <v>36219575.930000201</v>
          </cell>
          <cell r="K512">
            <v>39594779.410000101</v>
          </cell>
          <cell r="L512">
            <v>29695371.769999757</v>
          </cell>
          <cell r="M512">
            <v>37544122.390000127</v>
          </cell>
          <cell r="N512">
            <v>34897216.93</v>
          </cell>
          <cell r="O512">
            <v>49564319.07</v>
          </cell>
          <cell r="P512">
            <v>441938160.19000006</v>
          </cell>
          <cell r="S512">
            <v>0</v>
          </cell>
        </row>
        <row r="513">
          <cell r="A513">
            <v>4130</v>
          </cell>
          <cell r="B513"/>
          <cell r="C513" t="str">
            <v>Tekoči transferi občinam</v>
          </cell>
          <cell r="D513">
            <v>611778.01</v>
          </cell>
          <cell r="E513">
            <v>736164.53</v>
          </cell>
          <cell r="F513">
            <v>1041358.4599999998</v>
          </cell>
          <cell r="G513">
            <v>803324.66000000015</v>
          </cell>
          <cell r="H513">
            <v>1082130.7400000002</v>
          </cell>
          <cell r="I513">
            <v>967402.68999999948</v>
          </cell>
          <cell r="J513">
            <v>930598.86000000034</v>
          </cell>
          <cell r="K513">
            <v>1539530.9000000097</v>
          </cell>
          <cell r="L513">
            <v>1099376.8299999898</v>
          </cell>
          <cell r="M513">
            <v>1029800.3800000008</v>
          </cell>
          <cell r="N513">
            <v>1040190.7799999993</v>
          </cell>
          <cell r="O513">
            <v>1227167.5900000001</v>
          </cell>
          <cell r="P513">
            <v>12108824.43</v>
          </cell>
          <cell r="S513">
            <v>0</v>
          </cell>
        </row>
        <row r="514">
          <cell r="A514">
            <v>413001</v>
          </cell>
          <cell r="B514"/>
          <cell r="C514" t="str">
            <v>Sredstva za celostni razvoj podeželja in obnovo vasi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S514">
            <v>0</v>
          </cell>
        </row>
        <row r="515">
          <cell r="A515">
            <v>413003</v>
          </cell>
          <cell r="B515"/>
          <cell r="C515" t="str">
            <v>Sredstva, prenesena drugim občinam</v>
          </cell>
          <cell r="D515">
            <v>611778.01</v>
          </cell>
          <cell r="E515">
            <v>736164.53</v>
          </cell>
          <cell r="F515">
            <v>1032589.7999999998</v>
          </cell>
          <cell r="G515">
            <v>803324.66000000015</v>
          </cell>
          <cell r="H515">
            <v>1082130.7400000002</v>
          </cell>
          <cell r="I515">
            <v>967402.68999999948</v>
          </cell>
          <cell r="J515">
            <v>930598.86000000034</v>
          </cell>
          <cell r="K515">
            <v>1539530.9000000097</v>
          </cell>
          <cell r="L515">
            <v>1099376.8299999898</v>
          </cell>
          <cell r="M515">
            <v>1029800.3800000008</v>
          </cell>
          <cell r="N515">
            <v>1040190.7799999993</v>
          </cell>
          <cell r="O515">
            <v>1225472.25</v>
          </cell>
          <cell r="P515">
            <v>12098360.43</v>
          </cell>
          <cell r="S515">
            <v>0</v>
          </cell>
        </row>
        <row r="516">
          <cell r="A516">
            <v>413004</v>
          </cell>
          <cell r="B516"/>
          <cell r="C516" t="str">
            <v>Sredstva, prenesena ožjim delom občin</v>
          </cell>
          <cell r="D516">
            <v>0</v>
          </cell>
          <cell r="E516">
            <v>0</v>
          </cell>
          <cell r="F516">
            <v>8768.66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1695.3400000000001</v>
          </cell>
          <cell r="P516">
            <v>10464</v>
          </cell>
          <cell r="S516">
            <v>0</v>
          </cell>
        </row>
        <row r="517">
          <cell r="A517">
            <v>4131</v>
          </cell>
          <cell r="B517"/>
          <cell r="C517" t="str">
            <v>Tekoči transferi v sklade socialnega zavarovanja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S517">
            <v>0</v>
          </cell>
        </row>
        <row r="518">
          <cell r="A518">
            <v>413105</v>
          </cell>
          <cell r="B518"/>
          <cell r="C518" t="str">
            <v>Prispevek v ZZZS za zdravstveno zavarovanje oseb, ki ga plačujejo občine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S518">
            <v>0</v>
          </cell>
        </row>
        <row r="519">
          <cell r="A519">
            <v>413199</v>
          </cell>
          <cell r="B519"/>
          <cell r="C519" t="str">
            <v>Drugi tekoči transferi v sklade socialnega zavarovanja</v>
          </cell>
          <cell r="D519"/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S519">
            <v>0</v>
          </cell>
        </row>
        <row r="520">
          <cell r="A520">
            <v>4132</v>
          </cell>
          <cell r="B520"/>
          <cell r="C520" t="str">
            <v>Tekoči transferi v javne sklade</v>
          </cell>
          <cell r="D520">
            <v>247570.74</v>
          </cell>
          <cell r="E520">
            <v>311311.25</v>
          </cell>
          <cell r="F520">
            <v>1166864.76</v>
          </cell>
          <cell r="G520">
            <v>686930.54999999981</v>
          </cell>
          <cell r="H520">
            <v>969791.44000000041</v>
          </cell>
          <cell r="I520">
            <v>517012.81999999983</v>
          </cell>
          <cell r="J520">
            <v>989393.35000000009</v>
          </cell>
          <cell r="K520">
            <v>586317.4299999997</v>
          </cell>
          <cell r="L520">
            <v>342064.2799999984</v>
          </cell>
          <cell r="M520">
            <v>448129.31000000145</v>
          </cell>
          <cell r="N520">
            <v>397788.29000000004</v>
          </cell>
          <cell r="O520">
            <v>534566.35000000056</v>
          </cell>
          <cell r="P520">
            <v>7197740.5700000003</v>
          </cell>
          <cell r="S520">
            <v>0</v>
          </cell>
        </row>
        <row r="521">
          <cell r="A521">
            <v>413200</v>
          </cell>
          <cell r="B521"/>
          <cell r="C521" t="str">
            <v>Tekoči transferi v javne sklade</v>
          </cell>
          <cell r="D521">
            <v>247570.74</v>
          </cell>
          <cell r="E521">
            <v>311311.25</v>
          </cell>
          <cell r="F521">
            <v>1166864.76</v>
          </cell>
          <cell r="G521">
            <v>686930.54999999981</v>
          </cell>
          <cell r="H521">
            <v>969791.44000000041</v>
          </cell>
          <cell r="I521">
            <v>517012.81999999983</v>
          </cell>
          <cell r="J521">
            <v>989393.35000000009</v>
          </cell>
          <cell r="K521">
            <v>586317.4299999997</v>
          </cell>
          <cell r="L521">
            <v>342064.2799999984</v>
          </cell>
          <cell r="M521">
            <v>448129.31000000145</v>
          </cell>
          <cell r="N521">
            <v>397788.29000000004</v>
          </cell>
          <cell r="O521">
            <v>534566.35000000056</v>
          </cell>
          <cell r="P521">
            <v>7197740.5700000003</v>
          </cell>
          <cell r="S521">
            <v>0</v>
          </cell>
        </row>
        <row r="522">
          <cell r="A522">
            <v>4133</v>
          </cell>
          <cell r="B522"/>
          <cell r="C522" t="str">
            <v>Tekoči transferi v javne zavode</v>
          </cell>
          <cell r="D522">
            <v>21175584.280000012</v>
          </cell>
          <cell r="E522">
            <v>24344764.68999999</v>
          </cell>
          <cell r="F522">
            <v>29149855.529999897</v>
          </cell>
          <cell r="G522">
            <v>26851713.200000104</v>
          </cell>
          <cell r="H522">
            <v>29777689.89000009</v>
          </cell>
          <cell r="I522">
            <v>34827630.579999715</v>
          </cell>
          <cell r="J522">
            <v>28678708.790000208</v>
          </cell>
          <cell r="K522">
            <v>29252056.220000088</v>
          </cell>
          <cell r="L522">
            <v>24500936.529999778</v>
          </cell>
          <cell r="M522">
            <v>29676181.320000116</v>
          </cell>
          <cell r="N522">
            <v>27313269.420000002</v>
          </cell>
          <cell r="O522">
            <v>39676419.589999996</v>
          </cell>
          <cell r="P522">
            <v>345224810.04000002</v>
          </cell>
          <cell r="S522">
            <v>0</v>
          </cell>
        </row>
        <row r="523">
          <cell r="A523">
            <v>413300</v>
          </cell>
          <cell r="B523"/>
          <cell r="C523" t="str">
            <v>Tekoči transferi v javne zavode - sredstva za plače in druge izdatke zaposlenim</v>
          </cell>
          <cell r="D523">
            <v>8922833.6100000106</v>
          </cell>
          <cell r="E523">
            <v>9827244.9899999909</v>
          </cell>
          <cell r="F523">
            <v>10887013.75</v>
          </cell>
          <cell r="G523">
            <v>10484601.420000002</v>
          </cell>
          <cell r="H523">
            <v>11161629.960000098</v>
          </cell>
          <cell r="I523">
            <v>15592814.8699999</v>
          </cell>
          <cell r="J523">
            <v>11549115.789999999</v>
          </cell>
          <cell r="K523">
            <v>11532086.610000104</v>
          </cell>
          <cell r="L523">
            <v>11247248.530000046</v>
          </cell>
          <cell r="M523">
            <v>11184361.679999843</v>
          </cell>
          <cell r="N523">
            <v>11202272.170000002</v>
          </cell>
          <cell r="O523">
            <v>12304798.719999999</v>
          </cell>
          <cell r="P523">
            <v>135896022.09999999</v>
          </cell>
          <cell r="S523">
            <v>0</v>
          </cell>
        </row>
        <row r="524">
          <cell r="A524">
            <v>413301</v>
          </cell>
          <cell r="B524"/>
          <cell r="C524" t="str">
            <v>Tekoči transferi v javne zavode - sredstva za prispevke delodajalcev</v>
          </cell>
          <cell r="D524">
            <v>1109060.31</v>
          </cell>
          <cell r="E524">
            <v>1162259.0099999998</v>
          </cell>
          <cell r="F524">
            <v>1254549.1200000001</v>
          </cell>
          <cell r="G524">
            <v>1196833.5799999996</v>
          </cell>
          <cell r="H524">
            <v>1264912.9700000007</v>
          </cell>
          <cell r="I524">
            <v>1312963.4900000002</v>
          </cell>
          <cell r="J524">
            <v>1256384.0500000101</v>
          </cell>
          <cell r="K524">
            <v>1318106.1099999901</v>
          </cell>
          <cell r="L524">
            <v>1329611.0399999991</v>
          </cell>
          <cell r="M524">
            <v>1276175.9399999995</v>
          </cell>
          <cell r="N524">
            <v>1156685.75</v>
          </cell>
          <cell r="O524">
            <v>1486959.120000001</v>
          </cell>
          <cell r="P524">
            <v>15124500.49</v>
          </cell>
          <cell r="S524">
            <v>0</v>
          </cell>
        </row>
        <row r="525">
          <cell r="A525">
            <v>413302</v>
          </cell>
          <cell r="B525"/>
          <cell r="C525" t="str">
            <v>Tekoči transferi v javne zavode - za izdatke za blago in storitve</v>
          </cell>
          <cell r="D525">
            <v>11039916.310000001</v>
          </cell>
          <cell r="E525">
            <v>13253535.790000001</v>
          </cell>
          <cell r="F525">
            <v>16896664.569999896</v>
          </cell>
          <cell r="G525">
            <v>15057894.760000102</v>
          </cell>
          <cell r="H525">
            <v>17236453.779999994</v>
          </cell>
          <cell r="I525">
            <v>17804853.649999812</v>
          </cell>
          <cell r="J525">
            <v>15764291.700000197</v>
          </cell>
          <cell r="K525">
            <v>16286681.039999992</v>
          </cell>
          <cell r="L525">
            <v>11807926.309999734</v>
          </cell>
          <cell r="M525">
            <v>17106436.650000274</v>
          </cell>
          <cell r="N525">
            <v>14838332.469999999</v>
          </cell>
          <cell r="O525">
            <v>25758281.729999989</v>
          </cell>
          <cell r="P525">
            <v>192851268.75999999</v>
          </cell>
          <cell r="S525">
            <v>0</v>
          </cell>
        </row>
        <row r="526">
          <cell r="A526">
            <v>413310</v>
          </cell>
          <cell r="B526"/>
          <cell r="C526" t="str">
            <v>Tekoči transferi v javne zavode - za premije kolektivnega dodatnega pokojninskega zavarovanja</v>
          </cell>
          <cell r="D526">
            <v>103774.05</v>
          </cell>
          <cell r="E526">
            <v>101724.90000000001</v>
          </cell>
          <cell r="F526">
            <v>111628.08999999997</v>
          </cell>
          <cell r="G526">
            <v>112383.44</v>
          </cell>
          <cell r="H526">
            <v>114693.18000000098</v>
          </cell>
          <cell r="I526">
            <v>116998.56999999902</v>
          </cell>
          <cell r="J526">
            <v>108917.25</v>
          </cell>
          <cell r="K526">
            <v>115182.45999999903</v>
          </cell>
          <cell r="L526">
            <v>116150.64999999979</v>
          </cell>
          <cell r="M526">
            <v>109207.05000000109</v>
          </cell>
          <cell r="N526">
            <v>115979.03000000003</v>
          </cell>
          <cell r="O526">
            <v>126380.02000000002</v>
          </cell>
          <cell r="P526">
            <v>1353018.69</v>
          </cell>
          <cell r="S526">
            <v>0</v>
          </cell>
        </row>
        <row r="527">
          <cell r="A527">
            <v>4135</v>
          </cell>
          <cell r="B527"/>
          <cell r="C527" t="str">
            <v>Tekoča plačila drugim izvajalcem javnih služb, ki niso posredni proračunski uporabniki</v>
          </cell>
          <cell r="D527">
            <v>3452104.8</v>
          </cell>
          <cell r="E527">
            <v>6812357.29</v>
          </cell>
          <cell r="F527">
            <v>6069500.0999999996</v>
          </cell>
          <cell r="G527">
            <v>9706725.8400000017</v>
          </cell>
          <cell r="H527">
            <v>5713894.7899999991</v>
          </cell>
          <cell r="I527">
            <v>7138806.8100000024</v>
          </cell>
          <cell r="J527">
            <v>5548082.9199999943</v>
          </cell>
          <cell r="K527">
            <v>8157879.3000000045</v>
          </cell>
          <cell r="L527">
            <v>3720155.5799999908</v>
          </cell>
          <cell r="M527">
            <v>6349303.140000008</v>
          </cell>
          <cell r="N527">
            <v>6059005.5399999991</v>
          </cell>
          <cell r="O527">
            <v>8017768.5700000077</v>
          </cell>
          <cell r="P527">
            <v>76745584.680000007</v>
          </cell>
          <cell r="S527">
            <v>0</v>
          </cell>
        </row>
        <row r="528">
          <cell r="A528">
            <v>413500</v>
          </cell>
          <cell r="B528"/>
          <cell r="C528" t="str">
            <v>Tekoča plačila drugim izvajalcem javnih služb, ki niso posredni proračunski uporabniki</v>
          </cell>
          <cell r="D528">
            <v>3452104.8</v>
          </cell>
          <cell r="E528">
            <v>6812357.29</v>
          </cell>
          <cell r="F528">
            <v>6069500.0999999996</v>
          </cell>
          <cell r="G528">
            <v>9706725.8400000017</v>
          </cell>
          <cell r="H528">
            <v>5713894.7899999991</v>
          </cell>
          <cell r="I528">
            <v>7138806.8100000024</v>
          </cell>
          <cell r="J528">
            <v>5548082.9199999943</v>
          </cell>
          <cell r="K528">
            <v>8157879.3000000045</v>
          </cell>
          <cell r="L528">
            <v>3720155.5799999908</v>
          </cell>
          <cell r="M528">
            <v>6349303.140000008</v>
          </cell>
          <cell r="N528">
            <v>6059005.5399999991</v>
          </cell>
          <cell r="O528">
            <v>8017768.5700000077</v>
          </cell>
          <cell r="P528">
            <v>76745584.680000007</v>
          </cell>
          <cell r="S528">
            <v>0</v>
          </cell>
        </row>
        <row r="529">
          <cell r="A529">
            <v>4136</v>
          </cell>
          <cell r="B529"/>
          <cell r="C529" t="str">
            <v>Tekoči transferi v javne agencije</v>
          </cell>
          <cell r="D529">
            <v>34809.31</v>
          </cell>
          <cell r="E529">
            <v>20805.97</v>
          </cell>
          <cell r="F529">
            <v>25283.660000000003</v>
          </cell>
          <cell r="G529">
            <v>29188.449999999997</v>
          </cell>
          <cell r="H529">
            <v>41417.259999999995</v>
          </cell>
          <cell r="I529">
            <v>109001.59</v>
          </cell>
          <cell r="J529">
            <v>72792.010000000009</v>
          </cell>
          <cell r="K529">
            <v>58995.56</v>
          </cell>
          <cell r="L529">
            <v>32838.54999999993</v>
          </cell>
          <cell r="M529">
            <v>40708.240000000049</v>
          </cell>
          <cell r="N529">
            <v>86962.900000000023</v>
          </cell>
          <cell r="O529">
            <v>108396.96999999997</v>
          </cell>
          <cell r="P529">
            <v>661200.47</v>
          </cell>
          <cell r="S529">
            <v>0</v>
          </cell>
        </row>
        <row r="530">
          <cell r="A530">
            <v>413600</v>
          </cell>
          <cell r="B530"/>
          <cell r="C530" t="str">
            <v>Tekoči transferi v javne agencije</v>
          </cell>
          <cell r="D530">
            <v>34809.31</v>
          </cell>
          <cell r="E530">
            <v>20805.97</v>
          </cell>
          <cell r="F530">
            <v>25283.660000000003</v>
          </cell>
          <cell r="G530">
            <v>29188.449999999997</v>
          </cell>
          <cell r="H530">
            <v>41417.259999999995</v>
          </cell>
          <cell r="I530">
            <v>109001.59</v>
          </cell>
          <cell r="J530">
            <v>72792.010000000009</v>
          </cell>
          <cell r="K530">
            <v>58995.56</v>
          </cell>
          <cell r="L530">
            <v>32838.54999999993</v>
          </cell>
          <cell r="M530">
            <v>40708.240000000049</v>
          </cell>
          <cell r="N530">
            <v>86962.900000000023</v>
          </cell>
          <cell r="O530">
            <v>108396.96999999997</v>
          </cell>
          <cell r="P530">
            <v>661200.47</v>
          </cell>
          <cell r="S530">
            <v>0</v>
          </cell>
        </row>
        <row r="531">
          <cell r="A531">
            <v>414</v>
          </cell>
          <cell r="B531"/>
          <cell r="C531" t="str">
            <v>TEKOČI TRANSFERI V TUJINO</v>
          </cell>
          <cell r="D531">
            <v>0</v>
          </cell>
          <cell r="E531">
            <v>0</v>
          </cell>
          <cell r="F531">
            <v>0</v>
          </cell>
          <cell r="G531">
            <v>5000</v>
          </cell>
          <cell r="H531">
            <v>5500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3800</v>
          </cell>
          <cell r="O531">
            <v>130667.69</v>
          </cell>
          <cell r="P531">
            <v>144967.69</v>
          </cell>
          <cell r="S531">
            <v>0</v>
          </cell>
        </row>
        <row r="532">
          <cell r="A532">
            <v>4141</v>
          </cell>
          <cell r="B532"/>
          <cell r="C532" t="str">
            <v>Tekoči transferi tujim vladam in vladnim institucijam</v>
          </cell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>
            <v>3800</v>
          </cell>
          <cell r="O532">
            <v>0</v>
          </cell>
          <cell r="P532">
            <v>3800</v>
          </cell>
          <cell r="S532">
            <v>0</v>
          </cell>
        </row>
        <row r="533">
          <cell r="A533">
            <v>414100</v>
          </cell>
          <cell r="B533"/>
          <cell r="C533" t="str">
            <v>Tekoči transferi tujim vladam in vladnim institucijam</v>
          </cell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>
            <v>3800</v>
          </cell>
          <cell r="O533">
            <v>0</v>
          </cell>
          <cell r="P533">
            <v>3800</v>
          </cell>
          <cell r="S533">
            <v>0</v>
          </cell>
        </row>
        <row r="534">
          <cell r="A534">
            <v>4142</v>
          </cell>
          <cell r="B534"/>
          <cell r="C534" t="str">
            <v>Tekoči transferi neprofitnim organizacijam v tujini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S534">
            <v>0</v>
          </cell>
        </row>
        <row r="535">
          <cell r="A535">
            <v>414299</v>
          </cell>
          <cell r="B535"/>
          <cell r="C535" t="str">
            <v>Tekoči transferi neprofitnim organizacijam v tujini - drugo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S535">
            <v>0</v>
          </cell>
        </row>
        <row r="536">
          <cell r="A536">
            <v>4143</v>
          </cell>
          <cell r="B536"/>
          <cell r="C536" t="str">
            <v>Drugi tekoči transferi v tujino</v>
          </cell>
          <cell r="D536">
            <v>0</v>
          </cell>
          <cell r="E536">
            <v>0</v>
          </cell>
          <cell r="F536">
            <v>0</v>
          </cell>
          <cell r="G536">
            <v>5000</v>
          </cell>
          <cell r="H536">
            <v>5500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130667.69</v>
          </cell>
          <cell r="P536">
            <v>141167.69</v>
          </cell>
          <cell r="S536">
            <v>0</v>
          </cell>
        </row>
        <row r="537">
          <cell r="A537">
            <v>414399</v>
          </cell>
          <cell r="B537"/>
          <cell r="C537" t="str">
            <v>Drugi tekoči trasferi v tujino</v>
          </cell>
          <cell r="D537">
            <v>0</v>
          </cell>
          <cell r="E537">
            <v>0</v>
          </cell>
          <cell r="F537">
            <v>0</v>
          </cell>
          <cell r="G537">
            <v>5000</v>
          </cell>
          <cell r="H537">
            <v>5500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130667.69</v>
          </cell>
          <cell r="P537">
            <v>141167.69</v>
          </cell>
          <cell r="S537">
            <v>0</v>
          </cell>
        </row>
        <row r="538">
          <cell r="A538">
            <v>42</v>
          </cell>
          <cell r="B538" t="str">
            <v xml:space="preserve">    </v>
          </cell>
          <cell r="C538" t="str">
            <v>INVESTICIJSKI ODHODKI (420)</v>
          </cell>
          <cell r="D538">
            <v>40811476.210000001</v>
          </cell>
          <cell r="E538">
            <v>43152177.310000002</v>
          </cell>
          <cell r="F538">
            <v>63038498.479999989</v>
          </cell>
          <cell r="G538">
            <v>69510151.469999999</v>
          </cell>
          <cell r="H538">
            <v>88230731.620000035</v>
          </cell>
          <cell r="I538">
            <v>83971935.399999961</v>
          </cell>
          <cell r="J538">
            <v>87605491.140000015</v>
          </cell>
          <cell r="K538">
            <v>99409524.620001018</v>
          </cell>
          <cell r="L538">
            <v>88641094.519998997</v>
          </cell>
          <cell r="M538">
            <v>100815539.70000003</v>
          </cell>
          <cell r="N538">
            <v>130628255.51000091</v>
          </cell>
          <cell r="O538">
            <v>258390306.91999891</v>
          </cell>
          <cell r="P538">
            <v>1154205182.8999999</v>
          </cell>
          <cell r="R538"/>
          <cell r="S538">
            <v>0</v>
          </cell>
        </row>
        <row r="539">
          <cell r="A539">
            <v>420</v>
          </cell>
          <cell r="B539"/>
          <cell r="C539" t="str">
            <v>NAKUP IN GRADNJA OSNOVNIH SREDSTEV</v>
          </cell>
          <cell r="D539">
            <v>40811476.210000001</v>
          </cell>
          <cell r="E539">
            <v>43152177.310000002</v>
          </cell>
          <cell r="F539">
            <v>63038498.479999989</v>
          </cell>
          <cell r="G539">
            <v>69510151.469999999</v>
          </cell>
          <cell r="H539">
            <v>88230731.620000035</v>
          </cell>
          <cell r="I539">
            <v>83971935.399999961</v>
          </cell>
          <cell r="J539">
            <v>87605491.140000015</v>
          </cell>
          <cell r="K539">
            <v>99409524.620001018</v>
          </cell>
          <cell r="L539">
            <v>88641094.519998997</v>
          </cell>
          <cell r="M539">
            <v>100815539.70000003</v>
          </cell>
          <cell r="N539">
            <v>130628255.51000091</v>
          </cell>
          <cell r="O539">
            <v>258390306.91999891</v>
          </cell>
          <cell r="P539">
            <v>1154205182.8999999</v>
          </cell>
          <cell r="S539">
            <v>0</v>
          </cell>
        </row>
        <row r="540">
          <cell r="A540">
            <v>4200</v>
          </cell>
          <cell r="B540"/>
          <cell r="C540" t="str">
            <v>Nakup zgradb in prostorov</v>
          </cell>
          <cell r="D540">
            <v>27910.25</v>
          </cell>
          <cell r="E540">
            <v>210686.26</v>
          </cell>
          <cell r="F540">
            <v>3351219.9299999997</v>
          </cell>
          <cell r="G540">
            <v>409698.56999999995</v>
          </cell>
          <cell r="H540">
            <v>808398.61</v>
          </cell>
          <cell r="I540">
            <v>2818067.62</v>
          </cell>
          <cell r="J540">
            <v>874446.79999999993</v>
          </cell>
          <cell r="K540">
            <v>542615.16999999946</v>
          </cell>
          <cell r="L540">
            <v>1130178.050000001</v>
          </cell>
          <cell r="M540">
            <v>1718042.7299999997</v>
          </cell>
          <cell r="N540">
            <v>618093.07999999984</v>
          </cell>
          <cell r="O540">
            <v>3197200.2599999993</v>
          </cell>
          <cell r="P540">
            <v>15706557.329999998</v>
          </cell>
          <cell r="S540">
            <v>0</v>
          </cell>
        </row>
        <row r="541">
          <cell r="A541">
            <v>420000</v>
          </cell>
          <cell r="B541"/>
          <cell r="C541" t="str">
            <v>Nakup poslovnih stavb</v>
          </cell>
          <cell r="D541">
            <v>73.2</v>
          </cell>
          <cell r="E541">
            <v>200111</v>
          </cell>
          <cell r="F541">
            <v>3189926.8</v>
          </cell>
          <cell r="G541">
            <v>23233.399999999907</v>
          </cell>
          <cell r="H541">
            <v>533200</v>
          </cell>
          <cell r="I541">
            <v>2192440.8000000003</v>
          </cell>
          <cell r="J541">
            <v>303200</v>
          </cell>
          <cell r="K541">
            <v>228403.1099999994</v>
          </cell>
          <cell r="L541">
            <v>424240.00000000093</v>
          </cell>
          <cell r="M541">
            <v>741876.43999999948</v>
          </cell>
          <cell r="N541">
            <v>43000</v>
          </cell>
          <cell r="O541">
            <v>-82607.230000000447</v>
          </cell>
          <cell r="P541">
            <v>7797097.5199999996</v>
          </cell>
          <cell r="S541">
            <v>0</v>
          </cell>
        </row>
        <row r="542">
          <cell r="A542">
            <v>420001</v>
          </cell>
          <cell r="B542"/>
          <cell r="C542" t="str">
            <v>Nakup stanovanjskih zgradb in prostorov</v>
          </cell>
          <cell r="D542">
            <v>4387.2700000000004</v>
          </cell>
          <cell r="E542">
            <v>0</v>
          </cell>
          <cell r="F542">
            <v>-2834.7700000000004</v>
          </cell>
          <cell r="G542">
            <v>101661.66</v>
          </cell>
          <cell r="H542">
            <v>112990</v>
          </cell>
          <cell r="I542">
            <v>245352.08</v>
          </cell>
          <cell r="J542">
            <v>335976.31000000006</v>
          </cell>
          <cell r="K542">
            <v>108555.30999999994</v>
          </cell>
          <cell r="L542">
            <v>696699.22999999986</v>
          </cell>
          <cell r="M542">
            <v>409390.4700000002</v>
          </cell>
          <cell r="N542">
            <v>43640</v>
          </cell>
          <cell r="O542">
            <v>1726494.9699999997</v>
          </cell>
          <cell r="P542">
            <v>3782312.53</v>
          </cell>
          <cell r="S542">
            <v>0</v>
          </cell>
        </row>
        <row r="543">
          <cell r="A543">
            <v>420002</v>
          </cell>
          <cell r="B543"/>
          <cell r="C543" t="str">
            <v>Nakup zgradb in prostorov za počitek in rekreacijo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405743.44</v>
          </cell>
          <cell r="P543">
            <v>405743.44</v>
          </cell>
          <cell r="S543">
            <v>0</v>
          </cell>
        </row>
        <row r="544">
          <cell r="A544">
            <v>420070</v>
          </cell>
          <cell r="B544"/>
          <cell r="C544" t="str">
            <v>Nakup poslovnih stavb - finančni najem</v>
          </cell>
          <cell r="D544">
            <v>7222.3</v>
          </cell>
          <cell r="E544">
            <v>7568.2599999999993</v>
          </cell>
          <cell r="F544">
            <v>7568.26</v>
          </cell>
          <cell r="G544">
            <v>7568.260000000002</v>
          </cell>
          <cell r="H544">
            <v>7892.6899999999951</v>
          </cell>
          <cell r="I544">
            <v>7892.6900000000023</v>
          </cell>
          <cell r="J544">
            <v>7892.6900000000023</v>
          </cell>
          <cell r="K544">
            <v>8078.82</v>
          </cell>
          <cell r="L544">
            <v>8078.8199999999924</v>
          </cell>
          <cell r="M544">
            <v>8078.820000000007</v>
          </cell>
          <cell r="N544">
            <v>8204.5399999999936</v>
          </cell>
          <cell r="O544">
            <v>8204.5400000000081</v>
          </cell>
          <cell r="P544">
            <v>94250.69</v>
          </cell>
          <cell r="S544">
            <v>0</v>
          </cell>
        </row>
        <row r="545">
          <cell r="A545">
            <v>420099</v>
          </cell>
          <cell r="B545"/>
          <cell r="C545" t="str">
            <v>Nakup drugih zgradb in prostorov</v>
          </cell>
          <cell r="D545">
            <v>16227.48</v>
          </cell>
          <cell r="E545">
            <v>3007</v>
          </cell>
          <cell r="F545">
            <v>156559.63999999998</v>
          </cell>
          <cell r="G545">
            <v>277235.25</v>
          </cell>
          <cell r="H545">
            <v>154315.92000000004</v>
          </cell>
          <cell r="I545">
            <v>372382.04999999993</v>
          </cell>
          <cell r="J545">
            <v>227377.79999999993</v>
          </cell>
          <cell r="K545">
            <v>197577.93000000017</v>
          </cell>
          <cell r="L545">
            <v>1160</v>
          </cell>
          <cell r="M545">
            <v>558697</v>
          </cell>
          <cell r="N545">
            <v>523248.5399999998</v>
          </cell>
          <cell r="O545">
            <v>1139364.54</v>
          </cell>
          <cell r="P545">
            <v>3627153.15</v>
          </cell>
          <cell r="S545">
            <v>0</v>
          </cell>
        </row>
        <row r="546">
          <cell r="A546">
            <v>4201</v>
          </cell>
          <cell r="B546"/>
          <cell r="C546" t="str">
            <v>Nakup prevoznih sredstev</v>
          </cell>
          <cell r="D546">
            <v>8080.33</v>
          </cell>
          <cell r="E546">
            <v>67486.89</v>
          </cell>
          <cell r="F546">
            <v>125704.64</v>
          </cell>
          <cell r="G546">
            <v>67544.47</v>
          </cell>
          <cell r="H546">
            <v>2358415.86</v>
          </cell>
          <cell r="I546">
            <v>357573.30000000005</v>
          </cell>
          <cell r="J546">
            <v>569064.38</v>
          </cell>
          <cell r="K546">
            <v>297885.43999999994</v>
          </cell>
          <cell r="L546">
            <v>960217.1399999999</v>
          </cell>
          <cell r="M546">
            <v>1004926.5600000002</v>
          </cell>
          <cell r="N546">
            <v>788318.58000000007</v>
          </cell>
          <cell r="O546">
            <v>854785.95</v>
          </cell>
          <cell r="P546">
            <v>7460003.540000001</v>
          </cell>
          <cell r="S546">
            <v>0</v>
          </cell>
        </row>
        <row r="547">
          <cell r="A547">
            <v>420100</v>
          </cell>
          <cell r="B547"/>
          <cell r="C547" t="str">
            <v>Nakup motornih koles in motorjev</v>
          </cell>
          <cell r="D547">
            <v>0</v>
          </cell>
          <cell r="E547">
            <v>0</v>
          </cell>
          <cell r="F547">
            <v>10339.99</v>
          </cell>
          <cell r="G547">
            <v>0</v>
          </cell>
          <cell r="H547">
            <v>0</v>
          </cell>
          <cell r="I547">
            <v>0</v>
          </cell>
          <cell r="J547">
            <v>7739.83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18079.82</v>
          </cell>
          <cell r="S547">
            <v>0</v>
          </cell>
        </row>
        <row r="548">
          <cell r="A548">
            <v>420101</v>
          </cell>
          <cell r="B548"/>
          <cell r="C548" t="str">
            <v>Nakup avtomobilov</v>
          </cell>
          <cell r="D548">
            <v>100</v>
          </cell>
          <cell r="E548">
            <v>110.5</v>
          </cell>
          <cell r="F548">
            <v>33965.199999999997</v>
          </cell>
          <cell r="G548">
            <v>47130.150000000009</v>
          </cell>
          <cell r="H548">
            <v>128007.09</v>
          </cell>
          <cell r="I548">
            <v>281074.26</v>
          </cell>
          <cell r="J548">
            <v>202086.61000000004</v>
          </cell>
          <cell r="K548">
            <v>77786.889999999898</v>
          </cell>
          <cell r="L548">
            <v>146364.54999999993</v>
          </cell>
          <cell r="M548">
            <v>187250.97000000009</v>
          </cell>
          <cell r="N548">
            <v>64567.610000000102</v>
          </cell>
          <cell r="O548">
            <v>295332.5</v>
          </cell>
          <cell r="P548">
            <v>1463776.33</v>
          </cell>
          <cell r="S548">
            <v>0</v>
          </cell>
        </row>
        <row r="549">
          <cell r="A549">
            <v>420102</v>
          </cell>
          <cell r="B549"/>
          <cell r="C549" t="str">
            <v>Nakup avtobusov in minibusov</v>
          </cell>
          <cell r="D549">
            <v>0</v>
          </cell>
          <cell r="E549">
            <v>0</v>
          </cell>
          <cell r="F549">
            <v>72900</v>
          </cell>
          <cell r="G549">
            <v>0</v>
          </cell>
          <cell r="H549">
            <v>1956000</v>
          </cell>
          <cell r="I549">
            <v>0</v>
          </cell>
          <cell r="J549">
            <v>-121184</v>
          </cell>
          <cell r="K549">
            <v>49468.719999999972</v>
          </cell>
          <cell r="L549">
            <v>553190.78</v>
          </cell>
          <cell r="M549">
            <v>767880</v>
          </cell>
          <cell r="N549">
            <v>518930</v>
          </cell>
          <cell r="O549">
            <v>44054.75</v>
          </cell>
          <cell r="P549">
            <v>3841240.25</v>
          </cell>
          <cell r="S549">
            <v>0</v>
          </cell>
        </row>
        <row r="550">
          <cell r="A550">
            <v>420103</v>
          </cell>
          <cell r="B550"/>
          <cell r="C550" t="str">
            <v>Nakup tovornjakov in kombijev</v>
          </cell>
          <cell r="D550">
            <v>804.13</v>
          </cell>
          <cell r="E550">
            <v>48717</v>
          </cell>
          <cell r="F550">
            <v>0</v>
          </cell>
          <cell r="G550">
            <v>16676.269999999997</v>
          </cell>
          <cell r="H550">
            <v>0</v>
          </cell>
          <cell r="I550">
            <v>13524.590000000011</v>
          </cell>
          <cell r="J550">
            <v>0</v>
          </cell>
          <cell r="K550">
            <v>38979.31</v>
          </cell>
          <cell r="L550">
            <v>109230.85000000002</v>
          </cell>
          <cell r="M550">
            <v>30600.399999999965</v>
          </cell>
          <cell r="N550">
            <v>18000</v>
          </cell>
          <cell r="O550">
            <v>252578.15999999997</v>
          </cell>
          <cell r="P550">
            <v>529110.71</v>
          </cell>
          <cell r="S550">
            <v>0</v>
          </cell>
        </row>
        <row r="551">
          <cell r="A551">
            <v>420104</v>
          </cell>
          <cell r="B551"/>
          <cell r="C551" t="str">
            <v>Nakup reševalnih vozil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216547.75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216547.75</v>
          </cell>
          <cell r="S551">
            <v>0</v>
          </cell>
        </row>
        <row r="552">
          <cell r="A552">
            <v>420106</v>
          </cell>
          <cell r="B552"/>
          <cell r="C552" t="str">
            <v>Nakup ladij in čolnov</v>
          </cell>
          <cell r="D552">
            <v>0</v>
          </cell>
          <cell r="E552">
            <v>0</v>
          </cell>
          <cell r="F552">
            <v>5400</v>
          </cell>
          <cell r="G552">
            <v>0</v>
          </cell>
          <cell r="H552">
            <v>0</v>
          </cell>
          <cell r="I552">
            <v>0</v>
          </cell>
          <cell r="J552">
            <v>4400</v>
          </cell>
          <cell r="K552">
            <v>0</v>
          </cell>
          <cell r="L552">
            <v>0</v>
          </cell>
          <cell r="M552">
            <v>0</v>
          </cell>
          <cell r="N552">
            <v>31249</v>
          </cell>
          <cell r="O552">
            <v>4400</v>
          </cell>
          <cell r="P552">
            <v>45449</v>
          </cell>
          <cell r="S552">
            <v>0</v>
          </cell>
        </row>
        <row r="553">
          <cell r="A553">
            <v>420170</v>
          </cell>
          <cell r="B553"/>
          <cell r="C553" t="str">
            <v>Nakup avtomobilov - finančni najem</v>
          </cell>
          <cell r="D553">
            <v>1088.75</v>
          </cell>
          <cell r="E553">
            <v>1536.94</v>
          </cell>
          <cell r="F553">
            <v>1976.9999999999995</v>
          </cell>
          <cell r="G553">
            <v>1180.1000000000004</v>
          </cell>
          <cell r="H553">
            <v>38321.159999999996</v>
          </cell>
          <cell r="I553">
            <v>1180.1000000000058</v>
          </cell>
          <cell r="J553">
            <v>1931.5899999999965</v>
          </cell>
          <cell r="K553">
            <v>1563.5800000000017</v>
          </cell>
          <cell r="L553">
            <v>1110.1199999999953</v>
          </cell>
          <cell r="M553">
            <v>2672.2700000000041</v>
          </cell>
          <cell r="N553">
            <v>2217.8700000000026</v>
          </cell>
          <cell r="O553">
            <v>10016.14</v>
          </cell>
          <cell r="P553">
            <v>64795.62</v>
          </cell>
          <cell r="S553">
            <v>0</v>
          </cell>
        </row>
        <row r="554">
          <cell r="A554">
            <v>420199</v>
          </cell>
          <cell r="B554"/>
          <cell r="C554" t="str">
            <v>Nakup drugih prevoznih sredstev</v>
          </cell>
          <cell r="D554">
            <v>6087.45</v>
          </cell>
          <cell r="E554">
            <v>17122.45</v>
          </cell>
          <cell r="F554">
            <v>1122.4499999999971</v>
          </cell>
          <cell r="G554">
            <v>2557.9500000000007</v>
          </cell>
          <cell r="H554">
            <v>19539.860000000004</v>
          </cell>
          <cell r="I554">
            <v>61794.349999999991</v>
          </cell>
          <cell r="J554">
            <v>474090.35</v>
          </cell>
          <cell r="K554">
            <v>130086.94000000006</v>
          </cell>
          <cell r="L554">
            <v>150320.83999999997</v>
          </cell>
          <cell r="M554">
            <v>16522.920000000042</v>
          </cell>
          <cell r="N554">
            <v>153354.09999999998</v>
          </cell>
          <cell r="O554">
            <v>248404.40000000002</v>
          </cell>
          <cell r="P554">
            <v>1281004.06</v>
          </cell>
          <cell r="S554">
            <v>0</v>
          </cell>
        </row>
        <row r="555">
          <cell r="A555">
            <v>4202</v>
          </cell>
          <cell r="B555"/>
          <cell r="C555" t="str">
            <v>Nakup opreme</v>
          </cell>
          <cell r="D555">
            <v>1462284.55</v>
          </cell>
          <cell r="E555">
            <v>3660011.88</v>
          </cell>
          <cell r="F555">
            <v>1511994.7100000004</v>
          </cell>
          <cell r="G555">
            <v>1748735.3599999999</v>
          </cell>
          <cell r="H555">
            <v>2195715.2900000098</v>
          </cell>
          <cell r="I555">
            <v>2153582.5</v>
          </cell>
          <cell r="J555">
            <v>2303617.0799999996</v>
          </cell>
          <cell r="K555">
            <v>2715245.4099999997</v>
          </cell>
          <cell r="L555">
            <v>2151968.5500000007</v>
          </cell>
          <cell r="M555">
            <v>3757861.6299999892</v>
          </cell>
          <cell r="N555">
            <v>5806017.3500000006</v>
          </cell>
          <cell r="O555">
            <v>8344295.5799999982</v>
          </cell>
          <cell r="P555">
            <v>37811329.890000001</v>
          </cell>
          <cell r="Q555"/>
          <cell r="S555">
            <v>0</v>
          </cell>
        </row>
        <row r="556">
          <cell r="A556">
            <v>420200</v>
          </cell>
          <cell r="B556"/>
          <cell r="C556" t="str">
            <v>Nakup pisarniškega pohištva</v>
          </cell>
          <cell r="D556">
            <v>15818.09</v>
          </cell>
          <cell r="E556">
            <v>13537.04</v>
          </cell>
          <cell r="F556">
            <v>37835.509999999995</v>
          </cell>
          <cell r="G556">
            <v>90523.650000000009</v>
          </cell>
          <cell r="H556">
            <v>20948.089999999997</v>
          </cell>
          <cell r="I556">
            <v>72821.97</v>
          </cell>
          <cell r="J556">
            <v>44317.97</v>
          </cell>
          <cell r="K556">
            <v>19384.969999999972</v>
          </cell>
          <cell r="L556">
            <v>53207.119999999937</v>
          </cell>
          <cell r="M556">
            <v>43452.470000000088</v>
          </cell>
          <cell r="N556">
            <v>186149.76000000001</v>
          </cell>
          <cell r="O556">
            <v>147996.46999999997</v>
          </cell>
          <cell r="P556">
            <v>745993.11</v>
          </cell>
          <cell r="S556">
            <v>0</v>
          </cell>
        </row>
        <row r="557">
          <cell r="A557">
            <v>420201</v>
          </cell>
          <cell r="B557"/>
          <cell r="C557" t="str">
            <v>Nakup pisarniške opreme</v>
          </cell>
          <cell r="D557">
            <v>9426.01</v>
          </cell>
          <cell r="E557">
            <v>3987.6900000000005</v>
          </cell>
          <cell r="F557">
            <v>6953.91</v>
          </cell>
          <cell r="G557">
            <v>21543.239999999998</v>
          </cell>
          <cell r="H557">
            <v>11697.730000000003</v>
          </cell>
          <cell r="I557">
            <v>41481.160000000003</v>
          </cell>
          <cell r="J557">
            <v>-152.47000000000116</v>
          </cell>
          <cell r="K557">
            <v>46950.219999999987</v>
          </cell>
          <cell r="L557">
            <v>10858.97000000003</v>
          </cell>
          <cell r="M557">
            <v>8693.7699999999895</v>
          </cell>
          <cell r="N557">
            <v>50977.449999999983</v>
          </cell>
          <cell r="O557">
            <v>67686.239999999991</v>
          </cell>
          <cell r="P557">
            <v>280103.92</v>
          </cell>
          <cell r="S557">
            <v>0</v>
          </cell>
        </row>
        <row r="558">
          <cell r="A558">
            <v>420202</v>
          </cell>
          <cell r="B558"/>
          <cell r="C558" t="str">
            <v>Nakup strojne računalniške opreme</v>
          </cell>
          <cell r="D558">
            <v>204686.52</v>
          </cell>
          <cell r="E558">
            <v>134632.00000000003</v>
          </cell>
          <cell r="F558">
            <v>283641.53000000003</v>
          </cell>
          <cell r="G558">
            <v>207053.70999999996</v>
          </cell>
          <cell r="H558">
            <v>168476.79000000004</v>
          </cell>
          <cell r="I558">
            <v>155551.09999999986</v>
          </cell>
          <cell r="J558">
            <v>233530.49</v>
          </cell>
          <cell r="K558">
            <v>203519.81000000006</v>
          </cell>
          <cell r="L558">
            <v>249330.16999999993</v>
          </cell>
          <cell r="M558">
            <v>215557.75000000023</v>
          </cell>
          <cell r="N558">
            <v>345876.87000000011</v>
          </cell>
          <cell r="O558">
            <v>475335.70999999996</v>
          </cell>
          <cell r="P558">
            <v>2877192.45</v>
          </cell>
          <cell r="S558">
            <v>0</v>
          </cell>
        </row>
        <row r="559">
          <cell r="A559">
            <v>420203</v>
          </cell>
          <cell r="B559"/>
          <cell r="C559" t="str">
            <v>Nakup stanovanjskega pohištva</v>
          </cell>
          <cell r="D559">
            <v>0</v>
          </cell>
          <cell r="E559">
            <v>0</v>
          </cell>
          <cell r="F559">
            <v>1752.25</v>
          </cell>
          <cell r="G559">
            <v>3813.1899999999996</v>
          </cell>
          <cell r="H559">
            <v>0</v>
          </cell>
          <cell r="I559">
            <v>0</v>
          </cell>
          <cell r="J559">
            <v>0</v>
          </cell>
          <cell r="K559">
            <v>1000</v>
          </cell>
          <cell r="L559">
            <v>0</v>
          </cell>
          <cell r="M559">
            <v>75444.34</v>
          </cell>
          <cell r="N559">
            <v>2665.0400000000081</v>
          </cell>
          <cell r="O559">
            <v>12873.87999999999</v>
          </cell>
          <cell r="P559">
            <v>97548.7</v>
          </cell>
          <cell r="S559">
            <v>0</v>
          </cell>
        </row>
        <row r="560">
          <cell r="A560">
            <v>420204</v>
          </cell>
          <cell r="B560"/>
          <cell r="C560" t="str">
            <v>Nakup drugega pohištva</v>
          </cell>
          <cell r="D560">
            <v>33548.379999999997</v>
          </cell>
          <cell r="E560">
            <v>18619.730000000003</v>
          </cell>
          <cell r="F560">
            <v>5515.6599999999962</v>
          </cell>
          <cell r="G560">
            <v>16702.420000000006</v>
          </cell>
          <cell r="H560">
            <v>19216.199999999997</v>
          </cell>
          <cell r="I560">
            <v>43653.020000000004</v>
          </cell>
          <cell r="J560">
            <v>26116.109999999986</v>
          </cell>
          <cell r="K560">
            <v>85937.520000000019</v>
          </cell>
          <cell r="L560">
            <v>221492.54000000012</v>
          </cell>
          <cell r="M560">
            <v>489295.64999999985</v>
          </cell>
          <cell r="N560">
            <v>700657.13000000012</v>
          </cell>
          <cell r="O560">
            <v>218840.61999999988</v>
          </cell>
          <cell r="P560">
            <v>1879594.98</v>
          </cell>
          <cell r="S560">
            <v>0</v>
          </cell>
        </row>
        <row r="561">
          <cell r="A561">
            <v>420220</v>
          </cell>
          <cell r="B561"/>
          <cell r="C561" t="str">
            <v>Nakup opreme za menze</v>
          </cell>
          <cell r="D561">
            <v>0</v>
          </cell>
          <cell r="E561">
            <v>118168.88</v>
          </cell>
          <cell r="F561">
            <v>106190.69</v>
          </cell>
          <cell r="G561">
            <v>88707.82</v>
          </cell>
          <cell r="H561">
            <v>0</v>
          </cell>
          <cell r="I561">
            <v>2703.9899999999907</v>
          </cell>
          <cell r="J561">
            <v>675</v>
          </cell>
          <cell r="K561">
            <v>0</v>
          </cell>
          <cell r="L561">
            <v>100453.65000000002</v>
          </cell>
          <cell r="M561">
            <v>145715.38</v>
          </cell>
          <cell r="N561">
            <v>41410.599999999977</v>
          </cell>
          <cell r="O561">
            <v>499.44999999995343</v>
          </cell>
          <cell r="P561">
            <v>604525.46</v>
          </cell>
          <cell r="S561">
            <v>0</v>
          </cell>
        </row>
        <row r="562">
          <cell r="A562">
            <v>420221</v>
          </cell>
          <cell r="B562"/>
          <cell r="C562" t="str">
            <v>Nakup laboratorijske opreme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S562">
            <v>0</v>
          </cell>
        </row>
        <row r="563">
          <cell r="A563">
            <v>420222</v>
          </cell>
          <cell r="B563"/>
          <cell r="C563" t="str">
            <v>Nakup strežnikov in diskovnih sistemov</v>
          </cell>
          <cell r="D563">
            <v>511.59</v>
          </cell>
          <cell r="E563">
            <v>511.59</v>
          </cell>
          <cell r="F563">
            <v>18721.25</v>
          </cell>
          <cell r="G563">
            <v>3815.5</v>
          </cell>
          <cell r="H563">
            <v>0</v>
          </cell>
          <cell r="I563">
            <v>12155.409999999996</v>
          </cell>
          <cell r="J563">
            <v>36924.87000000001</v>
          </cell>
          <cell r="K563">
            <v>60965.729999999996</v>
          </cell>
          <cell r="L563">
            <v>29990.589999999967</v>
          </cell>
          <cell r="M563">
            <v>21872.610000000044</v>
          </cell>
          <cell r="N563">
            <v>51028.939999999973</v>
          </cell>
          <cell r="O563">
            <v>102013.16</v>
          </cell>
          <cell r="P563">
            <v>338511.24</v>
          </cell>
          <cell r="S563">
            <v>0</v>
          </cell>
        </row>
        <row r="564">
          <cell r="A564">
            <v>420223</v>
          </cell>
          <cell r="B564"/>
          <cell r="C564" t="str">
            <v>Nakup opreme za hlajenje in ogrevanje ter napeljav</v>
          </cell>
          <cell r="D564">
            <v>20911.3</v>
          </cell>
          <cell r="E564">
            <v>23327.51</v>
          </cell>
          <cell r="F564">
            <v>7566.2200000000012</v>
          </cell>
          <cell r="G564">
            <v>16901.600000000006</v>
          </cell>
          <cell r="H564">
            <v>39480.839999999997</v>
          </cell>
          <cell r="I564">
            <v>32142.510000000009</v>
          </cell>
          <cell r="J564">
            <v>49621.449999999983</v>
          </cell>
          <cell r="K564">
            <v>48040.290000000008</v>
          </cell>
          <cell r="L564">
            <v>9446.140000000014</v>
          </cell>
          <cell r="M564">
            <v>35540.869999999966</v>
          </cell>
          <cell r="N564">
            <v>54227.98000000004</v>
          </cell>
          <cell r="O564">
            <v>117970.91999999998</v>
          </cell>
          <cell r="P564">
            <v>455177.63</v>
          </cell>
          <cell r="S564">
            <v>0</v>
          </cell>
        </row>
        <row r="565">
          <cell r="A565">
            <v>420224</v>
          </cell>
          <cell r="B565"/>
          <cell r="C565" t="str">
            <v>Nakup opreme za tiskanje in razmnoževanje</v>
          </cell>
          <cell r="D565">
            <v>1595.88</v>
          </cell>
          <cell r="E565">
            <v>6303.7699999999995</v>
          </cell>
          <cell r="F565">
            <v>2662.67</v>
          </cell>
          <cell r="G565">
            <v>9882.59</v>
          </cell>
          <cell r="H565">
            <v>6196.6899999999987</v>
          </cell>
          <cell r="I565">
            <v>1863.2700000000004</v>
          </cell>
          <cell r="J565">
            <v>1622.3400000000001</v>
          </cell>
          <cell r="K565">
            <v>1250.6000000000022</v>
          </cell>
          <cell r="L565">
            <v>1634.8900000000103</v>
          </cell>
          <cell r="M565">
            <v>7519.0999999999913</v>
          </cell>
          <cell r="N565">
            <v>9815.93</v>
          </cell>
          <cell r="O565">
            <v>5670.1199999999953</v>
          </cell>
          <cell r="P565">
            <v>56017.85</v>
          </cell>
          <cell r="S565">
            <v>0</v>
          </cell>
        </row>
        <row r="566">
          <cell r="A566">
            <v>420225</v>
          </cell>
          <cell r="B566"/>
          <cell r="C566" t="str">
            <v>Nakup opreme za nadzor prometa in napeljav</v>
          </cell>
          <cell r="D566">
            <v>121211.54</v>
          </cell>
          <cell r="E566">
            <v>372954.08</v>
          </cell>
          <cell r="F566">
            <v>19981.140000000014</v>
          </cell>
          <cell r="G566">
            <v>4055.3499999999767</v>
          </cell>
          <cell r="H566">
            <v>4575.2800000000279</v>
          </cell>
          <cell r="I566">
            <v>38575.179999999935</v>
          </cell>
          <cell r="J566">
            <v>45975.5</v>
          </cell>
          <cell r="K566">
            <v>66928.740000000107</v>
          </cell>
          <cell r="L566">
            <v>28912.720000000088</v>
          </cell>
          <cell r="M566">
            <v>125282.62999999989</v>
          </cell>
          <cell r="N566">
            <v>-15120.910000000033</v>
          </cell>
          <cell r="O566">
            <v>296297.30000000005</v>
          </cell>
          <cell r="P566">
            <v>1109628.55</v>
          </cell>
          <cell r="S566">
            <v>0</v>
          </cell>
        </row>
        <row r="567">
          <cell r="A567">
            <v>420226</v>
          </cell>
          <cell r="B567"/>
          <cell r="C567" t="str">
            <v>Nakup pristaniške opreme in napeljav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S567">
            <v>0</v>
          </cell>
        </row>
        <row r="568">
          <cell r="A568">
            <v>420228</v>
          </cell>
          <cell r="B568"/>
          <cell r="C568" t="str">
            <v>Nakup kmetijske in gozdarske opreme in mehanizacije</v>
          </cell>
          <cell r="D568">
            <v>1031.6600000000001</v>
          </cell>
          <cell r="E568">
            <v>1082.26</v>
          </cell>
          <cell r="F568">
            <v>5168.4799999999996</v>
          </cell>
          <cell r="G568">
            <v>3078.3199999999997</v>
          </cell>
          <cell r="H568">
            <v>12394.78</v>
          </cell>
          <cell r="I568">
            <v>1091.3199999999997</v>
          </cell>
          <cell r="J568">
            <v>2315.9399999999987</v>
          </cell>
          <cell r="K568">
            <v>1990.9700000000012</v>
          </cell>
          <cell r="L568">
            <v>1780.2100000000028</v>
          </cell>
          <cell r="M568">
            <v>3520.75</v>
          </cell>
          <cell r="N568">
            <v>1483.9300000000003</v>
          </cell>
          <cell r="O568">
            <v>1092.9300000000003</v>
          </cell>
          <cell r="P568">
            <v>36031.550000000003</v>
          </cell>
          <cell r="S568">
            <v>0</v>
          </cell>
        </row>
        <row r="569">
          <cell r="A569">
            <v>420229</v>
          </cell>
          <cell r="B569"/>
          <cell r="C569" t="str">
            <v>Nakup rudniške opreme in mehanizacije</v>
          </cell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>
            <v>0</v>
          </cell>
          <cell r="S569">
            <v>0</v>
          </cell>
        </row>
        <row r="570">
          <cell r="A570">
            <v>420230</v>
          </cell>
          <cell r="B570"/>
          <cell r="C570" t="str">
            <v>Nakup opreme za vzdrževanje parkov in vrtov</v>
          </cell>
          <cell r="D570">
            <v>0</v>
          </cell>
          <cell r="E570">
            <v>14527.51</v>
          </cell>
          <cell r="F570">
            <v>24071.89</v>
          </cell>
          <cell r="G570">
            <v>6735.5999999999985</v>
          </cell>
          <cell r="H570">
            <v>93559.88</v>
          </cell>
          <cell r="I570">
            <v>120034.32</v>
          </cell>
          <cell r="J570">
            <v>36329.299999999988</v>
          </cell>
          <cell r="K570">
            <v>38522.81</v>
          </cell>
          <cell r="L570">
            <v>39433.449999999895</v>
          </cell>
          <cell r="M570">
            <v>21585.580000000133</v>
          </cell>
          <cell r="N570">
            <v>67351.919999999984</v>
          </cell>
          <cell r="O570">
            <v>126616.38</v>
          </cell>
          <cell r="P570">
            <v>588768.64</v>
          </cell>
          <cell r="S570">
            <v>0</v>
          </cell>
        </row>
        <row r="571">
          <cell r="A571">
            <v>420231</v>
          </cell>
          <cell r="B571"/>
          <cell r="C571" t="str">
            <v>Nakup opreme in mehanizacije za vzdrževanje vodnega režima</v>
          </cell>
          <cell r="D571">
            <v>10401.42</v>
          </cell>
          <cell r="E571">
            <v>0</v>
          </cell>
          <cell r="F571">
            <v>930.86000000000058</v>
          </cell>
          <cell r="G571">
            <v>1780.1599999999999</v>
          </cell>
          <cell r="H571">
            <v>28472.6</v>
          </cell>
          <cell r="I571">
            <v>3407.2099999999991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66231.929999999993</v>
          </cell>
          <cell r="O571">
            <v>92083.420000000013</v>
          </cell>
          <cell r="P571">
            <v>203307.6</v>
          </cell>
          <cell r="S571">
            <v>0</v>
          </cell>
        </row>
        <row r="572">
          <cell r="A572">
            <v>420232</v>
          </cell>
          <cell r="B572"/>
          <cell r="C572" t="str">
            <v>Nakup konstrukcijske opreme</v>
          </cell>
          <cell r="D572">
            <v>0</v>
          </cell>
          <cell r="E572">
            <v>0</v>
          </cell>
          <cell r="F572">
            <v>0</v>
          </cell>
          <cell r="G572">
            <v>1481.51</v>
          </cell>
          <cell r="H572">
            <v>0</v>
          </cell>
          <cell r="I572">
            <v>2131.1499999999996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22659.439999999999</v>
          </cell>
          <cell r="O572">
            <v>46721.73</v>
          </cell>
          <cell r="P572">
            <v>72993.83</v>
          </cell>
          <cell r="S572">
            <v>0</v>
          </cell>
        </row>
        <row r="573">
          <cell r="A573">
            <v>420233</v>
          </cell>
          <cell r="B573"/>
          <cell r="C573" t="str">
            <v>Nakup gasilske opreme</v>
          </cell>
          <cell r="D573">
            <v>1190.94</v>
          </cell>
          <cell r="E573">
            <v>5332.9599999999991</v>
          </cell>
          <cell r="F573">
            <v>1587.96</v>
          </cell>
          <cell r="G573">
            <v>19761.439999999999</v>
          </cell>
          <cell r="H573">
            <v>32675.88</v>
          </cell>
          <cell r="I573">
            <v>19273.280000000006</v>
          </cell>
          <cell r="J573">
            <v>11538.479999999996</v>
          </cell>
          <cell r="K573">
            <v>13216.649999999994</v>
          </cell>
          <cell r="L573">
            <v>21949.709999999992</v>
          </cell>
          <cell r="M573">
            <v>33673.570000000007</v>
          </cell>
          <cell r="N573">
            <v>27698.429999999993</v>
          </cell>
          <cell r="O573">
            <v>86114.5</v>
          </cell>
          <cell r="P573">
            <v>274013.8</v>
          </cell>
          <cell r="S573">
            <v>0</v>
          </cell>
        </row>
        <row r="574">
          <cell r="A574">
            <v>420234</v>
          </cell>
          <cell r="B574"/>
          <cell r="C574" t="str">
            <v>Nakup opreme za proizvodnjo energije</v>
          </cell>
          <cell r="D574">
            <v>0</v>
          </cell>
          <cell r="E574">
            <v>0</v>
          </cell>
          <cell r="F574">
            <v>0</v>
          </cell>
          <cell r="G574">
            <v>1437.16</v>
          </cell>
          <cell r="H574">
            <v>23.639999999999873</v>
          </cell>
          <cell r="I574">
            <v>6139.04</v>
          </cell>
          <cell r="J574">
            <v>5423.3099999999995</v>
          </cell>
          <cell r="K574">
            <v>0</v>
          </cell>
          <cell r="L574">
            <v>344.69000000000051</v>
          </cell>
          <cell r="M574">
            <v>0</v>
          </cell>
          <cell r="N574">
            <v>47544.899999999994</v>
          </cell>
          <cell r="O574">
            <v>105341.57</v>
          </cell>
          <cell r="P574">
            <v>166254.31</v>
          </cell>
          <cell r="S574">
            <v>0</v>
          </cell>
        </row>
        <row r="575">
          <cell r="A575">
            <v>420235</v>
          </cell>
          <cell r="B575"/>
          <cell r="C575" t="str">
            <v>Nakup opreme za čiščenje in pluženje cest</v>
          </cell>
          <cell r="D575">
            <v>5387.4</v>
          </cell>
          <cell r="E575">
            <v>30807.129999999997</v>
          </cell>
          <cell r="F575">
            <v>6819.5500000000029</v>
          </cell>
          <cell r="G575">
            <v>2538.0499999999956</v>
          </cell>
          <cell r="H575">
            <v>6228.6600000000035</v>
          </cell>
          <cell r="I575">
            <v>10808.299999999996</v>
          </cell>
          <cell r="J575">
            <v>199983.99000000002</v>
          </cell>
          <cell r="K575">
            <v>300.28999999997905</v>
          </cell>
          <cell r="L575">
            <v>154.07000000000698</v>
          </cell>
          <cell r="M575">
            <v>14565.25</v>
          </cell>
          <cell r="N575">
            <v>10232.869999999995</v>
          </cell>
          <cell r="O575">
            <v>10968.020000000019</v>
          </cell>
          <cell r="P575">
            <v>298793.58</v>
          </cell>
          <cell r="S575">
            <v>0</v>
          </cell>
        </row>
        <row r="576">
          <cell r="A576">
            <v>420237</v>
          </cell>
          <cell r="B576"/>
          <cell r="C576" t="str">
            <v>Nakup opreme za varovanje</v>
          </cell>
          <cell r="D576">
            <v>0</v>
          </cell>
          <cell r="E576">
            <v>0</v>
          </cell>
          <cell r="F576">
            <v>0</v>
          </cell>
          <cell r="G576">
            <v>1009.67</v>
          </cell>
          <cell r="H576">
            <v>6100.22</v>
          </cell>
          <cell r="I576">
            <v>0</v>
          </cell>
          <cell r="J576">
            <v>29427.010000000002</v>
          </cell>
          <cell r="K576">
            <v>43610.239999999998</v>
          </cell>
          <cell r="L576">
            <v>6884.7799999999988</v>
          </cell>
          <cell r="M576">
            <v>3974.5899999999965</v>
          </cell>
          <cell r="N576">
            <v>7273.1300000000047</v>
          </cell>
          <cell r="O576">
            <v>58682.3</v>
          </cell>
          <cell r="P576">
            <v>156961.94</v>
          </cell>
          <cell r="S576">
            <v>0</v>
          </cell>
        </row>
        <row r="577">
          <cell r="A577">
            <v>420238</v>
          </cell>
          <cell r="B577"/>
          <cell r="C577" t="str">
            <v>Nakup telekomunikacijske opreme</v>
          </cell>
          <cell r="D577">
            <v>10515.46</v>
          </cell>
          <cell r="E577">
            <v>13440.14</v>
          </cell>
          <cell r="F577">
            <v>41976.27</v>
          </cell>
          <cell r="G577">
            <v>32958.67</v>
          </cell>
          <cell r="H577">
            <v>25763.260000000009</v>
          </cell>
          <cell r="I577">
            <v>20516.749999999985</v>
          </cell>
          <cell r="J577">
            <v>37361.160000000003</v>
          </cell>
          <cell r="K577">
            <v>19363.48000000001</v>
          </cell>
          <cell r="L577">
            <v>40248.349999999889</v>
          </cell>
          <cell r="M577">
            <v>66795.250000000087</v>
          </cell>
          <cell r="N577">
            <v>24045.530000000028</v>
          </cell>
          <cell r="O577">
            <v>42573.119999999995</v>
          </cell>
          <cell r="P577">
            <v>375557.44</v>
          </cell>
          <cell r="S577">
            <v>0</v>
          </cell>
        </row>
        <row r="578">
          <cell r="A578">
            <v>420239</v>
          </cell>
          <cell r="B578"/>
          <cell r="C578" t="str">
            <v>Nakup audiovizualne opreme</v>
          </cell>
          <cell r="D578">
            <v>11444.83</v>
          </cell>
          <cell r="E578">
            <v>6470.6400000000012</v>
          </cell>
          <cell r="F578">
            <v>17981.339999999997</v>
          </cell>
          <cell r="G578">
            <v>7975.510000000002</v>
          </cell>
          <cell r="H578">
            <v>13579.25</v>
          </cell>
          <cell r="I578">
            <v>165724.97999999998</v>
          </cell>
          <cell r="J578">
            <v>9505.6000000000058</v>
          </cell>
          <cell r="K578">
            <v>15875.959999999992</v>
          </cell>
          <cell r="L578">
            <v>91051.709999999846</v>
          </cell>
          <cell r="M578">
            <v>266206.06000000017</v>
          </cell>
          <cell r="N578">
            <v>182027.06999999995</v>
          </cell>
          <cell r="O578">
            <v>198186.14</v>
          </cell>
          <cell r="P578">
            <v>986029.09</v>
          </cell>
          <cell r="S578">
            <v>0</v>
          </cell>
        </row>
        <row r="579">
          <cell r="A579">
            <v>420240</v>
          </cell>
          <cell r="B579"/>
          <cell r="C579" t="str">
            <v>Nakup medicinske opreme in napeljav</v>
          </cell>
          <cell r="D579">
            <v>200</v>
          </cell>
          <cell r="E579">
            <v>667.34</v>
          </cell>
          <cell r="F579">
            <v>5970.07</v>
          </cell>
          <cell r="G579">
            <v>0</v>
          </cell>
          <cell r="H579">
            <v>40735.800000000003</v>
          </cell>
          <cell r="I579">
            <v>42632.29</v>
          </cell>
          <cell r="J579">
            <v>21660.33</v>
          </cell>
          <cell r="K579">
            <v>-146.40000000000873</v>
          </cell>
          <cell r="L579">
            <v>72210.639999999956</v>
          </cell>
          <cell r="M579">
            <v>189929.39000000007</v>
          </cell>
          <cell r="N579">
            <v>96971.009999999951</v>
          </cell>
          <cell r="O579">
            <v>130105.63</v>
          </cell>
          <cell r="P579">
            <v>600936.1</v>
          </cell>
          <cell r="S579">
            <v>0</v>
          </cell>
        </row>
        <row r="580">
          <cell r="A580">
            <v>420241</v>
          </cell>
          <cell r="B580"/>
          <cell r="C580" t="str">
            <v>Nakup opreme telovadnic in športnih objektov</v>
          </cell>
          <cell r="D580">
            <v>2429.83</v>
          </cell>
          <cell r="E580">
            <v>9157.7800000000007</v>
          </cell>
          <cell r="F580">
            <v>2836.74</v>
          </cell>
          <cell r="G580">
            <v>185608.4</v>
          </cell>
          <cell r="H580">
            <v>33013.010000000009</v>
          </cell>
          <cell r="I580">
            <v>8931.6300000000047</v>
          </cell>
          <cell r="J580">
            <v>105374.82999999996</v>
          </cell>
          <cell r="K580">
            <v>222114.44000000006</v>
          </cell>
          <cell r="L580">
            <v>43046.020000000251</v>
          </cell>
          <cell r="M580">
            <v>282280.83999999973</v>
          </cell>
          <cell r="N580">
            <v>687724.46</v>
          </cell>
          <cell r="O580">
            <v>298818.44999999995</v>
          </cell>
          <cell r="P580">
            <v>1881336.43</v>
          </cell>
          <cell r="S580">
            <v>0</v>
          </cell>
        </row>
        <row r="581">
          <cell r="A581">
            <v>420242</v>
          </cell>
          <cell r="B581"/>
          <cell r="C581" t="str">
            <v>Nakup geodetske opreme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179.4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9096.32</v>
          </cell>
          <cell r="P581">
            <v>9275.7199999999993</v>
          </cell>
          <cell r="S581">
            <v>0</v>
          </cell>
        </row>
        <row r="582">
          <cell r="A582">
            <v>420243</v>
          </cell>
          <cell r="B582"/>
          <cell r="C582" t="str">
            <v>Nakup hidrometeorološke opreme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S582">
            <v>0</v>
          </cell>
        </row>
        <row r="583">
          <cell r="A583">
            <v>420244</v>
          </cell>
          <cell r="B583"/>
          <cell r="C583" t="str">
            <v>Nakup opreme za učilnice</v>
          </cell>
          <cell r="D583">
            <v>26776.240000000002</v>
          </cell>
          <cell r="E583">
            <v>2572.0399999999972</v>
          </cell>
          <cell r="F583">
            <v>87835.92</v>
          </cell>
          <cell r="G583">
            <v>625.88000000000466</v>
          </cell>
          <cell r="H583">
            <v>610</v>
          </cell>
          <cell r="I583">
            <v>257772.57999999996</v>
          </cell>
          <cell r="J583">
            <v>109904.92000000004</v>
          </cell>
          <cell r="K583">
            <v>216452.34000000003</v>
          </cell>
          <cell r="L583">
            <v>109570.6599999998</v>
          </cell>
          <cell r="M583">
            <v>556769.89000000013</v>
          </cell>
          <cell r="N583">
            <v>314762.03000000003</v>
          </cell>
          <cell r="O583">
            <v>14160.649999999907</v>
          </cell>
          <cell r="P583">
            <v>1697813.15</v>
          </cell>
          <cell r="S583">
            <v>0</v>
          </cell>
        </row>
        <row r="584">
          <cell r="A584">
            <v>420245</v>
          </cell>
          <cell r="B584"/>
          <cell r="C584" t="str">
            <v>Nakup opreme za igralnice v vrtcih in za otroška igrišča</v>
          </cell>
          <cell r="D584">
            <v>147899.91</v>
          </cell>
          <cell r="E584">
            <v>884410.59</v>
          </cell>
          <cell r="F584">
            <v>104260.56000000006</v>
          </cell>
          <cell r="G584">
            <v>566699.16999999993</v>
          </cell>
          <cell r="H584">
            <v>291378.95999999996</v>
          </cell>
          <cell r="I584">
            <v>93626.090000000084</v>
          </cell>
          <cell r="J584">
            <v>236277.07999999984</v>
          </cell>
          <cell r="K584">
            <v>132288.66999999993</v>
          </cell>
          <cell r="L584">
            <v>65529.180000000168</v>
          </cell>
          <cell r="M584">
            <v>117081.89999999991</v>
          </cell>
          <cell r="N584">
            <v>136967.18000000017</v>
          </cell>
          <cell r="O584">
            <v>494565.68999999994</v>
          </cell>
          <cell r="P584">
            <v>3270984.98</v>
          </cell>
          <cell r="S584">
            <v>0</v>
          </cell>
        </row>
        <row r="585">
          <cell r="A585">
            <v>420246</v>
          </cell>
          <cell r="B585"/>
          <cell r="C585" t="str">
            <v>Nakup opreme za knjižnice</v>
          </cell>
          <cell r="D585">
            <v>583.29999999999995</v>
          </cell>
          <cell r="E585">
            <v>291.67000000000007</v>
          </cell>
          <cell r="F585">
            <v>291.67000000000007</v>
          </cell>
          <cell r="G585">
            <v>291.66999999999985</v>
          </cell>
          <cell r="H585">
            <v>291.67000000000007</v>
          </cell>
          <cell r="I585">
            <v>291.67000000000007</v>
          </cell>
          <cell r="J585">
            <v>619.84999999999991</v>
          </cell>
          <cell r="K585">
            <v>5274.64</v>
          </cell>
          <cell r="L585">
            <v>291.67000000000098</v>
          </cell>
          <cell r="M585">
            <v>291.66999999999825</v>
          </cell>
          <cell r="N585">
            <v>291.67000000000007</v>
          </cell>
          <cell r="O585">
            <v>247565.7</v>
          </cell>
          <cell r="P585">
            <v>256376.85</v>
          </cell>
          <cell r="S585">
            <v>0</v>
          </cell>
        </row>
        <row r="586">
          <cell r="A586">
            <v>420247</v>
          </cell>
          <cell r="B586"/>
          <cell r="C586" t="str">
            <v>Nakup opreme za socialne zavode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S586">
            <v>0</v>
          </cell>
        </row>
        <row r="587">
          <cell r="A587">
            <v>420248</v>
          </cell>
          <cell r="B587"/>
          <cell r="C587" t="str">
            <v>Nakup aktivne mrežne in komunikacijske opreme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3711.53</v>
          </cell>
          <cell r="I587">
            <v>14995.42</v>
          </cell>
          <cell r="J587">
            <v>0</v>
          </cell>
          <cell r="K587">
            <v>81331.59</v>
          </cell>
          <cell r="L587">
            <v>0</v>
          </cell>
          <cell r="M587">
            <v>37158.47</v>
          </cell>
          <cell r="N587">
            <v>24.069999999977881</v>
          </cell>
          <cell r="O587">
            <v>90890.140000000014</v>
          </cell>
          <cell r="P587">
            <v>228111.22</v>
          </cell>
          <cell r="S587">
            <v>0</v>
          </cell>
        </row>
        <row r="588">
          <cell r="A588">
            <v>420249</v>
          </cell>
          <cell r="B588"/>
          <cell r="C588" t="str">
            <v>Nakup pasivne mrežne in komunikacijske opreme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822.38</v>
          </cell>
          <cell r="J588">
            <v>180.92999999999995</v>
          </cell>
          <cell r="K588">
            <v>0</v>
          </cell>
          <cell r="L588">
            <v>0</v>
          </cell>
          <cell r="M588">
            <v>0</v>
          </cell>
          <cell r="N588">
            <v>99668.3</v>
          </cell>
          <cell r="O588">
            <v>609.38999999999942</v>
          </cell>
          <cell r="P588">
            <v>101281</v>
          </cell>
          <cell r="S588">
            <v>0</v>
          </cell>
        </row>
        <row r="589">
          <cell r="A589">
            <v>420270</v>
          </cell>
          <cell r="B589"/>
          <cell r="C589" t="str">
            <v>Nakup pisarniškega pohištva - finančni najem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S589">
            <v>0</v>
          </cell>
        </row>
        <row r="590">
          <cell r="A590">
            <v>420271</v>
          </cell>
          <cell r="B590"/>
          <cell r="C590" t="str">
            <v>Nakup pisarniške opreme - finančni najem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S590">
            <v>0</v>
          </cell>
        </row>
        <row r="591">
          <cell r="A591">
            <v>420299</v>
          </cell>
          <cell r="B591"/>
          <cell r="C591" t="str">
            <v>Nakup druge opreme in napeljav</v>
          </cell>
          <cell r="D591">
            <v>836714.25</v>
          </cell>
          <cell r="E591">
            <v>1999209.5299999998</v>
          </cell>
          <cell r="F591">
            <v>721442.5700000003</v>
          </cell>
          <cell r="G591">
            <v>453755.08000000007</v>
          </cell>
          <cell r="H591">
            <v>1336405.1300000097</v>
          </cell>
          <cell r="I591">
            <v>984436.48000000045</v>
          </cell>
          <cell r="J591">
            <v>1059083.0899999999</v>
          </cell>
          <cell r="K591">
            <v>1391071.8499999996</v>
          </cell>
          <cell r="L591">
            <v>954146.62000000104</v>
          </cell>
          <cell r="M591">
            <v>995653.84999998845</v>
          </cell>
          <cell r="N591">
            <v>2585370.6900000013</v>
          </cell>
          <cell r="O591">
            <v>4844919.629999999</v>
          </cell>
          <cell r="P591">
            <v>18162208.77</v>
          </cell>
          <cell r="S591">
            <v>0</v>
          </cell>
        </row>
        <row r="592">
          <cell r="A592">
            <v>4203</v>
          </cell>
          <cell r="B592"/>
          <cell r="C592" t="str">
            <v>Nakup drugih osnovnih sredstev</v>
          </cell>
          <cell r="D592">
            <v>226099.34</v>
          </cell>
          <cell r="E592">
            <v>68316.690000000031</v>
          </cell>
          <cell r="F592">
            <v>197696.99</v>
          </cell>
          <cell r="G592">
            <v>68752.790000000037</v>
          </cell>
          <cell r="H592">
            <v>228555.97999999998</v>
          </cell>
          <cell r="I592">
            <v>254861.14999999991</v>
          </cell>
          <cell r="J592">
            <v>108777.43000000017</v>
          </cell>
          <cell r="K592">
            <v>284094.26999999979</v>
          </cell>
          <cell r="L592">
            <v>264359.36999999941</v>
          </cell>
          <cell r="M592">
            <v>118977.30000000075</v>
          </cell>
          <cell r="N592">
            <v>395115.31000000006</v>
          </cell>
          <cell r="O592">
            <v>913251.75999999978</v>
          </cell>
          <cell r="P592">
            <v>3128858.38</v>
          </cell>
          <cell r="S592">
            <v>0</v>
          </cell>
        </row>
        <row r="593">
          <cell r="A593">
            <v>420300</v>
          </cell>
          <cell r="B593"/>
          <cell r="C593" t="str">
            <v>Nakup drugih osnovnih sredstev</v>
          </cell>
          <cell r="D593">
            <v>226099.34</v>
          </cell>
          <cell r="E593">
            <v>68316.690000000031</v>
          </cell>
          <cell r="F593">
            <v>197696.99</v>
          </cell>
          <cell r="G593">
            <v>68752.790000000037</v>
          </cell>
          <cell r="H593">
            <v>228555.97999999998</v>
          </cell>
          <cell r="I593">
            <v>254861.14999999991</v>
          </cell>
          <cell r="J593">
            <v>108777.43000000017</v>
          </cell>
          <cell r="K593">
            <v>284094.26999999979</v>
          </cell>
          <cell r="L593">
            <v>264359.36999999941</v>
          </cell>
          <cell r="M593">
            <v>118977.30000000075</v>
          </cell>
          <cell r="N593">
            <v>395115.31000000006</v>
          </cell>
          <cell r="O593">
            <v>913251.75999999978</v>
          </cell>
          <cell r="P593">
            <v>3128858.38</v>
          </cell>
          <cell r="S593">
            <v>0</v>
          </cell>
        </row>
        <row r="594">
          <cell r="A594">
            <v>4204</v>
          </cell>
          <cell r="B594"/>
          <cell r="C594" t="str">
            <v>Novogradnje, rekonstrukcije in adaptacije</v>
          </cell>
          <cell r="D594">
            <v>27578816.66</v>
          </cell>
          <cell r="E594">
            <v>30681323.100000001</v>
          </cell>
          <cell r="F594">
            <v>45704408.169999987</v>
          </cell>
          <cell r="G594">
            <v>49933107.850000001</v>
          </cell>
          <cell r="H594">
            <v>63927716.000000015</v>
          </cell>
          <cell r="I594">
            <v>58537365.419999972</v>
          </cell>
          <cell r="J594">
            <v>66063119.420000017</v>
          </cell>
          <cell r="K594">
            <v>72821344.860001028</v>
          </cell>
          <cell r="L594">
            <v>63966285.81999898</v>
          </cell>
          <cell r="M594">
            <v>64805188.799999975</v>
          </cell>
          <cell r="N594">
            <v>86280527.570001006</v>
          </cell>
          <cell r="O594">
            <v>159086762.90999901</v>
          </cell>
          <cell r="P594">
            <v>789385966.57999992</v>
          </cell>
          <cell r="S594">
            <v>0</v>
          </cell>
        </row>
        <row r="595">
          <cell r="A595">
            <v>420400</v>
          </cell>
          <cell r="B595"/>
          <cell r="C595" t="str">
            <v>Priprava zemljišča</v>
          </cell>
          <cell r="D595">
            <v>53685.41</v>
          </cell>
          <cell r="E595">
            <v>135805.34</v>
          </cell>
          <cell r="F595">
            <v>90160.330000000016</v>
          </cell>
          <cell r="G595">
            <v>533506.90999999992</v>
          </cell>
          <cell r="H595">
            <v>423683.22</v>
          </cell>
          <cell r="I595">
            <v>359386.82000000007</v>
          </cell>
          <cell r="J595">
            <v>45464.560000000056</v>
          </cell>
          <cell r="K595">
            <v>157633.55999999982</v>
          </cell>
          <cell r="L595">
            <v>576890.56000000052</v>
          </cell>
          <cell r="M595">
            <v>124860.61999999965</v>
          </cell>
          <cell r="N595">
            <v>314694.43999999994</v>
          </cell>
          <cell r="O595">
            <v>319822.54999999981</v>
          </cell>
          <cell r="P595">
            <v>3135594.32</v>
          </cell>
          <cell r="S595">
            <v>0</v>
          </cell>
        </row>
        <row r="596">
          <cell r="A596">
            <v>420401</v>
          </cell>
          <cell r="B596"/>
          <cell r="C596" t="str">
            <v>Novogradnje</v>
          </cell>
          <cell r="D596">
            <v>19287844.690000001</v>
          </cell>
          <cell r="E596">
            <v>21488311.379999999</v>
          </cell>
          <cell r="F596">
            <v>28862391.999999993</v>
          </cell>
          <cell r="G596">
            <v>36840624.760000005</v>
          </cell>
          <cell r="H596">
            <v>45209057.970000014</v>
          </cell>
          <cell r="I596">
            <v>39377354.339999974</v>
          </cell>
          <cell r="J596">
            <v>42056305.020000011</v>
          </cell>
          <cell r="K596">
            <v>48809106.640001029</v>
          </cell>
          <cell r="L596">
            <v>43136693.549998879</v>
          </cell>
          <cell r="M596">
            <v>44106393.800000072</v>
          </cell>
          <cell r="N596">
            <v>58198242.050001025</v>
          </cell>
          <cell r="O596">
            <v>108287215.61999899</v>
          </cell>
          <cell r="P596">
            <v>535659541.81999999</v>
          </cell>
          <cell r="S596">
            <v>0</v>
          </cell>
        </row>
        <row r="597">
          <cell r="A597">
            <v>420402</v>
          </cell>
          <cell r="B597"/>
          <cell r="C597" t="str">
            <v>Rekonstrukcije in adaptacije</v>
          </cell>
          <cell r="D597">
            <v>8237286.5599999996</v>
          </cell>
          <cell r="E597">
            <v>9057206.3800000027</v>
          </cell>
          <cell r="F597">
            <v>16751855.84</v>
          </cell>
          <cell r="G597">
            <v>12558976.18</v>
          </cell>
          <cell r="H597">
            <v>18294974.810000002</v>
          </cell>
          <cell r="I597">
            <v>18800624.259999998</v>
          </cell>
          <cell r="J597">
            <v>23961349.840000004</v>
          </cell>
          <cell r="K597">
            <v>23854604.659999996</v>
          </cell>
          <cell r="L597">
            <v>20252701.710000098</v>
          </cell>
          <cell r="M597">
            <v>20573934.379999906</v>
          </cell>
          <cell r="N597">
            <v>27767591.079999983</v>
          </cell>
          <cell r="O597">
            <v>50479724.74000001</v>
          </cell>
          <cell r="P597">
            <v>250590830.44</v>
          </cell>
          <cell r="S597">
            <v>0</v>
          </cell>
        </row>
        <row r="598">
          <cell r="A598">
            <v>4205</v>
          </cell>
          <cell r="B598"/>
          <cell r="C598" t="str">
            <v>Investicijsko vzdrževanje in obnove</v>
          </cell>
          <cell r="D598">
            <v>6820826.0999999996</v>
          </cell>
          <cell r="E598">
            <v>4212595.4500000011</v>
          </cell>
          <cell r="F598">
            <v>6265303.0399999991</v>
          </cell>
          <cell r="G598">
            <v>8567047</v>
          </cell>
          <cell r="H598">
            <v>10919022.870000003</v>
          </cell>
          <cell r="I598">
            <v>10875582.039999995</v>
          </cell>
          <cell r="J598">
            <v>10948368.619999999</v>
          </cell>
          <cell r="K598">
            <v>13499946.500000004</v>
          </cell>
          <cell r="L598">
            <v>12759938.66</v>
          </cell>
          <cell r="M598">
            <v>21125046.640000101</v>
          </cell>
          <cell r="N598">
            <v>23937704.459999904</v>
          </cell>
          <cell r="O598">
            <v>55662080.390000001</v>
          </cell>
          <cell r="P598">
            <v>185593461.77000001</v>
          </cell>
          <cell r="S598">
            <v>0</v>
          </cell>
        </row>
        <row r="599">
          <cell r="A599">
            <v>420500</v>
          </cell>
          <cell r="B599"/>
          <cell r="C599" t="str">
            <v>Investicijsko vzdrževanje in izboljšave</v>
          </cell>
          <cell r="D599">
            <v>5401320.0499999998</v>
          </cell>
          <cell r="E599">
            <v>3556100.9200000009</v>
          </cell>
          <cell r="F599">
            <v>5592759.1499999985</v>
          </cell>
          <cell r="G599">
            <v>7215514.4199999999</v>
          </cell>
          <cell r="H599">
            <v>8592554.8100000024</v>
          </cell>
          <cell r="I599">
            <v>9176387.6599999964</v>
          </cell>
          <cell r="J599">
            <v>9436635.6099999994</v>
          </cell>
          <cell r="K599">
            <v>10984001.910000004</v>
          </cell>
          <cell r="L599">
            <v>10531694.120000005</v>
          </cell>
          <cell r="M599">
            <v>13483529.040000096</v>
          </cell>
          <cell r="N599">
            <v>20021769.209999904</v>
          </cell>
          <cell r="O599">
            <v>43686681.439999998</v>
          </cell>
          <cell r="P599">
            <v>147678948.34</v>
          </cell>
          <cell r="S599">
            <v>0</v>
          </cell>
        </row>
        <row r="600">
          <cell r="A600">
            <v>420501</v>
          </cell>
          <cell r="B600"/>
          <cell r="C600" t="str">
            <v>Obnove</v>
          </cell>
          <cell r="D600">
            <v>1419506.05</v>
          </cell>
          <cell r="E600">
            <v>656494.53</v>
          </cell>
          <cell r="F600">
            <v>672543.89000000013</v>
          </cell>
          <cell r="G600">
            <v>1351532.5799999996</v>
          </cell>
          <cell r="H600">
            <v>2326468.0600000005</v>
          </cell>
          <cell r="I600">
            <v>1699194.38</v>
          </cell>
          <cell r="J600">
            <v>1511733.0099999998</v>
          </cell>
          <cell r="K600">
            <v>2515944.59</v>
          </cell>
          <cell r="L600">
            <v>2228244.5399999954</v>
          </cell>
          <cell r="M600">
            <v>7641517.6000000052</v>
          </cell>
          <cell r="N600">
            <v>3915935.25</v>
          </cell>
          <cell r="O600">
            <v>11975398.949999999</v>
          </cell>
          <cell r="P600">
            <v>37914513.43</v>
          </cell>
          <cell r="S600">
            <v>0</v>
          </cell>
        </row>
        <row r="601">
          <cell r="A601">
            <v>4206</v>
          </cell>
          <cell r="B601"/>
          <cell r="C601" t="str">
            <v>Nakup zemljišč in naravnih bogastev</v>
          </cell>
          <cell r="D601">
            <v>2057863.5999999999</v>
          </cell>
          <cell r="E601">
            <v>1257248.18</v>
          </cell>
          <cell r="F601">
            <v>1917695.0900000003</v>
          </cell>
          <cell r="G601">
            <v>3933626.1600000006</v>
          </cell>
          <cell r="H601">
            <v>2663273.1499999994</v>
          </cell>
          <cell r="I601">
            <v>4441607.209999999</v>
          </cell>
          <cell r="J601">
            <v>1482640.7000000011</v>
          </cell>
          <cell r="K601">
            <v>3943687.0099999979</v>
          </cell>
          <cell r="L601">
            <v>2454775.3200000189</v>
          </cell>
          <cell r="M601">
            <v>2371179.9299999811</v>
          </cell>
          <cell r="N601">
            <v>5277960.4200000037</v>
          </cell>
          <cell r="O601">
            <v>11168809.850000001</v>
          </cell>
          <cell r="P601">
            <v>42970366.620000005</v>
          </cell>
          <cell r="S601">
            <v>0</v>
          </cell>
        </row>
        <row r="602">
          <cell r="A602">
            <v>420600</v>
          </cell>
          <cell r="B602"/>
          <cell r="C602" t="str">
            <v>Nakup zemljišč</v>
          </cell>
          <cell r="D602">
            <v>2054814.46</v>
          </cell>
          <cell r="E602">
            <v>1243886.98</v>
          </cell>
          <cell r="F602">
            <v>1915858.5100000002</v>
          </cell>
          <cell r="G602">
            <v>3933004.4300000006</v>
          </cell>
          <cell r="H602">
            <v>2660232.7699999996</v>
          </cell>
          <cell r="I602">
            <v>4434657.2899999991</v>
          </cell>
          <cell r="J602">
            <v>1482640.7000000011</v>
          </cell>
          <cell r="K602">
            <v>3943687.0099999979</v>
          </cell>
          <cell r="L602">
            <v>2438027.8200000189</v>
          </cell>
          <cell r="M602">
            <v>2373457.1799999811</v>
          </cell>
          <cell r="N602">
            <v>5258781.5200000033</v>
          </cell>
          <cell r="O602">
            <v>11168345.850000001</v>
          </cell>
          <cell r="P602">
            <v>42907394.520000003</v>
          </cell>
          <cell r="S602">
            <v>0</v>
          </cell>
        </row>
        <row r="603">
          <cell r="A603">
            <v>420601</v>
          </cell>
          <cell r="B603"/>
          <cell r="C603" t="str">
            <v>Nakup gozdov</v>
          </cell>
          <cell r="D603">
            <v>107.63</v>
          </cell>
          <cell r="E603">
            <v>108.52000000000001</v>
          </cell>
          <cell r="F603">
            <v>1132.31</v>
          </cell>
          <cell r="G603">
            <v>1326</v>
          </cell>
          <cell r="H603">
            <v>166.32999999999993</v>
          </cell>
          <cell r="I603">
            <v>4059.12</v>
          </cell>
          <cell r="J603">
            <v>0</v>
          </cell>
          <cell r="K603">
            <v>0</v>
          </cell>
          <cell r="L603">
            <v>16747.5</v>
          </cell>
          <cell r="M603">
            <v>-2277.25</v>
          </cell>
          <cell r="N603">
            <v>19178.899999999998</v>
          </cell>
          <cell r="O603">
            <v>464</v>
          </cell>
          <cell r="P603">
            <v>41013.06</v>
          </cell>
          <cell r="S603">
            <v>0</v>
          </cell>
        </row>
        <row r="604">
          <cell r="A604">
            <v>420699</v>
          </cell>
          <cell r="B604"/>
          <cell r="C604" t="str">
            <v>Druge pravice do naravnih bogastev</v>
          </cell>
          <cell r="D604">
            <v>2941.51</v>
          </cell>
          <cell r="E604">
            <v>13252.68</v>
          </cell>
          <cell r="F604">
            <v>704.26999999999862</v>
          </cell>
          <cell r="G604">
            <v>-704.26999999999862</v>
          </cell>
          <cell r="H604">
            <v>2874.0500000000011</v>
          </cell>
          <cell r="I604">
            <v>2890.7999999999993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21959.040000000001</v>
          </cell>
          <cell r="S604">
            <v>0</v>
          </cell>
        </row>
        <row r="605">
          <cell r="A605">
            <v>4207</v>
          </cell>
          <cell r="B605"/>
          <cell r="C605" t="str">
            <v>Nakup nematerialnega premoženja</v>
          </cell>
          <cell r="D605">
            <v>66569.63</v>
          </cell>
          <cell r="E605">
            <v>345379.93</v>
          </cell>
          <cell r="F605">
            <v>44232.180000000022</v>
          </cell>
          <cell r="G605">
            <v>187569.37000000002</v>
          </cell>
          <cell r="H605">
            <v>92966.369999999893</v>
          </cell>
          <cell r="I605">
            <v>64791.850000000028</v>
          </cell>
          <cell r="J605">
            <v>119525.50000000007</v>
          </cell>
          <cell r="K605">
            <v>182685.17999999996</v>
          </cell>
          <cell r="L605">
            <v>42501.879999999699</v>
          </cell>
          <cell r="M605">
            <v>63941.630000000339</v>
          </cell>
          <cell r="N605">
            <v>84782.510000000009</v>
          </cell>
          <cell r="O605">
            <v>336242.40999999986</v>
          </cell>
          <cell r="P605">
            <v>1631188.44</v>
          </cell>
          <cell r="S605">
            <v>0</v>
          </cell>
        </row>
        <row r="606">
          <cell r="A606">
            <v>420700</v>
          </cell>
          <cell r="B606"/>
          <cell r="C606" t="str">
            <v>Pridobitev patentov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S606">
            <v>0</v>
          </cell>
        </row>
        <row r="607">
          <cell r="A607">
            <v>420701</v>
          </cell>
          <cell r="B607"/>
          <cell r="C607" t="str">
            <v>Pridobitev pravice tiskanja in razmnoževanja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S607">
            <v>0</v>
          </cell>
        </row>
        <row r="608">
          <cell r="A608">
            <v>420702</v>
          </cell>
          <cell r="B608"/>
          <cell r="C608" t="str">
            <v>Pridobitev blagovnih znamk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S608">
            <v>0</v>
          </cell>
        </row>
        <row r="609">
          <cell r="A609">
            <v>420703</v>
          </cell>
          <cell r="B609"/>
          <cell r="C609" t="str">
            <v>Nakup licenčne programske opreme</v>
          </cell>
          <cell r="D609">
            <v>61445.63</v>
          </cell>
          <cell r="E609">
            <v>334719.05</v>
          </cell>
          <cell r="F609">
            <v>27535.590000000026</v>
          </cell>
          <cell r="G609">
            <v>168521.29000000004</v>
          </cell>
          <cell r="H609">
            <v>48168.259999999893</v>
          </cell>
          <cell r="I609">
            <v>43053.150000000023</v>
          </cell>
          <cell r="J609">
            <v>116465.70000000007</v>
          </cell>
          <cell r="K609">
            <v>121826.56999999995</v>
          </cell>
          <cell r="L609">
            <v>12102.079999999725</v>
          </cell>
          <cell r="M609">
            <v>28434.470000000321</v>
          </cell>
          <cell r="N609">
            <v>35802.760000000009</v>
          </cell>
          <cell r="O609">
            <v>220024.08999999985</v>
          </cell>
          <cell r="P609">
            <v>1218098.6399999999</v>
          </cell>
          <cell r="S609">
            <v>0</v>
          </cell>
        </row>
        <row r="610">
          <cell r="A610">
            <v>420704</v>
          </cell>
          <cell r="B610"/>
          <cell r="C610" t="str">
            <v>Nakup druge (nelicenčne) programske opreme</v>
          </cell>
          <cell r="D610">
            <v>2440</v>
          </cell>
          <cell r="E610">
            <v>0</v>
          </cell>
          <cell r="F610">
            <v>13601.6</v>
          </cell>
          <cell r="G610">
            <v>10729.53</v>
          </cell>
          <cell r="H610">
            <v>35526.11</v>
          </cell>
          <cell r="I610">
            <v>18688.700000000004</v>
          </cell>
          <cell r="J610">
            <v>3059.8000000000029</v>
          </cell>
          <cell r="K610">
            <v>47589.89</v>
          </cell>
          <cell r="L610">
            <v>14714.469999999972</v>
          </cell>
          <cell r="M610">
            <v>27186.050000000017</v>
          </cell>
          <cell r="N610">
            <v>40812.660000000003</v>
          </cell>
          <cell r="O610">
            <v>63436.479999999981</v>
          </cell>
          <cell r="P610">
            <v>277785.28999999998</v>
          </cell>
          <cell r="S610">
            <v>0</v>
          </cell>
        </row>
        <row r="611">
          <cell r="A611">
            <v>420770</v>
          </cell>
          <cell r="B611"/>
          <cell r="C611" t="str">
            <v>Nakup neopredmetenih dolgoročnih sredstev - finančni najem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S611">
            <v>0</v>
          </cell>
        </row>
        <row r="612">
          <cell r="A612">
            <v>420799</v>
          </cell>
          <cell r="B612"/>
          <cell r="C612" t="str">
            <v>Pridobitev drugih neopredmetenih osnovnih sredstev</v>
          </cell>
          <cell r="D612">
            <v>2684</v>
          </cell>
          <cell r="E612">
            <v>10660.88</v>
          </cell>
          <cell r="F612">
            <v>3094.99</v>
          </cell>
          <cell r="G612">
            <v>8318.5499999999993</v>
          </cell>
          <cell r="H612">
            <v>9272</v>
          </cell>
          <cell r="I612">
            <v>3050</v>
          </cell>
          <cell r="J612">
            <v>0</v>
          </cell>
          <cell r="K612">
            <v>13268.720000000001</v>
          </cell>
          <cell r="L612">
            <v>15685.330000000002</v>
          </cell>
          <cell r="M612">
            <v>8321.11</v>
          </cell>
          <cell r="N612">
            <v>8167.0899999999965</v>
          </cell>
          <cell r="O612">
            <v>52781.840000000011</v>
          </cell>
          <cell r="P612">
            <v>135304.51</v>
          </cell>
          <cell r="S612">
            <v>0</v>
          </cell>
        </row>
        <row r="613">
          <cell r="A613">
            <v>4208</v>
          </cell>
          <cell r="B613"/>
          <cell r="C613" t="str">
            <v>Študije o izvedljivosti projektov, projektna dokumentacija, nadzor in investicijski inženiring</v>
          </cell>
          <cell r="D613">
            <v>2563025.7500000005</v>
          </cell>
          <cell r="E613">
            <v>2649128.9299999997</v>
          </cell>
          <cell r="F613">
            <v>3920243.7300000004</v>
          </cell>
          <cell r="G613">
            <v>4594069.8999999994</v>
          </cell>
          <cell r="H613">
            <v>5036667.49</v>
          </cell>
          <cell r="I613">
            <v>4468504.3100000005</v>
          </cell>
          <cell r="J613">
            <v>5135931.21</v>
          </cell>
          <cell r="K613">
            <v>5122020.7799999984</v>
          </cell>
          <cell r="L613">
            <v>4910869.7300000051</v>
          </cell>
          <cell r="M613">
            <v>5850374.4799999883</v>
          </cell>
          <cell r="N613">
            <v>7439736.2299999967</v>
          </cell>
          <cell r="O613">
            <v>18826877.809999913</v>
          </cell>
          <cell r="P613">
            <v>70517450.349999905</v>
          </cell>
          <cell r="S613">
            <v>0</v>
          </cell>
        </row>
        <row r="614">
          <cell r="A614">
            <v>420800</v>
          </cell>
          <cell r="B614"/>
          <cell r="C614" t="str">
            <v>Študija o izvedljivosti projekta</v>
          </cell>
          <cell r="D614">
            <v>28468</v>
          </cell>
          <cell r="E614">
            <v>17305.900000000001</v>
          </cell>
          <cell r="F614">
            <v>31878.719999999994</v>
          </cell>
          <cell r="G614">
            <v>140267.31</v>
          </cell>
          <cell r="H614">
            <v>27844.510000000009</v>
          </cell>
          <cell r="I614">
            <v>32954.460000000021</v>
          </cell>
          <cell r="J614">
            <v>38160.149999999965</v>
          </cell>
          <cell r="K614">
            <v>31574.940000000002</v>
          </cell>
          <cell r="L614">
            <v>42532.550000000047</v>
          </cell>
          <cell r="M614">
            <v>23084.349999999977</v>
          </cell>
          <cell r="N614">
            <v>47818.919999999984</v>
          </cell>
          <cell r="O614">
            <v>277352.60000000003</v>
          </cell>
          <cell r="P614">
            <v>739242.41</v>
          </cell>
          <cell r="S614">
            <v>0</v>
          </cell>
        </row>
        <row r="615">
          <cell r="A615">
            <v>420801</v>
          </cell>
          <cell r="B615"/>
          <cell r="C615" t="str">
            <v>Investicijski nadzor</v>
          </cell>
          <cell r="D615">
            <v>372043.59</v>
          </cell>
          <cell r="E615">
            <v>667200.59999999986</v>
          </cell>
          <cell r="F615">
            <v>797951.71</v>
          </cell>
          <cell r="G615">
            <v>700360.94</v>
          </cell>
          <cell r="H615">
            <v>1115171.3600000003</v>
          </cell>
          <cell r="I615">
            <v>905651.33000000007</v>
          </cell>
          <cell r="J615">
            <v>923729.64999999944</v>
          </cell>
          <cell r="K615">
            <v>1243567.33</v>
          </cell>
          <cell r="L615">
            <v>1335928.8200000022</v>
          </cell>
          <cell r="M615">
            <v>1397901.3499999978</v>
          </cell>
          <cell r="N615">
            <v>1322028.6899999995</v>
          </cell>
          <cell r="O615">
            <v>3136206.7800000012</v>
          </cell>
          <cell r="P615">
            <v>13917742.15</v>
          </cell>
          <cell r="S615">
            <v>0</v>
          </cell>
        </row>
        <row r="616">
          <cell r="A616">
            <v>420802</v>
          </cell>
          <cell r="B616"/>
          <cell r="C616" t="str">
            <v>Investicijski inženiring</v>
          </cell>
          <cell r="D616">
            <v>5353.12</v>
          </cell>
          <cell r="E616">
            <v>102024.70000000001</v>
          </cell>
          <cell r="F616">
            <v>22636.339999999997</v>
          </cell>
          <cell r="G616">
            <v>30042.76999999999</v>
          </cell>
          <cell r="H616">
            <v>21716.520000000019</v>
          </cell>
          <cell r="I616">
            <v>47203.489999999991</v>
          </cell>
          <cell r="J616">
            <v>31161.76999999999</v>
          </cell>
          <cell r="K616">
            <v>65055.34</v>
          </cell>
          <cell r="L616">
            <v>97717.200000000012</v>
          </cell>
          <cell r="M616">
            <v>20559.570000000007</v>
          </cell>
          <cell r="N616">
            <v>42134.839999999967</v>
          </cell>
          <cell r="O616">
            <v>84839.630000000063</v>
          </cell>
          <cell r="P616">
            <v>570445.29</v>
          </cell>
          <cell r="S616">
            <v>0</v>
          </cell>
        </row>
        <row r="617">
          <cell r="A617">
            <v>420804</v>
          </cell>
          <cell r="B617"/>
          <cell r="C617" t="str">
            <v>Načrti in druga projektna dokumentacija</v>
          </cell>
          <cell r="D617">
            <v>1737535.61</v>
          </cell>
          <cell r="E617">
            <v>1324480.1599999999</v>
          </cell>
          <cell r="F617">
            <v>2415324.5900000003</v>
          </cell>
          <cell r="G617">
            <v>3097905.6399999997</v>
          </cell>
          <cell r="H617">
            <v>3011301.17</v>
          </cell>
          <cell r="I617">
            <v>2673716.75</v>
          </cell>
          <cell r="J617">
            <v>3218960.74</v>
          </cell>
          <cell r="K617">
            <v>3056053.6699999981</v>
          </cell>
          <cell r="L617">
            <v>2697335.5400000028</v>
          </cell>
          <cell r="M617">
            <v>3586738.5500000007</v>
          </cell>
          <cell r="N617">
            <v>5152796.3299999982</v>
          </cell>
          <cell r="O617">
            <v>11467396.6199999</v>
          </cell>
          <cell r="P617">
            <v>43439545.3699999</v>
          </cell>
          <cell r="S617">
            <v>0</v>
          </cell>
        </row>
        <row r="618">
          <cell r="A618">
            <v>420805</v>
          </cell>
          <cell r="B618"/>
          <cell r="C618" t="str">
            <v>Plačilo nadomestila za spremembo namembnosti zemljišč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346.4</v>
          </cell>
          <cell r="I618">
            <v>7028.85</v>
          </cell>
          <cell r="J618">
            <v>12790.7</v>
          </cell>
          <cell r="K618">
            <v>3432.0999999999985</v>
          </cell>
          <cell r="L618">
            <v>0</v>
          </cell>
          <cell r="M618">
            <v>19112.500000000004</v>
          </cell>
          <cell r="N618">
            <v>0</v>
          </cell>
          <cell r="O618">
            <v>0</v>
          </cell>
          <cell r="P618">
            <v>42710.55</v>
          </cell>
          <cell r="S618">
            <v>0</v>
          </cell>
        </row>
        <row r="619">
          <cell r="A619">
            <v>420806</v>
          </cell>
          <cell r="B619"/>
          <cell r="C619" t="str">
            <v>Analize, študije in načrti z informacijskega področja</v>
          </cell>
          <cell r="D619">
            <v>9328.1200000000008</v>
          </cell>
          <cell r="E619">
            <v>0</v>
          </cell>
          <cell r="F619">
            <v>6189.0599999999995</v>
          </cell>
          <cell r="G619">
            <v>8686.4000000000015</v>
          </cell>
          <cell r="H619">
            <v>2741.3399999999965</v>
          </cell>
          <cell r="I619">
            <v>39013.94</v>
          </cell>
          <cell r="J619">
            <v>18634.28</v>
          </cell>
          <cell r="K619">
            <v>12568.440000000002</v>
          </cell>
          <cell r="L619">
            <v>22691.999999999985</v>
          </cell>
          <cell r="M619">
            <v>19848.180000000022</v>
          </cell>
          <cell r="N619">
            <v>7478.5999999999767</v>
          </cell>
          <cell r="O619">
            <v>62556.070000000007</v>
          </cell>
          <cell r="P619">
            <v>209736.43</v>
          </cell>
          <cell r="S619">
            <v>0</v>
          </cell>
        </row>
        <row r="620">
          <cell r="A620">
            <v>420899</v>
          </cell>
          <cell r="B620"/>
          <cell r="C620" t="str">
            <v>Plačila drugih storitev in dokumentacije</v>
          </cell>
          <cell r="D620">
            <v>410297.31</v>
          </cell>
          <cell r="E620">
            <v>538117.57000000007</v>
          </cell>
          <cell r="F620">
            <v>646263.30999999994</v>
          </cell>
          <cell r="G620">
            <v>616806.83999999985</v>
          </cell>
          <cell r="H620">
            <v>857546.19000000041</v>
          </cell>
          <cell r="I620">
            <v>762935.48999999976</v>
          </cell>
          <cell r="J620">
            <v>892493.91999999993</v>
          </cell>
          <cell r="K620">
            <v>709768.96</v>
          </cell>
          <cell r="L620">
            <v>714663.62000000011</v>
          </cell>
          <cell r="M620">
            <v>783129.9799999902</v>
          </cell>
          <cell r="N620">
            <v>867478.84999999963</v>
          </cell>
          <cell r="O620">
            <v>3798526.1100000106</v>
          </cell>
          <cell r="P620">
            <v>11598028.15</v>
          </cell>
          <cell r="S620">
            <v>0</v>
          </cell>
        </row>
        <row r="621">
          <cell r="A621">
            <v>43</v>
          </cell>
          <cell r="B621"/>
          <cell r="C621" t="str">
            <v>INVESTICIJSKI TRANSFERI (431+432)</v>
          </cell>
          <cell r="D621">
            <v>2956597.5999999996</v>
          </cell>
          <cell r="E621">
            <v>1197527.03</v>
          </cell>
          <cell r="F621">
            <v>2739274.7600000002</v>
          </cell>
          <cell r="G621">
            <v>5678670.9000000004</v>
          </cell>
          <cell r="H621">
            <v>4997693.7199999988</v>
          </cell>
          <cell r="I621">
            <v>5110101.3100000005</v>
          </cell>
          <cell r="J621">
            <v>5652011.6699999981</v>
          </cell>
          <cell r="K621">
            <v>5854257.620000001</v>
          </cell>
          <cell r="L621">
            <v>6426558.3900000118</v>
          </cell>
          <cell r="M621">
            <v>10615889.949999988</v>
          </cell>
          <cell r="N621">
            <v>10730209.370000003</v>
          </cell>
          <cell r="O621">
            <v>28923275.250000097</v>
          </cell>
          <cell r="P621">
            <v>90882067.570000097</v>
          </cell>
          <cell r="Q621"/>
          <cell r="S621">
            <v>0</v>
          </cell>
        </row>
        <row r="622">
          <cell r="A622">
            <v>431</v>
          </cell>
          <cell r="B622"/>
          <cell r="C622" t="str">
            <v>INVESTICIJSKI TRANSFERI PRAVNIM IN FIZIČNIM OSEBAM, KI NISO PRORAČUNSKI UPORABNIKI</v>
          </cell>
          <cell r="D622">
            <v>994339.5</v>
          </cell>
          <cell r="E622">
            <v>466291.62000000005</v>
          </cell>
          <cell r="F622">
            <v>829928.50999999989</v>
          </cell>
          <cell r="G622">
            <v>1683494.6000000006</v>
          </cell>
          <cell r="H622">
            <v>1687985.4699999995</v>
          </cell>
          <cell r="I622">
            <v>1934825.1300000004</v>
          </cell>
          <cell r="J622">
            <v>1885770.2299999995</v>
          </cell>
          <cell r="K622">
            <v>1642920.6199999996</v>
          </cell>
          <cell r="L622">
            <v>1918378.5500000054</v>
          </cell>
          <cell r="M622">
            <v>3635898.4199999953</v>
          </cell>
          <cell r="N622">
            <v>3823173.0799999991</v>
          </cell>
          <cell r="O622">
            <v>14144402.440000003</v>
          </cell>
          <cell r="P622">
            <v>34647408.170000002</v>
          </cell>
          <cell r="S622">
            <v>0</v>
          </cell>
        </row>
        <row r="623">
          <cell r="A623">
            <v>4310</v>
          </cell>
          <cell r="B623"/>
          <cell r="C623" t="str">
            <v>Investicijski transferi neprofitnim organizacijam in ustanovam</v>
          </cell>
          <cell r="D623">
            <v>611277.36</v>
          </cell>
          <cell r="E623">
            <v>310769.87</v>
          </cell>
          <cell r="F623">
            <v>772249.67999999993</v>
          </cell>
          <cell r="G623">
            <v>1359145.0800000003</v>
          </cell>
          <cell r="H623">
            <v>1336439.1099999994</v>
          </cell>
          <cell r="I623">
            <v>1367751.1400000006</v>
          </cell>
          <cell r="J623">
            <v>1546973.0099999998</v>
          </cell>
          <cell r="K623">
            <v>1072242.33</v>
          </cell>
          <cell r="L623">
            <v>1278731.5600000061</v>
          </cell>
          <cell r="M623">
            <v>1908467.2399999946</v>
          </cell>
          <cell r="N623">
            <v>3219648.2199999988</v>
          </cell>
          <cell r="O623">
            <v>5912755.3600000013</v>
          </cell>
          <cell r="P623">
            <v>20696449.960000001</v>
          </cell>
          <cell r="S623">
            <v>0</v>
          </cell>
        </row>
        <row r="624">
          <cell r="A624">
            <v>431000</v>
          </cell>
          <cell r="B624"/>
          <cell r="C624" t="str">
            <v>Investicijski transferi neprofitnim organizacijam in ustanovam</v>
          </cell>
          <cell r="D624">
            <v>611277.36</v>
          </cell>
          <cell r="E624">
            <v>310769.87</v>
          </cell>
          <cell r="F624">
            <v>772249.67999999993</v>
          </cell>
          <cell r="G624">
            <v>1359145.0800000003</v>
          </cell>
          <cell r="H624">
            <v>1336439.1099999994</v>
          </cell>
          <cell r="I624">
            <v>1367751.1400000006</v>
          </cell>
          <cell r="J624">
            <v>1546973.0099999998</v>
          </cell>
          <cell r="K624">
            <v>1072242.33</v>
          </cell>
          <cell r="L624">
            <v>1278731.5600000061</v>
          </cell>
          <cell r="M624">
            <v>1908467.2399999946</v>
          </cell>
          <cell r="N624">
            <v>3219648.2199999988</v>
          </cell>
          <cell r="O624">
            <v>5912755.3600000013</v>
          </cell>
          <cell r="P624">
            <v>20696449.960000001</v>
          </cell>
          <cell r="S624">
            <v>0</v>
          </cell>
        </row>
        <row r="625">
          <cell r="A625">
            <v>4311</v>
          </cell>
          <cell r="B625"/>
          <cell r="C625" t="str">
            <v>Investicijski transferi javnim podjetjem in družbam, ki so v lasti države ali občin</v>
          </cell>
          <cell r="D625">
            <v>108501.1</v>
          </cell>
          <cell r="E625">
            <v>9581.36</v>
          </cell>
          <cell r="F625">
            <v>1502.4599999999919</v>
          </cell>
          <cell r="G625">
            <v>32835.349999999991</v>
          </cell>
          <cell r="H625">
            <v>42519.670000000013</v>
          </cell>
          <cell r="I625">
            <v>64787.130000000005</v>
          </cell>
          <cell r="J625">
            <v>36754.200000000012</v>
          </cell>
          <cell r="K625">
            <v>72021.649999999965</v>
          </cell>
          <cell r="L625">
            <v>66084.69</v>
          </cell>
          <cell r="M625">
            <v>142178.30000000005</v>
          </cell>
          <cell r="N625">
            <v>51757.169999999925</v>
          </cell>
          <cell r="O625">
            <v>249672.56000000006</v>
          </cell>
          <cell r="P625">
            <v>878195.64</v>
          </cell>
          <cell r="S625">
            <v>0</v>
          </cell>
        </row>
        <row r="626">
          <cell r="A626">
            <v>431100</v>
          </cell>
          <cell r="B626"/>
          <cell r="C626" t="str">
            <v>Investicijski transferi javnim podjetjem in družbam, ki so v lasti države ali občin</v>
          </cell>
          <cell r="D626">
            <v>108501.1</v>
          </cell>
          <cell r="E626">
            <v>9581.36</v>
          </cell>
          <cell r="F626">
            <v>1502.4599999999919</v>
          </cell>
          <cell r="G626">
            <v>32835.349999999991</v>
          </cell>
          <cell r="H626">
            <v>42519.670000000013</v>
          </cell>
          <cell r="I626">
            <v>64787.130000000005</v>
          </cell>
          <cell r="J626">
            <v>36754.200000000012</v>
          </cell>
          <cell r="K626">
            <v>72021.649999999965</v>
          </cell>
          <cell r="L626">
            <v>66084.69</v>
          </cell>
          <cell r="M626">
            <v>142178.30000000005</v>
          </cell>
          <cell r="N626">
            <v>51757.169999999925</v>
          </cell>
          <cell r="O626">
            <v>249672.56000000006</v>
          </cell>
          <cell r="P626">
            <v>878195.64</v>
          </cell>
          <cell r="S626">
            <v>0</v>
          </cell>
        </row>
        <row r="627">
          <cell r="A627">
            <v>4312</v>
          </cell>
          <cell r="B627"/>
          <cell r="C627" t="str">
            <v>Investicijski transferi finančnim institucijam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S627">
            <v>0</v>
          </cell>
        </row>
        <row r="628">
          <cell r="A628">
            <v>431200</v>
          </cell>
          <cell r="B628"/>
          <cell r="C628" t="str">
            <v>Investicijski transferi finančnim institucijam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S628">
            <v>0</v>
          </cell>
        </row>
        <row r="629">
          <cell r="A629">
            <v>4313</v>
          </cell>
          <cell r="B629"/>
          <cell r="C629" t="str">
            <v>Investicijski transferi privatnim podjetjem</v>
          </cell>
          <cell r="D629">
            <v>148960.28</v>
          </cell>
          <cell r="E629">
            <v>8636.2900000000081</v>
          </cell>
          <cell r="F629">
            <v>691.14999999999418</v>
          </cell>
          <cell r="G629">
            <v>93437.88</v>
          </cell>
          <cell r="H629">
            <v>3975.6000000000058</v>
          </cell>
          <cell r="I629">
            <v>141030.38</v>
          </cell>
          <cell r="J629">
            <v>3974.7299999999814</v>
          </cell>
          <cell r="K629">
            <v>86583.13</v>
          </cell>
          <cell r="L629">
            <v>380611.89999999997</v>
          </cell>
          <cell r="M629">
            <v>53754.560000000056</v>
          </cell>
          <cell r="N629">
            <v>4619.2899999999208</v>
          </cell>
          <cell r="O629">
            <v>4990120.1300000008</v>
          </cell>
          <cell r="P629">
            <v>5916395.3200000003</v>
          </cell>
          <cell r="S629">
            <v>0</v>
          </cell>
        </row>
        <row r="630">
          <cell r="A630">
            <v>431300</v>
          </cell>
          <cell r="B630"/>
          <cell r="C630" t="str">
            <v>Investicijski transferi privatnim podjetjem</v>
          </cell>
          <cell r="D630">
            <v>148960.28</v>
          </cell>
          <cell r="E630">
            <v>8636.2900000000081</v>
          </cell>
          <cell r="F630">
            <v>691.14999999999418</v>
          </cell>
          <cell r="G630">
            <v>93437.88</v>
          </cell>
          <cell r="H630">
            <v>3975.6000000000058</v>
          </cell>
          <cell r="I630">
            <v>141030.38</v>
          </cell>
          <cell r="J630">
            <v>3974.7299999999814</v>
          </cell>
          <cell r="K630">
            <v>86583.13</v>
          </cell>
          <cell r="L630">
            <v>380611.89999999997</v>
          </cell>
          <cell r="M630">
            <v>53754.560000000056</v>
          </cell>
          <cell r="N630">
            <v>4619.2899999999208</v>
          </cell>
          <cell r="O630">
            <v>4990120.1300000008</v>
          </cell>
          <cell r="P630">
            <v>5916395.3200000003</v>
          </cell>
          <cell r="S630">
            <v>0</v>
          </cell>
        </row>
        <row r="631">
          <cell r="A631">
            <v>4314</v>
          </cell>
          <cell r="B631"/>
          <cell r="C631" t="str">
            <v>Investicijski transferi posameznikom in zasebnikom</v>
          </cell>
          <cell r="D631">
            <v>91422.16</v>
          </cell>
          <cell r="E631">
            <v>42226.040000000008</v>
          </cell>
          <cell r="F631">
            <v>37892.569999999978</v>
          </cell>
          <cell r="G631">
            <v>75941.260000000009</v>
          </cell>
          <cell r="H631">
            <v>108281.31999999998</v>
          </cell>
          <cell r="I631">
            <v>153233.28000000003</v>
          </cell>
          <cell r="J631">
            <v>200974.93000000005</v>
          </cell>
          <cell r="K631">
            <v>305968.41999999993</v>
          </cell>
          <cell r="L631">
            <v>131853.79999999958</v>
          </cell>
          <cell r="M631">
            <v>219657.38000000035</v>
          </cell>
          <cell r="N631">
            <v>234345.35000000009</v>
          </cell>
          <cell r="O631">
            <v>643907.63000000012</v>
          </cell>
          <cell r="P631">
            <v>2245704.14</v>
          </cell>
          <cell r="S631">
            <v>0</v>
          </cell>
        </row>
        <row r="632">
          <cell r="A632">
            <v>431400</v>
          </cell>
          <cell r="B632"/>
          <cell r="C632" t="str">
            <v>Investicijski transferi posameznikom in zasebnikom</v>
          </cell>
          <cell r="D632">
            <v>91422.16</v>
          </cell>
          <cell r="E632">
            <v>42226.040000000008</v>
          </cell>
          <cell r="F632">
            <v>37892.569999999978</v>
          </cell>
          <cell r="G632">
            <v>75941.260000000009</v>
          </cell>
          <cell r="H632">
            <v>108281.31999999998</v>
          </cell>
          <cell r="I632">
            <v>153233.28000000003</v>
          </cell>
          <cell r="J632">
            <v>200974.93000000005</v>
          </cell>
          <cell r="K632">
            <v>305968.41999999993</v>
          </cell>
          <cell r="L632">
            <v>131853.79999999958</v>
          </cell>
          <cell r="M632">
            <v>219657.38000000035</v>
          </cell>
          <cell r="N632">
            <v>234345.35000000009</v>
          </cell>
          <cell r="O632">
            <v>643907.63000000012</v>
          </cell>
          <cell r="P632">
            <v>2245704.14</v>
          </cell>
          <cell r="S632">
            <v>0</v>
          </cell>
        </row>
        <row r="633">
          <cell r="A633">
            <v>4315</v>
          </cell>
          <cell r="B633"/>
          <cell r="C633" t="str">
            <v>Investicijski transferi drugim izvajalcem javnih služb, ki niso posredni proračunski uporabniki</v>
          </cell>
          <cell r="D633">
            <v>34178.6</v>
          </cell>
          <cell r="E633">
            <v>95078.06</v>
          </cell>
          <cell r="F633">
            <v>17592.649999999994</v>
          </cell>
          <cell r="G633">
            <v>122135.03000000003</v>
          </cell>
          <cell r="H633">
            <v>196769.76999999996</v>
          </cell>
          <cell r="I633">
            <v>208023.20000000007</v>
          </cell>
          <cell r="J633">
            <v>97093.359999999986</v>
          </cell>
          <cell r="K633">
            <v>106105.08999999997</v>
          </cell>
          <cell r="L633">
            <v>61096.599999999977</v>
          </cell>
          <cell r="M633">
            <v>1311840.94</v>
          </cell>
          <cell r="N633">
            <v>312803.05000000028</v>
          </cell>
          <cell r="O633">
            <v>2347946.7600000002</v>
          </cell>
          <cell r="P633">
            <v>4910663.1100000003</v>
          </cell>
          <cell r="S633">
            <v>0</v>
          </cell>
        </row>
        <row r="634">
          <cell r="A634">
            <v>431500</v>
          </cell>
          <cell r="B634"/>
          <cell r="C634" t="str">
            <v>Investicijski transferi drugim izvajalcem javnih služb, ki niso posredni proračunski uporabniki</v>
          </cell>
          <cell r="D634">
            <v>34178.6</v>
          </cell>
          <cell r="E634">
            <v>95078.06</v>
          </cell>
          <cell r="F634">
            <v>17592.649999999994</v>
          </cell>
          <cell r="G634">
            <v>122135.03000000003</v>
          </cell>
          <cell r="H634">
            <v>196769.76999999996</v>
          </cell>
          <cell r="I634">
            <v>208023.20000000007</v>
          </cell>
          <cell r="J634">
            <v>97093.359999999986</v>
          </cell>
          <cell r="K634">
            <v>106105.08999999997</v>
          </cell>
          <cell r="L634">
            <v>61096.599999999977</v>
          </cell>
          <cell r="M634">
            <v>1311840.94</v>
          </cell>
          <cell r="N634">
            <v>312803.05000000028</v>
          </cell>
          <cell r="O634">
            <v>2347946.7600000002</v>
          </cell>
          <cell r="P634">
            <v>4910663.1100000003</v>
          </cell>
          <cell r="S634">
            <v>0</v>
          </cell>
        </row>
        <row r="635">
          <cell r="A635">
            <v>4316</v>
          </cell>
          <cell r="B635"/>
          <cell r="C635" t="str">
            <v>Investicijski transferi v tujino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S635">
            <v>0</v>
          </cell>
        </row>
        <row r="636">
          <cell r="A636">
            <v>431600</v>
          </cell>
          <cell r="B636"/>
          <cell r="C636" t="str">
            <v>Investicijski transferi v tujino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S636">
            <v>0</v>
          </cell>
        </row>
        <row r="637">
          <cell r="A637">
            <v>432</v>
          </cell>
          <cell r="B637"/>
          <cell r="C637" t="str">
            <v>INVESTICIJSKI TRANSFERI PRORAČUNSKIM UPORABNIKOM</v>
          </cell>
          <cell r="D637">
            <v>1962258.0999999999</v>
          </cell>
          <cell r="E637">
            <v>731235.41</v>
          </cell>
          <cell r="F637">
            <v>1909346.2500000005</v>
          </cell>
          <cell r="G637">
            <v>3995176.3000000003</v>
          </cell>
          <cell r="H637">
            <v>3309708.2499999991</v>
          </cell>
          <cell r="I637">
            <v>3175276.18</v>
          </cell>
          <cell r="J637">
            <v>3766241.4399999985</v>
          </cell>
          <cell r="K637">
            <v>4211337.0000000009</v>
          </cell>
          <cell r="L637">
            <v>4508179.8400000064</v>
          </cell>
          <cell r="M637">
            <v>6979991.5299999928</v>
          </cell>
          <cell r="N637">
            <v>6907036.2900000038</v>
          </cell>
          <cell r="O637">
            <v>14778872.810000096</v>
          </cell>
          <cell r="P637">
            <v>56234659.400000095</v>
          </cell>
          <cell r="S637">
            <v>0</v>
          </cell>
        </row>
        <row r="638">
          <cell r="A638">
            <v>4320</v>
          </cell>
          <cell r="B638"/>
          <cell r="C638" t="str">
            <v>Investicijski transferi občinam</v>
          </cell>
          <cell r="D638">
            <v>53809.77</v>
          </cell>
          <cell r="E638">
            <v>28120.93</v>
          </cell>
          <cell r="F638">
            <v>84486.62999999999</v>
          </cell>
          <cell r="G638">
            <v>50923.950000000012</v>
          </cell>
          <cell r="H638">
            <v>32633.5</v>
          </cell>
          <cell r="I638">
            <v>172960.08</v>
          </cell>
          <cell r="J638">
            <v>22292.380000000005</v>
          </cell>
          <cell r="K638">
            <v>54876.31</v>
          </cell>
          <cell r="L638">
            <v>81694.819999999963</v>
          </cell>
          <cell r="M638">
            <v>15118.200000000093</v>
          </cell>
          <cell r="N638">
            <v>95746.25</v>
          </cell>
          <cell r="O638">
            <v>874371.67</v>
          </cell>
          <cell r="P638">
            <v>1567034.49</v>
          </cell>
          <cell r="S638">
            <v>0</v>
          </cell>
        </row>
        <row r="639">
          <cell r="A639">
            <v>432000</v>
          </cell>
          <cell r="B639"/>
          <cell r="C639" t="str">
            <v>Investicijski transferi občinam</v>
          </cell>
          <cell r="D639">
            <v>53809.77</v>
          </cell>
          <cell r="E639">
            <v>28120.93</v>
          </cell>
          <cell r="F639">
            <v>84486.62999999999</v>
          </cell>
          <cell r="G639">
            <v>50923.950000000012</v>
          </cell>
          <cell r="H639">
            <v>32633.5</v>
          </cell>
          <cell r="I639">
            <v>172960.08</v>
          </cell>
          <cell r="J639">
            <v>22292.380000000005</v>
          </cell>
          <cell r="K639">
            <v>54876.31</v>
          </cell>
          <cell r="L639">
            <v>53830.01999999996</v>
          </cell>
          <cell r="M639">
            <v>29050.600000000093</v>
          </cell>
          <cell r="N639">
            <v>95746.25</v>
          </cell>
          <cell r="O639">
            <v>867811.67</v>
          </cell>
          <cell r="P639">
            <v>1546542.09</v>
          </cell>
          <cell r="S639">
            <v>0</v>
          </cell>
        </row>
        <row r="640">
          <cell r="A640">
            <v>432001</v>
          </cell>
          <cell r="B640"/>
          <cell r="C640" t="str">
            <v>Investicijski transferi ožjim delom občin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27864.799999999999</v>
          </cell>
          <cell r="M640">
            <v>-13932.4</v>
          </cell>
          <cell r="N640">
            <v>0</v>
          </cell>
          <cell r="O640">
            <v>6560.0000000000018</v>
          </cell>
          <cell r="P640">
            <v>20492.400000000001</v>
          </cell>
          <cell r="S640">
            <v>0</v>
          </cell>
        </row>
        <row r="641">
          <cell r="A641">
            <v>4321</v>
          </cell>
          <cell r="B641"/>
          <cell r="C641" t="str">
            <v>Investicijski transferi javnim skladom in agencijam</v>
          </cell>
          <cell r="D641">
            <v>18228.97</v>
          </cell>
          <cell r="E641">
            <v>1234.9099999999999</v>
          </cell>
          <cell r="F641">
            <v>832.20000000000073</v>
          </cell>
          <cell r="G641">
            <v>370.58999999999651</v>
          </cell>
          <cell r="H641">
            <v>40655.660000000003</v>
          </cell>
          <cell r="I641">
            <v>9475.61</v>
          </cell>
          <cell r="J641">
            <v>16443.569999999992</v>
          </cell>
          <cell r="K641">
            <v>2414.9800000000105</v>
          </cell>
          <cell r="L641">
            <v>33330.800000000003</v>
          </cell>
          <cell r="M641">
            <v>9192.4199999999837</v>
          </cell>
          <cell r="N641">
            <v>34579.119999999995</v>
          </cell>
          <cell r="O641">
            <v>49248.520000000004</v>
          </cell>
          <cell r="P641">
            <v>216007.35</v>
          </cell>
          <cell r="S641">
            <v>0</v>
          </cell>
        </row>
        <row r="642">
          <cell r="A642">
            <v>432100</v>
          </cell>
          <cell r="B642"/>
          <cell r="C642" t="str">
            <v>Investicijski transferi javnim skladom</v>
          </cell>
          <cell r="D642">
            <v>18228.97</v>
          </cell>
          <cell r="E642">
            <v>1234.9099999999999</v>
          </cell>
          <cell r="F642">
            <v>832.20000000000073</v>
          </cell>
          <cell r="G642">
            <v>370.58999999999651</v>
          </cell>
          <cell r="H642">
            <v>40655.660000000003</v>
          </cell>
          <cell r="I642">
            <v>9475.61</v>
          </cell>
          <cell r="J642">
            <v>16443.569999999992</v>
          </cell>
          <cell r="K642">
            <v>2414.9800000000105</v>
          </cell>
          <cell r="L642">
            <v>33330.800000000003</v>
          </cell>
          <cell r="M642">
            <v>9192.4199999999837</v>
          </cell>
          <cell r="N642">
            <v>34579.119999999995</v>
          </cell>
          <cell r="O642">
            <v>48607.320000000007</v>
          </cell>
          <cell r="P642">
            <v>215366.15</v>
          </cell>
          <cell r="S642">
            <v>0</v>
          </cell>
        </row>
        <row r="643">
          <cell r="A643">
            <v>432101</v>
          </cell>
          <cell r="B643"/>
          <cell r="C643" t="str">
            <v>Investicijski transferi javnim agencijam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641.20000000000005</v>
          </cell>
          <cell r="P643">
            <v>641.20000000000005</v>
          </cell>
          <cell r="S643">
            <v>0</v>
          </cell>
        </row>
        <row r="644">
          <cell r="A644">
            <v>4322</v>
          </cell>
          <cell r="B644"/>
          <cell r="C644" t="str">
            <v>Investicijski transferi v državni proračun</v>
          </cell>
          <cell r="D644">
            <v>8593.65</v>
          </cell>
          <cell r="E644">
            <v>69354.8</v>
          </cell>
          <cell r="F644">
            <v>6443</v>
          </cell>
          <cell r="G644">
            <v>70344.680000000008</v>
          </cell>
          <cell r="H644">
            <v>88284.040000000008</v>
          </cell>
          <cell r="I644">
            <v>68502.329999999987</v>
          </cell>
          <cell r="J644">
            <v>58434.349999999977</v>
          </cell>
          <cell r="K644">
            <v>18582.520000000019</v>
          </cell>
          <cell r="L644">
            <v>175687.52000000002</v>
          </cell>
          <cell r="M644">
            <v>13404.319999999949</v>
          </cell>
          <cell r="N644">
            <v>57035.920000000042</v>
          </cell>
          <cell r="O644">
            <v>224988.36</v>
          </cell>
          <cell r="P644">
            <v>859655.49</v>
          </cell>
          <cell r="S644">
            <v>0</v>
          </cell>
        </row>
        <row r="645">
          <cell r="A645">
            <v>432200</v>
          </cell>
          <cell r="B645"/>
          <cell r="C645" t="str">
            <v>Investicijski transferi v državni proračun</v>
          </cell>
          <cell r="D645">
            <v>8593.65</v>
          </cell>
          <cell r="E645">
            <v>69354.8</v>
          </cell>
          <cell r="F645">
            <v>6443</v>
          </cell>
          <cell r="G645">
            <v>70344.680000000008</v>
          </cell>
          <cell r="H645">
            <v>88284.040000000008</v>
          </cell>
          <cell r="I645">
            <v>68502.329999999987</v>
          </cell>
          <cell r="J645">
            <v>58434.349999999977</v>
          </cell>
          <cell r="K645">
            <v>18582.520000000019</v>
          </cell>
          <cell r="L645">
            <v>175687.52000000002</v>
          </cell>
          <cell r="M645">
            <v>13404.319999999949</v>
          </cell>
          <cell r="N645">
            <v>57035.920000000042</v>
          </cell>
          <cell r="O645">
            <v>224988.36</v>
          </cell>
          <cell r="P645">
            <v>859655.49</v>
          </cell>
          <cell r="S645">
            <v>0</v>
          </cell>
        </row>
        <row r="646">
          <cell r="A646">
            <v>4323</v>
          </cell>
          <cell r="B646"/>
          <cell r="C646" t="str">
            <v>Investicijski transferi javnim zavodom</v>
          </cell>
          <cell r="D646">
            <v>1881625.71</v>
          </cell>
          <cell r="E646">
            <v>632524.77</v>
          </cell>
          <cell r="F646">
            <v>1817584.4200000004</v>
          </cell>
          <cell r="G646">
            <v>3873537.08</v>
          </cell>
          <cell r="H646">
            <v>3148135.0499999989</v>
          </cell>
          <cell r="I646">
            <v>2924338.16</v>
          </cell>
          <cell r="J646">
            <v>3669071.1399999987</v>
          </cell>
          <cell r="K646">
            <v>4135463.1900000013</v>
          </cell>
          <cell r="L646">
            <v>4217466.7000000067</v>
          </cell>
          <cell r="M646">
            <v>6942276.5899999924</v>
          </cell>
          <cell r="N646">
            <v>6719675.0000000037</v>
          </cell>
          <cell r="O646">
            <v>13630264.260000095</v>
          </cell>
          <cell r="P646">
            <v>53591962.070000097</v>
          </cell>
          <cell r="S646">
            <v>0</v>
          </cell>
        </row>
        <row r="647">
          <cell r="A647">
            <v>432300</v>
          </cell>
          <cell r="B647"/>
          <cell r="C647" t="str">
            <v>Investicijski transferi javnim zavodom</v>
          </cell>
          <cell r="D647">
            <v>1881625.71</v>
          </cell>
          <cell r="E647">
            <v>632524.77</v>
          </cell>
          <cell r="F647">
            <v>1817584.4200000004</v>
          </cell>
          <cell r="G647">
            <v>3873537.08</v>
          </cell>
          <cell r="H647">
            <v>3148135.0499999989</v>
          </cell>
          <cell r="I647">
            <v>2924338.16</v>
          </cell>
          <cell r="J647">
            <v>3669071.1399999987</v>
          </cell>
          <cell r="K647">
            <v>4135463.1900000013</v>
          </cell>
          <cell r="L647">
            <v>4217466.7000000067</v>
          </cell>
          <cell r="M647">
            <v>6942276.5899999924</v>
          </cell>
          <cell r="N647">
            <v>6719675.0000000037</v>
          </cell>
          <cell r="O647">
            <v>13630264.260000095</v>
          </cell>
          <cell r="P647">
            <v>53591962.070000097</v>
          </cell>
          <cell r="S647">
            <v>0</v>
          </cell>
        </row>
        <row r="648">
          <cell r="A648" t="str">
            <v>III.</v>
          </cell>
          <cell r="B648" t="str">
            <v>III.</v>
          </cell>
          <cell r="C648" t="str">
            <v>PRESEŽEK (PRIMANJKLJAJ) (I. - II.) (SKUPAJ PRIHODKI MINUS SKUPAJ ODHODKI)</v>
          </cell>
          <cell r="D648">
            <v>15677761.599999964</v>
          </cell>
          <cell r="E648">
            <v>11318716.959999979</v>
          </cell>
          <cell r="F648">
            <v>10662685.561000168</v>
          </cell>
          <cell r="G648">
            <v>-2562580.6710000932</v>
          </cell>
          <cell r="H648">
            <v>-10604658.5400002</v>
          </cell>
          <cell r="I648">
            <v>-30322006.950999588</v>
          </cell>
          <cell r="J648">
            <v>-11167401.959000051</v>
          </cell>
          <cell r="K648">
            <v>14029719.549999028</v>
          </cell>
          <cell r="L648">
            <v>-2981606.6899988651</v>
          </cell>
          <cell r="M648">
            <v>239303492.47999984</v>
          </cell>
          <cell r="N648">
            <v>7936454.7099987864</v>
          </cell>
          <cell r="O648">
            <v>-111943632.30999923</v>
          </cell>
          <cell r="P648">
            <v>129346943.73999882</v>
          </cell>
          <cell r="R648">
            <v>-9.2387199401855469E-7</v>
          </cell>
          <cell r="S648">
            <v>-9.2387199401855469E-7</v>
          </cell>
        </row>
        <row r="649">
          <cell r="A649"/>
          <cell r="B649" t="str">
            <v>B.</v>
          </cell>
          <cell r="C649" t="str">
            <v>RAČUN FINANČNIH TERJATEV IN NALOŽB</v>
          </cell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  <cell r="S649">
            <v>0</v>
          </cell>
        </row>
        <row r="650">
          <cell r="A650">
            <v>75</v>
          </cell>
          <cell r="B650" t="str">
            <v>IV.</v>
          </cell>
          <cell r="C650" t="str">
            <v>PREJETA VRAČILA DANIH POSOJIL IN PRODAJA KAPITALSKIH DELEŽEV (750+751)</v>
          </cell>
          <cell r="D650">
            <v>7576.07</v>
          </cell>
          <cell r="E650">
            <v>-872.65999999999917</v>
          </cell>
          <cell r="F650">
            <v>220258.68000000002</v>
          </cell>
          <cell r="G650">
            <v>109477.27999999998</v>
          </cell>
          <cell r="H650">
            <v>13138.83</v>
          </cell>
          <cell r="I650">
            <v>3191.380000000001</v>
          </cell>
          <cell r="J650">
            <v>3002.2000000000007</v>
          </cell>
          <cell r="K650">
            <v>47518.180000000015</v>
          </cell>
          <cell r="L650">
            <v>2905.9499999999971</v>
          </cell>
          <cell r="M650">
            <v>2996.880000000001</v>
          </cell>
          <cell r="N650">
            <v>7152.0900000000029</v>
          </cell>
          <cell r="O650">
            <v>52538.009999999987</v>
          </cell>
          <cell r="P650">
            <v>468882.89</v>
          </cell>
          <cell r="R650">
            <v>0</v>
          </cell>
          <cell r="S650">
            <v>0</v>
          </cell>
        </row>
        <row r="651">
          <cell r="A651">
            <v>750</v>
          </cell>
          <cell r="B651"/>
          <cell r="C651" t="str">
            <v>PREJETA VRAČILA DANIH POSOJIL</v>
          </cell>
          <cell r="D651">
            <v>7576.07</v>
          </cell>
          <cell r="E651">
            <v>-1324.8299999999992</v>
          </cell>
          <cell r="F651">
            <v>2411.69</v>
          </cell>
          <cell r="G651">
            <v>6851.29</v>
          </cell>
          <cell r="H651">
            <v>6876.0399999999981</v>
          </cell>
          <cell r="I651">
            <v>2846.880000000001</v>
          </cell>
          <cell r="J651">
            <v>2717.880000000001</v>
          </cell>
          <cell r="K651">
            <v>18931.78</v>
          </cell>
          <cell r="L651">
            <v>2667.8799999999974</v>
          </cell>
          <cell r="M651">
            <v>2946.880000000001</v>
          </cell>
          <cell r="N651">
            <v>6913.7900000000027</v>
          </cell>
          <cell r="O651">
            <v>2315.2299999999977</v>
          </cell>
          <cell r="P651">
            <v>61730.58</v>
          </cell>
          <cell r="S651">
            <v>0</v>
          </cell>
        </row>
        <row r="652">
          <cell r="A652">
            <v>7500</v>
          </cell>
          <cell r="B652"/>
          <cell r="C652" t="str">
            <v>Prejeta vračila danih posojil od posameznikov in zasebnikov</v>
          </cell>
          <cell r="D652">
            <v>5156.6099999999997</v>
          </cell>
          <cell r="E652">
            <v>-3853.5499999999993</v>
          </cell>
          <cell r="F652">
            <v>-7.7699999999999818</v>
          </cell>
          <cell r="G652">
            <v>177.70000000000005</v>
          </cell>
          <cell r="H652">
            <v>129</v>
          </cell>
          <cell r="I652">
            <v>427.41999999999985</v>
          </cell>
          <cell r="J652">
            <v>298.4200000000003</v>
          </cell>
          <cell r="K652">
            <v>12048.16</v>
          </cell>
          <cell r="L652">
            <v>248.41999999999825</v>
          </cell>
          <cell r="M652">
            <v>527.42000000000189</v>
          </cell>
          <cell r="N652">
            <v>0</v>
          </cell>
          <cell r="O652">
            <v>-104.23000000000138</v>
          </cell>
          <cell r="P652">
            <v>15047.599999999999</v>
          </cell>
          <cell r="S652">
            <v>0</v>
          </cell>
        </row>
        <row r="653">
          <cell r="A653">
            <v>750000</v>
          </cell>
          <cell r="B653"/>
          <cell r="C653" t="str">
            <v>Prejeta vračila danih posojil od posameznikov in zasebnikov - kratkoročna posojila</v>
          </cell>
          <cell r="D653">
            <v>0</v>
          </cell>
          <cell r="E653">
            <v>124.8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124.8</v>
          </cell>
          <cell r="S653">
            <v>0</v>
          </cell>
        </row>
        <row r="654">
          <cell r="A654">
            <v>750001</v>
          </cell>
          <cell r="B654"/>
          <cell r="C654" t="str">
            <v>Prejeta vračila danih posojil od posameznikov in zasebnikov - dolgoročna posojila</v>
          </cell>
          <cell r="D654">
            <v>5156.6099999999997</v>
          </cell>
          <cell r="E654">
            <v>-3978.3499999999995</v>
          </cell>
          <cell r="F654">
            <v>-7.7699999999999818</v>
          </cell>
          <cell r="G654">
            <v>177.70000000000005</v>
          </cell>
          <cell r="H654">
            <v>129</v>
          </cell>
          <cell r="I654">
            <v>427.41999999999985</v>
          </cell>
          <cell r="J654">
            <v>298.4200000000003</v>
          </cell>
          <cell r="K654">
            <v>12048.16</v>
          </cell>
          <cell r="L654">
            <v>248.41999999999825</v>
          </cell>
          <cell r="M654">
            <v>527.42000000000189</v>
          </cell>
          <cell r="N654">
            <v>0</v>
          </cell>
          <cell r="O654">
            <v>-104.23000000000138</v>
          </cell>
          <cell r="P654">
            <v>14922.8</v>
          </cell>
          <cell r="S654">
            <v>0</v>
          </cell>
        </row>
        <row r="655">
          <cell r="A655">
            <v>7501</v>
          </cell>
          <cell r="B655"/>
          <cell r="C655" t="str">
            <v>Prejeta vračila danih posojil - od javnih skladov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S655">
            <v>0</v>
          </cell>
        </row>
        <row r="656">
          <cell r="A656">
            <v>750100</v>
          </cell>
          <cell r="B656"/>
          <cell r="C656" t="str">
            <v>Prejeta vračila danih  posojil - od javnih skladov - kratkoročna posojila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S656">
            <v>0</v>
          </cell>
        </row>
        <row r="657">
          <cell r="A657">
            <v>750101</v>
          </cell>
          <cell r="B657"/>
          <cell r="C657" t="str">
            <v>Prejeta vračila danih  posojil - od javnih skladov - dolgoročna posojila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S657">
            <v>0</v>
          </cell>
        </row>
        <row r="658">
          <cell r="A658">
            <v>7502</v>
          </cell>
          <cell r="B658"/>
          <cell r="C658" t="str">
            <v>Prejeta vračila danih posojil od javnih podjetij in družb, ki so v lasti države ali občin</v>
          </cell>
          <cell r="D658">
            <v>2419.46</v>
          </cell>
          <cell r="E658">
            <v>2419.46</v>
          </cell>
          <cell r="F658">
            <v>2419.46</v>
          </cell>
          <cell r="G658">
            <v>2419.46</v>
          </cell>
          <cell r="H658">
            <v>2419.4599999999991</v>
          </cell>
          <cell r="I658">
            <v>2419.4600000000009</v>
          </cell>
          <cell r="J658">
            <v>2419.4600000000009</v>
          </cell>
          <cell r="K658">
            <v>2419.4599999999991</v>
          </cell>
          <cell r="L658">
            <v>2419.4599999999991</v>
          </cell>
          <cell r="M658">
            <v>2419.4599999999991</v>
          </cell>
          <cell r="N658">
            <v>2419.4600000000028</v>
          </cell>
          <cell r="O658">
            <v>2419.4599999999991</v>
          </cell>
          <cell r="P658">
            <v>29033.52</v>
          </cell>
          <cell r="S658">
            <v>0</v>
          </cell>
        </row>
        <row r="659">
          <cell r="A659">
            <v>750200</v>
          </cell>
          <cell r="B659"/>
          <cell r="C659" t="str">
            <v>Prejeta vračila danih posojil od javnih podjetij in družb, ki so v lasti države ali občin - kratkoročna posojila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S659">
            <v>0</v>
          </cell>
        </row>
        <row r="660">
          <cell r="A660">
            <v>750201</v>
          </cell>
          <cell r="B660"/>
          <cell r="C660" t="str">
            <v>Prejeta vračila danih posojil od javnih podjetij in družb, ki so v lasti države ali občin - dolgoročna posojila</v>
          </cell>
          <cell r="D660">
            <v>2419.46</v>
          </cell>
          <cell r="E660">
            <v>2419.46</v>
          </cell>
          <cell r="F660">
            <v>2419.46</v>
          </cell>
          <cell r="G660">
            <v>2419.46</v>
          </cell>
          <cell r="H660">
            <v>2419.4599999999991</v>
          </cell>
          <cell r="I660">
            <v>2419.4600000000009</v>
          </cell>
          <cell r="J660">
            <v>2419.4600000000009</v>
          </cell>
          <cell r="K660">
            <v>2419.4599999999991</v>
          </cell>
          <cell r="L660">
            <v>2419.4599999999991</v>
          </cell>
          <cell r="M660">
            <v>2419.4599999999991</v>
          </cell>
          <cell r="N660">
            <v>2419.4600000000028</v>
          </cell>
          <cell r="O660">
            <v>2419.4599999999991</v>
          </cell>
          <cell r="P660">
            <v>29033.52</v>
          </cell>
          <cell r="S660">
            <v>0</v>
          </cell>
        </row>
        <row r="661">
          <cell r="A661">
            <v>7503</v>
          </cell>
          <cell r="B661"/>
          <cell r="C661" t="str">
            <v>Prejeta vračila danih posojil - od finančnih institucij</v>
          </cell>
          <cell r="D661">
            <v>0</v>
          </cell>
          <cell r="E661">
            <v>109.26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109.26</v>
          </cell>
          <cell r="S661">
            <v>0</v>
          </cell>
        </row>
        <row r="662">
          <cell r="A662">
            <v>750300</v>
          </cell>
          <cell r="B662"/>
          <cell r="C662" t="str">
            <v>Prejeta vračila danih posojil - od finančnih institucij - kratkoročna posojila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S662">
            <v>0</v>
          </cell>
        </row>
        <row r="663">
          <cell r="A663">
            <v>750301</v>
          </cell>
          <cell r="B663"/>
          <cell r="C663" t="str">
            <v>Prejeta vračila danih posojil - od finančnih institucij - dolgoročna posojila</v>
          </cell>
          <cell r="D663">
            <v>0</v>
          </cell>
          <cell r="E663">
            <v>109.26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109.26</v>
          </cell>
          <cell r="S663">
            <v>0</v>
          </cell>
        </row>
        <row r="664">
          <cell r="A664">
            <v>7504</v>
          </cell>
          <cell r="B664"/>
          <cell r="C664" t="str">
            <v>Prejeta vračila danih posojil od privatnih podjetij</v>
          </cell>
          <cell r="D664">
            <v>0</v>
          </cell>
          <cell r="E664">
            <v>0</v>
          </cell>
          <cell r="F664">
            <v>0</v>
          </cell>
          <cell r="G664">
            <v>4254.13</v>
          </cell>
          <cell r="H664">
            <v>4327.579999999999</v>
          </cell>
          <cell r="I664">
            <v>0</v>
          </cell>
          <cell r="J664">
            <v>0</v>
          </cell>
          <cell r="K664">
            <v>4464.1600000000017</v>
          </cell>
          <cell r="L664">
            <v>0</v>
          </cell>
          <cell r="M664">
            <v>0</v>
          </cell>
          <cell r="N664">
            <v>4494.33</v>
          </cell>
          <cell r="O664">
            <v>0</v>
          </cell>
          <cell r="P664">
            <v>17540.2</v>
          </cell>
          <cell r="S664">
            <v>0</v>
          </cell>
        </row>
        <row r="665">
          <cell r="A665">
            <v>750400</v>
          </cell>
          <cell r="B665"/>
          <cell r="C665" t="str">
            <v>Prejeta vračila danih posojil od privatnih podjetij - kratkoročna posojila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S665">
            <v>0</v>
          </cell>
        </row>
        <row r="666">
          <cell r="A666">
            <v>750401</v>
          </cell>
          <cell r="B666"/>
          <cell r="C666" t="str">
            <v>Prejeta vračila danih posojil od privatnih podjetij - dolgoročna posojila</v>
          </cell>
          <cell r="D666">
            <v>0</v>
          </cell>
          <cell r="E666">
            <v>0</v>
          </cell>
          <cell r="F666">
            <v>0</v>
          </cell>
          <cell r="G666">
            <v>4254.13</v>
          </cell>
          <cell r="H666">
            <v>4327.579999999999</v>
          </cell>
          <cell r="I666">
            <v>0</v>
          </cell>
          <cell r="J666">
            <v>0</v>
          </cell>
          <cell r="K666">
            <v>4464.1600000000017</v>
          </cell>
          <cell r="L666">
            <v>0</v>
          </cell>
          <cell r="M666">
            <v>0</v>
          </cell>
          <cell r="N666">
            <v>4494.33</v>
          </cell>
          <cell r="O666">
            <v>0</v>
          </cell>
          <cell r="P666">
            <v>17540.2</v>
          </cell>
          <cell r="S666">
            <v>0</v>
          </cell>
        </row>
        <row r="667">
          <cell r="A667">
            <v>7505</v>
          </cell>
          <cell r="B667"/>
          <cell r="C667" t="str">
            <v>Prejeta vračila danih posojil od občin</v>
          </cell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  <cell r="S667">
            <v>0</v>
          </cell>
        </row>
        <row r="668">
          <cell r="A668">
            <v>7507</v>
          </cell>
          <cell r="B668"/>
          <cell r="C668" t="str">
            <v>Prejeta vračila danih posojil državnemu proračunu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S668">
            <v>0</v>
          </cell>
        </row>
        <row r="669">
          <cell r="A669">
            <v>750700</v>
          </cell>
          <cell r="B669"/>
          <cell r="C669" t="str">
            <v>Prejeta vračila danih posojil državnemu proračunu - kratkoročna posojila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S669">
            <v>0</v>
          </cell>
        </row>
        <row r="670">
          <cell r="A670">
            <v>750701</v>
          </cell>
          <cell r="B670"/>
          <cell r="C670" t="str">
            <v>Prejeta vračila danih posojil  državnemu proračunu - dolgoročna posojila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S670">
            <v>0</v>
          </cell>
        </row>
        <row r="671">
          <cell r="A671">
            <v>7508</v>
          </cell>
          <cell r="B671"/>
          <cell r="C671" t="str">
            <v>Prejeta vračila danih posojil od javnih agencij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S671">
            <v>0</v>
          </cell>
        </row>
        <row r="672">
          <cell r="A672">
            <v>750800</v>
          </cell>
          <cell r="B672"/>
          <cell r="C672" t="str">
            <v>Prejeta vračila danih posojil od javnih agencij - kratkoročna posojila</v>
          </cell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>
            <v>0</v>
          </cell>
          <cell r="S672">
            <v>0</v>
          </cell>
        </row>
        <row r="673">
          <cell r="A673">
            <v>7509</v>
          </cell>
          <cell r="B673"/>
          <cell r="C673" t="str">
            <v>Prejeta vračila plačanih poroštev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S673">
            <v>0</v>
          </cell>
        </row>
        <row r="674">
          <cell r="A674">
            <v>750900</v>
          </cell>
          <cell r="B674"/>
          <cell r="C674" t="str">
            <v>Prejeta vračila plačanih poroštev javnim podjetjem in družbam, ki so v lasti države ali občin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S674">
            <v>0</v>
          </cell>
        </row>
        <row r="675">
          <cell r="A675">
            <v>750901</v>
          </cell>
          <cell r="B675"/>
          <cell r="C675" t="str">
            <v xml:space="preserve">Prejeta vračila plačanih poroštev privatnim podjetjem </v>
          </cell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>
            <v>0</v>
          </cell>
          <cell r="S675">
            <v>0</v>
          </cell>
        </row>
        <row r="676">
          <cell r="A676">
            <v>751</v>
          </cell>
          <cell r="B676"/>
          <cell r="C676" t="str">
            <v>PRODAJA KAPITALSKIH DELEŽEV</v>
          </cell>
          <cell r="D676">
            <v>0</v>
          </cell>
          <cell r="E676">
            <v>0</v>
          </cell>
          <cell r="F676">
            <v>217620.23</v>
          </cell>
          <cell r="G676">
            <v>100557.63999999998</v>
          </cell>
          <cell r="H676">
            <v>6034.4400000000005</v>
          </cell>
          <cell r="I676">
            <v>0</v>
          </cell>
          <cell r="J676">
            <v>0</v>
          </cell>
          <cell r="K676">
            <v>28348.800000000017</v>
          </cell>
          <cell r="L676">
            <v>0</v>
          </cell>
          <cell r="M676">
            <v>0</v>
          </cell>
          <cell r="N676">
            <v>0</v>
          </cell>
          <cell r="O676">
            <v>49983.76999999999</v>
          </cell>
          <cell r="P676">
            <v>402544.88</v>
          </cell>
          <cell r="S676">
            <v>0</v>
          </cell>
        </row>
        <row r="677">
          <cell r="A677">
            <v>7510</v>
          </cell>
          <cell r="B677"/>
          <cell r="C677" t="str">
            <v>Sredstva, pridobljena s prodajo kapitalskih deležev v javnih podjetjih in družbah, ki so v lasti države ali občin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1500.36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1500.36</v>
          </cell>
          <cell r="S677">
            <v>0</v>
          </cell>
        </row>
        <row r="678">
          <cell r="A678">
            <v>751000</v>
          </cell>
          <cell r="B678"/>
          <cell r="C678" t="str">
            <v>Sredstva, pridobljena s prodajo kapitalskih deležev v javnih podjetjih in družbah, ki so v lasti države ali občin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1500.36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1500.36</v>
          </cell>
          <cell r="S678">
            <v>0</v>
          </cell>
        </row>
        <row r="679">
          <cell r="A679">
            <v>7511</v>
          </cell>
          <cell r="B679"/>
          <cell r="C679" t="str">
            <v>Sredstva, pridobljena s prodajo kapitalskih deležev v finančnih institucijah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607.03</v>
          </cell>
          <cell r="P679">
            <v>607.03</v>
          </cell>
          <cell r="S679">
            <v>0</v>
          </cell>
        </row>
        <row r="680">
          <cell r="A680">
            <v>751100</v>
          </cell>
          <cell r="B680"/>
          <cell r="C680" t="str">
            <v>Sredstva, pridobljena s prodajo kapitalskih deležev v finančnih institucijah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607.03</v>
          </cell>
          <cell r="P680">
            <v>607.03</v>
          </cell>
          <cell r="S680">
            <v>0</v>
          </cell>
        </row>
        <row r="681">
          <cell r="A681">
            <v>7512</v>
          </cell>
          <cell r="B681"/>
          <cell r="C681" t="str">
            <v>Sredstva, pridobljena s prodajo kapitalskih deležev v privatnih podjetjih</v>
          </cell>
          <cell r="D681">
            <v>0</v>
          </cell>
          <cell r="E681">
            <v>0</v>
          </cell>
          <cell r="F681">
            <v>0</v>
          </cell>
          <cell r="G681">
            <v>72208.84</v>
          </cell>
          <cell r="H681">
            <v>1500.3600000000006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78396.900000000009</v>
          </cell>
          <cell r="P681">
            <v>152106.1</v>
          </cell>
          <cell r="S681">
            <v>0</v>
          </cell>
        </row>
        <row r="682">
          <cell r="A682">
            <v>751200</v>
          </cell>
          <cell r="B682"/>
          <cell r="C682" t="str">
            <v>Sredstva, pridobljena s prodajo kapitalskih deležev v privatnih podjetjih</v>
          </cell>
          <cell r="D682">
            <v>0</v>
          </cell>
          <cell r="E682">
            <v>0</v>
          </cell>
          <cell r="F682">
            <v>0</v>
          </cell>
          <cell r="G682">
            <v>72208.84</v>
          </cell>
          <cell r="H682">
            <v>1500.3600000000006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78396.900000000009</v>
          </cell>
          <cell r="P682">
            <v>152106.1</v>
          </cell>
          <cell r="S682">
            <v>0</v>
          </cell>
        </row>
        <row r="683">
          <cell r="A683">
            <v>7513</v>
          </cell>
          <cell r="B683"/>
          <cell r="C683" t="str">
            <v>Sredstva, pridobljena s prodajo drugih kapitalskih deležev</v>
          </cell>
          <cell r="D683">
            <v>0</v>
          </cell>
          <cell r="E683">
            <v>0</v>
          </cell>
          <cell r="F683">
            <v>217620.23</v>
          </cell>
          <cell r="G683">
            <v>28348.799999999988</v>
          </cell>
          <cell r="H683">
            <v>0</v>
          </cell>
          <cell r="I683">
            <v>0</v>
          </cell>
          <cell r="J683">
            <v>0</v>
          </cell>
          <cell r="K683">
            <v>28348.800000000017</v>
          </cell>
          <cell r="L683">
            <v>0</v>
          </cell>
          <cell r="M683">
            <v>0</v>
          </cell>
          <cell r="N683">
            <v>0</v>
          </cell>
          <cell r="O683">
            <v>-27486.800000000017</v>
          </cell>
          <cell r="P683">
            <v>246831.03</v>
          </cell>
          <cell r="S683">
            <v>0</v>
          </cell>
        </row>
        <row r="684">
          <cell r="A684">
            <v>751300</v>
          </cell>
          <cell r="B684"/>
          <cell r="C684" t="str">
            <v>Sredstva, pridobljena s prodajo drugih kapitalskih deležev doma in v tujini</v>
          </cell>
          <cell r="D684">
            <v>0</v>
          </cell>
          <cell r="E684">
            <v>0</v>
          </cell>
          <cell r="F684">
            <v>217620.23</v>
          </cell>
          <cell r="G684">
            <v>28348.799999999988</v>
          </cell>
          <cell r="H684">
            <v>0</v>
          </cell>
          <cell r="I684">
            <v>0</v>
          </cell>
          <cell r="J684">
            <v>0</v>
          </cell>
          <cell r="K684">
            <v>28348.800000000017</v>
          </cell>
          <cell r="L684">
            <v>0</v>
          </cell>
          <cell r="M684">
            <v>0</v>
          </cell>
          <cell r="N684">
            <v>0</v>
          </cell>
          <cell r="O684">
            <v>-27486.800000000017</v>
          </cell>
          <cell r="P684">
            <v>246831.03</v>
          </cell>
          <cell r="S684">
            <v>0</v>
          </cell>
        </row>
        <row r="685">
          <cell r="A685">
            <v>7514</v>
          </cell>
          <cell r="B685"/>
          <cell r="C685" t="str">
            <v>Prejeta vračila namenskega premoženja</v>
          </cell>
          <cell r="D685"/>
          <cell r="E685">
            <v>0</v>
          </cell>
          <cell r="F685">
            <v>0</v>
          </cell>
          <cell r="G685">
            <v>0</v>
          </cell>
          <cell r="H685">
            <v>3033.72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-1533.36</v>
          </cell>
          <cell r="P685">
            <v>1500.36</v>
          </cell>
          <cell r="S685">
            <v>0</v>
          </cell>
        </row>
        <row r="686">
          <cell r="A686">
            <v>751400</v>
          </cell>
          <cell r="B686"/>
          <cell r="C686" t="str">
            <v>Prejeta vračila namenskega premoženja</v>
          </cell>
          <cell r="D686"/>
          <cell r="E686">
            <v>0</v>
          </cell>
          <cell r="F686">
            <v>0</v>
          </cell>
          <cell r="G686">
            <v>0</v>
          </cell>
          <cell r="H686">
            <v>3033.72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-1533.36</v>
          </cell>
          <cell r="P686">
            <v>1500.36</v>
          </cell>
          <cell r="S686">
            <v>0</v>
          </cell>
        </row>
        <row r="687">
          <cell r="A687">
            <v>752</v>
          </cell>
          <cell r="B687"/>
          <cell r="C687" t="str">
            <v>KUPNINE IZ NASLOVA PRIVATIZACIJE</v>
          </cell>
          <cell r="D687">
            <v>0</v>
          </cell>
          <cell r="E687">
            <v>452.17</v>
          </cell>
          <cell r="F687">
            <v>226.75999999999993</v>
          </cell>
          <cell r="G687">
            <v>2068.3500000000004</v>
          </cell>
          <cell r="H687">
            <v>228.34999999999991</v>
          </cell>
          <cell r="I687">
            <v>344.5</v>
          </cell>
          <cell r="J687">
            <v>284.31999999999971</v>
          </cell>
          <cell r="K687">
            <v>237.60000000000036</v>
          </cell>
          <cell r="L687">
            <v>238.06999999999971</v>
          </cell>
          <cell r="M687">
            <v>50</v>
          </cell>
          <cell r="N687">
            <v>238.30000000000018</v>
          </cell>
          <cell r="O687">
            <v>239.01000000000022</v>
          </cell>
          <cell r="P687">
            <v>4607.43</v>
          </cell>
          <cell r="S687">
            <v>0</v>
          </cell>
        </row>
        <row r="688">
          <cell r="A688">
            <v>7520</v>
          </cell>
          <cell r="B688"/>
          <cell r="C688" t="str">
            <v>Sredstva kupnin iz naslova privatizacije</v>
          </cell>
          <cell r="D688">
            <v>0</v>
          </cell>
          <cell r="E688">
            <v>452.17</v>
          </cell>
          <cell r="F688">
            <v>226.75999999999993</v>
          </cell>
          <cell r="G688">
            <v>2068.3500000000004</v>
          </cell>
          <cell r="H688">
            <v>228.34999999999991</v>
          </cell>
          <cell r="I688">
            <v>344.5</v>
          </cell>
          <cell r="J688">
            <v>284.31999999999971</v>
          </cell>
          <cell r="K688">
            <v>237.60000000000036</v>
          </cell>
          <cell r="L688">
            <v>238.06999999999971</v>
          </cell>
          <cell r="M688">
            <v>50</v>
          </cell>
          <cell r="N688">
            <v>238.30000000000018</v>
          </cell>
          <cell r="O688">
            <v>239.01000000000022</v>
          </cell>
          <cell r="P688">
            <v>4607.43</v>
          </cell>
          <cell r="S688">
            <v>0</v>
          </cell>
        </row>
        <row r="689">
          <cell r="A689">
            <v>752000</v>
          </cell>
          <cell r="B689"/>
          <cell r="C689" t="str">
            <v>Prejeta sredstva kupnin iz naslova privatizacije</v>
          </cell>
          <cell r="D689">
            <v>0</v>
          </cell>
          <cell r="E689">
            <v>452.17</v>
          </cell>
          <cell r="F689">
            <v>226.75999999999993</v>
          </cell>
          <cell r="G689">
            <v>2068.3500000000004</v>
          </cell>
          <cell r="H689">
            <v>228.34999999999991</v>
          </cell>
          <cell r="I689">
            <v>344.5</v>
          </cell>
          <cell r="J689">
            <v>284.31999999999971</v>
          </cell>
          <cell r="K689">
            <v>237.60000000000036</v>
          </cell>
          <cell r="L689">
            <v>238.06999999999971</v>
          </cell>
          <cell r="M689">
            <v>50</v>
          </cell>
          <cell r="N689">
            <v>238.30000000000018</v>
          </cell>
          <cell r="O689">
            <v>239.01000000000022</v>
          </cell>
          <cell r="P689">
            <v>4607.43</v>
          </cell>
          <cell r="S689">
            <v>0</v>
          </cell>
        </row>
        <row r="690">
          <cell r="A690">
            <v>752001</v>
          </cell>
          <cell r="B690"/>
          <cell r="C690" t="str">
            <v>Prejete obresti od vezanih depozitov iz sredstev kupnin</v>
          </cell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>
            <v>0</v>
          </cell>
          <cell r="S690">
            <v>0</v>
          </cell>
        </row>
        <row r="691">
          <cell r="A691">
            <v>44</v>
          </cell>
          <cell r="B691" t="str">
            <v>V.</v>
          </cell>
          <cell r="C691" t="str">
            <v>DANA POSOJILA IN POVEČANJE KAPITALSKIH DELEŽEV (440+441)</v>
          </cell>
          <cell r="D691">
            <v>0</v>
          </cell>
          <cell r="E691">
            <v>136288.79</v>
          </cell>
          <cell r="F691">
            <v>376882.4</v>
          </cell>
          <cell r="G691">
            <v>0</v>
          </cell>
          <cell r="H691">
            <v>950766.65000000014</v>
          </cell>
          <cell r="I691">
            <v>0</v>
          </cell>
          <cell r="J691">
            <v>0</v>
          </cell>
          <cell r="K691">
            <v>1000</v>
          </cell>
          <cell r="L691">
            <v>0</v>
          </cell>
          <cell r="M691">
            <v>0</v>
          </cell>
          <cell r="N691">
            <v>235096.37999999992</v>
          </cell>
          <cell r="O691">
            <v>609385.71</v>
          </cell>
          <cell r="P691">
            <v>2309419.9300000002</v>
          </cell>
          <cell r="R691">
            <v>0</v>
          </cell>
          <cell r="S691">
            <v>0</v>
          </cell>
        </row>
        <row r="692">
          <cell r="A692">
            <v>440</v>
          </cell>
          <cell r="B692"/>
          <cell r="C692" t="str">
            <v>DANA POSOJILA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S692">
            <v>0</v>
          </cell>
        </row>
        <row r="693">
          <cell r="A693">
            <v>4400</v>
          </cell>
          <cell r="B693"/>
          <cell r="C693" t="str">
            <v>Dana posojila posameznikom in zasebnikom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S693">
            <v>0</v>
          </cell>
        </row>
        <row r="694">
          <cell r="A694">
            <v>440000</v>
          </cell>
          <cell r="B694"/>
          <cell r="C694" t="str">
            <v>Dana posojila posameznikom in zasebnikom - kratkoročna posojila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S694">
            <v>0</v>
          </cell>
        </row>
        <row r="695">
          <cell r="A695">
            <v>440001</v>
          </cell>
          <cell r="B695"/>
          <cell r="C695" t="str">
            <v>Dana posojila posameznikom in zasebnikom - dolgoročna posojila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S695">
            <v>0</v>
          </cell>
        </row>
        <row r="696">
          <cell r="A696">
            <v>4401</v>
          </cell>
          <cell r="B696"/>
          <cell r="C696" t="str">
            <v>Dana posojila javnim skladom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S696">
            <v>0</v>
          </cell>
        </row>
        <row r="697">
          <cell r="A697">
            <v>440100</v>
          </cell>
          <cell r="B697"/>
          <cell r="C697" t="str">
            <v>Dana posojila javnim skladom - kratkoročna posojila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S697">
            <v>0</v>
          </cell>
        </row>
        <row r="698">
          <cell r="A698">
            <v>440101</v>
          </cell>
          <cell r="B698"/>
          <cell r="C698" t="str">
            <v>Dana posojila javnim skladom - dolgoročna posojila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S698">
            <v>0</v>
          </cell>
        </row>
        <row r="699">
          <cell r="A699">
            <v>4402</v>
          </cell>
          <cell r="B699"/>
          <cell r="C699" t="str">
            <v>Dana posojila javnim podjetjem in družbam, ki so v lasti države ali občin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S699">
            <v>0</v>
          </cell>
        </row>
        <row r="700">
          <cell r="A700">
            <v>440200</v>
          </cell>
          <cell r="B700"/>
          <cell r="C700" t="str">
            <v>Dana posojila javnim podjetjem in družbam, ki so v lasti države ali občin - kratkoročna posojila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S700">
            <v>0</v>
          </cell>
        </row>
        <row r="701">
          <cell r="A701">
            <v>440201</v>
          </cell>
          <cell r="B701"/>
          <cell r="C701" t="str">
            <v>Dana posojila javnim podjetjem in družbam, ki so v lasti države ali občin - dolgoročna  posojila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S701">
            <v>0</v>
          </cell>
        </row>
        <row r="702">
          <cell r="A702">
            <v>4403</v>
          </cell>
          <cell r="B702"/>
          <cell r="C702" t="str">
            <v>Dana posojila finančnim institucijam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S702">
            <v>0</v>
          </cell>
        </row>
        <row r="703">
          <cell r="A703">
            <v>440300</v>
          </cell>
          <cell r="B703"/>
          <cell r="C703" t="str">
            <v>Dana posojila finančnim institucijam - kratkoročna posojila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S703">
            <v>0</v>
          </cell>
        </row>
        <row r="704">
          <cell r="A704">
            <v>440301</v>
          </cell>
          <cell r="B704"/>
          <cell r="C704" t="str">
            <v>Dana posojila finančnim institucijam - dolgoročna posojila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S704">
            <v>0</v>
          </cell>
        </row>
        <row r="705">
          <cell r="A705">
            <v>4404</v>
          </cell>
          <cell r="B705"/>
          <cell r="C705" t="str">
            <v>Dana posojila privatnim podjetjem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S705">
            <v>0</v>
          </cell>
        </row>
        <row r="706">
          <cell r="A706">
            <v>440400</v>
          </cell>
          <cell r="B706"/>
          <cell r="C706" t="str">
            <v>Dana posojila privatnim podjetjem - kratkoročna posojila</v>
          </cell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>
            <v>0</v>
          </cell>
          <cell r="S706">
            <v>0</v>
          </cell>
        </row>
        <row r="707">
          <cell r="A707">
            <v>440401</v>
          </cell>
          <cell r="B707"/>
          <cell r="C707" t="str">
            <v>Dana posojila privatnim podjetjem - dolgoročna posojila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S707">
            <v>0</v>
          </cell>
        </row>
        <row r="708">
          <cell r="A708">
            <v>4405</v>
          </cell>
          <cell r="B708"/>
          <cell r="C708" t="str">
            <v>Dana posojila občinam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S708">
            <v>0</v>
          </cell>
        </row>
        <row r="709">
          <cell r="A709">
            <v>4408</v>
          </cell>
          <cell r="B709"/>
          <cell r="C709" t="str">
            <v>Dana posojila javnim agencijam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S709">
            <v>0</v>
          </cell>
        </row>
        <row r="710">
          <cell r="A710">
            <v>440800</v>
          </cell>
          <cell r="B710"/>
          <cell r="C710" t="str">
            <v>Dana posojila javnim agencijam - kratkoročna posojila</v>
          </cell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>
            <v>0</v>
          </cell>
          <cell r="S710">
            <v>0</v>
          </cell>
        </row>
        <row r="711">
          <cell r="A711">
            <v>4409</v>
          </cell>
          <cell r="B711"/>
          <cell r="C711" t="str">
            <v>Plačila zapadlih poroštev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S711">
            <v>0</v>
          </cell>
        </row>
        <row r="712">
          <cell r="A712">
            <v>440900</v>
          </cell>
          <cell r="B712"/>
          <cell r="C712" t="str">
            <v>Plačila zapadlih poroštev javnim podjetjem in družbam, ki so v lasti države ali občin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S712">
            <v>0</v>
          </cell>
        </row>
        <row r="713">
          <cell r="A713">
            <v>440901</v>
          </cell>
          <cell r="B713"/>
          <cell r="C713" t="str">
            <v>Plačila zapadlih poroštev privatnim podjetjem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S713">
            <v>0</v>
          </cell>
        </row>
        <row r="714">
          <cell r="A714">
            <v>440902</v>
          </cell>
          <cell r="B714"/>
          <cell r="C714" t="str">
            <v>Plačila zapadlih poroštev finančnim institucijam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S714">
            <v>0</v>
          </cell>
        </row>
        <row r="715">
          <cell r="A715">
            <v>440999</v>
          </cell>
          <cell r="B715"/>
          <cell r="C715" t="str">
            <v>Plačila drugih zapadlih poroštev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S715">
            <v>0</v>
          </cell>
        </row>
        <row r="716">
          <cell r="A716">
            <v>441</v>
          </cell>
          <cell r="B716"/>
          <cell r="C716" t="str">
            <v>POVEČANJE KAPITALSKIH DELEŽEV IN FINANČNIH NALOŽB</v>
          </cell>
          <cell r="D716">
            <v>0</v>
          </cell>
          <cell r="E716">
            <v>136288.79</v>
          </cell>
          <cell r="F716">
            <v>376882.4</v>
          </cell>
          <cell r="G716">
            <v>0</v>
          </cell>
          <cell r="H716">
            <v>950766.65000000014</v>
          </cell>
          <cell r="I716">
            <v>0</v>
          </cell>
          <cell r="J716">
            <v>0</v>
          </cell>
          <cell r="K716">
            <v>1000</v>
          </cell>
          <cell r="L716">
            <v>0</v>
          </cell>
          <cell r="M716">
            <v>0</v>
          </cell>
          <cell r="N716">
            <v>26950.159999999916</v>
          </cell>
          <cell r="O716">
            <v>86385.709999999963</v>
          </cell>
          <cell r="P716">
            <v>1578273.7100000002</v>
          </cell>
          <cell r="S716">
            <v>0</v>
          </cell>
        </row>
        <row r="717">
          <cell r="A717">
            <v>4410</v>
          </cell>
          <cell r="B717"/>
          <cell r="C717" t="str">
            <v>Povečanje kapitalskih deležev v javnih podjetjih in družbam, ki so v lasti države ali občin</v>
          </cell>
          <cell r="D717">
            <v>0</v>
          </cell>
          <cell r="E717">
            <v>136288.79</v>
          </cell>
          <cell r="F717">
            <v>376882.4</v>
          </cell>
          <cell r="G717">
            <v>0</v>
          </cell>
          <cell r="H717">
            <v>950766.65000000014</v>
          </cell>
          <cell r="I717">
            <v>0</v>
          </cell>
          <cell r="J717">
            <v>0</v>
          </cell>
          <cell r="K717">
            <v>1000</v>
          </cell>
          <cell r="L717">
            <v>0</v>
          </cell>
          <cell r="M717">
            <v>0</v>
          </cell>
          <cell r="N717">
            <v>26950.159999999916</v>
          </cell>
          <cell r="O717">
            <v>8011.9599999999627</v>
          </cell>
          <cell r="P717">
            <v>1499899.9600000002</v>
          </cell>
          <cell r="S717">
            <v>0</v>
          </cell>
        </row>
        <row r="718">
          <cell r="A718">
            <v>441000</v>
          </cell>
          <cell r="B718"/>
          <cell r="C718" t="str">
            <v>Povečanje kapitalskih deležev v javnih podjetjih in družbam, ki so v lasti države ali občin</v>
          </cell>
          <cell r="D718">
            <v>0</v>
          </cell>
          <cell r="E718">
            <v>136288.79</v>
          </cell>
          <cell r="F718">
            <v>376882.4</v>
          </cell>
          <cell r="G718">
            <v>0</v>
          </cell>
          <cell r="H718">
            <v>950766.65000000014</v>
          </cell>
          <cell r="I718">
            <v>0</v>
          </cell>
          <cell r="J718">
            <v>0</v>
          </cell>
          <cell r="K718">
            <v>1000</v>
          </cell>
          <cell r="L718">
            <v>0</v>
          </cell>
          <cell r="M718">
            <v>0</v>
          </cell>
          <cell r="N718">
            <v>26950.159999999916</v>
          </cell>
          <cell r="O718">
            <v>8011.9599999999627</v>
          </cell>
          <cell r="P718">
            <v>1499899.9600000002</v>
          </cell>
          <cell r="S718">
            <v>0</v>
          </cell>
        </row>
        <row r="719">
          <cell r="A719">
            <v>4411</v>
          </cell>
          <cell r="B719"/>
          <cell r="C719" t="str">
            <v>Povečanje kapitalskih deležev v finančnih institucijah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S719">
            <v>0</v>
          </cell>
        </row>
        <row r="720">
          <cell r="A720">
            <v>441100</v>
          </cell>
          <cell r="B720"/>
          <cell r="C720" t="str">
            <v>Povečanje kapitalskih deležev v finančnih institucijah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S720">
            <v>0</v>
          </cell>
        </row>
        <row r="721">
          <cell r="A721">
            <v>4412</v>
          </cell>
          <cell r="B721"/>
          <cell r="C721" t="str">
            <v>Povečanje kapitalskih deležev v privatnih podjetjih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78296.899999999994</v>
          </cell>
          <cell r="P721">
            <v>78296.899999999994</v>
          </cell>
          <cell r="S721">
            <v>0</v>
          </cell>
        </row>
        <row r="722">
          <cell r="A722">
            <v>441200</v>
          </cell>
          <cell r="B722"/>
          <cell r="C722" t="str">
            <v>Povečanje kapitalskih deležev v privatnih podjetjih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78296.899999999994</v>
          </cell>
          <cell r="P722">
            <v>78296.899999999994</v>
          </cell>
          <cell r="S722">
            <v>0</v>
          </cell>
        </row>
        <row r="723">
          <cell r="A723">
            <v>4413</v>
          </cell>
          <cell r="B723"/>
          <cell r="C723" t="str">
            <v>Skupna vlaganja (joint ventures)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S723">
            <v>0</v>
          </cell>
        </row>
        <row r="724">
          <cell r="A724">
            <v>441300</v>
          </cell>
          <cell r="B724"/>
          <cell r="C724" t="str">
            <v>Skupna vlaganja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S724">
            <v>0</v>
          </cell>
        </row>
        <row r="725">
          <cell r="A725">
            <v>4414</v>
          </cell>
          <cell r="B725"/>
          <cell r="C725" t="str">
            <v>Povečanje kapitalskih deležev v tujino</v>
          </cell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S725">
            <v>0</v>
          </cell>
        </row>
        <row r="726">
          <cell r="A726">
            <v>4415</v>
          </cell>
          <cell r="B726"/>
          <cell r="C726" t="str">
            <v>Povečanje drugih finančnih naložb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76.849999999999994</v>
          </cell>
          <cell r="P726">
            <v>76.849999999999994</v>
          </cell>
          <cell r="S726">
            <v>0</v>
          </cell>
        </row>
        <row r="727">
          <cell r="A727">
            <v>441500</v>
          </cell>
          <cell r="B727"/>
          <cell r="C727" t="str">
            <v>Povečanje drugih finančnih naložb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76.849999999999994</v>
          </cell>
          <cell r="P727">
            <v>76.849999999999994</v>
          </cell>
          <cell r="S727">
            <v>0</v>
          </cell>
        </row>
        <row r="728">
          <cell r="A728">
            <v>442</v>
          </cell>
          <cell r="B728"/>
          <cell r="C728" t="str">
            <v>PORABA SREDSTEV KUPNIN IZ NASLOVA PRIVATIZACIJE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S728">
            <v>0</v>
          </cell>
        </row>
        <row r="729">
          <cell r="A729">
            <v>4420</v>
          </cell>
          <cell r="B729"/>
          <cell r="C729" t="str">
            <v>Dana posojila iz sredstev kupnin</v>
          </cell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S729">
            <v>0</v>
          </cell>
        </row>
        <row r="730">
          <cell r="A730">
            <v>4421</v>
          </cell>
          <cell r="B730"/>
          <cell r="C730" t="str">
            <v>Sredstva kupnin, razporejena v javne sklade in agencije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S730">
            <v>0</v>
          </cell>
        </row>
        <row r="731">
          <cell r="A731">
            <v>442100</v>
          </cell>
          <cell r="B731"/>
          <cell r="C731" t="str">
            <v>Sredstva kupnin, razporejena v javne sklade in agencije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0</v>
          </cell>
        </row>
        <row r="732">
          <cell r="A732">
            <v>443</v>
          </cell>
          <cell r="B732"/>
          <cell r="C732" t="str">
            <v>POVEČANJE NAMENSKEGA PREMOŽENJA V JAVNIH SKLADIH IN DRUGIH PRAVNIH OSEBAH JAVNEGA PRAVA, KI IMAJO PREMOŽENJE V SVOJI LASTI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208146.22</v>
          </cell>
          <cell r="O732">
            <v>523000</v>
          </cell>
          <cell r="P732">
            <v>731146.22</v>
          </cell>
          <cell r="S732">
            <v>0</v>
          </cell>
        </row>
        <row r="733">
          <cell r="A733">
            <v>4430</v>
          </cell>
          <cell r="B733"/>
          <cell r="C733" t="str">
            <v>Povečanje  namenskega premoženja v javnih skladih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208146.22</v>
          </cell>
          <cell r="O733">
            <v>523000</v>
          </cell>
          <cell r="P733">
            <v>731146.22</v>
          </cell>
          <cell r="S733">
            <v>0</v>
          </cell>
        </row>
        <row r="734">
          <cell r="A734">
            <v>443000</v>
          </cell>
          <cell r="B734"/>
          <cell r="C734" t="str">
            <v>Povečanje  namenskega premoženja v javnih skladih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208146.22</v>
          </cell>
          <cell r="O734">
            <v>523000</v>
          </cell>
          <cell r="P734">
            <v>731146.22</v>
          </cell>
          <cell r="S734">
            <v>0</v>
          </cell>
        </row>
        <row r="735">
          <cell r="A735">
            <v>4431</v>
          </cell>
          <cell r="B735"/>
          <cell r="C735" t="str">
            <v>Povečanje premoženja v drugih pravnih osebah javnega prava, ki je v njihovi lasti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S735">
            <v>0</v>
          </cell>
        </row>
        <row r="736">
          <cell r="A736">
            <v>443100</v>
          </cell>
          <cell r="B736"/>
          <cell r="C736" t="str">
            <v>Povečanje premoženja v drugih pravnih osebah javnega prava, ki je v njihovi lasti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S736">
            <v>0</v>
          </cell>
        </row>
        <row r="737">
          <cell r="A737" t="str">
            <v>VI.</v>
          </cell>
          <cell r="B737" t="str">
            <v>VI.</v>
          </cell>
          <cell r="C737" t="str">
            <v>PREJETA MINUS DANA POSOJILA   IN SPREMEMBE KAPITALSKIH DELEŽEV                 (IV. - V.)</v>
          </cell>
          <cell r="D737">
            <v>7576.07</v>
          </cell>
          <cell r="E737">
            <v>-137161.45000000001</v>
          </cell>
          <cell r="F737">
            <v>-156623.72</v>
          </cell>
          <cell r="G737">
            <v>109477.27999999998</v>
          </cell>
          <cell r="H737">
            <v>-937627.82000000018</v>
          </cell>
          <cell r="I737">
            <v>3191.380000000001</v>
          </cell>
          <cell r="J737">
            <v>3002.2000000000007</v>
          </cell>
          <cell r="K737">
            <v>46518.180000000015</v>
          </cell>
          <cell r="L737">
            <v>2905.9499999999971</v>
          </cell>
          <cell r="M737">
            <v>2996.880000000001</v>
          </cell>
          <cell r="N737">
            <v>-227944.28999999992</v>
          </cell>
          <cell r="O737">
            <v>-556847.69999999995</v>
          </cell>
          <cell r="P737">
            <v>-1840537.04</v>
          </cell>
          <cell r="R737">
            <v>0</v>
          </cell>
          <cell r="S737">
            <v>0</v>
          </cell>
        </row>
        <row r="738">
          <cell r="A738" t="str">
            <v>VII.</v>
          </cell>
          <cell r="B738" t="str">
            <v>VII.</v>
          </cell>
          <cell r="C738" t="str">
            <v>SKUPNI PRESEŽEK (PRIMANJKLJAJ) PRIHODKI MINUS ODHODKI TER SALDO PREJETIH IN DANIH POSOJIL (I. + IV.) - (II. + V.)</v>
          </cell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S738">
            <v>0</v>
          </cell>
        </row>
        <row r="739">
          <cell r="A739"/>
          <cell r="B739" t="str">
            <v>C.</v>
          </cell>
          <cell r="C739" t="str">
            <v>R A Č U N    F I N A N C I R A N J A</v>
          </cell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S739">
            <v>0</v>
          </cell>
        </row>
        <row r="740">
          <cell r="A740">
            <v>50</v>
          </cell>
          <cell r="B740" t="str">
            <v>VIII.</v>
          </cell>
          <cell r="C740" t="str">
            <v>ZADOLŽEVANJE  (500)</v>
          </cell>
          <cell r="D740">
            <v>10205000</v>
          </cell>
          <cell r="E740">
            <v>18420400</v>
          </cell>
          <cell r="F740">
            <v>9075280</v>
          </cell>
          <cell r="G740">
            <v>-3218069.6499999985</v>
          </cell>
          <cell r="H740">
            <v>22941878</v>
          </cell>
          <cell r="I740">
            <v>11793747.299999999</v>
          </cell>
          <cell r="J740">
            <v>13369410.719999995</v>
          </cell>
          <cell r="K740">
            <v>9838790.1700000018</v>
          </cell>
          <cell r="L740">
            <v>5796738.5000000056</v>
          </cell>
          <cell r="M740">
            <v>13142549.389999997</v>
          </cell>
          <cell r="N740">
            <v>10355594.549999997</v>
          </cell>
          <cell r="O740">
            <v>65648080.219999999</v>
          </cell>
          <cell r="P740">
            <v>187369399.20000002</v>
          </cell>
          <cell r="R740">
            <v>0</v>
          </cell>
          <cell r="S740">
            <v>0</v>
          </cell>
        </row>
        <row r="741">
          <cell r="A741">
            <v>500</v>
          </cell>
          <cell r="B741"/>
          <cell r="C741" t="str">
            <v>DOMAČE ZADOLŽEVANJE</v>
          </cell>
          <cell r="D741">
            <v>10205000</v>
          </cell>
          <cell r="E741">
            <v>18420400</v>
          </cell>
          <cell r="F741">
            <v>9075280</v>
          </cell>
          <cell r="G741">
            <v>-3218069.6499999985</v>
          </cell>
          <cell r="H741">
            <v>22941878</v>
          </cell>
          <cell r="I741">
            <v>11793747.299999999</v>
          </cell>
          <cell r="J741">
            <v>13369410.719999995</v>
          </cell>
          <cell r="K741">
            <v>9838790.1700000018</v>
          </cell>
          <cell r="L741">
            <v>5796738.5000000056</v>
          </cell>
          <cell r="M741">
            <v>13142549.389999997</v>
          </cell>
          <cell r="N741">
            <v>10355594.549999997</v>
          </cell>
          <cell r="O741">
            <v>65648080.219999999</v>
          </cell>
          <cell r="P741">
            <v>187369399.20000002</v>
          </cell>
          <cell r="S741">
            <v>0</v>
          </cell>
        </row>
        <row r="742">
          <cell r="A742">
            <v>5001</v>
          </cell>
          <cell r="B742"/>
          <cell r="C742" t="str">
            <v>Najeti krediti pri poslovnih bankah</v>
          </cell>
          <cell r="D742">
            <v>5210000</v>
          </cell>
          <cell r="E742">
            <v>18620400</v>
          </cell>
          <cell r="F742">
            <v>10020280</v>
          </cell>
          <cell r="G742">
            <v>-6068069.6499999985</v>
          </cell>
          <cell r="H742">
            <v>20082833.350000001</v>
          </cell>
          <cell r="I742">
            <v>6731556.6499999985</v>
          </cell>
          <cell r="J742">
            <v>11302824.719999995</v>
          </cell>
          <cell r="K742">
            <v>7332933.3500000015</v>
          </cell>
          <cell r="L742">
            <v>5220102.9200000055</v>
          </cell>
          <cell r="M742">
            <v>6147770.0799999982</v>
          </cell>
          <cell r="N742">
            <v>7190594.549999997</v>
          </cell>
          <cell r="O742">
            <v>42805090.060000002</v>
          </cell>
          <cell r="P742">
            <v>134596316.03</v>
          </cell>
          <cell r="S742">
            <v>0</v>
          </cell>
        </row>
        <row r="743">
          <cell r="A743">
            <v>500100</v>
          </cell>
          <cell r="B743"/>
          <cell r="C743" t="str">
            <v>Najeti krediti pri poslovnih bankah - kratkoročni krediti</v>
          </cell>
          <cell r="D743">
            <v>5210000</v>
          </cell>
          <cell r="E743">
            <v>18000000</v>
          </cell>
          <cell r="F743">
            <v>8096000</v>
          </cell>
          <cell r="G743">
            <v>-6268069.6499999985</v>
          </cell>
          <cell r="H743">
            <v>12080333.350000001</v>
          </cell>
          <cell r="I743">
            <v>3931256.6499999985</v>
          </cell>
          <cell r="J743">
            <v>3967276.7699999958</v>
          </cell>
          <cell r="K743">
            <v>-3376666.6499999985</v>
          </cell>
          <cell r="L743">
            <v>-3375296.0799999982</v>
          </cell>
          <cell r="M743">
            <v>-778798.9299999997</v>
          </cell>
          <cell r="N743">
            <v>-1717018.5200000033</v>
          </cell>
          <cell r="O743">
            <v>-31644472.749999996</v>
          </cell>
          <cell r="P743">
            <v>4124544.1900000013</v>
          </cell>
          <cell r="S743">
            <v>0</v>
          </cell>
        </row>
        <row r="744">
          <cell r="A744">
            <v>500101</v>
          </cell>
          <cell r="B744"/>
          <cell r="C744" t="str">
            <v>Najeti krediti pri poslovnih bankah - dolgoročni krediti</v>
          </cell>
          <cell r="D744">
            <v>0</v>
          </cell>
          <cell r="E744">
            <v>620400</v>
          </cell>
          <cell r="F744">
            <v>1924280</v>
          </cell>
          <cell r="G744">
            <v>200000</v>
          </cell>
          <cell r="H744">
            <v>8002500</v>
          </cell>
          <cell r="I744">
            <v>2800300</v>
          </cell>
          <cell r="J744">
            <v>7335547.9499999993</v>
          </cell>
          <cell r="K744">
            <v>10709600</v>
          </cell>
          <cell r="L744">
            <v>8595399.0000000037</v>
          </cell>
          <cell r="M744">
            <v>6926569.0099999979</v>
          </cell>
          <cell r="N744">
            <v>8907613.0700000003</v>
          </cell>
          <cell r="O744">
            <v>74449562.810000002</v>
          </cell>
          <cell r="P744">
            <v>130471771.84</v>
          </cell>
          <cell r="S744">
            <v>0</v>
          </cell>
        </row>
        <row r="745">
          <cell r="A745">
            <v>5002</v>
          </cell>
          <cell r="B745"/>
          <cell r="C745" t="str">
            <v>Najeti krediti pri drugih finančnih institucijah</v>
          </cell>
          <cell r="D745">
            <v>2300000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487000</v>
          </cell>
          <cell r="J745">
            <v>2500000</v>
          </cell>
          <cell r="K745">
            <v>1540856.8200000003</v>
          </cell>
          <cell r="L745">
            <v>0</v>
          </cell>
          <cell r="M745">
            <v>3632547.9499999993</v>
          </cell>
          <cell r="N745">
            <v>2365000</v>
          </cell>
          <cell r="O745">
            <v>8665875.1900000013</v>
          </cell>
          <cell r="P745">
            <v>21491279.960000001</v>
          </cell>
          <cell r="S745">
            <v>0</v>
          </cell>
        </row>
        <row r="746">
          <cell r="A746">
            <v>500200</v>
          </cell>
          <cell r="B746"/>
          <cell r="C746" t="str">
            <v>Najeti krediti pri drugih finančnih institucijah - kratkoročni krediti</v>
          </cell>
          <cell r="D746">
            <v>2300000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-2300000</v>
          </cell>
          <cell r="P746">
            <v>0</v>
          </cell>
          <cell r="S746">
            <v>0</v>
          </cell>
        </row>
        <row r="747">
          <cell r="A747">
            <v>500201</v>
          </cell>
          <cell r="B747"/>
          <cell r="C747" t="str">
            <v>Najeti krediti pri drugih finančnih institucijah - dolgoročni krediti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487000</v>
          </cell>
          <cell r="J747">
            <v>2500000</v>
          </cell>
          <cell r="K747">
            <v>1540856.8200000003</v>
          </cell>
          <cell r="L747">
            <v>0</v>
          </cell>
          <cell r="M747">
            <v>3632547.9499999993</v>
          </cell>
          <cell r="N747">
            <v>2365000</v>
          </cell>
          <cell r="O747">
            <v>10965875.190000001</v>
          </cell>
          <cell r="P747">
            <v>21491279.960000001</v>
          </cell>
          <cell r="S747">
            <v>0</v>
          </cell>
        </row>
        <row r="748">
          <cell r="A748">
            <v>5003</v>
          </cell>
          <cell r="B748"/>
          <cell r="C748" t="str">
            <v>Najeti krediti pri drugih domačih kreditodajalcih</v>
          </cell>
          <cell r="D748">
            <v>2695000</v>
          </cell>
          <cell r="E748">
            <v>-200000</v>
          </cell>
          <cell r="F748">
            <v>-945000</v>
          </cell>
          <cell r="G748">
            <v>2850000</v>
          </cell>
          <cell r="H748">
            <v>2859044.65</v>
          </cell>
          <cell r="I748">
            <v>4575190.6500000004</v>
          </cell>
          <cell r="J748">
            <v>-433414</v>
          </cell>
          <cell r="K748">
            <v>965000</v>
          </cell>
          <cell r="L748">
            <v>576635.58000000007</v>
          </cell>
          <cell r="M748">
            <v>3362231.3600000003</v>
          </cell>
          <cell r="N748">
            <v>800000</v>
          </cell>
          <cell r="O748">
            <v>14177114.969999999</v>
          </cell>
          <cell r="P748">
            <v>31281803.210000001</v>
          </cell>
          <cell r="S748">
            <v>0</v>
          </cell>
        </row>
        <row r="749">
          <cell r="A749">
            <v>500304</v>
          </cell>
          <cell r="B749"/>
          <cell r="C749" t="str">
            <v>Najeti krediti pri javnih skladih - kratkoročni krediti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S749">
            <v>0</v>
          </cell>
        </row>
        <row r="750">
          <cell r="A750">
            <v>500305</v>
          </cell>
          <cell r="B750"/>
          <cell r="C750" t="str">
            <v>Najeti krediti pri javnih skladih - dolgoročni krediti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2359044.65</v>
          </cell>
          <cell r="I750">
            <v>1725190.65</v>
          </cell>
          <cell r="J750">
            <v>66586</v>
          </cell>
          <cell r="K750">
            <v>565000</v>
          </cell>
          <cell r="L750">
            <v>1326635.58</v>
          </cell>
          <cell r="M750">
            <v>62231.360000000335</v>
          </cell>
          <cell r="N750">
            <v>1350000</v>
          </cell>
          <cell r="O750">
            <v>17727114.969999999</v>
          </cell>
          <cell r="P750">
            <v>25181803.210000001</v>
          </cell>
          <cell r="S750">
            <v>0</v>
          </cell>
        </row>
        <row r="751">
          <cell r="A751">
            <v>500306</v>
          </cell>
          <cell r="B751"/>
          <cell r="C751" t="str">
            <v>Najeti krediti pri državnem proračunu - kratkoročni krediti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S751">
            <v>0</v>
          </cell>
        </row>
        <row r="752">
          <cell r="A752">
            <v>500307</v>
          </cell>
          <cell r="B752"/>
          <cell r="C752" t="str">
            <v>Najeti krediti pri državnem proračunu - dolgoročni krediti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S752">
            <v>0</v>
          </cell>
        </row>
        <row r="753">
          <cell r="A753">
            <v>500308</v>
          </cell>
          <cell r="B753"/>
          <cell r="C753" t="str">
            <v>Najeti krediti pri drugih domačih kreditodajalcih - kratkoročni krediti</v>
          </cell>
          <cell r="D753">
            <v>2695000</v>
          </cell>
          <cell r="E753">
            <v>-200000</v>
          </cell>
          <cell r="F753">
            <v>-945000</v>
          </cell>
          <cell r="G753">
            <v>2850000</v>
          </cell>
          <cell r="H753">
            <v>500000</v>
          </cell>
          <cell r="I753">
            <v>2850000</v>
          </cell>
          <cell r="J753">
            <v>-500000</v>
          </cell>
          <cell r="K753">
            <v>400000</v>
          </cell>
          <cell r="L753">
            <v>-750000</v>
          </cell>
          <cell r="M753">
            <v>3300000</v>
          </cell>
          <cell r="N753">
            <v>-550000</v>
          </cell>
          <cell r="O753">
            <v>-3550000</v>
          </cell>
          <cell r="P753">
            <v>6100000</v>
          </cell>
          <cell r="S753">
            <v>0</v>
          </cell>
        </row>
        <row r="754">
          <cell r="A754">
            <v>500309</v>
          </cell>
          <cell r="B754"/>
          <cell r="C754" t="str">
            <v>Najeti krediti pri drugih domačih kreditodajalcih - dolgoročni krediti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0</v>
          </cell>
        </row>
        <row r="755">
          <cell r="A755">
            <v>500310</v>
          </cell>
          <cell r="B755"/>
          <cell r="C755" t="str">
            <v>Najeti krediti pri javnih agencijah - kratkoročni krediti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S755">
            <v>0</v>
          </cell>
        </row>
        <row r="756">
          <cell r="A756">
            <v>500311</v>
          </cell>
          <cell r="B756"/>
          <cell r="C756" t="str">
            <v>Najeti krediti pri javnih agencijah - dolgoročni krediti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S756">
            <v>0</v>
          </cell>
        </row>
        <row r="757">
          <cell r="A757">
            <v>5004</v>
          </cell>
          <cell r="B757"/>
          <cell r="C757" t="str">
            <v>Sredstva, pridobljena z izdajo vrednostnih papirjev na domačem trgu</v>
          </cell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  <cell r="S757">
            <v>0</v>
          </cell>
        </row>
        <row r="758">
          <cell r="A758">
            <v>55</v>
          </cell>
          <cell r="B758" t="str">
            <v>IX.</v>
          </cell>
          <cell r="C758" t="str">
            <v>ODPLAČILA DOLGA (550+551)</v>
          </cell>
          <cell r="D758">
            <v>9272859.0599999987</v>
          </cell>
          <cell r="E758">
            <v>6697556.9300000006</v>
          </cell>
          <cell r="F758">
            <v>15118704.23</v>
          </cell>
          <cell r="G758">
            <v>9148938.7499999981</v>
          </cell>
          <cell r="H758">
            <v>7768294.1999999993</v>
          </cell>
          <cell r="I758">
            <v>8809785.860000005</v>
          </cell>
          <cell r="J758">
            <v>8892604.8099999987</v>
          </cell>
          <cell r="K758">
            <v>6805133.2599999942</v>
          </cell>
          <cell r="L758">
            <v>12366346.530000012</v>
          </cell>
          <cell r="M758">
            <v>10211116.359999985</v>
          </cell>
          <cell r="N758">
            <v>7596307.6400000993</v>
          </cell>
          <cell r="O758">
            <v>8294294.9599999012</v>
          </cell>
          <cell r="P758">
            <v>110981942.58999999</v>
          </cell>
          <cell r="R758">
            <v>-1.0244548320770264E-8</v>
          </cell>
          <cell r="S758">
            <v>0</v>
          </cell>
        </row>
        <row r="759">
          <cell r="A759">
            <v>550</v>
          </cell>
          <cell r="B759"/>
          <cell r="C759" t="str">
            <v>ODPLAČILA DOMAČEGA DOLGA</v>
          </cell>
          <cell r="D759">
            <v>9272859.0599999987</v>
          </cell>
          <cell r="E759">
            <v>6697556.9300000006</v>
          </cell>
          <cell r="F759">
            <v>15118704.23</v>
          </cell>
          <cell r="G759">
            <v>9148938.7499999981</v>
          </cell>
          <cell r="H759">
            <v>7768294.1999999993</v>
          </cell>
          <cell r="I759">
            <v>8809785.860000005</v>
          </cell>
          <cell r="J759">
            <v>8892604.8099999987</v>
          </cell>
          <cell r="K759">
            <v>6805133.2599999942</v>
          </cell>
          <cell r="L759">
            <v>12366346.530000012</v>
          </cell>
          <cell r="M759">
            <v>10211116.359999985</v>
          </cell>
          <cell r="N759">
            <v>7596307.6400000993</v>
          </cell>
          <cell r="O759">
            <v>8294294.9599999012</v>
          </cell>
          <cell r="P759">
            <v>110981942.58999999</v>
          </cell>
          <cell r="S759">
            <v>0</v>
          </cell>
        </row>
        <row r="760">
          <cell r="A760">
            <v>5501</v>
          </cell>
          <cell r="B760"/>
          <cell r="C760" t="str">
            <v>Odplačila kreditov poslovnim bankam</v>
          </cell>
          <cell r="D760">
            <v>7539623.6799999997</v>
          </cell>
          <cell r="E760">
            <v>5691068.1600000001</v>
          </cell>
          <cell r="F760">
            <v>7040605.4700000007</v>
          </cell>
          <cell r="G760">
            <v>7207802.5699999975</v>
          </cell>
          <cell r="H760">
            <v>6568416.5599999996</v>
          </cell>
          <cell r="I760">
            <v>7583339.7700000051</v>
          </cell>
          <cell r="J760">
            <v>6902789.4399999985</v>
          </cell>
          <cell r="K760">
            <v>5491146.1399999941</v>
          </cell>
          <cell r="L760">
            <v>6244768.2000000114</v>
          </cell>
          <cell r="M760">
            <v>8199027.9199999878</v>
          </cell>
          <cell r="N760">
            <v>6488698.7100000987</v>
          </cell>
          <cell r="O760">
            <v>6497065.5299999025</v>
          </cell>
          <cell r="P760">
            <v>81454352.149999991</v>
          </cell>
          <cell r="S760">
            <v>0</v>
          </cell>
        </row>
        <row r="761">
          <cell r="A761">
            <v>550100</v>
          </cell>
          <cell r="B761"/>
          <cell r="C761" t="str">
            <v>Odplačila kreditov poslovnim bankam - kratkoročni krediti</v>
          </cell>
          <cell r="D761">
            <v>51480.06</v>
          </cell>
          <cell r="E761">
            <v>215043.28999999998</v>
          </cell>
          <cell r="F761">
            <v>-16610.999999999971</v>
          </cell>
          <cell r="G761">
            <v>260547.47</v>
          </cell>
          <cell r="H761">
            <v>-141325.03000000003</v>
          </cell>
          <cell r="I761">
            <v>731079.08000000007</v>
          </cell>
          <cell r="J761">
            <v>-90388.780000000144</v>
          </cell>
          <cell r="K761">
            <v>59611.220000000088</v>
          </cell>
          <cell r="L761">
            <v>59611.219999999972</v>
          </cell>
          <cell r="M761">
            <v>59611.219999999972</v>
          </cell>
          <cell r="N761">
            <v>159611.21999999997</v>
          </cell>
          <cell r="O761">
            <v>-306388.76</v>
          </cell>
          <cell r="P761">
            <v>1041881.21</v>
          </cell>
          <cell r="S761">
            <v>0</v>
          </cell>
        </row>
        <row r="762">
          <cell r="A762">
            <v>550101</v>
          </cell>
          <cell r="B762"/>
          <cell r="C762" t="str">
            <v>Odplačila kreditov poslovnim bankam - dolgoročni krediti</v>
          </cell>
          <cell r="D762">
            <v>7488143.6200000001</v>
          </cell>
          <cell r="E762">
            <v>5476024.8700000001</v>
          </cell>
          <cell r="F762">
            <v>7057216.4700000007</v>
          </cell>
          <cell r="G762">
            <v>6947255.0999999978</v>
          </cell>
          <cell r="H762">
            <v>6709741.5899999999</v>
          </cell>
          <cell r="I762">
            <v>6852260.6900000051</v>
          </cell>
          <cell r="J762">
            <v>6993178.2199999988</v>
          </cell>
          <cell r="K762">
            <v>5431534.9199999943</v>
          </cell>
          <cell r="L762">
            <v>6185156.9800000116</v>
          </cell>
          <cell r="M762">
            <v>8139416.6999999881</v>
          </cell>
          <cell r="N762">
            <v>6329087.4900000989</v>
          </cell>
          <cell r="O762">
            <v>6803454.2899999022</v>
          </cell>
          <cell r="P762">
            <v>80412470.939999998</v>
          </cell>
          <cell r="S762">
            <v>0</v>
          </cell>
        </row>
        <row r="763">
          <cell r="A763">
            <v>5502</v>
          </cell>
          <cell r="B763"/>
          <cell r="C763" t="str">
            <v>Odplačila kreditov drugim finančnim institucijam</v>
          </cell>
          <cell r="D763">
            <v>934192.37</v>
          </cell>
          <cell r="E763">
            <v>573944.99000000011</v>
          </cell>
          <cell r="F763">
            <v>677417.2</v>
          </cell>
          <cell r="G763">
            <v>1022991.6400000001</v>
          </cell>
          <cell r="H763">
            <v>611336.75999999978</v>
          </cell>
          <cell r="I763">
            <v>696159.33999999985</v>
          </cell>
          <cell r="J763">
            <v>940863.31000000052</v>
          </cell>
          <cell r="K763">
            <v>612187.79</v>
          </cell>
          <cell r="L763">
            <v>689892.12999999896</v>
          </cell>
          <cell r="M763">
            <v>1060306.7100000004</v>
          </cell>
          <cell r="N763">
            <v>557187.27000000072</v>
          </cell>
          <cell r="O763">
            <v>768513.54000000039</v>
          </cell>
          <cell r="P763">
            <v>9144993.0500000007</v>
          </cell>
          <cell r="S763">
            <v>0</v>
          </cell>
        </row>
        <row r="764">
          <cell r="A764">
            <v>550200</v>
          </cell>
          <cell r="B764"/>
          <cell r="C764" t="str">
            <v>Odplačila kreditov drugim finančnim institucijam - kratkoročni krediti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677230.1</v>
          </cell>
          <cell r="N764">
            <v>12104.300000000047</v>
          </cell>
          <cell r="O764">
            <v>-689334.4</v>
          </cell>
          <cell r="P764">
            <v>0</v>
          </cell>
          <cell r="S764">
            <v>0</v>
          </cell>
        </row>
        <row r="765">
          <cell r="A765">
            <v>550201</v>
          </cell>
          <cell r="B765"/>
          <cell r="C765" t="str">
            <v>Odplačila kreditov drugim finančnim institucijam - dolgoročni krediti</v>
          </cell>
          <cell r="D765">
            <v>934192.37</v>
          </cell>
          <cell r="E765">
            <v>573944.99000000011</v>
          </cell>
          <cell r="F765">
            <v>677417.2</v>
          </cell>
          <cell r="G765">
            <v>1022991.6400000001</v>
          </cell>
          <cell r="H765">
            <v>611336.75999999978</v>
          </cell>
          <cell r="I765">
            <v>696159.33999999985</v>
          </cell>
          <cell r="J765">
            <v>940863.31000000052</v>
          </cell>
          <cell r="K765">
            <v>612187.79</v>
          </cell>
          <cell r="L765">
            <v>689892.12999999896</v>
          </cell>
          <cell r="M765">
            <v>383076.61000000034</v>
          </cell>
          <cell r="N765">
            <v>545082.97000000067</v>
          </cell>
          <cell r="O765">
            <v>1457847.9400000004</v>
          </cell>
          <cell r="P765">
            <v>9144993.0500000007</v>
          </cell>
          <cell r="S765">
            <v>0</v>
          </cell>
        </row>
        <row r="766">
          <cell r="A766">
            <v>5503</v>
          </cell>
          <cell r="B766"/>
          <cell r="C766" t="str">
            <v>Odplačila kreditov drugim domačim kreditodajalcem</v>
          </cell>
          <cell r="D766">
            <v>799043.01</v>
          </cell>
          <cell r="E766">
            <v>432543.77999999997</v>
          </cell>
          <cell r="F766">
            <v>7400681.5600000005</v>
          </cell>
          <cell r="G766">
            <v>918144.54000000015</v>
          </cell>
          <cell r="H766">
            <v>588540.88000000012</v>
          </cell>
          <cell r="I766">
            <v>530286.74999999988</v>
          </cell>
          <cell r="J766">
            <v>1048952.0600000003</v>
          </cell>
          <cell r="K766">
            <v>701799.33</v>
          </cell>
          <cell r="L766">
            <v>5431686.200000003</v>
          </cell>
          <cell r="M766">
            <v>951781.72999999754</v>
          </cell>
          <cell r="N766">
            <v>550421.6599999998</v>
          </cell>
          <cell r="O766">
            <v>1028715.889999999</v>
          </cell>
          <cell r="P766">
            <v>20382597.390000001</v>
          </cell>
          <cell r="S766">
            <v>0</v>
          </cell>
        </row>
        <row r="767">
          <cell r="A767">
            <v>550300</v>
          </cell>
          <cell r="B767"/>
          <cell r="C767" t="str">
            <v>Odplačila kreditov občinam - kratkoročni krediti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S767">
            <v>0</v>
          </cell>
        </row>
        <row r="768">
          <cell r="A768">
            <v>550304</v>
          </cell>
          <cell r="B768"/>
          <cell r="C768" t="str">
            <v>Odplačila kreditov javnim skladom - kratkoročni krediti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S768">
            <v>0</v>
          </cell>
        </row>
        <row r="769">
          <cell r="A769">
            <v>550305</v>
          </cell>
          <cell r="B769"/>
          <cell r="C769" t="str">
            <v>Odplačila kreditov javnim skladom - dolgoročni krediti</v>
          </cell>
          <cell r="D769">
            <v>779403.76</v>
          </cell>
          <cell r="E769">
            <v>399126.75</v>
          </cell>
          <cell r="F769">
            <v>389803.23</v>
          </cell>
          <cell r="G769">
            <v>677612.3600000001</v>
          </cell>
          <cell r="H769">
            <v>522905.79999999981</v>
          </cell>
          <cell r="I769">
            <v>414346.87999999989</v>
          </cell>
          <cell r="J769">
            <v>827923.90000000037</v>
          </cell>
          <cell r="K769">
            <v>416882.2799999998</v>
          </cell>
          <cell r="L769">
            <v>279330.57999999914</v>
          </cell>
          <cell r="M769">
            <v>774743.1500000013</v>
          </cell>
          <cell r="N769">
            <v>570931.77999999933</v>
          </cell>
          <cell r="O769">
            <v>279859.95000000019</v>
          </cell>
          <cell r="P769">
            <v>6332870.4199999999</v>
          </cell>
          <cell r="S769">
            <v>0</v>
          </cell>
        </row>
        <row r="770">
          <cell r="A770">
            <v>550306</v>
          </cell>
          <cell r="B770"/>
          <cell r="C770" t="str">
            <v>Odplačila kreditov državnemu proračunu - kratkoročni krediti</v>
          </cell>
          <cell r="D770">
            <v>3166.67</v>
          </cell>
          <cell r="E770">
            <v>0</v>
          </cell>
          <cell r="F770">
            <v>6333.34</v>
          </cell>
          <cell r="G770">
            <v>200000</v>
          </cell>
          <cell r="H770">
            <v>3166.6699999999837</v>
          </cell>
          <cell r="I770">
            <v>-193666.66</v>
          </cell>
          <cell r="J770">
            <v>1503166.67</v>
          </cell>
          <cell r="K770">
            <v>3166.6700000001583</v>
          </cell>
          <cell r="L770">
            <v>-1496833.33</v>
          </cell>
          <cell r="M770">
            <v>3166.6700000000019</v>
          </cell>
          <cell r="N770">
            <v>3166.6700000000019</v>
          </cell>
          <cell r="O770">
            <v>3166.6699999999983</v>
          </cell>
          <cell r="P770">
            <v>38000.04000000003</v>
          </cell>
          <cell r="S770">
            <v>0</v>
          </cell>
        </row>
        <row r="771">
          <cell r="A771">
            <v>550307</v>
          </cell>
          <cell r="B771"/>
          <cell r="C771" t="str">
            <v>Odplačila kreditov državnemu proračunu - dolgoročni krediti</v>
          </cell>
          <cell r="D771">
            <v>0</v>
          </cell>
          <cell r="E771">
            <v>1666.67</v>
          </cell>
          <cell r="F771">
            <v>5448542.5</v>
          </cell>
          <cell r="G771">
            <v>18866.540000000037</v>
          </cell>
          <cell r="H771">
            <v>24405.44000000041</v>
          </cell>
          <cell r="I771">
            <v>0</v>
          </cell>
          <cell r="J771">
            <v>0</v>
          </cell>
          <cell r="K771">
            <v>0</v>
          </cell>
          <cell r="L771">
            <v>5098363.5000000037</v>
          </cell>
          <cell r="M771">
            <v>156010.4199999962</v>
          </cell>
          <cell r="N771">
            <v>105034.73000000045</v>
          </cell>
          <cell r="O771">
            <v>-3333.2900000009686</v>
          </cell>
          <cell r="P771">
            <v>10849556.51</v>
          </cell>
          <cell r="S771">
            <v>0</v>
          </cell>
        </row>
        <row r="772">
          <cell r="A772">
            <v>550308</v>
          </cell>
          <cell r="B772"/>
          <cell r="C772" t="str">
            <v>Odplačila kreditov drugim domačim kreditodajalcem - kratkoročni krediti</v>
          </cell>
          <cell r="D772">
            <v>0</v>
          </cell>
          <cell r="E772">
            <v>0</v>
          </cell>
          <cell r="F772">
            <v>1500000</v>
          </cell>
          <cell r="G772">
            <v>0</v>
          </cell>
          <cell r="H772">
            <v>0</v>
          </cell>
          <cell r="I772">
            <v>250000</v>
          </cell>
          <cell r="J772">
            <v>-1300000</v>
          </cell>
          <cell r="K772">
            <v>250000</v>
          </cell>
          <cell r="L772">
            <v>1500000</v>
          </cell>
          <cell r="M772">
            <v>0</v>
          </cell>
          <cell r="N772">
            <v>-170000</v>
          </cell>
          <cell r="O772">
            <v>513074.81999999983</v>
          </cell>
          <cell r="P772">
            <v>2543074.8199999998</v>
          </cell>
          <cell r="S772">
            <v>0</v>
          </cell>
        </row>
        <row r="773">
          <cell r="A773">
            <v>550309</v>
          </cell>
          <cell r="B773"/>
          <cell r="C773" t="str">
            <v>Odplačila kreditov drugim domačim kreditodajalcem - dolgoročni krediti</v>
          </cell>
          <cell r="D773">
            <v>16472.580000000002</v>
          </cell>
          <cell r="E773">
            <v>31750.36</v>
          </cell>
          <cell r="F773">
            <v>56002.489999999991</v>
          </cell>
          <cell r="G773">
            <v>21665.640000000014</v>
          </cell>
          <cell r="H773">
            <v>38062.97</v>
          </cell>
          <cell r="I773">
            <v>59606.53</v>
          </cell>
          <cell r="J773">
            <v>17861.489999999991</v>
          </cell>
          <cell r="K773">
            <v>31750.380000000005</v>
          </cell>
          <cell r="L773">
            <v>50825.450000000012</v>
          </cell>
          <cell r="M773">
            <v>17861.489999999991</v>
          </cell>
          <cell r="N773">
            <v>41288.479999999981</v>
          </cell>
          <cell r="O773">
            <v>235947.74</v>
          </cell>
          <cell r="P773">
            <v>619095.6</v>
          </cell>
          <cell r="S773">
            <v>0</v>
          </cell>
        </row>
        <row r="774">
          <cell r="A774">
            <v>550311</v>
          </cell>
          <cell r="B774"/>
          <cell r="C774" t="str">
            <v>Odplačila kreditov javnim agencijam - dolgoročni krediti</v>
          </cell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S774">
            <v>0</v>
          </cell>
        </row>
        <row r="775">
          <cell r="A775">
            <v>5504</v>
          </cell>
          <cell r="B775"/>
          <cell r="C775" t="str">
            <v>Odplačila glavnice vrednostnih papirjev, izdanih na domačem trgu</v>
          </cell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S775">
            <v>0</v>
          </cell>
        </row>
        <row r="776">
          <cell r="A776">
            <v>551</v>
          </cell>
          <cell r="B776"/>
          <cell r="C776" t="str">
            <v>Odplačila dolga v tujino</v>
          </cell>
          <cell r="D776"/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S776">
            <v>0</v>
          </cell>
        </row>
        <row r="777">
          <cell r="A777">
            <v>5512</v>
          </cell>
          <cell r="B777"/>
          <cell r="C777" t="str">
            <v>Odplačila dolga tujim poslovnim bankam in finančnim institucijam</v>
          </cell>
          <cell r="D777"/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S777">
            <v>0</v>
          </cell>
        </row>
        <row r="778">
          <cell r="A778">
            <v>551201</v>
          </cell>
          <cell r="B778"/>
          <cell r="C778" t="str">
            <v>Odplačila dolga tujim poslovnim bankam in finančnim institucijam - dolgoročni krediti</v>
          </cell>
          <cell r="D778"/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S778">
            <v>0</v>
          </cell>
        </row>
        <row r="779">
          <cell r="A779" t="str">
            <v>XI.</v>
          </cell>
          <cell r="B779" t="str">
            <v>XI.</v>
          </cell>
          <cell r="C779" t="str">
            <v>NETO FINANCIRANJE (-III.)</v>
          </cell>
          <cell r="D779">
            <v>-15677761.599999964</v>
          </cell>
          <cell r="E779">
            <v>-11318716.959999979</v>
          </cell>
          <cell r="F779">
            <v>-10662685.561000168</v>
          </cell>
          <cell r="G779">
            <v>2562580.6710000932</v>
          </cell>
          <cell r="H779">
            <v>10604658.5400002</v>
          </cell>
          <cell r="I779">
            <v>30322006.950999588</v>
          </cell>
          <cell r="J779">
            <v>11167401.959000051</v>
          </cell>
          <cell r="K779">
            <v>-14029719.549999028</v>
          </cell>
          <cell r="L779">
            <v>2981606.6899988651</v>
          </cell>
          <cell r="M779">
            <v>-239303492.47999984</v>
          </cell>
          <cell r="N779">
            <v>-7936454.7099987864</v>
          </cell>
          <cell r="O779">
            <v>111943632.30999923</v>
          </cell>
          <cell r="P779">
            <v>-129346943.73999882</v>
          </cell>
          <cell r="R779">
            <v>9.2387199401855469E-7</v>
          </cell>
          <cell r="S779">
            <v>9.2387199401855469E-7</v>
          </cell>
        </row>
        <row r="780">
          <cell r="A780" t="str">
            <v>X.</v>
          </cell>
          <cell r="B780" t="str">
            <v>X.</v>
          </cell>
          <cell r="C780" t="str">
            <v>NETO ZADOLŽEVANJE  (VIII.-IX.)</v>
          </cell>
          <cell r="D780">
            <v>932140.94000000134</v>
          </cell>
          <cell r="E780">
            <v>11722843.07</v>
          </cell>
          <cell r="F780">
            <v>-6043424.2300000004</v>
          </cell>
          <cell r="G780">
            <v>-12367008.399999997</v>
          </cell>
          <cell r="H780">
            <v>15173583.800000001</v>
          </cell>
          <cell r="I780">
            <v>2983961.4399999939</v>
          </cell>
          <cell r="J780">
            <v>4476805.9099999964</v>
          </cell>
          <cell r="K780">
            <v>3033656.9100000076</v>
          </cell>
          <cell r="L780">
            <v>-6569608.0300000068</v>
          </cell>
          <cell r="M780">
            <v>2931433.0300000124</v>
          </cell>
          <cell r="N780">
            <v>2759286.9099998977</v>
          </cell>
          <cell r="O780">
            <v>57353785.260000095</v>
          </cell>
          <cell r="P780">
            <v>76387456.610000029</v>
          </cell>
          <cell r="R780">
            <v>0</v>
          </cell>
          <cell r="S780">
            <v>0</v>
          </cell>
        </row>
        <row r="781">
          <cell r="A781" t="str">
            <v>IX.</v>
          </cell>
          <cell r="B781" t="str">
            <v>IX.</v>
          </cell>
          <cell r="C781" t="str">
            <v>POVEČANJE (ZMANJŠANJE)  SREDSTEV NA RAČUNIH (III.+VI.+X) = (I.+IV.+VIII.) - (II.+V.+IX.)</v>
          </cell>
          <cell r="D781">
            <v>16617478.609999966</v>
          </cell>
          <cell r="E781">
            <v>22904398.57999998</v>
          </cell>
          <cell r="F781">
            <v>4462637.6110001672</v>
          </cell>
          <cell r="G781">
            <v>-14820111.791000091</v>
          </cell>
          <cell r="H781">
            <v>3631297.4399998002</v>
          </cell>
          <cell r="I781">
            <v>-27334854.130999595</v>
          </cell>
          <cell r="J781">
            <v>-6687593.8490000553</v>
          </cell>
          <cell r="K781">
            <v>17109894.639999036</v>
          </cell>
          <cell r="L781">
            <v>-9548308.7699988708</v>
          </cell>
          <cell r="M781">
            <v>242237922.38999984</v>
          </cell>
          <cell r="N781">
            <v>10467797.329998683</v>
          </cell>
          <cell r="O781">
            <v>-55146694.749999136</v>
          </cell>
          <cell r="P781">
            <v>203893863.30999884</v>
          </cell>
          <cell r="R781">
            <v>-8.4936618804931641E-7</v>
          </cell>
          <cell r="S781">
            <v>-8.6426734924316406E-7</v>
          </cell>
        </row>
        <row r="782">
          <cell r="A782" t="str">
            <v>XII.</v>
          </cell>
          <cell r="B782" t="str">
            <v>XII.</v>
          </cell>
          <cell r="C782" t="str">
            <v>STANJE SREDSTEV NA RAČUNIH OB KONCU PRETEKLEGA LETA</v>
          </cell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S782">
            <v>0</v>
          </cell>
        </row>
        <row r="783">
          <cell r="A783" t="str">
            <v>FI</v>
          </cell>
          <cell r="B783"/>
          <cell r="C783" t="str">
            <v>- OD TEGA PRESEŽEK FINANČNE  IZRAVNAVE IZ PRETEKLEGA LETA</v>
          </cell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S783">
            <v>0</v>
          </cell>
        </row>
        <row r="785">
          <cell r="P785"/>
        </row>
        <row r="786">
          <cell r="D786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ess"/>
      <sheetName val="mesecni"/>
      <sheetName val="zbirni"/>
      <sheetName val="vsi"/>
      <sheetName val="A_LS"/>
      <sheetName val="A_LS_74"/>
      <sheetName val="A_L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  <sheetName val="eu flows"/>
    </sheetNames>
    <sheetDataSet>
      <sheetData sheetId="0"/>
      <sheetData sheetId="1"/>
      <sheetData sheetId="2"/>
      <sheetData sheetId="3">
        <row r="1">
          <cell r="A1" t="str">
            <v>OBČINE - MESEČNA REALIZACIJA ZA 2024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 t="str">
            <v>KONTO</v>
          </cell>
          <cell r="B3"/>
          <cell r="C3"/>
          <cell r="D3" t="str">
            <v xml:space="preserve">JANUAR </v>
          </cell>
          <cell r="E3" t="str">
            <v>FEBRUAR</v>
          </cell>
          <cell r="F3" t="str">
            <v>MAREC</v>
          </cell>
          <cell r="G3" t="str">
            <v>APRIL</v>
          </cell>
          <cell r="H3" t="str">
            <v>MAJ</v>
          </cell>
          <cell r="I3" t="str">
            <v>JUNIJ</v>
          </cell>
          <cell r="J3" t="str">
            <v>JULIJ</v>
          </cell>
          <cell r="K3" t="str">
            <v>AVGUST</v>
          </cell>
          <cell r="L3" t="str">
            <v>SEPTEMBER</v>
          </cell>
          <cell r="M3" t="str">
            <v>OKTOBER</v>
          </cell>
          <cell r="N3" t="str">
            <v>NOVEMBER</v>
          </cell>
          <cell r="O3" t="str">
            <v>DECEMBER</v>
          </cell>
          <cell r="P3" t="str">
            <v>SKUPAJ</v>
          </cell>
        </row>
        <row r="4">
          <cell r="A4"/>
          <cell r="B4"/>
          <cell r="C4"/>
          <cell r="D4">
            <v>2024</v>
          </cell>
          <cell r="E4">
            <v>2024</v>
          </cell>
          <cell r="F4">
            <v>2024</v>
          </cell>
          <cell r="G4">
            <v>2024</v>
          </cell>
          <cell r="H4">
            <v>2024</v>
          </cell>
          <cell r="I4">
            <v>2024</v>
          </cell>
          <cell r="J4">
            <v>2024</v>
          </cell>
          <cell r="K4">
            <v>2024</v>
          </cell>
          <cell r="L4">
            <v>2024</v>
          </cell>
          <cell r="M4">
            <v>2024</v>
          </cell>
          <cell r="N4">
            <v>2024</v>
          </cell>
          <cell r="O4">
            <v>2024</v>
          </cell>
          <cell r="P4">
            <v>2024</v>
          </cell>
        </row>
        <row r="5">
          <cell r="A5"/>
          <cell r="B5" t="str">
            <v>A.</v>
          </cell>
          <cell r="C5" t="str">
            <v>BILANCA PRIHODKOV IN ODHODKOV</v>
          </cell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</row>
        <row r="6">
          <cell r="A6" t="str">
            <v>I.</v>
          </cell>
          <cell r="B6" t="str">
            <v>I.</v>
          </cell>
          <cell r="C6" t="str">
            <v>S K U P A J    P R I H O D K I (70+71+72+73+74+78)</v>
          </cell>
          <cell r="D6">
            <v>208165187.96000001</v>
          </cell>
          <cell r="E6">
            <v>196496094.02000001</v>
          </cell>
          <cell r="F6">
            <v>202192039.08999997</v>
          </cell>
          <cell r="G6">
            <v>219250792.43000001</v>
          </cell>
          <cell r="H6">
            <v>255565103.28999999</v>
          </cell>
          <cell r="I6">
            <v>257372356.42000002</v>
          </cell>
          <cell r="J6">
            <v>292900900.20919991</v>
          </cell>
          <cell r="K6">
            <v>245258194.37079999</v>
          </cell>
          <cell r="L6">
            <v>233371884.27000004</v>
          </cell>
          <cell r="M6">
            <v>270952497.36000001</v>
          </cell>
          <cell r="N6">
            <v>240794300.08000001</v>
          </cell>
          <cell r="O6">
            <v>386299889.78999996</v>
          </cell>
          <cell r="P6">
            <v>3008619239.29</v>
          </cell>
          <cell r="R6">
            <v>0</v>
          </cell>
          <cell r="S6">
            <v>0</v>
          </cell>
          <cell r="T6"/>
        </row>
        <row r="7">
          <cell r="A7" t="str">
            <v>70+71</v>
          </cell>
          <cell r="B7" t="str">
            <v xml:space="preserve">   </v>
          </cell>
          <cell r="C7" t="str">
            <v>TEKOČI PRIHODKI (70+71)</v>
          </cell>
          <cell r="D7">
            <v>192038220.17000002</v>
          </cell>
          <cell r="E7">
            <v>165173274.81999999</v>
          </cell>
          <cell r="F7">
            <v>175524161.20999998</v>
          </cell>
          <cell r="G7">
            <v>186025083.47</v>
          </cell>
          <cell r="H7">
            <v>228631922.14000002</v>
          </cell>
          <cell r="I7">
            <v>199302237.45000002</v>
          </cell>
          <cell r="J7">
            <v>246124017.99999997</v>
          </cell>
          <cell r="K7">
            <v>207552777.05000001</v>
          </cell>
          <cell r="L7">
            <v>206699401.63</v>
          </cell>
          <cell r="M7">
            <v>237651340.13999999</v>
          </cell>
          <cell r="N7">
            <v>203179960.88000003</v>
          </cell>
          <cell r="O7">
            <v>221204290.10999998</v>
          </cell>
          <cell r="P7">
            <v>2469106687.0699997</v>
          </cell>
          <cell r="R7"/>
          <cell r="S7">
            <v>0</v>
          </cell>
          <cell r="U7"/>
        </row>
        <row r="8">
          <cell r="A8">
            <v>70</v>
          </cell>
          <cell r="B8"/>
          <cell r="C8" t="str">
            <v xml:space="preserve">DAVČNI PRIHODKI   (700+703+704+706)     </v>
          </cell>
          <cell r="D8">
            <v>160896000.87</v>
          </cell>
          <cell r="E8">
            <v>127130437.57000001</v>
          </cell>
          <cell r="F8">
            <v>135337665.26999998</v>
          </cell>
          <cell r="G8">
            <v>149212464.33000001</v>
          </cell>
          <cell r="H8">
            <v>183238926.55000001</v>
          </cell>
          <cell r="I8">
            <v>163527770.44000003</v>
          </cell>
          <cell r="J8">
            <v>199513776.45999998</v>
          </cell>
          <cell r="K8">
            <v>168251999.39000002</v>
          </cell>
          <cell r="L8">
            <v>167963228.53</v>
          </cell>
          <cell r="M8">
            <v>195819889.43000001</v>
          </cell>
          <cell r="N8">
            <v>166921397.08000001</v>
          </cell>
          <cell r="O8">
            <v>151791237.75</v>
          </cell>
          <cell r="P8">
            <v>1969604793.6700001</v>
          </cell>
          <cell r="R8"/>
          <cell r="S8">
            <v>0</v>
          </cell>
        </row>
        <row r="9">
          <cell r="A9">
            <v>700</v>
          </cell>
          <cell r="B9"/>
          <cell r="C9" t="str">
            <v>DAVKI NA DOHODEK IN DOBIČEK</v>
          </cell>
          <cell r="D9">
            <v>145139605</v>
          </cell>
          <cell r="E9">
            <v>116111684</v>
          </cell>
          <cell r="F9">
            <v>120528146</v>
          </cell>
          <cell r="G9">
            <v>116111684</v>
          </cell>
          <cell r="H9">
            <v>145139605</v>
          </cell>
          <cell r="I9">
            <v>120528146</v>
          </cell>
          <cell r="J9">
            <v>145139605</v>
          </cell>
          <cell r="K9">
            <v>116111684</v>
          </cell>
          <cell r="L9">
            <v>120528146</v>
          </cell>
          <cell r="M9">
            <v>145139605</v>
          </cell>
          <cell r="N9">
            <v>116111684</v>
          </cell>
          <cell r="O9">
            <v>120527910</v>
          </cell>
          <cell r="P9">
            <v>1527117504</v>
          </cell>
          <cell r="R9"/>
          <cell r="S9">
            <v>0</v>
          </cell>
        </row>
        <row r="10">
          <cell r="A10">
            <v>7000</v>
          </cell>
          <cell r="B10"/>
          <cell r="C10" t="str">
            <v>Dohodnina</v>
          </cell>
          <cell r="D10">
            <v>145139605</v>
          </cell>
          <cell r="E10">
            <v>116111684</v>
          </cell>
          <cell r="F10">
            <v>120528146</v>
          </cell>
          <cell r="G10">
            <v>116111684</v>
          </cell>
          <cell r="H10">
            <v>145139605</v>
          </cell>
          <cell r="I10">
            <v>120528146</v>
          </cell>
          <cell r="J10">
            <v>145139605</v>
          </cell>
          <cell r="K10">
            <v>116111684</v>
          </cell>
          <cell r="L10">
            <v>120528146</v>
          </cell>
          <cell r="M10">
            <v>145139605</v>
          </cell>
          <cell r="N10">
            <v>116111684</v>
          </cell>
          <cell r="O10">
            <v>120527910</v>
          </cell>
          <cell r="P10">
            <v>1527117504</v>
          </cell>
          <cell r="R10"/>
          <cell r="S10">
            <v>0</v>
          </cell>
        </row>
        <row r="11">
          <cell r="A11">
            <v>700020</v>
          </cell>
          <cell r="B11"/>
          <cell r="C11" t="str">
            <v>Dohodnina - občinski vir</v>
          </cell>
          <cell r="D11">
            <v>145139605</v>
          </cell>
          <cell r="E11">
            <v>116111684</v>
          </cell>
          <cell r="F11">
            <v>116111684</v>
          </cell>
          <cell r="G11">
            <v>116111684</v>
          </cell>
          <cell r="H11">
            <v>145139605</v>
          </cell>
          <cell r="I11">
            <v>116111684</v>
          </cell>
          <cell r="J11">
            <v>145139605</v>
          </cell>
          <cell r="K11">
            <v>116111684</v>
          </cell>
          <cell r="L11">
            <v>116111684</v>
          </cell>
          <cell r="M11">
            <v>145139605</v>
          </cell>
          <cell r="N11">
            <v>116111684</v>
          </cell>
          <cell r="O11">
            <v>116111450</v>
          </cell>
          <cell r="P11">
            <v>1509451658</v>
          </cell>
          <cell r="R11"/>
          <cell r="S11">
            <v>0</v>
          </cell>
        </row>
        <row r="12">
          <cell r="A12">
            <v>700022</v>
          </cell>
          <cell r="B12"/>
          <cell r="C12" t="str">
            <v>Dohodnina - glavno mesto</v>
          </cell>
          <cell r="D12">
            <v>0</v>
          </cell>
          <cell r="E12">
            <v>0</v>
          </cell>
          <cell r="F12">
            <v>4416462</v>
          </cell>
          <cell r="G12">
            <v>0</v>
          </cell>
          <cell r="H12">
            <v>0</v>
          </cell>
          <cell r="I12">
            <v>4416462</v>
          </cell>
          <cell r="J12">
            <v>0</v>
          </cell>
          <cell r="K12">
            <v>0</v>
          </cell>
          <cell r="L12">
            <v>4416462</v>
          </cell>
          <cell r="M12">
            <v>0</v>
          </cell>
          <cell r="N12">
            <v>0</v>
          </cell>
          <cell r="O12">
            <v>4416460</v>
          </cell>
          <cell r="P12">
            <v>17665846</v>
          </cell>
          <cell r="R12"/>
          <cell r="S12">
            <v>0</v>
          </cell>
        </row>
        <row r="13">
          <cell r="A13">
            <v>703</v>
          </cell>
          <cell r="B13"/>
          <cell r="C13" t="str">
            <v>DAVKI NA PREMOŽENJE</v>
          </cell>
          <cell r="D13">
            <v>10787070.33</v>
          </cell>
          <cell r="E13">
            <v>8075857.7800000003</v>
          </cell>
          <cell r="F13">
            <v>11391919.220000001</v>
          </cell>
          <cell r="G13">
            <v>29136713.789999999</v>
          </cell>
          <cell r="H13">
            <v>23716712.370000005</v>
          </cell>
          <cell r="I13">
            <v>39737821.920000002</v>
          </cell>
          <cell r="J13">
            <v>47585052.559999995</v>
          </cell>
          <cell r="K13">
            <v>44306781.030000016</v>
          </cell>
          <cell r="L13">
            <v>38695378.729999982</v>
          </cell>
          <cell r="M13">
            <v>44333374.150000006</v>
          </cell>
          <cell r="N13">
            <v>44488342.940000005</v>
          </cell>
          <cell r="O13">
            <v>24461256.449999999</v>
          </cell>
          <cell r="P13">
            <v>366716281.26999998</v>
          </cell>
          <cell r="Q13"/>
          <cell r="R13"/>
          <cell r="S13">
            <v>0</v>
          </cell>
        </row>
        <row r="14">
          <cell r="A14">
            <v>7030</v>
          </cell>
          <cell r="B14"/>
          <cell r="C14" t="str">
            <v>Davki na nepremičnine</v>
          </cell>
          <cell r="D14">
            <v>5221921.43</v>
          </cell>
          <cell r="E14">
            <v>2954182.57</v>
          </cell>
          <cell r="F14">
            <v>5909288.8700000001</v>
          </cell>
          <cell r="G14">
            <v>23734947.629999999</v>
          </cell>
          <cell r="H14">
            <v>18309267.5</v>
          </cell>
          <cell r="I14">
            <v>34471094.810000002</v>
          </cell>
          <cell r="J14">
            <v>41543364.279999994</v>
          </cell>
          <cell r="K14">
            <v>39219154.850000016</v>
          </cell>
          <cell r="L14">
            <v>33254247.089999985</v>
          </cell>
          <cell r="M14">
            <v>38438498.100000016</v>
          </cell>
          <cell r="N14">
            <v>38862721.249999993</v>
          </cell>
          <cell r="O14">
            <v>18459981.739999998</v>
          </cell>
          <cell r="P14">
            <v>300378670.12</v>
          </cell>
          <cell r="R14"/>
          <cell r="S14">
            <v>0</v>
          </cell>
        </row>
        <row r="15">
          <cell r="A15">
            <v>703000</v>
          </cell>
          <cell r="B15"/>
          <cell r="C15" t="str">
            <v>Davek od premoženja od stavb - od fizičnih oseb</v>
          </cell>
          <cell r="D15">
            <v>943494.38</v>
          </cell>
          <cell r="E15">
            <v>578762.1</v>
          </cell>
          <cell r="F15">
            <v>282681.8600000001</v>
          </cell>
          <cell r="G15">
            <v>412264.1399999999</v>
          </cell>
          <cell r="H15">
            <v>401544.04000000004</v>
          </cell>
          <cell r="I15">
            <v>491434.85999999987</v>
          </cell>
          <cell r="J15">
            <v>780064.34000000032</v>
          </cell>
          <cell r="K15">
            <v>708123.7200000002</v>
          </cell>
          <cell r="L15">
            <v>870121.54999999981</v>
          </cell>
          <cell r="M15">
            <v>1042172.9299999997</v>
          </cell>
          <cell r="N15">
            <v>1059580.6200000001</v>
          </cell>
          <cell r="O15">
            <v>1314993.7600000007</v>
          </cell>
          <cell r="P15">
            <v>8885238.3000000007</v>
          </cell>
          <cell r="R15"/>
          <cell r="S15">
            <v>0</v>
          </cell>
        </row>
        <row r="16">
          <cell r="A16">
            <v>703001</v>
          </cell>
          <cell r="B16"/>
          <cell r="C16" t="str">
            <v>Davek od premoženja od prostorov za počitek in rekreacijo</v>
          </cell>
          <cell r="D16">
            <v>148572.19</v>
          </cell>
          <cell r="E16">
            <v>96862.69</v>
          </cell>
          <cell r="F16">
            <v>40462.81</v>
          </cell>
          <cell r="G16">
            <v>62231.719999999972</v>
          </cell>
          <cell r="H16">
            <v>78055.510000000009</v>
          </cell>
          <cell r="I16">
            <v>60610.780000000028</v>
          </cell>
          <cell r="J16">
            <v>77782.429999999993</v>
          </cell>
          <cell r="K16">
            <v>88839.020000000019</v>
          </cell>
          <cell r="L16">
            <v>105353.58999999997</v>
          </cell>
          <cell r="M16">
            <v>102131.59999999905</v>
          </cell>
          <cell r="N16">
            <v>241556.42000000097</v>
          </cell>
          <cell r="O16">
            <v>196471.19999999995</v>
          </cell>
          <cell r="P16">
            <v>1298929.96</v>
          </cell>
          <cell r="R16"/>
          <cell r="S16">
            <v>0</v>
          </cell>
        </row>
        <row r="17">
          <cell r="A17">
            <v>703002</v>
          </cell>
          <cell r="B17"/>
          <cell r="C17" t="str">
            <v>Zamudne obresti od davkov na nepremičnine</v>
          </cell>
          <cell r="D17">
            <v>2403.41</v>
          </cell>
          <cell r="E17">
            <v>4901.4800000000005</v>
          </cell>
          <cell r="F17">
            <v>-423.35000000000036</v>
          </cell>
          <cell r="G17">
            <v>2484.5899999999992</v>
          </cell>
          <cell r="H17">
            <v>2878.130000000001</v>
          </cell>
          <cell r="I17">
            <v>3792.33</v>
          </cell>
          <cell r="J17">
            <v>2860.6399999999994</v>
          </cell>
          <cell r="K17">
            <v>1764.6399999999994</v>
          </cell>
          <cell r="L17">
            <v>3165.3100000000013</v>
          </cell>
          <cell r="M17">
            <v>1768.2000000000007</v>
          </cell>
          <cell r="N17">
            <v>3621.5499999999993</v>
          </cell>
          <cell r="O17">
            <v>6250.4000000000015</v>
          </cell>
          <cell r="P17">
            <v>35467.33</v>
          </cell>
          <cell r="R17"/>
          <cell r="S17">
            <v>0</v>
          </cell>
        </row>
        <row r="18">
          <cell r="A18">
            <v>703003</v>
          </cell>
          <cell r="B18"/>
          <cell r="C18" t="str">
            <v>Nadomestilo za uporabo stavbnega zemljišča - od pravnih oseb</v>
          </cell>
          <cell r="D18">
            <v>2275010.9900000002</v>
          </cell>
          <cell r="E18">
            <v>1059860.2399999998</v>
          </cell>
          <cell r="F18">
            <v>4544894.2899999991</v>
          </cell>
          <cell r="G18">
            <v>20277906.809999999</v>
          </cell>
          <cell r="H18">
            <v>13314938.93</v>
          </cell>
          <cell r="I18">
            <v>24366064.789999999</v>
          </cell>
          <cell r="J18">
            <v>23917200.769999996</v>
          </cell>
          <cell r="K18">
            <v>27502565.610000014</v>
          </cell>
          <cell r="L18">
            <v>20987000.639999986</v>
          </cell>
          <cell r="M18">
            <v>23353736.200000018</v>
          </cell>
          <cell r="N18">
            <v>28733983.829999983</v>
          </cell>
          <cell r="O18">
            <v>10588595.659999996</v>
          </cell>
          <cell r="P18">
            <v>200921758.75999999</v>
          </cell>
          <cell r="R18"/>
          <cell r="S18">
            <v>0</v>
          </cell>
        </row>
        <row r="19">
          <cell r="A19">
            <v>703004</v>
          </cell>
          <cell r="B19"/>
          <cell r="C19" t="str">
            <v>Nadomestilo za uporabo stavbnega zemljišča - od fizičnih oseb</v>
          </cell>
          <cell r="D19">
            <v>1820961.03</v>
          </cell>
          <cell r="E19">
            <v>1209921.5399999998</v>
          </cell>
          <cell r="F19">
            <v>1020682.8600000003</v>
          </cell>
          <cell r="G19">
            <v>2966775.19</v>
          </cell>
          <cell r="H19">
            <v>4500890.2700000005</v>
          </cell>
          <cell r="I19">
            <v>9526151.0199999996</v>
          </cell>
          <cell r="J19">
            <v>16724079.819999997</v>
          </cell>
          <cell r="K19">
            <v>10894492.380000003</v>
          </cell>
          <cell r="L19">
            <v>11255747.969999999</v>
          </cell>
          <cell r="M19">
            <v>13934969.879999995</v>
          </cell>
          <cell r="N19">
            <v>8780245.2600000054</v>
          </cell>
          <cell r="O19">
            <v>6317289.7800000012</v>
          </cell>
          <cell r="P19">
            <v>88952207</v>
          </cell>
          <cell r="R19"/>
          <cell r="S19">
            <v>0</v>
          </cell>
        </row>
        <row r="20">
          <cell r="A20">
            <v>703005</v>
          </cell>
          <cell r="B20"/>
          <cell r="C20" t="str">
            <v>Zamudne obresti iz naslova nadomestila za uporabo stavbnega zemljišča</v>
          </cell>
          <cell r="D20">
            <v>31479.43</v>
          </cell>
          <cell r="E20">
            <v>3874.5199999999968</v>
          </cell>
          <cell r="F20">
            <v>20990.400000000001</v>
          </cell>
          <cell r="G20">
            <v>13285.18</v>
          </cell>
          <cell r="H20">
            <v>10960.619999999995</v>
          </cell>
          <cell r="I20">
            <v>23041.03</v>
          </cell>
          <cell r="J20">
            <v>41376.28</v>
          </cell>
          <cell r="K20">
            <v>23369.48000000001</v>
          </cell>
          <cell r="L20">
            <v>32858.03</v>
          </cell>
          <cell r="M20">
            <v>3719.2900000000081</v>
          </cell>
          <cell r="N20">
            <v>43733.569999999978</v>
          </cell>
          <cell r="O20">
            <v>36380.940000000031</v>
          </cell>
          <cell r="P20">
            <v>285068.77</v>
          </cell>
          <cell r="R20"/>
          <cell r="S20">
            <v>0</v>
          </cell>
        </row>
        <row r="21">
          <cell r="A21">
            <v>703006</v>
          </cell>
          <cell r="B21"/>
          <cell r="C21" t="str">
            <v>Davek od premoženja od stavb - od pravnih oseb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/>
          <cell r="S21">
            <v>0</v>
          </cell>
        </row>
        <row r="22">
          <cell r="A22">
            <v>703007</v>
          </cell>
          <cell r="B22"/>
          <cell r="C22" t="str">
            <v>Davek od premoženja od kmetijskih zemljišč in gozdov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/>
          <cell r="S22">
            <v>0</v>
          </cell>
        </row>
        <row r="23">
          <cell r="A23">
            <v>703008</v>
          </cell>
          <cell r="B23"/>
          <cell r="C23" t="str">
            <v>Davek od premoženja od stavbnih zemljišč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/>
          <cell r="S23">
            <v>0</v>
          </cell>
        </row>
        <row r="24">
          <cell r="A24">
            <v>703009</v>
          </cell>
          <cell r="B24"/>
          <cell r="C24" t="str">
            <v>Drugi davki od premoženja od nepremičnin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/>
          <cell r="S24">
            <v>0</v>
          </cell>
        </row>
        <row r="25">
          <cell r="A25">
            <v>7031</v>
          </cell>
          <cell r="B25"/>
          <cell r="C25" t="str">
            <v>Davki na premičnine</v>
          </cell>
          <cell r="D25">
            <v>2029</v>
          </cell>
          <cell r="E25">
            <v>4208.8500000000004</v>
          </cell>
          <cell r="F25">
            <v>283434.10000000003</v>
          </cell>
          <cell r="G25">
            <v>101623.27999999998</v>
          </cell>
          <cell r="H25">
            <v>36462.959999999992</v>
          </cell>
          <cell r="I25">
            <v>7779.4500000000253</v>
          </cell>
          <cell r="J25">
            <v>21237.739999999994</v>
          </cell>
          <cell r="K25">
            <v>19540.779999999984</v>
          </cell>
          <cell r="L25">
            <v>4203.1999999999944</v>
          </cell>
          <cell r="M25">
            <v>588.53000000004988</v>
          </cell>
          <cell r="N25">
            <v>9191.7099999999864</v>
          </cell>
          <cell r="O25">
            <v>3255.4899999999625</v>
          </cell>
          <cell r="P25">
            <v>493555.08999999997</v>
          </cell>
          <cell r="R25"/>
          <cell r="S25">
            <v>0</v>
          </cell>
        </row>
        <row r="26">
          <cell r="A26">
            <v>703100</v>
          </cell>
          <cell r="B26"/>
          <cell r="C26" t="str">
            <v>Davek na vodna plovila</v>
          </cell>
          <cell r="D26">
            <v>1869.49</v>
          </cell>
          <cell r="E26">
            <v>4203.8600000000006</v>
          </cell>
          <cell r="F26">
            <v>283404.96000000002</v>
          </cell>
          <cell r="G26">
            <v>101529.16999999998</v>
          </cell>
          <cell r="H26">
            <v>36248.369999999995</v>
          </cell>
          <cell r="I26">
            <v>7712.5900000000256</v>
          </cell>
          <cell r="J26">
            <v>21153.869999999995</v>
          </cell>
          <cell r="K26">
            <v>19500.359999999986</v>
          </cell>
          <cell r="L26">
            <v>4130.6199999999953</v>
          </cell>
          <cell r="M26">
            <v>546.49000000004889</v>
          </cell>
          <cell r="N26">
            <v>9170.609999999986</v>
          </cell>
          <cell r="O26">
            <v>3180.2099999999627</v>
          </cell>
          <cell r="P26">
            <v>492650.6</v>
          </cell>
          <cell r="R26"/>
          <cell r="S26">
            <v>0</v>
          </cell>
        </row>
        <row r="27">
          <cell r="A27">
            <v>703101</v>
          </cell>
          <cell r="B27"/>
          <cell r="C27" t="str">
            <v>Zamudne obresti od davkov na premičnine</v>
          </cell>
          <cell r="D27">
            <v>159.51</v>
          </cell>
          <cell r="E27">
            <v>4.9900000000000091</v>
          </cell>
          <cell r="F27">
            <v>29.139999999999986</v>
          </cell>
          <cell r="G27">
            <v>94.110000000000014</v>
          </cell>
          <cell r="H27">
            <v>214.58999999999997</v>
          </cell>
          <cell r="I27">
            <v>66.86000000000007</v>
          </cell>
          <cell r="J27">
            <v>83.87</v>
          </cell>
          <cell r="K27">
            <v>40.419999999999959</v>
          </cell>
          <cell r="L27">
            <v>72.579999999999018</v>
          </cell>
          <cell r="M27">
            <v>42.040000000000987</v>
          </cell>
          <cell r="N27">
            <v>21.100000000000023</v>
          </cell>
          <cell r="O27">
            <v>75.279999999999973</v>
          </cell>
          <cell r="P27">
            <v>904.49</v>
          </cell>
          <cell r="R27"/>
          <cell r="S27">
            <v>0</v>
          </cell>
        </row>
        <row r="28">
          <cell r="A28">
            <v>703102</v>
          </cell>
          <cell r="B28"/>
          <cell r="C28" t="str">
            <v>Davek od premoženja - na posest motornih vozil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/>
          <cell r="S28">
            <v>0</v>
          </cell>
        </row>
        <row r="29">
          <cell r="A29">
            <v>703103</v>
          </cell>
          <cell r="B29"/>
          <cell r="C29" t="str">
            <v>Drugi davki od premoženja od premičnin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/>
          <cell r="S29">
            <v>0</v>
          </cell>
        </row>
        <row r="30">
          <cell r="A30">
            <v>7032</v>
          </cell>
          <cell r="B30"/>
          <cell r="C30" t="str">
            <v>Davki na dediščine in darila</v>
          </cell>
          <cell r="D30">
            <v>1733400.5599999998</v>
          </cell>
          <cell r="E30">
            <v>1130706.2</v>
          </cell>
          <cell r="F30">
            <v>945388.44000000041</v>
          </cell>
          <cell r="G30">
            <v>912179.02999999991</v>
          </cell>
          <cell r="H30">
            <v>949757.77999999991</v>
          </cell>
          <cell r="I30">
            <v>1097289.7500000002</v>
          </cell>
          <cell r="J30">
            <v>1428982.39</v>
          </cell>
          <cell r="K30">
            <v>766204.8</v>
          </cell>
          <cell r="L30">
            <v>1192588.8599999992</v>
          </cell>
          <cell r="M30">
            <v>1450715.5000000009</v>
          </cell>
          <cell r="N30">
            <v>1104866.4499999993</v>
          </cell>
          <cell r="O30">
            <v>1265647.4500000009</v>
          </cell>
          <cell r="P30">
            <v>13977727.210000001</v>
          </cell>
          <cell r="R30"/>
          <cell r="S30">
            <v>0</v>
          </cell>
        </row>
        <row r="31">
          <cell r="A31">
            <v>703200</v>
          </cell>
          <cell r="B31"/>
          <cell r="C31" t="str">
            <v>Davek na dediščine in darila</v>
          </cell>
          <cell r="D31">
            <v>1726545.64</v>
          </cell>
          <cell r="E31">
            <v>1127087.1399999999</v>
          </cell>
          <cell r="F31">
            <v>938064.65000000037</v>
          </cell>
          <cell r="G31">
            <v>908883.10999999987</v>
          </cell>
          <cell r="H31">
            <v>945748.37999999989</v>
          </cell>
          <cell r="I31">
            <v>1095896.2800000003</v>
          </cell>
          <cell r="J31">
            <v>1427668</v>
          </cell>
          <cell r="K31">
            <v>761081.04</v>
          </cell>
          <cell r="L31">
            <v>1190396.0399999991</v>
          </cell>
          <cell r="M31">
            <v>1446073.790000001</v>
          </cell>
          <cell r="N31">
            <v>1103201.8699999992</v>
          </cell>
          <cell r="O31">
            <v>1259071.540000001</v>
          </cell>
          <cell r="P31">
            <v>13929717.48</v>
          </cell>
          <cell r="R31"/>
          <cell r="S31">
            <v>0</v>
          </cell>
        </row>
        <row r="32">
          <cell r="A32">
            <v>703201</v>
          </cell>
          <cell r="B32"/>
          <cell r="C32" t="str">
            <v>Zamudne obresti davkov občanov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/>
          <cell r="S32">
            <v>0</v>
          </cell>
        </row>
        <row r="33">
          <cell r="A33">
            <v>703202</v>
          </cell>
          <cell r="B33"/>
          <cell r="C33" t="str">
            <v>Zamudne obresti od davka na dediščine in darila</v>
          </cell>
          <cell r="D33">
            <v>6854.92</v>
          </cell>
          <cell r="E33">
            <v>3619.0599999999995</v>
          </cell>
          <cell r="F33">
            <v>7323.7900000000009</v>
          </cell>
          <cell r="G33">
            <v>3295.9199999999983</v>
          </cell>
          <cell r="H33">
            <v>4009.4000000000015</v>
          </cell>
          <cell r="I33">
            <v>1393.4700000000012</v>
          </cell>
          <cell r="J33">
            <v>1314.3899999999994</v>
          </cell>
          <cell r="K33">
            <v>5123.7599999999984</v>
          </cell>
          <cell r="L33">
            <v>2192.8199999999997</v>
          </cell>
          <cell r="M33">
            <v>4641.7099999999991</v>
          </cell>
          <cell r="N33">
            <v>1664.5800000000017</v>
          </cell>
          <cell r="O33">
            <v>6575.9100000000035</v>
          </cell>
          <cell r="P33">
            <v>48009.73</v>
          </cell>
          <cell r="R33"/>
          <cell r="S33">
            <v>0</v>
          </cell>
        </row>
        <row r="34">
          <cell r="A34">
            <v>7033</v>
          </cell>
          <cell r="B34"/>
          <cell r="C34" t="str">
            <v>Davki na promet nepremičnin in na finančno premoženje</v>
          </cell>
          <cell r="D34">
            <v>3829719.3400000003</v>
          </cell>
          <cell r="E34">
            <v>3986760.16</v>
          </cell>
          <cell r="F34">
            <v>4253807.8100000005</v>
          </cell>
          <cell r="G34">
            <v>4387963.8499999996</v>
          </cell>
          <cell r="H34">
            <v>4421224.1300000018</v>
          </cell>
          <cell r="I34">
            <v>4161657.91</v>
          </cell>
          <cell r="J34">
            <v>4591468.1499999976</v>
          </cell>
          <cell r="K34">
            <v>4301880.6000000006</v>
          </cell>
          <cell r="L34">
            <v>4244339.580000001</v>
          </cell>
          <cell r="M34">
            <v>4443572.0199999865</v>
          </cell>
          <cell r="N34">
            <v>4511563.5300000114</v>
          </cell>
          <cell r="O34">
            <v>4732371.7700000042</v>
          </cell>
          <cell r="P34">
            <v>51866328.850000001</v>
          </cell>
          <cell r="S34">
            <v>0</v>
          </cell>
        </row>
        <row r="35">
          <cell r="A35">
            <v>703300</v>
          </cell>
          <cell r="B35"/>
          <cell r="C35" t="str">
            <v>Davek na promet nepremičnin - od pravnih oseb</v>
          </cell>
          <cell r="D35">
            <v>591616.81000000006</v>
          </cell>
          <cell r="E35">
            <v>480778.14999999991</v>
          </cell>
          <cell r="F35">
            <v>493752.68999999994</v>
          </cell>
          <cell r="G35">
            <v>534274.41999999993</v>
          </cell>
          <cell r="H35">
            <v>529253.91000000015</v>
          </cell>
          <cell r="I35">
            <v>460574.74000000022</v>
          </cell>
          <cell r="J35">
            <v>741286.75</v>
          </cell>
          <cell r="K35">
            <v>569829.04999999935</v>
          </cell>
          <cell r="L35">
            <v>599999.74000000022</v>
          </cell>
          <cell r="M35">
            <v>365257.4799999902</v>
          </cell>
          <cell r="N35">
            <v>631145.00000001024</v>
          </cell>
          <cell r="O35">
            <v>462249.04000000004</v>
          </cell>
          <cell r="P35">
            <v>6460017.7800000003</v>
          </cell>
          <cell r="S35">
            <v>0</v>
          </cell>
        </row>
        <row r="36">
          <cell r="A36">
            <v>703301</v>
          </cell>
          <cell r="B36"/>
          <cell r="C36" t="str">
            <v>Davek na promet nepremičnin - od fizičnih oseb</v>
          </cell>
          <cell r="D36">
            <v>3235957.06</v>
          </cell>
          <cell r="E36">
            <v>3505349.6300000004</v>
          </cell>
          <cell r="F36">
            <v>3759185.1399999997</v>
          </cell>
          <cell r="G36">
            <v>3853399.41</v>
          </cell>
          <cell r="H36">
            <v>3891762.7700000014</v>
          </cell>
          <cell r="I36">
            <v>3701085.16</v>
          </cell>
          <cell r="J36">
            <v>3849767.6899999976</v>
          </cell>
          <cell r="K36">
            <v>3731804.8500000015</v>
          </cell>
          <cell r="L36">
            <v>3644235.2300000004</v>
          </cell>
          <cell r="M36">
            <v>4077960.429999996</v>
          </cell>
          <cell r="N36">
            <v>3879431.9600000009</v>
          </cell>
          <cell r="O36">
            <v>4270050.1600000039</v>
          </cell>
          <cell r="P36">
            <v>45399989.490000002</v>
          </cell>
          <cell r="S36">
            <v>0</v>
          </cell>
        </row>
        <row r="37">
          <cell r="A37">
            <v>703302</v>
          </cell>
          <cell r="B37"/>
          <cell r="C37" t="str">
            <v>Davek na promet nepremičnin - od pravnih in fizičnih oseb, ki nimajo sedeža oz. stalnega bivališča v Republiki Sloveniji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</row>
        <row r="38">
          <cell r="A38">
            <v>703303</v>
          </cell>
          <cell r="B38"/>
          <cell r="C38" t="str">
            <v>Zamudne obresti od davka na promet nepremičnin</v>
          </cell>
          <cell r="D38">
            <v>2145.4699999999998</v>
          </cell>
          <cell r="E38">
            <v>632.38000000000011</v>
          </cell>
          <cell r="F38">
            <v>869.98</v>
          </cell>
          <cell r="G38">
            <v>290.02</v>
          </cell>
          <cell r="H38">
            <v>207.45000000000027</v>
          </cell>
          <cell r="I38">
            <v>-1.9899999999997817</v>
          </cell>
          <cell r="J38">
            <v>413.71000000000004</v>
          </cell>
          <cell r="K38">
            <v>246.69999999999982</v>
          </cell>
          <cell r="L38">
            <v>104.60999999999967</v>
          </cell>
          <cell r="M38">
            <v>354.10999999999967</v>
          </cell>
          <cell r="N38">
            <v>986.57000000000062</v>
          </cell>
          <cell r="O38">
            <v>72.569999999999709</v>
          </cell>
          <cell r="P38">
            <v>6321.58</v>
          </cell>
          <cell r="S38">
            <v>0</v>
          </cell>
        </row>
        <row r="39">
          <cell r="A39">
            <v>704</v>
          </cell>
          <cell r="B39"/>
          <cell r="C39" t="str">
            <v>DOMAČI DAVKI NA BLAGO IN STORITVE</v>
          </cell>
          <cell r="D39">
            <v>4387725.0600000005</v>
          </cell>
          <cell r="E39">
            <v>3603799.1799999997</v>
          </cell>
          <cell r="F39">
            <v>3585502.5399999996</v>
          </cell>
          <cell r="G39">
            <v>4358681.4300000006</v>
          </cell>
          <cell r="H39">
            <v>13032080</v>
          </cell>
          <cell r="I39">
            <v>5409726.46</v>
          </cell>
          <cell r="J39">
            <v>6948511.7300000014</v>
          </cell>
          <cell r="K39">
            <v>7427216.9499999993</v>
          </cell>
          <cell r="L39">
            <v>8641827.0600000005</v>
          </cell>
          <cell r="M39">
            <v>6149838.1799999978</v>
          </cell>
          <cell r="N39">
            <v>5876790.0499999998</v>
          </cell>
          <cell r="O39">
            <v>6053930.3700000029</v>
          </cell>
          <cell r="P39">
            <v>75475629.010000005</v>
          </cell>
          <cell r="S39">
            <v>0</v>
          </cell>
        </row>
        <row r="40">
          <cell r="A40">
            <v>7044</v>
          </cell>
          <cell r="B40"/>
          <cell r="C40" t="str">
            <v>Davki na posebne storitve</v>
          </cell>
          <cell r="D40">
            <v>524397.9</v>
          </cell>
          <cell r="E40">
            <v>202687.29999999993</v>
          </cell>
          <cell r="F40">
            <v>128827.88000000008</v>
          </cell>
          <cell r="G40">
            <v>479806.20999999996</v>
          </cell>
          <cell r="H40">
            <v>9159930.9299999997</v>
          </cell>
          <cell r="I40">
            <v>259832.33999999985</v>
          </cell>
          <cell r="J40">
            <v>295281.20000000112</v>
          </cell>
          <cell r="K40">
            <v>134314.48000000045</v>
          </cell>
          <cell r="L40">
            <v>211948.29999999888</v>
          </cell>
          <cell r="M40">
            <v>517263.76999999955</v>
          </cell>
          <cell r="N40">
            <v>336818.1400000006</v>
          </cell>
          <cell r="O40">
            <v>1863489.3100000005</v>
          </cell>
          <cell r="P40">
            <v>14114597.76</v>
          </cell>
          <cell r="S40">
            <v>0</v>
          </cell>
        </row>
        <row r="41">
          <cell r="A41">
            <v>704403</v>
          </cell>
          <cell r="B41"/>
          <cell r="C41" t="str">
            <v>Davek na dobitke od iger na srečo</v>
          </cell>
          <cell r="D41">
            <v>524397.9</v>
          </cell>
          <cell r="E41">
            <v>202694.30999999994</v>
          </cell>
          <cell r="F41">
            <v>128827.83000000007</v>
          </cell>
          <cell r="G41">
            <v>479801.72</v>
          </cell>
          <cell r="H41">
            <v>9159930.9299999997</v>
          </cell>
          <cell r="I41">
            <v>259832.33999999985</v>
          </cell>
          <cell r="J41">
            <v>295281.20000000112</v>
          </cell>
          <cell r="K41">
            <v>134314.48000000045</v>
          </cell>
          <cell r="L41">
            <v>211948.29999999888</v>
          </cell>
          <cell r="M41">
            <v>517263.76999999955</v>
          </cell>
          <cell r="N41">
            <v>336818.1400000006</v>
          </cell>
          <cell r="O41">
            <v>1863489.3100000005</v>
          </cell>
          <cell r="P41">
            <v>14114600.23</v>
          </cell>
          <cell r="S41">
            <v>0</v>
          </cell>
        </row>
        <row r="42">
          <cell r="A42">
            <v>704404</v>
          </cell>
          <cell r="B42"/>
          <cell r="C42" t="str">
            <v>Posebna taksa na igralne avtomate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</row>
        <row r="43">
          <cell r="A43">
            <v>704405</v>
          </cell>
          <cell r="B43"/>
          <cell r="C43" t="str">
            <v>Zamudne obresti od davka na dobitke od iger na srečo</v>
          </cell>
          <cell r="D43">
            <v>0</v>
          </cell>
          <cell r="E43">
            <v>-7.01</v>
          </cell>
          <cell r="F43">
            <v>4.9999999999999822E-2</v>
          </cell>
          <cell r="G43">
            <v>4.49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-2.4699999999999998</v>
          </cell>
          <cell r="S43">
            <v>0</v>
          </cell>
        </row>
        <row r="44">
          <cell r="A44">
            <v>7045</v>
          </cell>
          <cell r="B44"/>
          <cell r="C44" t="str">
            <v>Dovoljenja za poslovanje in za opravljanje dejavnosti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</row>
        <row r="45">
          <cell r="A45">
            <v>704599</v>
          </cell>
          <cell r="B45"/>
          <cell r="C45" t="str">
            <v>Dovoljenja za poslovanje in za opravljanje dejavnosti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</row>
        <row r="46">
          <cell r="A46">
            <v>7047</v>
          </cell>
          <cell r="B46"/>
          <cell r="C46" t="str">
            <v>Drugi davki na uporabo blaga in storitev</v>
          </cell>
          <cell r="D46">
            <v>3863327.16</v>
          </cell>
          <cell r="E46">
            <v>3401111.88</v>
          </cell>
          <cell r="F46">
            <v>3456674.6599999997</v>
          </cell>
          <cell r="G46">
            <v>3878875.2200000007</v>
          </cell>
          <cell r="H46">
            <v>3872149.07</v>
          </cell>
          <cell r="I46">
            <v>5149894.12</v>
          </cell>
          <cell r="J46">
            <v>6653230.5300000003</v>
          </cell>
          <cell r="K46">
            <v>7292902.4699999988</v>
          </cell>
          <cell r="L46">
            <v>8429878.7600000016</v>
          </cell>
          <cell r="M46">
            <v>5632574.4099999983</v>
          </cell>
          <cell r="N46">
            <v>5539971.9099999992</v>
          </cell>
          <cell r="O46">
            <v>4190441.0600000019</v>
          </cell>
          <cell r="P46">
            <v>61361031.250000007</v>
          </cell>
          <cell r="S46">
            <v>0</v>
          </cell>
        </row>
        <row r="47">
          <cell r="A47">
            <v>704700</v>
          </cell>
          <cell r="B47"/>
          <cell r="C47" t="str">
            <v>Okoljska dajatev za onesnaževanje okolja zaradi odvajanja odpadnih voda</v>
          </cell>
          <cell r="D47">
            <v>2091395.84</v>
          </cell>
          <cell r="E47">
            <v>1803066.91</v>
          </cell>
          <cell r="F47">
            <v>1877938.5099999998</v>
          </cell>
          <cell r="G47">
            <v>1577141.9500000002</v>
          </cell>
          <cell r="H47">
            <v>1552871.2199999997</v>
          </cell>
          <cell r="I47">
            <v>1642930.9100000001</v>
          </cell>
          <cell r="J47">
            <v>2020708.4600000009</v>
          </cell>
          <cell r="K47">
            <v>1709579.0999999996</v>
          </cell>
          <cell r="L47">
            <v>1687095.4299999997</v>
          </cell>
          <cell r="M47">
            <v>1954999.7999999989</v>
          </cell>
          <cell r="N47">
            <v>1712611.8599999994</v>
          </cell>
          <cell r="O47">
            <v>1858283.2600000016</v>
          </cell>
          <cell r="P47">
            <v>21488623.25</v>
          </cell>
          <cell r="S47">
            <v>0</v>
          </cell>
        </row>
        <row r="48">
          <cell r="A48">
            <v>704701</v>
          </cell>
          <cell r="B48"/>
          <cell r="C48" t="str">
            <v>Zamudne obresti od okoljske dajatve za onesnaževanje okolja zaradi odvajanja odpadnih voda</v>
          </cell>
          <cell r="D48">
            <v>42.42</v>
          </cell>
          <cell r="E48">
            <v>16.600000000000001</v>
          </cell>
          <cell r="F48">
            <v>23.619999999999997</v>
          </cell>
          <cell r="G48">
            <v>22.909999999999997</v>
          </cell>
          <cell r="H48">
            <v>203.59999999999997</v>
          </cell>
          <cell r="I48">
            <v>5.160000000000025</v>
          </cell>
          <cell r="J48">
            <v>213.93</v>
          </cell>
          <cell r="K48">
            <v>88.330000000000041</v>
          </cell>
          <cell r="L48">
            <v>12.379999999999995</v>
          </cell>
          <cell r="M48">
            <v>42.620000000000005</v>
          </cell>
          <cell r="N48">
            <v>65.009999999999991</v>
          </cell>
          <cell r="O48">
            <v>136.67999999999995</v>
          </cell>
          <cell r="P48">
            <v>873.26</v>
          </cell>
          <cell r="S48">
            <v>0</v>
          </cell>
        </row>
        <row r="49">
          <cell r="A49">
            <v>704704</v>
          </cell>
          <cell r="B49"/>
          <cell r="C49" t="str">
            <v>Turistična taksa</v>
          </cell>
          <cell r="D49">
            <v>1230372.1399999999</v>
          </cell>
          <cell r="E49">
            <v>1113963.8800000001</v>
          </cell>
          <cell r="F49">
            <v>1172759.6499999999</v>
          </cell>
          <cell r="G49">
            <v>1889301.4500000002</v>
          </cell>
          <cell r="H49">
            <v>1794333.7400000002</v>
          </cell>
          <cell r="I49">
            <v>2416134.63</v>
          </cell>
          <cell r="J49">
            <v>2910726.0299999993</v>
          </cell>
          <cell r="K49">
            <v>4347259.1099999994</v>
          </cell>
          <cell r="L49">
            <v>4829770.120000001</v>
          </cell>
          <cell r="M49">
            <v>3042105.1099999994</v>
          </cell>
          <cell r="N49">
            <v>2030543.5500000007</v>
          </cell>
          <cell r="O49">
            <v>1617613.9800000004</v>
          </cell>
          <cell r="P49">
            <v>28394883.390000001</v>
          </cell>
          <cell r="S49">
            <v>0</v>
          </cell>
        </row>
        <row r="50">
          <cell r="A50">
            <v>704706</v>
          </cell>
          <cell r="B50"/>
          <cell r="C50" t="str">
            <v>Občinske takse od pravnih oseb</v>
          </cell>
          <cell r="D50">
            <v>224146.34</v>
          </cell>
          <cell r="E50">
            <v>174435.48</v>
          </cell>
          <cell r="F50">
            <v>173537.07</v>
          </cell>
          <cell r="G50">
            <v>151558.52000000002</v>
          </cell>
          <cell r="H50">
            <v>275847.59999999998</v>
          </cell>
          <cell r="I50">
            <v>142630.97999999998</v>
          </cell>
          <cell r="J50">
            <v>172859.69999999995</v>
          </cell>
          <cell r="K50">
            <v>142782.60000000009</v>
          </cell>
          <cell r="L50">
            <v>140893.85999999987</v>
          </cell>
          <cell r="M50">
            <v>157216.24</v>
          </cell>
          <cell r="N50">
            <v>176364.20000000019</v>
          </cell>
          <cell r="O50">
            <v>240093.70999999973</v>
          </cell>
          <cell r="P50">
            <v>2172366.2999999998</v>
          </cell>
          <cell r="S50">
            <v>0</v>
          </cell>
        </row>
        <row r="51">
          <cell r="A51">
            <v>704707</v>
          </cell>
          <cell r="B51"/>
          <cell r="C51" t="str">
            <v>Občinske takse od fizičnih oseb in zasebnikov</v>
          </cell>
          <cell r="D51">
            <v>148580.93</v>
          </cell>
          <cell r="E51">
            <v>142698.74</v>
          </cell>
          <cell r="F51">
            <v>47795.679999999993</v>
          </cell>
          <cell r="G51">
            <v>70662.98000000004</v>
          </cell>
          <cell r="H51">
            <v>63096.26999999996</v>
          </cell>
          <cell r="I51">
            <v>36232.75</v>
          </cell>
          <cell r="J51">
            <v>73285.089999999967</v>
          </cell>
          <cell r="K51">
            <v>49027.120000000112</v>
          </cell>
          <cell r="L51">
            <v>63519.449999999953</v>
          </cell>
          <cell r="M51">
            <v>42833.640000000014</v>
          </cell>
          <cell r="N51">
            <v>37343.630000000005</v>
          </cell>
          <cell r="O51">
            <v>46707.219999999972</v>
          </cell>
          <cell r="P51">
            <v>821783.5</v>
          </cell>
          <cell r="S51">
            <v>0</v>
          </cell>
        </row>
        <row r="52">
          <cell r="A52">
            <v>704708</v>
          </cell>
          <cell r="B52"/>
          <cell r="C52" t="str">
            <v>Pristojbina za vzdrževanje gozdnih cest</v>
          </cell>
          <cell r="D52">
            <v>14262.09</v>
          </cell>
          <cell r="E52">
            <v>8293.2599999999984</v>
          </cell>
          <cell r="F52">
            <v>32833.11</v>
          </cell>
          <cell r="G52">
            <v>15331.719999999994</v>
          </cell>
          <cell r="H52">
            <v>0</v>
          </cell>
          <cell r="I52">
            <v>744048.45</v>
          </cell>
          <cell r="J52">
            <v>1314425.7800000003</v>
          </cell>
          <cell r="K52">
            <v>859068.90999999968</v>
          </cell>
          <cell r="L52">
            <v>1528910.6</v>
          </cell>
          <cell r="M52">
            <v>281088.0700000003</v>
          </cell>
          <cell r="N52">
            <v>1412827.0599999996</v>
          </cell>
          <cell r="O52">
            <v>263267.40000000037</v>
          </cell>
          <cell r="P52">
            <v>6474356.4500000002</v>
          </cell>
          <cell r="S52">
            <v>0</v>
          </cell>
        </row>
        <row r="53">
          <cell r="A53">
            <v>704709</v>
          </cell>
          <cell r="B53"/>
          <cell r="C53" t="str">
            <v>Druge občinske takse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</row>
        <row r="54">
          <cell r="A54">
            <v>704710</v>
          </cell>
          <cell r="B54"/>
          <cell r="C54" t="str">
            <v>Odškodnine za spremembo namembnosti kmetijskega zemljišča in gozda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</row>
        <row r="55">
          <cell r="A55">
            <v>704714</v>
          </cell>
          <cell r="B55"/>
          <cell r="C55" t="str">
            <v>Odškodnine od izkopanih rudnin</v>
          </cell>
          <cell r="D55">
            <v>5069.21</v>
          </cell>
          <cell r="E55">
            <v>3143.8499999999995</v>
          </cell>
          <cell r="F55">
            <v>0</v>
          </cell>
          <cell r="G55">
            <v>1780.75</v>
          </cell>
          <cell r="H55">
            <v>2233.67</v>
          </cell>
          <cell r="I55">
            <v>2862.1499999999996</v>
          </cell>
          <cell r="J55">
            <v>0</v>
          </cell>
          <cell r="K55">
            <v>2464.1900000000005</v>
          </cell>
          <cell r="L55">
            <v>1587.9300000000003</v>
          </cell>
          <cell r="M55">
            <v>7494.3100000000013</v>
          </cell>
          <cell r="N55">
            <v>0</v>
          </cell>
          <cell r="O55">
            <v>4999.619999999999</v>
          </cell>
          <cell r="P55">
            <v>31635.68</v>
          </cell>
          <cell r="S55">
            <v>0</v>
          </cell>
        </row>
        <row r="56">
          <cell r="A56">
            <v>704715</v>
          </cell>
          <cell r="B56"/>
          <cell r="C56" t="str">
            <v>Priključne takse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0</v>
          </cell>
        </row>
        <row r="57">
          <cell r="A57">
            <v>704716</v>
          </cell>
          <cell r="B57"/>
          <cell r="C57" t="str">
            <v>Ekološke takse</v>
          </cell>
          <cell r="D57">
            <v>10542.43</v>
          </cell>
          <cell r="E57">
            <v>10757.130000000001</v>
          </cell>
          <cell r="F57">
            <v>10757.129999999997</v>
          </cell>
          <cell r="G57">
            <v>10757.130000000001</v>
          </cell>
          <cell r="H57">
            <v>10757.129999999997</v>
          </cell>
          <cell r="I57">
            <v>10757.130000000005</v>
          </cell>
          <cell r="J57">
            <v>10757.130000000005</v>
          </cell>
          <cell r="K57">
            <v>10757.12999999999</v>
          </cell>
          <cell r="L57">
            <v>10757.130000000005</v>
          </cell>
          <cell r="M57">
            <v>10757.130000000005</v>
          </cell>
          <cell r="N57">
            <v>10757.12999999999</v>
          </cell>
          <cell r="O57">
            <v>10757.130000000005</v>
          </cell>
          <cell r="P57">
            <v>128870.86</v>
          </cell>
          <cell r="S57">
            <v>0</v>
          </cell>
        </row>
        <row r="58">
          <cell r="A58">
            <v>704719</v>
          </cell>
          <cell r="B58"/>
          <cell r="C58" t="str">
            <v>Okoljska dajatev za onesnaževanje okolja zaradi odlaganja odpadkov</v>
          </cell>
          <cell r="D58">
            <v>138915.76</v>
          </cell>
          <cell r="E58">
            <v>144736.02999999997</v>
          </cell>
          <cell r="F58">
            <v>141029.89000000001</v>
          </cell>
          <cell r="G58">
            <v>162316.81</v>
          </cell>
          <cell r="H58">
            <v>172805.83999999997</v>
          </cell>
          <cell r="I58">
            <v>154291.96000000008</v>
          </cell>
          <cell r="J58">
            <v>150254.40999999992</v>
          </cell>
          <cell r="K58">
            <v>171875.97999999998</v>
          </cell>
          <cell r="L58">
            <v>167331.8600000001</v>
          </cell>
          <cell r="M58">
            <v>136037.49</v>
          </cell>
          <cell r="N58">
            <v>159459.46999999997</v>
          </cell>
          <cell r="O58">
            <v>148582.06000000006</v>
          </cell>
          <cell r="P58">
            <v>1847637.56</v>
          </cell>
          <cell r="S58">
            <v>0</v>
          </cell>
        </row>
        <row r="59">
          <cell r="A59">
            <v>704733</v>
          </cell>
          <cell r="B59"/>
          <cell r="C59" t="str">
            <v>Zamudne obresti od okoljske dajatve za onesnaževanje okolja zaradi odlaganja odpadkov</v>
          </cell>
          <cell r="D59">
            <v>0</v>
          </cell>
          <cell r="E59">
            <v>0</v>
          </cell>
          <cell r="F59">
            <v>0</v>
          </cell>
          <cell r="G59">
            <v>1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S59">
            <v>0</v>
          </cell>
        </row>
        <row r="60">
          <cell r="A60">
            <v>706</v>
          </cell>
          <cell r="B60"/>
          <cell r="C60" t="str">
            <v>DRUGI DAVKI</v>
          </cell>
          <cell r="D60">
            <v>581600.48</v>
          </cell>
          <cell r="E60">
            <v>-660903.39</v>
          </cell>
          <cell r="F60">
            <v>-167902.49</v>
          </cell>
          <cell r="G60">
            <v>-394614.89</v>
          </cell>
          <cell r="H60">
            <v>1350529.1800000002</v>
          </cell>
          <cell r="I60">
            <v>-2147923.94</v>
          </cell>
          <cell r="J60">
            <v>-159392.82999999984</v>
          </cell>
          <cell r="K60">
            <v>406317.40999999992</v>
          </cell>
          <cell r="L60">
            <v>97876.74</v>
          </cell>
          <cell r="M60">
            <v>197072.09999999998</v>
          </cell>
          <cell r="N60">
            <v>444580.09</v>
          </cell>
          <cell r="O60">
            <v>748140.92999999993</v>
          </cell>
          <cell r="P60">
            <v>295379.39000000019</v>
          </cell>
          <cell r="S60">
            <v>0</v>
          </cell>
        </row>
        <row r="61">
          <cell r="A61">
            <v>7060</v>
          </cell>
          <cell r="B61"/>
          <cell r="C61" t="str">
            <v>Drugi davki</v>
          </cell>
          <cell r="D61">
            <v>581600.48</v>
          </cell>
          <cell r="E61">
            <v>-660903.39</v>
          </cell>
          <cell r="F61">
            <v>-167902.49</v>
          </cell>
          <cell r="G61">
            <v>-394614.89</v>
          </cell>
          <cell r="H61">
            <v>1350529.1800000002</v>
          </cell>
          <cell r="I61">
            <v>-2147923.94</v>
          </cell>
          <cell r="J61">
            <v>-159392.82999999984</v>
          </cell>
          <cell r="K61">
            <v>406317.40999999992</v>
          </cell>
          <cell r="L61">
            <v>97876.74</v>
          </cell>
          <cell r="M61">
            <v>197072.09999999998</v>
          </cell>
          <cell r="N61">
            <v>444580.09</v>
          </cell>
          <cell r="O61">
            <v>748140.92999999993</v>
          </cell>
          <cell r="P61">
            <v>295379.39000000019</v>
          </cell>
          <cell r="S61">
            <v>0</v>
          </cell>
        </row>
        <row r="62">
          <cell r="A62">
            <v>706000</v>
          </cell>
          <cell r="B62"/>
          <cell r="C62" t="str">
            <v>Pozneje plačani odloženi davki, ki jih ni možno razvrstiti v posamezno kategorijo davkov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1989.52</v>
          </cell>
          <cell r="I62">
            <v>0</v>
          </cell>
          <cell r="J62">
            <v>0</v>
          </cell>
          <cell r="K62">
            <v>0</v>
          </cell>
          <cell r="L62">
            <v>-1989.52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</row>
        <row r="63">
          <cell r="A63">
            <v>706001</v>
          </cell>
          <cell r="B63"/>
          <cell r="C63" t="str">
            <v>Pozneje vplačani ukinjeni davki in prispevki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</row>
        <row r="64">
          <cell r="A64">
            <v>706002</v>
          </cell>
          <cell r="B64"/>
          <cell r="C64" t="str">
            <v>Prisilne izterjave davkov in prispevkov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</row>
        <row r="65">
          <cell r="A65">
            <v>706099</v>
          </cell>
          <cell r="B65"/>
          <cell r="C65" t="str">
            <v>Drugi davki</v>
          </cell>
          <cell r="D65">
            <v>581600.48</v>
          </cell>
          <cell r="E65">
            <v>-660903.39</v>
          </cell>
          <cell r="F65">
            <v>-167902.49</v>
          </cell>
          <cell r="G65">
            <v>-394614.89</v>
          </cell>
          <cell r="H65">
            <v>1348539.6600000001</v>
          </cell>
          <cell r="I65">
            <v>-2147923.94</v>
          </cell>
          <cell r="J65">
            <v>-159392.82999999984</v>
          </cell>
          <cell r="K65">
            <v>406317.40999999992</v>
          </cell>
          <cell r="L65">
            <v>99866.260000000009</v>
          </cell>
          <cell r="M65">
            <v>197072.09999999998</v>
          </cell>
          <cell r="N65">
            <v>444580.09</v>
          </cell>
          <cell r="O65">
            <v>748140.92999999993</v>
          </cell>
          <cell r="P65">
            <v>295379.39000000019</v>
          </cell>
          <cell r="S65">
            <v>0</v>
          </cell>
        </row>
        <row r="66">
          <cell r="A66">
            <v>71</v>
          </cell>
          <cell r="B66"/>
          <cell r="C66" t="str">
            <v>NEDAVČNI PRIHODKI (710+711+712+713+714)</v>
          </cell>
          <cell r="D66">
            <v>31142219.300000001</v>
          </cell>
          <cell r="E66">
            <v>38042837.25</v>
          </cell>
          <cell r="F66">
            <v>40186495.939999998</v>
          </cell>
          <cell r="G66">
            <v>36812619.139999993</v>
          </cell>
          <cell r="H66">
            <v>45392995.590000004</v>
          </cell>
          <cell r="I66">
            <v>35774467.009999983</v>
          </cell>
          <cell r="J66">
            <v>46610241.539999992</v>
          </cell>
          <cell r="K66">
            <v>39300777.660000011</v>
          </cell>
          <cell r="L66">
            <v>38736173.100000009</v>
          </cell>
          <cell r="M66">
            <v>41831450.709999979</v>
          </cell>
          <cell r="N66">
            <v>36258563.800000012</v>
          </cell>
          <cell r="O66">
            <v>69413052.359999985</v>
          </cell>
          <cell r="P66">
            <v>499501893.39999986</v>
          </cell>
          <cell r="Q66"/>
          <cell r="S66">
            <v>0</v>
          </cell>
        </row>
        <row r="67">
          <cell r="A67">
            <v>710</v>
          </cell>
          <cell r="B67"/>
          <cell r="C67" t="str">
            <v>UDELEŽBA NA DOBIČKU IN DOHODKI OD PREMOŽENJA</v>
          </cell>
          <cell r="D67">
            <v>18284096.939999998</v>
          </cell>
          <cell r="E67">
            <v>20791872.489999998</v>
          </cell>
          <cell r="F67">
            <v>24823376.189999994</v>
          </cell>
          <cell r="G67">
            <v>22620354.579999994</v>
          </cell>
          <cell r="H67">
            <v>27545390.140000008</v>
          </cell>
          <cell r="I67">
            <v>23339961.859999988</v>
          </cell>
          <cell r="J67">
            <v>24616306.819999993</v>
          </cell>
          <cell r="K67">
            <v>23771564.570000008</v>
          </cell>
          <cell r="L67">
            <v>24952191.000000004</v>
          </cell>
          <cell r="M67">
            <v>24208203.319999993</v>
          </cell>
          <cell r="N67">
            <v>19692107.880000003</v>
          </cell>
          <cell r="O67">
            <v>43426569.179999977</v>
          </cell>
          <cell r="P67">
            <v>298071994.96999991</v>
          </cell>
          <cell r="S67">
            <v>0</v>
          </cell>
        </row>
        <row r="68">
          <cell r="A68">
            <v>7100</v>
          </cell>
          <cell r="B68"/>
          <cell r="C68" t="str">
            <v>Prihodki od udeležbe na dobičku in dividend ter presežkov prihodkov nad odhodki</v>
          </cell>
          <cell r="D68">
            <v>28192.41</v>
          </cell>
          <cell r="E68">
            <v>437174.58</v>
          </cell>
          <cell r="F68">
            <v>3327402.05</v>
          </cell>
          <cell r="G68">
            <v>494296.78999999975</v>
          </cell>
          <cell r="H68">
            <v>5160104.2800000012</v>
          </cell>
          <cell r="I68">
            <v>1067216.2299999997</v>
          </cell>
          <cell r="J68">
            <v>281955.85999999981</v>
          </cell>
          <cell r="K68">
            <v>1905772.8400000005</v>
          </cell>
          <cell r="L68">
            <v>749991.19999999914</v>
          </cell>
          <cell r="M68">
            <v>24656.940000000221</v>
          </cell>
          <cell r="N68">
            <v>148500.91999999993</v>
          </cell>
          <cell r="O68">
            <v>928803.93999999983</v>
          </cell>
          <cell r="P68">
            <v>14554068.039999999</v>
          </cell>
          <cell r="S68">
            <v>0</v>
          </cell>
        </row>
        <row r="69">
          <cell r="A69">
            <v>710003</v>
          </cell>
          <cell r="B69"/>
          <cell r="C69" t="str">
            <v>Prihodki iz naslova presežka prihodkov nad odhodki posrednih uporabnikov proračunov</v>
          </cell>
          <cell r="D69">
            <v>6426.98</v>
          </cell>
          <cell r="E69">
            <v>1068.6800000000003</v>
          </cell>
          <cell r="F69">
            <v>327189.78000000003</v>
          </cell>
          <cell r="G69">
            <v>234603.27999999997</v>
          </cell>
          <cell r="H69">
            <v>5158590.3100000005</v>
          </cell>
          <cell r="I69">
            <v>303508.37999999989</v>
          </cell>
          <cell r="J69">
            <v>135758.55999999959</v>
          </cell>
          <cell r="K69">
            <v>232798.3900000006</v>
          </cell>
          <cell r="L69">
            <v>107633.52999999933</v>
          </cell>
          <cell r="M69">
            <v>5093.9000000003725</v>
          </cell>
          <cell r="N69">
            <v>44781.950000000186</v>
          </cell>
          <cell r="O69">
            <v>874893.52999999933</v>
          </cell>
          <cell r="P69">
            <v>7432347.2699999996</v>
          </cell>
          <cell r="S69">
            <v>0</v>
          </cell>
        </row>
        <row r="70">
          <cell r="A70">
            <v>710004</v>
          </cell>
          <cell r="B70"/>
          <cell r="C70" t="str">
            <v>Prihodki od udeležbe na dobičku in dividend nefinančnih družb</v>
          </cell>
          <cell r="D70">
            <v>21765.43</v>
          </cell>
          <cell r="E70">
            <v>436105.9</v>
          </cell>
          <cell r="F70">
            <v>3000212.27</v>
          </cell>
          <cell r="G70">
            <v>259693.50999999978</v>
          </cell>
          <cell r="H70">
            <v>1513.9700000002049</v>
          </cell>
          <cell r="I70">
            <v>741530.37999999989</v>
          </cell>
          <cell r="J70">
            <v>119170.74000000022</v>
          </cell>
          <cell r="K70">
            <v>1672587.71</v>
          </cell>
          <cell r="L70">
            <v>598193.58999999985</v>
          </cell>
          <cell r="M70">
            <v>19099.839999999851</v>
          </cell>
          <cell r="N70">
            <v>103718.96999999974</v>
          </cell>
          <cell r="O70">
            <v>50667.020000000484</v>
          </cell>
          <cell r="P70">
            <v>7024259.3300000001</v>
          </cell>
          <cell r="S70">
            <v>0</v>
          </cell>
        </row>
        <row r="71">
          <cell r="A71">
            <v>710005</v>
          </cell>
          <cell r="B71"/>
          <cell r="C71" t="str">
            <v>Prihodki od udeležbe na dobičku in dividend finančnih družb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22177.47</v>
          </cell>
          <cell r="J71">
            <v>27026.559999999998</v>
          </cell>
          <cell r="K71">
            <v>386.73999999999796</v>
          </cell>
          <cell r="L71">
            <v>44164.080000000009</v>
          </cell>
          <cell r="M71">
            <v>463.19999999999709</v>
          </cell>
          <cell r="N71">
            <v>0</v>
          </cell>
          <cell r="O71">
            <v>3243.3899999999994</v>
          </cell>
          <cell r="P71">
            <v>97461.440000000002</v>
          </cell>
          <cell r="S71">
            <v>0</v>
          </cell>
        </row>
        <row r="72">
          <cell r="A72">
            <v>7102</v>
          </cell>
          <cell r="B72"/>
          <cell r="C72" t="str">
            <v>Prihodki od obresti</v>
          </cell>
          <cell r="D72">
            <v>1616851.72</v>
          </cell>
          <cell r="E72">
            <v>1499363.5199999998</v>
          </cell>
          <cell r="F72">
            <v>1756725.61</v>
          </cell>
          <cell r="G72">
            <v>1645773.7500000005</v>
          </cell>
          <cell r="H72">
            <v>1441692.5499999993</v>
          </cell>
          <cell r="I72">
            <v>1743574.2599999998</v>
          </cell>
          <cell r="J72">
            <v>1518876.5299999914</v>
          </cell>
          <cell r="K72">
            <v>1329419.5100000098</v>
          </cell>
          <cell r="L72">
            <v>1427644.9999999986</v>
          </cell>
          <cell r="M72">
            <v>1398834.66</v>
          </cell>
          <cell r="N72">
            <v>1267780.2900000007</v>
          </cell>
          <cell r="O72">
            <v>982835.17000000027</v>
          </cell>
          <cell r="P72">
            <v>17629372.57</v>
          </cell>
          <cell r="S72">
            <v>0</v>
          </cell>
        </row>
        <row r="73">
          <cell r="A73">
            <v>710200</v>
          </cell>
          <cell r="B73"/>
          <cell r="C73" t="str">
            <v>Prihodki od obresti od sredstev na vpogled</v>
          </cell>
          <cell r="D73">
            <v>1516105.36</v>
          </cell>
          <cell r="E73">
            <v>1473249.8699999999</v>
          </cell>
          <cell r="F73">
            <v>1434913.5299999998</v>
          </cell>
          <cell r="G73">
            <v>1504873.6500000004</v>
          </cell>
          <cell r="H73">
            <v>1323908.7299999995</v>
          </cell>
          <cell r="I73">
            <v>1419414.63</v>
          </cell>
          <cell r="J73">
            <v>1294165.3099999912</v>
          </cell>
          <cell r="K73">
            <v>1298151.5600000098</v>
          </cell>
          <cell r="L73">
            <v>1264413.1399999987</v>
          </cell>
          <cell r="M73">
            <v>1133072</v>
          </cell>
          <cell r="N73">
            <v>1099622.9700000007</v>
          </cell>
          <cell r="O73">
            <v>901630.99000000022</v>
          </cell>
          <cell r="P73">
            <v>15663521.74</v>
          </cell>
          <cell r="S73">
            <v>0</v>
          </cell>
        </row>
        <row r="74">
          <cell r="A74">
            <v>710201</v>
          </cell>
          <cell r="B74"/>
          <cell r="C74" t="str">
            <v>Prihodki od obresti od vezanih tolarskih depozitov iz nenamenskih sredstev</v>
          </cell>
          <cell r="D74">
            <v>27379.84</v>
          </cell>
          <cell r="E74">
            <v>5367.5299999999988</v>
          </cell>
          <cell r="F74">
            <v>13011.619999999999</v>
          </cell>
          <cell r="G74">
            <v>30123.379999999997</v>
          </cell>
          <cell r="H74">
            <v>76667.520000000019</v>
          </cell>
          <cell r="I74">
            <v>284918.28999999998</v>
          </cell>
          <cell r="J74">
            <v>205626.93</v>
          </cell>
          <cell r="K74">
            <v>11644.430000000051</v>
          </cell>
          <cell r="L74">
            <v>126519.62</v>
          </cell>
          <cell r="M74">
            <v>222358.04999999993</v>
          </cell>
          <cell r="N74">
            <v>137967.89000000013</v>
          </cell>
          <cell r="O74">
            <v>57205.770000000019</v>
          </cell>
          <cell r="P74">
            <v>1198790.8700000001</v>
          </cell>
          <cell r="S74">
            <v>0</v>
          </cell>
        </row>
        <row r="75">
          <cell r="A75">
            <v>710202</v>
          </cell>
          <cell r="B75"/>
          <cell r="C75" t="str">
            <v>Prihodki od obresti od vezanih tolarskih depozitov iz stalne rezerve - redna sredstva</v>
          </cell>
          <cell r="D75">
            <v>2.5299999999999998</v>
          </cell>
          <cell r="E75">
            <v>2.23</v>
          </cell>
          <cell r="F75">
            <v>26.049999999999997</v>
          </cell>
          <cell r="G75">
            <v>2.5300000000000047</v>
          </cell>
          <cell r="H75">
            <v>2.3799999999999955</v>
          </cell>
          <cell r="I75">
            <v>-21.75</v>
          </cell>
          <cell r="J75">
            <v>2.5299999999999994</v>
          </cell>
          <cell r="K75">
            <v>2.3000000000000007</v>
          </cell>
          <cell r="L75">
            <v>2.379999999999999</v>
          </cell>
          <cell r="M75">
            <v>2.3000000000000007</v>
          </cell>
          <cell r="N75">
            <v>2.3000000000000007</v>
          </cell>
          <cell r="O75">
            <v>2.4599999999999973</v>
          </cell>
          <cell r="P75">
            <v>28.24</v>
          </cell>
          <cell r="S75">
            <v>0</v>
          </cell>
        </row>
        <row r="76">
          <cell r="A76">
            <v>710203</v>
          </cell>
          <cell r="B76"/>
          <cell r="C76" t="str">
            <v>Prihodki od obresti od vezanih tolarskih depozitov iz stalne rezerve - druga sredstva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S76">
            <v>0</v>
          </cell>
        </row>
        <row r="77">
          <cell r="A77">
            <v>710204</v>
          </cell>
          <cell r="B77"/>
          <cell r="C77" t="str">
            <v>Prihodki od obresti od vezanih tolarskih depozitov iz sredstev DARS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0</v>
          </cell>
        </row>
        <row r="78">
          <cell r="A78">
            <v>710205</v>
          </cell>
          <cell r="B78"/>
          <cell r="C78" t="str">
            <v>Prihodki od obresti od vezanih tolarskih depozitov iz ostalih namenskih sredstev</v>
          </cell>
          <cell r="D78">
            <v>2736.88</v>
          </cell>
          <cell r="E78">
            <v>-559.34999999999991</v>
          </cell>
          <cell r="F78">
            <v>18029.120000000003</v>
          </cell>
          <cell r="G78">
            <v>87440.760000000009</v>
          </cell>
          <cell r="H78">
            <v>3078.2099999999919</v>
          </cell>
          <cell r="I78">
            <v>18846.930000000008</v>
          </cell>
          <cell r="J78">
            <v>10790.37000000001</v>
          </cell>
          <cell r="K78">
            <v>5268.8699999999953</v>
          </cell>
          <cell r="L78">
            <v>11873.109999999986</v>
          </cell>
          <cell r="M78">
            <v>7714.5299999999988</v>
          </cell>
          <cell r="N78">
            <v>6410.0200000000186</v>
          </cell>
          <cell r="O78">
            <v>342.80999999999767</v>
          </cell>
          <cell r="P78">
            <v>171972.26</v>
          </cell>
          <cell r="S78">
            <v>0</v>
          </cell>
        </row>
        <row r="79">
          <cell r="A79">
            <v>710206</v>
          </cell>
          <cell r="B79"/>
          <cell r="C79" t="str">
            <v>Prihodki od obresti od deviznih depozitov iz nenamenskih sredstev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</row>
        <row r="80">
          <cell r="A80">
            <v>710207</v>
          </cell>
          <cell r="B80"/>
          <cell r="C80" t="str">
            <v>Prihodki od obresti od deviznih depozitov iz ostalih namenskih sredstev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</row>
        <row r="81">
          <cell r="A81">
            <v>710208</v>
          </cell>
          <cell r="B81"/>
          <cell r="C81" t="str">
            <v>Prihodki od obresti od danih posojil - javnim podjetjem</v>
          </cell>
          <cell r="D81">
            <v>252.9</v>
          </cell>
          <cell r="E81">
            <v>237.98</v>
          </cell>
          <cell r="F81">
            <v>0</v>
          </cell>
          <cell r="G81">
            <v>210.59000000000003</v>
          </cell>
          <cell r="H81">
            <v>0</v>
          </cell>
          <cell r="I81">
            <v>189.79999999999995</v>
          </cell>
          <cell r="J81">
            <v>393.54999999999995</v>
          </cell>
          <cell r="K81">
            <v>164.63000000000011</v>
          </cell>
          <cell r="L81">
            <v>293.53999999999996</v>
          </cell>
          <cell r="M81">
            <v>0</v>
          </cell>
          <cell r="N81">
            <v>122.72000000000003</v>
          </cell>
          <cell r="O81">
            <v>0</v>
          </cell>
          <cell r="P81">
            <v>1865.71</v>
          </cell>
          <cell r="S81">
            <v>0</v>
          </cell>
        </row>
        <row r="82">
          <cell r="A82">
            <v>710209</v>
          </cell>
          <cell r="B82"/>
          <cell r="C82" t="str">
            <v>Prihodki od obresti od danih posojil - finančnim institucijam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0</v>
          </cell>
        </row>
        <row r="83">
          <cell r="A83">
            <v>710210</v>
          </cell>
          <cell r="B83"/>
          <cell r="C83" t="str">
            <v>Prihodki od obresti od danih posojil - privatnim podjetjem in zasebnikom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S83">
            <v>0</v>
          </cell>
        </row>
        <row r="84">
          <cell r="A84">
            <v>710211</v>
          </cell>
          <cell r="B84"/>
          <cell r="C84" t="str">
            <v>Prihodki od obresti od danih posojil - občanom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3506.66</v>
          </cell>
          <cell r="N84">
            <v>0</v>
          </cell>
          <cell r="O84">
            <v>0</v>
          </cell>
          <cell r="P84">
            <v>3506.66</v>
          </cell>
          <cell r="S84">
            <v>0</v>
          </cell>
        </row>
        <row r="85">
          <cell r="A85">
            <v>710212</v>
          </cell>
          <cell r="B85"/>
          <cell r="C85" t="str">
            <v>Prihodki od  obresti od danih posojil - drugim javnim skladom in agencijam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0</v>
          </cell>
        </row>
        <row r="86">
          <cell r="A86">
            <v>710213</v>
          </cell>
          <cell r="B86"/>
          <cell r="C86" t="str">
            <v>Prihodki od  obresti od danih posojil - drugim ravnem države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</row>
        <row r="87">
          <cell r="A87">
            <v>710215</v>
          </cell>
          <cell r="B87"/>
          <cell r="C87" t="str">
            <v>Drugi prihodki od obresti</v>
          </cell>
          <cell r="D87">
            <v>70374.210000000006</v>
          </cell>
          <cell r="E87">
            <v>21065.259999999995</v>
          </cell>
          <cell r="F87">
            <v>290745.29000000004</v>
          </cell>
          <cell r="G87">
            <v>23122.839999999967</v>
          </cell>
          <cell r="H87">
            <v>38035.710000000021</v>
          </cell>
          <cell r="I87">
            <v>20226.359999999986</v>
          </cell>
          <cell r="J87">
            <v>7897.8400000000256</v>
          </cell>
          <cell r="K87">
            <v>14187.719999999972</v>
          </cell>
          <cell r="L87">
            <v>24543.210000000021</v>
          </cell>
          <cell r="M87">
            <v>32181.120000000054</v>
          </cell>
          <cell r="N87">
            <v>23654.389999999898</v>
          </cell>
          <cell r="O87">
            <v>23653.140000000014</v>
          </cell>
          <cell r="P87">
            <v>589687.09</v>
          </cell>
          <cell r="S87">
            <v>0</v>
          </cell>
        </row>
        <row r="88">
          <cell r="A88">
            <v>710216</v>
          </cell>
          <cell r="B88"/>
          <cell r="C88" t="str">
            <v>Prihodki od obresti od danih posojil - državnemu proračunu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</row>
        <row r="89">
          <cell r="A89">
            <v>7103</v>
          </cell>
          <cell r="B89"/>
          <cell r="C89" t="str">
            <v>Prihodki od premoženja</v>
          </cell>
          <cell r="D89">
            <v>16639052.809999999</v>
          </cell>
          <cell r="E89">
            <v>18855334.389999997</v>
          </cell>
          <cell r="F89">
            <v>19739248.529999994</v>
          </cell>
          <cell r="G89">
            <v>20480284.039999995</v>
          </cell>
          <cell r="H89">
            <v>20943593.310000006</v>
          </cell>
          <cell r="I89">
            <v>20529171.36999999</v>
          </cell>
          <cell r="J89">
            <v>22815474.43</v>
          </cell>
          <cell r="K89">
            <v>20536372.219999999</v>
          </cell>
          <cell r="L89">
            <v>22774554.800000004</v>
          </cell>
          <cell r="M89">
            <v>22784711.719999991</v>
          </cell>
          <cell r="N89">
            <v>18275826.670000002</v>
          </cell>
          <cell r="O89">
            <v>41514930.069999978</v>
          </cell>
          <cell r="P89">
            <v>265888554.3599999</v>
          </cell>
          <cell r="S89">
            <v>0</v>
          </cell>
        </row>
        <row r="90">
          <cell r="A90">
            <v>710300</v>
          </cell>
          <cell r="B90"/>
          <cell r="C90" t="str">
            <v>Prihodki iz naslova najemnin za kmetijska zemljišča in gozdove</v>
          </cell>
          <cell r="D90">
            <v>8849.7000000000007</v>
          </cell>
          <cell r="E90">
            <v>27915.09</v>
          </cell>
          <cell r="F90">
            <v>17593.659999999996</v>
          </cell>
          <cell r="G90">
            <v>18456.5</v>
          </cell>
          <cell r="H90">
            <v>63577.509999999995</v>
          </cell>
          <cell r="I90">
            <v>-9878.679999999993</v>
          </cell>
          <cell r="J90">
            <v>11992.709999999992</v>
          </cell>
          <cell r="K90">
            <v>22712.700000000012</v>
          </cell>
          <cell r="L90">
            <v>10767.690000000002</v>
          </cell>
          <cell r="M90">
            <v>10200.479999999981</v>
          </cell>
          <cell r="N90">
            <v>15447.910000000003</v>
          </cell>
          <cell r="O90">
            <v>37552.790000000008</v>
          </cell>
          <cell r="P90">
            <v>235188.06</v>
          </cell>
          <cell r="S90">
            <v>0</v>
          </cell>
        </row>
        <row r="91">
          <cell r="A91">
            <v>710301</v>
          </cell>
          <cell r="B91"/>
          <cell r="C91" t="str">
            <v>Prihodki od najemnin za poslovne prostore</v>
          </cell>
          <cell r="D91">
            <v>1823821.34</v>
          </cell>
          <cell r="E91">
            <v>1549610.0599999998</v>
          </cell>
          <cell r="F91">
            <v>1837355.9600000004</v>
          </cell>
          <cell r="G91">
            <v>1970371.96</v>
          </cell>
          <cell r="H91">
            <v>1806070.0100000091</v>
          </cell>
          <cell r="I91">
            <v>1730180.4099999908</v>
          </cell>
          <cell r="J91">
            <v>1776858.25</v>
          </cell>
          <cell r="K91">
            <v>1799811.0399999991</v>
          </cell>
          <cell r="L91">
            <v>1680047.3500000015</v>
          </cell>
          <cell r="M91">
            <v>1854148.7499999981</v>
          </cell>
          <cell r="N91">
            <v>1784232.3599999994</v>
          </cell>
          <cell r="O91">
            <v>2927628.09</v>
          </cell>
          <cell r="P91">
            <v>22540135.579999998</v>
          </cell>
          <cell r="S91">
            <v>0</v>
          </cell>
        </row>
        <row r="92">
          <cell r="A92">
            <v>710302</v>
          </cell>
          <cell r="B92"/>
          <cell r="C92" t="str">
            <v>Prihodki od najemnin za stanovanja</v>
          </cell>
          <cell r="D92">
            <v>2089736.14</v>
          </cell>
          <cell r="E92">
            <v>1968900.93</v>
          </cell>
          <cell r="F92">
            <v>1779104.7799999998</v>
          </cell>
          <cell r="G92">
            <v>2075756.9100000001</v>
          </cell>
          <cell r="H92">
            <v>2028587.9399999902</v>
          </cell>
          <cell r="I92">
            <v>2570732.4400000107</v>
          </cell>
          <cell r="J92">
            <v>2020724.8599999994</v>
          </cell>
          <cell r="K92">
            <v>2046128.6799999997</v>
          </cell>
          <cell r="L92">
            <v>1901670.8200000003</v>
          </cell>
          <cell r="M92">
            <v>1978677.879999999</v>
          </cell>
          <cell r="N92">
            <v>2062310.8000000007</v>
          </cell>
          <cell r="O92">
            <v>2990427.0399999991</v>
          </cell>
          <cell r="P92">
            <v>25512759.219999999</v>
          </cell>
          <cell r="S92">
            <v>0</v>
          </cell>
        </row>
        <row r="93">
          <cell r="A93">
            <v>710303</v>
          </cell>
          <cell r="B93"/>
          <cell r="C93" t="str">
            <v>Prihodki od najemnin za opremo</v>
          </cell>
          <cell r="D93">
            <v>779074.97</v>
          </cell>
          <cell r="E93">
            <v>631756.79</v>
          </cell>
          <cell r="F93">
            <v>809860.26</v>
          </cell>
          <cell r="G93">
            <v>1155463.2399999998</v>
          </cell>
          <cell r="H93">
            <v>1047580.0200000005</v>
          </cell>
          <cell r="I93">
            <v>760972.70000000019</v>
          </cell>
          <cell r="J93">
            <v>1080836.8499999996</v>
          </cell>
          <cell r="K93">
            <v>1079992.1100000003</v>
          </cell>
          <cell r="L93">
            <v>1554315.7599999988</v>
          </cell>
          <cell r="M93">
            <v>1187181.6300000008</v>
          </cell>
          <cell r="N93">
            <v>1056302.1600000001</v>
          </cell>
          <cell r="O93">
            <v>1819487.3499999996</v>
          </cell>
          <cell r="P93">
            <v>12962823.84</v>
          </cell>
          <cell r="S93">
            <v>0</v>
          </cell>
        </row>
        <row r="94">
          <cell r="A94">
            <v>710304</v>
          </cell>
          <cell r="B94"/>
          <cell r="C94" t="str">
            <v>Prihodki od drugih najemnin</v>
          </cell>
          <cell r="D94">
            <v>7404911.4299999997</v>
          </cell>
          <cell r="E94">
            <v>8259489.0199999996</v>
          </cell>
          <cell r="F94">
            <v>11301697</v>
          </cell>
          <cell r="G94">
            <v>10599249.599999998</v>
          </cell>
          <cell r="H94">
            <v>11226615.300000004</v>
          </cell>
          <cell r="I94">
            <v>8970529.0599999949</v>
          </cell>
          <cell r="J94">
            <v>13682099.450000003</v>
          </cell>
          <cell r="K94">
            <v>10817867.989999995</v>
          </cell>
          <cell r="L94">
            <v>12066609.99000001</v>
          </cell>
          <cell r="M94">
            <v>13333212.989999995</v>
          </cell>
          <cell r="N94">
            <v>9266143.6899999976</v>
          </cell>
          <cell r="O94">
            <v>28114433.799999997</v>
          </cell>
          <cell r="P94">
            <v>145042859.31999999</v>
          </cell>
          <cell r="S94">
            <v>0</v>
          </cell>
        </row>
        <row r="95">
          <cell r="A95">
            <v>710305</v>
          </cell>
          <cell r="B95"/>
          <cell r="C95" t="str">
            <v>Prihodki od zakupnin</v>
          </cell>
          <cell r="D95">
            <v>224899.01</v>
          </cell>
          <cell r="E95">
            <v>99358.93</v>
          </cell>
          <cell r="F95">
            <v>173585.41999999998</v>
          </cell>
          <cell r="G95">
            <v>130290.15000000002</v>
          </cell>
          <cell r="H95">
            <v>128578.17000000004</v>
          </cell>
          <cell r="I95">
            <v>137285.35999999999</v>
          </cell>
          <cell r="J95">
            <v>183525.95999999996</v>
          </cell>
          <cell r="K95">
            <v>274886.28000000003</v>
          </cell>
          <cell r="L95">
            <v>268374.66999999993</v>
          </cell>
          <cell r="M95">
            <v>190679.15000000014</v>
          </cell>
          <cell r="N95">
            <v>138631.26</v>
          </cell>
          <cell r="O95">
            <v>303609.76999999979</v>
          </cell>
          <cell r="P95">
            <v>2253704.13</v>
          </cell>
          <cell r="S95">
            <v>0</v>
          </cell>
        </row>
        <row r="96">
          <cell r="A96">
            <v>710306</v>
          </cell>
          <cell r="B96"/>
          <cell r="C96" t="str">
            <v>Prihodki iz naslova podeljenih koncesij</v>
          </cell>
          <cell r="D96">
            <v>243106.3</v>
          </cell>
          <cell r="E96">
            <v>1366231.79</v>
          </cell>
          <cell r="F96">
            <v>922085.65000000014</v>
          </cell>
          <cell r="G96">
            <v>832041.11999999965</v>
          </cell>
          <cell r="H96">
            <v>591304.27</v>
          </cell>
          <cell r="I96">
            <v>1620938.7999999998</v>
          </cell>
          <cell r="J96">
            <v>1100035.3399999999</v>
          </cell>
          <cell r="K96">
            <v>1095794.4000000004</v>
          </cell>
          <cell r="L96">
            <v>1927939.0999999996</v>
          </cell>
          <cell r="M96">
            <v>1019540.290000001</v>
          </cell>
          <cell r="N96">
            <v>865312.49000000022</v>
          </cell>
          <cell r="O96">
            <v>1424419.1199999992</v>
          </cell>
          <cell r="P96">
            <v>13008748.67</v>
          </cell>
          <cell r="S96">
            <v>0</v>
          </cell>
        </row>
        <row r="97">
          <cell r="A97">
            <v>710307</v>
          </cell>
          <cell r="B97"/>
          <cell r="C97" t="str">
            <v>Prihodki iz naslova podeljenih licenčnin</v>
          </cell>
          <cell r="D97">
            <v>252.5</v>
          </cell>
          <cell r="E97">
            <v>23.100000000000023</v>
          </cell>
          <cell r="F97">
            <v>45.25</v>
          </cell>
          <cell r="G97">
            <v>110.02999999999997</v>
          </cell>
          <cell r="H97">
            <v>220.89999999999998</v>
          </cell>
          <cell r="I97">
            <v>1943.4800000000002</v>
          </cell>
          <cell r="J97">
            <v>632.94999999999982</v>
          </cell>
          <cell r="K97">
            <v>40.429999999999836</v>
          </cell>
          <cell r="L97">
            <v>55.2800000000002</v>
          </cell>
          <cell r="M97">
            <v>109.25</v>
          </cell>
          <cell r="N97">
            <v>37.25</v>
          </cell>
          <cell r="O97">
            <v>-2859</v>
          </cell>
          <cell r="P97">
            <v>611.42000000000007</v>
          </cell>
          <cell r="S97">
            <v>0</v>
          </cell>
        </row>
        <row r="98">
          <cell r="A98">
            <v>710309</v>
          </cell>
          <cell r="B98"/>
          <cell r="C98" t="str">
            <v>Prihodki iz naslova koncesijskih dajatev od posebnih iger na srečo</v>
          </cell>
          <cell r="D98">
            <v>2088896.5</v>
          </cell>
          <cell r="E98">
            <v>1882581.94</v>
          </cell>
          <cell r="F98">
            <v>1694446.7399999998</v>
          </cell>
          <cell r="G98">
            <v>1961263.9300000006</v>
          </cell>
          <cell r="H98">
            <v>1746979.7700000005</v>
          </cell>
          <cell r="I98">
            <v>1862301.5299999993</v>
          </cell>
          <cell r="J98">
            <v>1605975.2300000004</v>
          </cell>
          <cell r="K98">
            <v>1725527.5700000003</v>
          </cell>
          <cell r="L98">
            <v>2038252.0599999987</v>
          </cell>
          <cell r="M98">
            <v>1769431.0300000012</v>
          </cell>
          <cell r="N98">
            <v>1810790.6799999997</v>
          </cell>
          <cell r="O98">
            <v>1784576.3499999978</v>
          </cell>
          <cell r="P98">
            <v>21971023.329999998</v>
          </cell>
          <cell r="S98">
            <v>0</v>
          </cell>
        </row>
        <row r="99">
          <cell r="A99">
            <v>710310</v>
          </cell>
          <cell r="B99"/>
          <cell r="C99" t="str">
            <v>Zamudne obresti od koncesijskih dajatev od posebnih iger na srečo</v>
          </cell>
          <cell r="D99">
            <v>0</v>
          </cell>
          <cell r="E99">
            <v>2.31</v>
          </cell>
          <cell r="F99">
            <v>3.56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5.2700000000000005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11.14</v>
          </cell>
          <cell r="S99">
            <v>0</v>
          </cell>
        </row>
        <row r="100">
          <cell r="A100">
            <v>710311</v>
          </cell>
          <cell r="B100"/>
          <cell r="C100" t="str">
            <v>Prihodki od podeljenih koncesij za rudarsko pravico</v>
          </cell>
          <cell r="D100">
            <v>0</v>
          </cell>
          <cell r="E100">
            <v>71601.5</v>
          </cell>
          <cell r="F100">
            <v>25829.240000000005</v>
          </cell>
          <cell r="G100">
            <v>367447.08</v>
          </cell>
          <cell r="H100">
            <v>962004.96</v>
          </cell>
          <cell r="I100">
            <v>1299701.7899999998</v>
          </cell>
          <cell r="J100">
            <v>11713.430000000168</v>
          </cell>
          <cell r="K100">
            <v>85143.549999999814</v>
          </cell>
          <cell r="L100">
            <v>5324.7400000002235</v>
          </cell>
          <cell r="M100">
            <v>81997.779999999795</v>
          </cell>
          <cell r="N100">
            <v>0</v>
          </cell>
          <cell r="O100">
            <v>138644.18999999994</v>
          </cell>
          <cell r="P100">
            <v>3049408.26</v>
          </cell>
          <cell r="S100">
            <v>0</v>
          </cell>
        </row>
        <row r="101">
          <cell r="A101">
            <v>710312</v>
          </cell>
          <cell r="B101"/>
          <cell r="C101" t="str">
            <v>Prihodki od podeljenih koncesij za vodno pravico</v>
          </cell>
          <cell r="D101">
            <v>1488143.78</v>
          </cell>
          <cell r="E101">
            <v>2545114.21</v>
          </cell>
          <cell r="F101">
            <v>821678.8599999994</v>
          </cell>
          <cell r="G101">
            <v>814444.55000000075</v>
          </cell>
          <cell r="H101">
            <v>814444.54999999981</v>
          </cell>
          <cell r="I101">
            <v>1151510.1299999999</v>
          </cell>
          <cell r="J101">
            <v>826685.72000000067</v>
          </cell>
          <cell r="K101">
            <v>800647.41999999993</v>
          </cell>
          <cell r="L101">
            <v>821735.25999999978</v>
          </cell>
          <cell r="M101">
            <v>814444.54999999888</v>
          </cell>
          <cell r="N101">
            <v>814444.55000000075</v>
          </cell>
          <cell r="O101">
            <v>1099109.3699999992</v>
          </cell>
          <cell r="P101">
            <v>12812402.949999999</v>
          </cell>
          <cell r="S101">
            <v>0</v>
          </cell>
        </row>
        <row r="102">
          <cell r="A102">
            <v>710313</v>
          </cell>
          <cell r="B102"/>
          <cell r="C102" t="str">
            <v>Prihodki od nadomestila za dodelitev služnostne pravice in ustanovitev stavbne pravice</v>
          </cell>
          <cell r="D102">
            <v>60426.74</v>
          </cell>
          <cell r="E102">
            <v>136962.88</v>
          </cell>
          <cell r="F102">
            <v>91550.109999999986</v>
          </cell>
          <cell r="G102">
            <v>66507.540000000037</v>
          </cell>
          <cell r="H102">
            <v>83383.839999999967</v>
          </cell>
          <cell r="I102">
            <v>73610.359999999986</v>
          </cell>
          <cell r="J102">
            <v>57164.729999999981</v>
          </cell>
          <cell r="K102">
            <v>145135.51</v>
          </cell>
          <cell r="L102">
            <v>68766.470000000088</v>
          </cell>
          <cell r="M102">
            <v>71914.489999999991</v>
          </cell>
          <cell r="N102">
            <v>74926.099999999977</v>
          </cell>
          <cell r="O102">
            <v>77767.469999999972</v>
          </cell>
          <cell r="P102">
            <v>1008116.24</v>
          </cell>
          <cell r="S102">
            <v>0</v>
          </cell>
        </row>
        <row r="103">
          <cell r="A103">
            <v>710399</v>
          </cell>
          <cell r="B103"/>
          <cell r="C103" t="str">
            <v>Drugi prihodki od premoženja</v>
          </cell>
          <cell r="D103">
            <v>426934.4</v>
          </cell>
          <cell r="E103">
            <v>315785.83999999997</v>
          </cell>
          <cell r="F103">
            <v>264412.04000000004</v>
          </cell>
          <cell r="G103">
            <v>488881.42999999993</v>
          </cell>
          <cell r="H103">
            <v>444246.07000000007</v>
          </cell>
          <cell r="I103">
            <v>359343.99</v>
          </cell>
          <cell r="J103">
            <v>457228.95000000019</v>
          </cell>
          <cell r="K103">
            <v>642679.27</v>
          </cell>
          <cell r="L103">
            <v>430695.60999999987</v>
          </cell>
          <cell r="M103">
            <v>473173.44999999972</v>
          </cell>
          <cell r="N103">
            <v>387247.41999999993</v>
          </cell>
          <cell r="O103">
            <v>800133.73000000045</v>
          </cell>
          <cell r="P103">
            <v>5490762.2000000002</v>
          </cell>
          <cell r="S103">
            <v>0</v>
          </cell>
        </row>
        <row r="104">
          <cell r="A104">
            <v>711</v>
          </cell>
          <cell r="B104"/>
          <cell r="C104" t="str">
            <v>TAKSE IN PRISTOJBINE</v>
          </cell>
          <cell r="D104">
            <v>298629.68</v>
          </cell>
          <cell r="E104">
            <v>280588.66000000003</v>
          </cell>
          <cell r="F104">
            <v>355399.66</v>
          </cell>
          <cell r="G104">
            <v>322610.88000000018</v>
          </cell>
          <cell r="H104">
            <v>336866.21999999986</v>
          </cell>
          <cell r="I104">
            <v>304146.25000000006</v>
          </cell>
          <cell r="J104">
            <v>242016.37999999992</v>
          </cell>
          <cell r="K104">
            <v>224276.27999999994</v>
          </cell>
          <cell r="L104">
            <v>262320.62000000023</v>
          </cell>
          <cell r="M104">
            <v>297355.19999999972</v>
          </cell>
          <cell r="N104">
            <v>247587.42</v>
          </cell>
          <cell r="O104">
            <v>286738.59000000032</v>
          </cell>
          <cell r="P104">
            <v>3458535.8400000003</v>
          </cell>
          <cell r="S104">
            <v>0</v>
          </cell>
        </row>
        <row r="105">
          <cell r="A105">
            <v>7111</v>
          </cell>
          <cell r="B105"/>
          <cell r="C105" t="str">
            <v>Upravne takse in pristojbine</v>
          </cell>
          <cell r="D105">
            <v>298629.68</v>
          </cell>
          <cell r="E105">
            <v>280588.66000000003</v>
          </cell>
          <cell r="F105">
            <v>355399.66</v>
          </cell>
          <cell r="G105">
            <v>322610.88000000018</v>
          </cell>
          <cell r="H105">
            <v>336866.21999999986</v>
          </cell>
          <cell r="I105">
            <v>304146.25000000006</v>
          </cell>
          <cell r="J105">
            <v>242016.37999999992</v>
          </cell>
          <cell r="K105">
            <v>224276.27999999994</v>
          </cell>
          <cell r="L105">
            <v>262320.62000000023</v>
          </cell>
          <cell r="M105">
            <v>297355.19999999972</v>
          </cell>
          <cell r="N105">
            <v>247587.42</v>
          </cell>
          <cell r="O105">
            <v>286738.59000000032</v>
          </cell>
          <cell r="P105">
            <v>3458535.8400000003</v>
          </cell>
          <cell r="S105">
            <v>0</v>
          </cell>
        </row>
        <row r="106">
          <cell r="A106">
            <v>711100</v>
          </cell>
          <cell r="B106"/>
          <cell r="C106" t="str">
            <v>Upravne takse (tar.št. 1-10 in tar. št. 80 in 82 iz ZUT)</v>
          </cell>
          <cell r="D106">
            <v>262840.3</v>
          </cell>
          <cell r="E106">
            <v>256414.18</v>
          </cell>
          <cell r="F106">
            <v>316977.62</v>
          </cell>
          <cell r="G106">
            <v>253039.02000000014</v>
          </cell>
          <cell r="H106">
            <v>268635.14999999991</v>
          </cell>
          <cell r="I106">
            <v>238873.53000000003</v>
          </cell>
          <cell r="J106">
            <v>220085.17999999993</v>
          </cell>
          <cell r="K106">
            <v>199368.92999999993</v>
          </cell>
          <cell r="L106">
            <v>235123.52000000025</v>
          </cell>
          <cell r="M106">
            <v>266446.19999999972</v>
          </cell>
          <cell r="N106">
            <v>225614.29000000004</v>
          </cell>
          <cell r="O106">
            <v>246203.05000000028</v>
          </cell>
          <cell r="P106">
            <v>2989620.97</v>
          </cell>
          <cell r="S106">
            <v>0</v>
          </cell>
        </row>
        <row r="107">
          <cell r="A107">
            <v>711120</v>
          </cell>
          <cell r="B107"/>
          <cell r="C107" t="str">
            <v>Upravne takse s področja prometa in zvez (tar. št. 27-35 iz ZUT)</v>
          </cell>
          <cell r="D107">
            <v>31412.67</v>
          </cell>
          <cell r="E107">
            <v>19487.72</v>
          </cell>
          <cell r="F107">
            <v>22698.039999999994</v>
          </cell>
          <cell r="G107">
            <v>24223.280000000013</v>
          </cell>
          <cell r="H107">
            <v>24183.349999999991</v>
          </cell>
          <cell r="I107">
            <v>18334.040000000008</v>
          </cell>
          <cell r="J107">
            <v>18459.97</v>
          </cell>
          <cell r="K107">
            <v>16680.78</v>
          </cell>
          <cell r="L107">
            <v>22478.869999999995</v>
          </cell>
          <cell r="M107">
            <v>23221.660000000003</v>
          </cell>
          <cell r="N107">
            <v>19365.919999999984</v>
          </cell>
          <cell r="O107">
            <v>25488.280000000028</v>
          </cell>
          <cell r="P107">
            <v>266034.58</v>
          </cell>
          <cell r="S107">
            <v>0</v>
          </cell>
        </row>
        <row r="108">
          <cell r="A108">
            <v>711121</v>
          </cell>
          <cell r="B108"/>
          <cell r="C108" t="str">
            <v>Gradbene upravne takse (tar. št. 37-42 iz ZUT)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</row>
        <row r="109">
          <cell r="A109">
            <v>711137</v>
          </cell>
          <cell r="B109"/>
          <cell r="C109" t="str">
            <v>Zamudne obresti od upravnih taks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0.44</v>
          </cell>
          <cell r="J109">
            <v>0</v>
          </cell>
          <cell r="K109">
            <v>0.87000000000000011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1.31</v>
          </cell>
          <cell r="S109">
            <v>0</v>
          </cell>
        </row>
        <row r="110">
          <cell r="A110">
            <v>711199</v>
          </cell>
          <cell r="B110"/>
          <cell r="C110" t="str">
            <v>Druge pristojbine</v>
          </cell>
          <cell r="D110">
            <v>4376.71</v>
          </cell>
          <cell r="E110">
            <v>4686.7599999999993</v>
          </cell>
          <cell r="F110">
            <v>15724.000000000002</v>
          </cell>
          <cell r="G110">
            <v>45348.58</v>
          </cell>
          <cell r="H110">
            <v>44047.72</v>
          </cell>
          <cell r="I110">
            <v>46938.240000000005</v>
          </cell>
          <cell r="J110">
            <v>3471.2299999999814</v>
          </cell>
          <cell r="K110">
            <v>8225.7000000000116</v>
          </cell>
          <cell r="L110">
            <v>4718.2300000000105</v>
          </cell>
          <cell r="M110">
            <v>7687.3399999999965</v>
          </cell>
          <cell r="N110">
            <v>2607.2099999999919</v>
          </cell>
          <cell r="O110">
            <v>15047.260000000009</v>
          </cell>
          <cell r="P110">
            <v>202878.98</v>
          </cell>
          <cell r="S110">
            <v>0</v>
          </cell>
        </row>
        <row r="111">
          <cell r="A111">
            <v>712</v>
          </cell>
          <cell r="B111"/>
          <cell r="C111" t="str">
            <v>GLOBE IN DRUGE DENARNE KAZNI</v>
          </cell>
          <cell r="D111">
            <v>1092016.78</v>
          </cell>
          <cell r="E111">
            <v>1034556.77</v>
          </cell>
          <cell r="F111">
            <v>1100645.05</v>
          </cell>
          <cell r="G111">
            <v>1243410.6700000004</v>
          </cell>
          <cell r="H111">
            <v>1258185.3899999994</v>
          </cell>
          <cell r="I111">
            <v>1176408.3000000007</v>
          </cell>
          <cell r="J111">
            <v>1431396.5299999993</v>
          </cell>
          <cell r="K111">
            <v>1337561.8700000001</v>
          </cell>
          <cell r="L111">
            <v>1308040.5200000005</v>
          </cell>
          <cell r="M111">
            <v>1375137.4199999995</v>
          </cell>
          <cell r="N111">
            <v>1275716.6800000002</v>
          </cell>
          <cell r="O111">
            <v>1285886.9299999995</v>
          </cell>
          <cell r="P111">
            <v>14918962.91</v>
          </cell>
          <cell r="S111">
            <v>0</v>
          </cell>
        </row>
        <row r="112">
          <cell r="A112">
            <v>7120</v>
          </cell>
          <cell r="B112"/>
          <cell r="C112" t="str">
            <v>Globe in druge denarne kazni</v>
          </cell>
          <cell r="D112">
            <v>1092016.78</v>
          </cell>
          <cell r="E112">
            <v>1034556.77</v>
          </cell>
          <cell r="F112">
            <v>1100645.05</v>
          </cell>
          <cell r="G112">
            <v>1243410.6700000004</v>
          </cell>
          <cell r="H112">
            <v>1258185.3899999994</v>
          </cell>
          <cell r="I112">
            <v>1176408.3000000007</v>
          </cell>
          <cell r="J112">
            <v>1431396.5299999993</v>
          </cell>
          <cell r="K112">
            <v>1337561.8700000001</v>
          </cell>
          <cell r="L112">
            <v>1308040.5200000005</v>
          </cell>
          <cell r="M112">
            <v>1375137.4199999995</v>
          </cell>
          <cell r="N112">
            <v>1275716.6800000002</v>
          </cell>
          <cell r="O112">
            <v>1285886.9299999995</v>
          </cell>
          <cell r="P112">
            <v>14918962.91</v>
          </cell>
          <cell r="S112">
            <v>0</v>
          </cell>
        </row>
        <row r="113">
          <cell r="A113">
            <v>712001</v>
          </cell>
          <cell r="B113"/>
          <cell r="C113" t="str">
            <v>Globe za prekrške</v>
          </cell>
          <cell r="D113">
            <v>911121.21</v>
          </cell>
          <cell r="E113">
            <v>880190.96</v>
          </cell>
          <cell r="F113">
            <v>958277.98</v>
          </cell>
          <cell r="G113">
            <v>1113418.2600000002</v>
          </cell>
          <cell r="H113">
            <v>1125079.1499999994</v>
          </cell>
          <cell r="I113">
            <v>1061490.3800000008</v>
          </cell>
          <cell r="J113">
            <v>1276889.0299999993</v>
          </cell>
          <cell r="K113">
            <v>1211128.0300000003</v>
          </cell>
          <cell r="L113">
            <v>1173539.9000000004</v>
          </cell>
          <cell r="M113">
            <v>1228960.9299999997</v>
          </cell>
          <cell r="N113">
            <v>1154696.75</v>
          </cell>
          <cell r="O113">
            <v>1110213.7799999993</v>
          </cell>
          <cell r="P113">
            <v>13205006.359999999</v>
          </cell>
          <cell r="S113">
            <v>0</v>
          </cell>
        </row>
        <row r="114">
          <cell r="A114">
            <v>712003</v>
          </cell>
          <cell r="B114"/>
          <cell r="C114" t="str">
            <v>Druge globe, denarne kazni in odvzem premoženjske koristi s plačilom denarnega zneska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S114">
            <v>0</v>
          </cell>
        </row>
        <row r="115">
          <cell r="A115">
            <v>712005</v>
          </cell>
          <cell r="B115"/>
          <cell r="C115" t="str">
            <v>Denarne kazni v upravnih postopkih</v>
          </cell>
          <cell r="D115">
            <v>8505.14</v>
          </cell>
          <cell r="E115">
            <v>5561.130000000001</v>
          </cell>
          <cell r="F115">
            <v>8384.369999999999</v>
          </cell>
          <cell r="G115">
            <v>7813.0800000000017</v>
          </cell>
          <cell r="H115">
            <v>8264.25</v>
          </cell>
          <cell r="I115">
            <v>8692.0499999999956</v>
          </cell>
          <cell r="J115">
            <v>8974.5500000000029</v>
          </cell>
          <cell r="K115">
            <v>6546.6900000000023</v>
          </cell>
          <cell r="L115">
            <v>3909.8799999999974</v>
          </cell>
          <cell r="M115">
            <v>7545.7899999999936</v>
          </cell>
          <cell r="N115">
            <v>9998.3100000000122</v>
          </cell>
          <cell r="O115">
            <v>4171.0899999999965</v>
          </cell>
          <cell r="P115">
            <v>88366.33</v>
          </cell>
          <cell r="S115">
            <v>0</v>
          </cell>
        </row>
        <row r="116">
          <cell r="A116">
            <v>712007</v>
          </cell>
          <cell r="B116"/>
          <cell r="C116" t="str">
            <v>Nadomestilo za degradacijo in uzurpacijo prostora</v>
          </cell>
          <cell r="D116">
            <v>109153.81</v>
          </cell>
          <cell r="E116">
            <v>91860.91</v>
          </cell>
          <cell r="F116">
            <v>84940.98000000001</v>
          </cell>
          <cell r="G116">
            <v>67121.510000000009</v>
          </cell>
          <cell r="H116">
            <v>75653.659999999974</v>
          </cell>
          <cell r="I116">
            <v>62172.520000000019</v>
          </cell>
          <cell r="J116">
            <v>93822.260000000009</v>
          </cell>
          <cell r="K116">
            <v>66850.650000000023</v>
          </cell>
          <cell r="L116">
            <v>84762.599999999977</v>
          </cell>
          <cell r="M116">
            <v>80124.569999999949</v>
          </cell>
          <cell r="N116">
            <v>65209.989999999991</v>
          </cell>
          <cell r="O116">
            <v>88742.220000000088</v>
          </cell>
          <cell r="P116">
            <v>970415.68</v>
          </cell>
          <cell r="S116">
            <v>0</v>
          </cell>
        </row>
        <row r="117">
          <cell r="A117">
            <v>712008</v>
          </cell>
          <cell r="B117"/>
          <cell r="C117" t="str">
            <v>Povprečnine oziroma sodne takse ter drugi stroški na podlagi zakona o prekrških</v>
          </cell>
          <cell r="D117">
            <v>63236.62</v>
          </cell>
          <cell r="E117">
            <v>56943.77</v>
          </cell>
          <cell r="F117">
            <v>49041.719999999987</v>
          </cell>
          <cell r="G117">
            <v>55057.820000000007</v>
          </cell>
          <cell r="H117">
            <v>49188.330000000016</v>
          </cell>
          <cell r="I117">
            <v>44053.349999999977</v>
          </cell>
          <cell r="J117">
            <v>51710.69</v>
          </cell>
          <cell r="K117">
            <v>53036.5</v>
          </cell>
          <cell r="L117">
            <v>45828.140000000014</v>
          </cell>
          <cell r="M117">
            <v>58506.129999999946</v>
          </cell>
          <cell r="N117">
            <v>45811.630000000005</v>
          </cell>
          <cell r="O117">
            <v>82759.840000000084</v>
          </cell>
          <cell r="P117">
            <v>655174.54</v>
          </cell>
          <cell r="S117">
            <v>0</v>
          </cell>
        </row>
        <row r="118">
          <cell r="A118">
            <v>712099</v>
          </cell>
          <cell r="B118"/>
          <cell r="C118" t="str">
            <v>***Druge povprečnine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</v>
          </cell>
        </row>
        <row r="119">
          <cell r="A119">
            <v>713</v>
          </cell>
          <cell r="B119"/>
          <cell r="C119" t="str">
            <v>PRIHODKI OD PRODAJE BLAGA IN STORITEV</v>
          </cell>
          <cell r="D119">
            <v>1528141.0300000003</v>
          </cell>
          <cell r="E119">
            <v>1744007.88</v>
          </cell>
          <cell r="F119">
            <v>1597120.31</v>
          </cell>
          <cell r="G119">
            <v>2416643.2399999998</v>
          </cell>
          <cell r="H119">
            <v>2023622.58</v>
          </cell>
          <cell r="I119">
            <v>2406842.1899999995</v>
          </cell>
          <cell r="J119">
            <v>3037697.9500000011</v>
          </cell>
          <cell r="K119">
            <v>3534935.3699999996</v>
          </cell>
          <cell r="L119">
            <v>2209635.9500000007</v>
          </cell>
          <cell r="M119">
            <v>2375196.8599999989</v>
          </cell>
          <cell r="N119">
            <v>2105001.5100000016</v>
          </cell>
          <cell r="O119">
            <v>3160575.86</v>
          </cell>
          <cell r="P119">
            <v>28139420.729999997</v>
          </cell>
          <cell r="S119">
            <v>0</v>
          </cell>
        </row>
        <row r="120">
          <cell r="A120">
            <v>7130</v>
          </cell>
          <cell r="B120"/>
          <cell r="C120" t="str">
            <v>Prihodki od prodaje blaga in storitev</v>
          </cell>
          <cell r="D120">
            <v>1528141.0300000003</v>
          </cell>
          <cell r="E120">
            <v>1744007.88</v>
          </cell>
          <cell r="F120">
            <v>1597120.31</v>
          </cell>
          <cell r="G120">
            <v>2416643.2399999998</v>
          </cell>
          <cell r="H120">
            <v>2023622.58</v>
          </cell>
          <cell r="I120">
            <v>2406842.1899999995</v>
          </cell>
          <cell r="J120">
            <v>3037697.9500000011</v>
          </cell>
          <cell r="K120">
            <v>3534935.3699999996</v>
          </cell>
          <cell r="L120">
            <v>2209635.9500000007</v>
          </cell>
          <cell r="M120">
            <v>2375196.8599999989</v>
          </cell>
          <cell r="N120">
            <v>2105001.5100000016</v>
          </cell>
          <cell r="O120">
            <v>3160575.86</v>
          </cell>
          <cell r="P120">
            <v>28139420.729999997</v>
          </cell>
          <cell r="S120">
            <v>0</v>
          </cell>
        </row>
        <row r="121">
          <cell r="A121">
            <v>713000</v>
          </cell>
          <cell r="B121"/>
          <cell r="C121" t="str">
            <v>Prihodki od prodaje blaga in storitev</v>
          </cell>
          <cell r="D121">
            <v>1087277.74</v>
          </cell>
          <cell r="E121">
            <v>1385589.55</v>
          </cell>
          <cell r="F121">
            <v>1221626.06</v>
          </cell>
          <cell r="G121">
            <v>1950219.1999999997</v>
          </cell>
          <cell r="H121">
            <v>1561454.9500000002</v>
          </cell>
          <cell r="I121">
            <v>1852215.1999999993</v>
          </cell>
          <cell r="J121">
            <v>2440705.290000001</v>
          </cell>
          <cell r="K121">
            <v>2868884.59</v>
          </cell>
          <cell r="L121">
            <v>1649943.4800000004</v>
          </cell>
          <cell r="M121">
            <v>1757312.5499999989</v>
          </cell>
          <cell r="N121">
            <v>1672087.4200000018</v>
          </cell>
          <cell r="O121">
            <v>2491174.7699999996</v>
          </cell>
          <cell r="P121">
            <v>21938490.800000001</v>
          </cell>
          <cell r="S121">
            <v>0</v>
          </cell>
        </row>
        <row r="122">
          <cell r="A122">
            <v>713001</v>
          </cell>
          <cell r="B122"/>
          <cell r="C122" t="str">
            <v>Prihodki od prodaje materiala in odpadkov</v>
          </cell>
          <cell r="D122">
            <v>18880.07</v>
          </cell>
          <cell r="E122">
            <v>49784.23</v>
          </cell>
          <cell r="F122">
            <v>74650.650000000009</v>
          </cell>
          <cell r="G122">
            <v>88589.78</v>
          </cell>
          <cell r="H122">
            <v>45809.91</v>
          </cell>
          <cell r="I122">
            <v>75082.62</v>
          </cell>
          <cell r="J122">
            <v>34389.52999999997</v>
          </cell>
          <cell r="K122">
            <v>96539.520000000019</v>
          </cell>
          <cell r="L122">
            <v>37980.619999999995</v>
          </cell>
          <cell r="M122">
            <v>103793.62000000005</v>
          </cell>
          <cell r="N122">
            <v>47375.419999999925</v>
          </cell>
          <cell r="O122">
            <v>140947.15000000002</v>
          </cell>
          <cell r="P122">
            <v>813823.12</v>
          </cell>
          <cell r="S122">
            <v>0</v>
          </cell>
        </row>
        <row r="123">
          <cell r="A123">
            <v>713002</v>
          </cell>
          <cell r="B123"/>
          <cell r="C123" t="str">
            <v>Prihodki obratov družbene prehrane</v>
          </cell>
          <cell r="D123">
            <v>1577.34</v>
          </cell>
          <cell r="E123">
            <v>1733.59</v>
          </cell>
          <cell r="F123">
            <v>1763.5700000000002</v>
          </cell>
          <cell r="G123">
            <v>2398.66</v>
          </cell>
          <cell r="H123">
            <v>2225.5699999999997</v>
          </cell>
          <cell r="I123">
            <v>1524.4799999999996</v>
          </cell>
          <cell r="J123">
            <v>1595.75</v>
          </cell>
          <cell r="K123">
            <v>423.55000000000109</v>
          </cell>
          <cell r="L123">
            <v>2240.8600000000006</v>
          </cell>
          <cell r="M123">
            <v>1833.2199999999993</v>
          </cell>
          <cell r="N123">
            <v>1828.0499999999993</v>
          </cell>
          <cell r="O123">
            <v>1804.1000000000022</v>
          </cell>
          <cell r="P123">
            <v>20948.740000000002</v>
          </cell>
          <cell r="S123">
            <v>0</v>
          </cell>
        </row>
        <row r="124">
          <cell r="A124">
            <v>713003</v>
          </cell>
          <cell r="B124"/>
          <cell r="C124" t="str">
            <v>Prihodki od počitniške dejavnosti</v>
          </cell>
          <cell r="D124">
            <v>12460.25</v>
          </cell>
          <cell r="E124">
            <v>10209.490000000002</v>
          </cell>
          <cell r="F124">
            <v>12081.959999999995</v>
          </cell>
          <cell r="G124">
            <v>28232.100000000006</v>
          </cell>
          <cell r="H124">
            <v>33964.94</v>
          </cell>
          <cell r="I124">
            <v>46827.08</v>
          </cell>
          <cell r="J124">
            <v>61610.97</v>
          </cell>
          <cell r="K124">
            <v>74397.619999999966</v>
          </cell>
          <cell r="L124">
            <v>54758.710000000021</v>
          </cell>
          <cell r="M124">
            <v>50352.260000000009</v>
          </cell>
          <cell r="N124">
            <v>27277.419999999984</v>
          </cell>
          <cell r="O124">
            <v>19299.330000000016</v>
          </cell>
          <cell r="P124">
            <v>431472.13</v>
          </cell>
          <cell r="S124">
            <v>0</v>
          </cell>
        </row>
        <row r="125">
          <cell r="A125">
            <v>713004</v>
          </cell>
          <cell r="B125"/>
          <cell r="C125" t="str">
            <v>Prihodki od prodanih vstopnic za kulturne, športne in druge prireditve</v>
          </cell>
          <cell r="D125">
            <v>16090.37</v>
          </cell>
          <cell r="E125">
            <v>14903.47</v>
          </cell>
          <cell r="F125">
            <v>7795.9299999999967</v>
          </cell>
          <cell r="G125">
            <v>2375.5500000000029</v>
          </cell>
          <cell r="H125">
            <v>15101.25</v>
          </cell>
          <cell r="I125">
            <v>1010.9700000000012</v>
          </cell>
          <cell r="J125">
            <v>339.72999999999593</v>
          </cell>
          <cell r="K125">
            <v>301.36000000000058</v>
          </cell>
          <cell r="L125">
            <v>20359.140000000007</v>
          </cell>
          <cell r="M125">
            <v>5698.8699999999953</v>
          </cell>
          <cell r="N125">
            <v>1113.9900000000052</v>
          </cell>
          <cell r="O125">
            <v>12310.14</v>
          </cell>
          <cell r="P125">
            <v>97400.77</v>
          </cell>
          <cell r="S125">
            <v>0</v>
          </cell>
        </row>
        <row r="126">
          <cell r="A126">
            <v>713005</v>
          </cell>
          <cell r="B126"/>
          <cell r="C126" t="str">
            <v>Prihodki od vstopnin</v>
          </cell>
          <cell r="D126">
            <v>37995.370000000003</v>
          </cell>
          <cell r="E126">
            <v>17950.969999999994</v>
          </cell>
          <cell r="F126">
            <v>24479.97</v>
          </cell>
          <cell r="G126">
            <v>41701.710000000006</v>
          </cell>
          <cell r="H126">
            <v>60956.659999999989</v>
          </cell>
          <cell r="I126">
            <v>125258.16999999998</v>
          </cell>
          <cell r="J126">
            <v>133436.24000000005</v>
          </cell>
          <cell r="K126">
            <v>151870.15999999997</v>
          </cell>
          <cell r="L126">
            <v>114011.68999999994</v>
          </cell>
          <cell r="M126">
            <v>112685.69000000006</v>
          </cell>
          <cell r="N126">
            <v>42830.579999999958</v>
          </cell>
          <cell r="O126">
            <v>92284.040000000037</v>
          </cell>
          <cell r="P126">
            <v>955461.25</v>
          </cell>
          <cell r="S126">
            <v>0</v>
          </cell>
        </row>
        <row r="127">
          <cell r="A127">
            <v>713006</v>
          </cell>
          <cell r="B127"/>
          <cell r="C127" t="str">
            <v>Prihodki od kotizacij za seminarje, posvetovanja, simpozije in druga strokovna srečanja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</row>
        <row r="128">
          <cell r="A128">
            <v>713099</v>
          </cell>
          <cell r="B128"/>
          <cell r="C128" t="str">
            <v>Drugi prihodki od prodaje</v>
          </cell>
          <cell r="D128">
            <v>353859.89</v>
          </cell>
          <cell r="E128">
            <v>263836.57999999996</v>
          </cell>
          <cell r="F128">
            <v>254722.17000000004</v>
          </cell>
          <cell r="G128">
            <v>303126.23999999987</v>
          </cell>
          <cell r="H128">
            <v>304109.30000000005</v>
          </cell>
          <cell r="I128">
            <v>304923.67000000016</v>
          </cell>
          <cell r="J128">
            <v>365620.43999999994</v>
          </cell>
          <cell r="K128">
            <v>342518.56999999983</v>
          </cell>
          <cell r="L128">
            <v>330341.45000000019</v>
          </cell>
          <cell r="M128">
            <v>343520.64999999991</v>
          </cell>
          <cell r="N128">
            <v>312488.62999999989</v>
          </cell>
          <cell r="O128">
            <v>402756.33000000007</v>
          </cell>
          <cell r="P128">
            <v>3881823.92</v>
          </cell>
          <cell r="S128">
            <v>0</v>
          </cell>
        </row>
        <row r="129">
          <cell r="A129">
            <v>714</v>
          </cell>
          <cell r="B129"/>
          <cell r="C129" t="str">
            <v>DRUGI NEDAVČNI PRIHODKI</v>
          </cell>
          <cell r="D129">
            <v>9939334.870000001</v>
          </cell>
          <cell r="E129">
            <v>14191811.450000001</v>
          </cell>
          <cell r="F129">
            <v>12309954.73</v>
          </cell>
          <cell r="G129">
            <v>10209599.77</v>
          </cell>
          <cell r="H129">
            <v>14228931.260000002</v>
          </cell>
          <cell r="I129">
            <v>8547108.4099999964</v>
          </cell>
          <cell r="J129">
            <v>17282823.859999999</v>
          </cell>
          <cell r="K129">
            <v>10432439.570000002</v>
          </cell>
          <cell r="L129">
            <v>10003985.010000005</v>
          </cell>
          <cell r="M129">
            <v>13575557.909999991</v>
          </cell>
          <cell r="N129">
            <v>12938150.310000002</v>
          </cell>
          <cell r="O129">
            <v>21253281.800000001</v>
          </cell>
          <cell r="P129">
            <v>154912978.94999996</v>
          </cell>
          <cell r="S129">
            <v>0</v>
          </cell>
        </row>
        <row r="130">
          <cell r="A130">
            <v>7141</v>
          </cell>
          <cell r="B130"/>
          <cell r="C130" t="str">
            <v>Drugi nedavčni prihodki</v>
          </cell>
          <cell r="D130">
            <v>9939334.870000001</v>
          </cell>
          <cell r="E130">
            <v>14191811.450000001</v>
          </cell>
          <cell r="F130">
            <v>12309954.73</v>
          </cell>
          <cell r="G130">
            <v>10209599.77</v>
          </cell>
          <cell r="H130">
            <v>14228931.260000002</v>
          </cell>
          <cell r="I130">
            <v>8547108.4099999964</v>
          </cell>
          <cell r="J130">
            <v>17282823.859999999</v>
          </cell>
          <cell r="K130">
            <v>10432439.570000002</v>
          </cell>
          <cell r="L130">
            <v>10003985.010000005</v>
          </cell>
          <cell r="M130">
            <v>13575557.909999991</v>
          </cell>
          <cell r="N130">
            <v>12938150.310000002</v>
          </cell>
          <cell r="O130">
            <v>21253281.800000001</v>
          </cell>
          <cell r="P130">
            <v>154912978.94999996</v>
          </cell>
          <cell r="S130">
            <v>0</v>
          </cell>
        </row>
        <row r="131">
          <cell r="A131">
            <v>714100</v>
          </cell>
          <cell r="B131"/>
          <cell r="C131" t="str">
            <v>Drugi nedavčni prihodki</v>
          </cell>
          <cell r="D131">
            <v>1212710.21</v>
          </cell>
          <cell r="E131">
            <v>1257740.4100000001</v>
          </cell>
          <cell r="F131">
            <v>1083505.1099999999</v>
          </cell>
          <cell r="G131">
            <v>828652.01000000024</v>
          </cell>
          <cell r="H131">
            <v>958653.31999999937</v>
          </cell>
          <cell r="I131">
            <v>1125383.4700000007</v>
          </cell>
          <cell r="J131">
            <v>1024787.3899999997</v>
          </cell>
          <cell r="K131">
            <v>1230501.0099999998</v>
          </cell>
          <cell r="L131">
            <v>908915.47000000067</v>
          </cell>
          <cell r="M131">
            <v>1110253.5</v>
          </cell>
          <cell r="N131">
            <v>684989.50999999978</v>
          </cell>
          <cell r="O131">
            <v>1508761.58</v>
          </cell>
          <cell r="P131">
            <v>12934852.99</v>
          </cell>
          <cell r="S131">
            <v>0</v>
          </cell>
        </row>
        <row r="132">
          <cell r="A132">
            <v>714105</v>
          </cell>
          <cell r="B132"/>
          <cell r="C132" t="str">
            <v>Prihodki od komunalnih prispevkov</v>
          </cell>
          <cell r="D132">
            <v>6341614.2699999996</v>
          </cell>
          <cell r="E132">
            <v>10438577.379999999</v>
          </cell>
          <cell r="F132">
            <v>8268275.0700000003</v>
          </cell>
          <cell r="G132">
            <v>6101708.8599999994</v>
          </cell>
          <cell r="H132">
            <v>8168050.5300000012</v>
          </cell>
          <cell r="I132">
            <v>4504483.9699999988</v>
          </cell>
          <cell r="J132">
            <v>13439448.469999999</v>
          </cell>
          <cell r="K132">
            <v>6215888.3900000006</v>
          </cell>
          <cell r="L132">
            <v>6013551.9300000072</v>
          </cell>
          <cell r="M132">
            <v>6829915.3399999887</v>
          </cell>
          <cell r="N132">
            <v>6921598.0900000036</v>
          </cell>
          <cell r="O132">
            <v>13162580.700000003</v>
          </cell>
          <cell r="P132">
            <v>96405693</v>
          </cell>
          <cell r="S132">
            <v>0</v>
          </cell>
        </row>
        <row r="133">
          <cell r="A133">
            <v>714106</v>
          </cell>
          <cell r="B133"/>
          <cell r="C133" t="str">
            <v>Prispevki in doplačila občanov za izvajanje določenih programov tekočega značaja</v>
          </cell>
          <cell r="D133">
            <v>155242.45000000001</v>
          </cell>
          <cell r="E133">
            <v>158338.74</v>
          </cell>
          <cell r="F133">
            <v>163840.62</v>
          </cell>
          <cell r="G133">
            <v>151336.20000000001</v>
          </cell>
          <cell r="H133">
            <v>198471.84999999998</v>
          </cell>
          <cell r="I133">
            <v>55905.880000000005</v>
          </cell>
          <cell r="J133">
            <v>84980.560000000056</v>
          </cell>
          <cell r="K133">
            <v>131305.01</v>
          </cell>
          <cell r="L133">
            <v>167993.55000000005</v>
          </cell>
          <cell r="M133">
            <v>345404.51999999979</v>
          </cell>
          <cell r="N133">
            <v>90993.770000000019</v>
          </cell>
          <cell r="O133">
            <v>128976.42000000016</v>
          </cell>
          <cell r="P133">
            <v>1832789.57</v>
          </cell>
          <cell r="S133">
            <v>0</v>
          </cell>
        </row>
        <row r="134">
          <cell r="A134">
            <v>714107</v>
          </cell>
          <cell r="B134"/>
          <cell r="C134" t="str">
            <v>Prispevki in doplačila občanov za izvajanje določenih programov investicijskega značaja</v>
          </cell>
          <cell r="D134">
            <v>41008.120000000003</v>
          </cell>
          <cell r="E134">
            <v>57198.52</v>
          </cell>
          <cell r="F134">
            <v>119294.33</v>
          </cell>
          <cell r="G134">
            <v>92416.180000000022</v>
          </cell>
          <cell r="H134">
            <v>141166.10999999999</v>
          </cell>
          <cell r="I134">
            <v>137592.39000000001</v>
          </cell>
          <cell r="J134">
            <v>99662.5</v>
          </cell>
          <cell r="K134">
            <v>106509.70999999996</v>
          </cell>
          <cell r="L134">
            <v>67404.87</v>
          </cell>
          <cell r="M134">
            <v>91938.589999999967</v>
          </cell>
          <cell r="N134">
            <v>167426.58999999997</v>
          </cell>
          <cell r="O134">
            <v>278967.17000000016</v>
          </cell>
          <cell r="P134">
            <v>1400585.08</v>
          </cell>
          <cell r="S134">
            <v>0</v>
          </cell>
        </row>
        <row r="135">
          <cell r="A135">
            <v>714108</v>
          </cell>
          <cell r="B135"/>
          <cell r="C135" t="str">
            <v>Sredstva za investicije, pridobljena z občinskimi samoprispevki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S135">
            <v>0</v>
          </cell>
        </row>
        <row r="136">
          <cell r="A136">
            <v>714109</v>
          </cell>
          <cell r="B136"/>
          <cell r="C136" t="str">
            <v>Sredstva za investicije, pridobljena s krajevnimi samoprispevki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11151.03</v>
          </cell>
          <cell r="I136">
            <v>-9151.0300000000007</v>
          </cell>
          <cell r="J136">
            <v>0</v>
          </cell>
          <cell r="K136">
            <v>1000</v>
          </cell>
          <cell r="L136">
            <v>0</v>
          </cell>
          <cell r="M136">
            <v>4476.8</v>
          </cell>
          <cell r="N136">
            <v>3357.6099999999997</v>
          </cell>
          <cell r="O136">
            <v>5608.119999999999</v>
          </cell>
          <cell r="P136">
            <v>16442.53</v>
          </cell>
          <cell r="S136">
            <v>0</v>
          </cell>
        </row>
        <row r="137">
          <cell r="A137">
            <v>714110</v>
          </cell>
          <cell r="B137"/>
          <cell r="C137" t="str">
            <v>Zamudne obresti od komunalnih prispevkov</v>
          </cell>
          <cell r="D137">
            <v>12654.13</v>
          </cell>
          <cell r="E137">
            <v>211.32999999999993</v>
          </cell>
          <cell r="F137">
            <v>1724.3700000000008</v>
          </cell>
          <cell r="G137">
            <v>6270.51</v>
          </cell>
          <cell r="H137">
            <v>6966.3899999999994</v>
          </cell>
          <cell r="I137">
            <v>9415.3100000000013</v>
          </cell>
          <cell r="J137">
            <v>-8299.2400000000016</v>
          </cell>
          <cell r="K137">
            <v>206.38999999999942</v>
          </cell>
          <cell r="L137">
            <v>2277.16</v>
          </cell>
          <cell r="M137">
            <v>219.9800000000032</v>
          </cell>
          <cell r="N137">
            <v>185.95999999999913</v>
          </cell>
          <cell r="O137">
            <v>942.65999999999622</v>
          </cell>
          <cell r="P137">
            <v>32774.949999999997</v>
          </cell>
          <cell r="S137">
            <v>0</v>
          </cell>
        </row>
        <row r="138">
          <cell r="A138">
            <v>714114</v>
          </cell>
          <cell r="B138"/>
          <cell r="C138" t="str">
            <v>Prihodki od ostalih zaračunljivih tiskovin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21.32</v>
          </cell>
          <cell r="P138">
            <v>21.32</v>
          </cell>
          <cell r="S138">
            <v>0</v>
          </cell>
        </row>
        <row r="139">
          <cell r="A139">
            <v>714116</v>
          </cell>
          <cell r="B139"/>
          <cell r="C139" t="str">
            <v>Nadomestila zaradi omejene rabe prostora na območju jedrskega objekta</v>
          </cell>
          <cell r="D139">
            <v>1104056.1200000001</v>
          </cell>
          <cell r="E139">
            <v>1104056.1200000001</v>
          </cell>
          <cell r="F139">
            <v>1360815.15</v>
          </cell>
          <cell r="G139">
            <v>1352235.3900000001</v>
          </cell>
          <cell r="H139">
            <v>1133035.4100000001</v>
          </cell>
          <cell r="I139">
            <v>1195653.8299999991</v>
          </cell>
          <cell r="J139">
            <v>1180025.58</v>
          </cell>
          <cell r="K139">
            <v>1233241.620000001</v>
          </cell>
          <cell r="L139">
            <v>1233241.6199999992</v>
          </cell>
          <cell r="M139">
            <v>1173329.5</v>
          </cell>
          <cell r="N139">
            <v>1143373.4399999995</v>
          </cell>
          <cell r="O139">
            <v>1233329.5</v>
          </cell>
          <cell r="P139">
            <v>14446393.279999999</v>
          </cell>
          <cell r="S139">
            <v>0</v>
          </cell>
        </row>
        <row r="140">
          <cell r="A140">
            <v>714118</v>
          </cell>
          <cell r="B140"/>
          <cell r="C140" t="str">
            <v>Prispevek za vzpodbujanje zaposlovanja invalidov po ZZRZI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/>
          <cell r="K140"/>
          <cell r="L140"/>
          <cell r="M140"/>
          <cell r="N140"/>
          <cell r="O140"/>
          <cell r="P140">
            <v>0</v>
          </cell>
          <cell r="S140">
            <v>0</v>
          </cell>
        </row>
        <row r="141">
          <cell r="A141">
            <v>714120</v>
          </cell>
          <cell r="B141"/>
          <cell r="C141" t="str">
            <v>Prihodki iz naslova odškodnin iz sklenjenih zavarovanj</v>
          </cell>
          <cell r="D141">
            <v>165697.41</v>
          </cell>
          <cell r="E141">
            <v>58928.299999999988</v>
          </cell>
          <cell r="F141">
            <v>174482.55000000002</v>
          </cell>
          <cell r="G141">
            <v>422919.58999999997</v>
          </cell>
          <cell r="H141">
            <v>383526.65</v>
          </cell>
          <cell r="I141">
            <v>62395.560000000056</v>
          </cell>
          <cell r="J141">
            <v>90623.149999999907</v>
          </cell>
          <cell r="K141">
            <v>132053.75</v>
          </cell>
          <cell r="L141">
            <v>59227.780000000028</v>
          </cell>
          <cell r="M141">
            <v>341535.01</v>
          </cell>
          <cell r="N141">
            <v>109009.95999999996</v>
          </cell>
          <cell r="O141">
            <v>268164.10999999987</v>
          </cell>
          <cell r="P141">
            <v>2268563.8199999998</v>
          </cell>
          <cell r="S141">
            <v>0</v>
          </cell>
        </row>
        <row r="142">
          <cell r="A142">
            <v>714121</v>
          </cell>
          <cell r="B142"/>
          <cell r="C142" t="str">
            <v>Prihodki iz naslova vnovčenih instrumentov za zavarovanje izvedbe posla</v>
          </cell>
          <cell r="D142">
            <v>2151.85</v>
          </cell>
          <cell r="E142">
            <v>0</v>
          </cell>
          <cell r="F142">
            <v>3168.8799999999997</v>
          </cell>
          <cell r="G142">
            <v>5672.23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875.73000000000138</v>
          </cell>
          <cell r="M142">
            <v>0</v>
          </cell>
          <cell r="N142">
            <v>0</v>
          </cell>
          <cell r="O142">
            <v>125342.26999999999</v>
          </cell>
          <cell r="P142">
            <v>137210.96</v>
          </cell>
          <cell r="S142">
            <v>0</v>
          </cell>
        </row>
        <row r="143">
          <cell r="A143">
            <v>714199</v>
          </cell>
          <cell r="B143"/>
          <cell r="C143" t="str">
            <v>Drugi izredni nedavčni prihodki</v>
          </cell>
          <cell r="D143">
            <v>904200.31</v>
          </cell>
          <cell r="E143">
            <v>1116760.6499999999</v>
          </cell>
          <cell r="F143">
            <v>1134848.6499999999</v>
          </cell>
          <cell r="G143">
            <v>1248388.8000000003</v>
          </cell>
          <cell r="H143">
            <v>3227909.9699999997</v>
          </cell>
          <cell r="I143">
            <v>1465429.0300000003</v>
          </cell>
          <cell r="J143">
            <v>1371595.4499999993</v>
          </cell>
          <cell r="K143">
            <v>1381733.6900000013</v>
          </cell>
          <cell r="L143">
            <v>1550496.8999999985</v>
          </cell>
          <cell r="M143">
            <v>3678484.6700000018</v>
          </cell>
          <cell r="N143">
            <v>3817215.379999999</v>
          </cell>
          <cell r="O143">
            <v>4540587.9499999993</v>
          </cell>
          <cell r="P143">
            <v>25437651.449999999</v>
          </cell>
          <cell r="S143">
            <v>0</v>
          </cell>
        </row>
        <row r="144">
          <cell r="A144">
            <v>72</v>
          </cell>
          <cell r="B144" t="str">
            <v xml:space="preserve">  </v>
          </cell>
          <cell r="C144" t="str">
            <v>KAPITALSKI PRIHODKI (720+721+722)</v>
          </cell>
          <cell r="D144">
            <v>4180748.71</v>
          </cell>
          <cell r="E144">
            <v>3344486.5499999993</v>
          </cell>
          <cell r="F144">
            <v>3772568.2800000007</v>
          </cell>
          <cell r="G144">
            <v>2854315.5499999993</v>
          </cell>
          <cell r="H144">
            <v>3077005.6400000011</v>
          </cell>
          <cell r="I144">
            <v>7388840.580000001</v>
          </cell>
          <cell r="J144">
            <v>8956478.4199999999</v>
          </cell>
          <cell r="K144">
            <v>6454104.7099999972</v>
          </cell>
          <cell r="L144">
            <v>4036062.3700000043</v>
          </cell>
          <cell r="M144">
            <v>8301136.5699999947</v>
          </cell>
          <cell r="N144">
            <v>6513257.4800000032</v>
          </cell>
          <cell r="O144">
            <v>17950946.789999995</v>
          </cell>
          <cell r="P144">
            <v>76829951.650000006</v>
          </cell>
          <cell r="S144">
            <v>0</v>
          </cell>
        </row>
        <row r="145">
          <cell r="A145">
            <v>720</v>
          </cell>
          <cell r="B145"/>
          <cell r="C145" t="str">
            <v>PRIHODKI OD PRODAJE OSNOVNIH SREDSTEV</v>
          </cell>
          <cell r="D145">
            <v>1244101.54</v>
          </cell>
          <cell r="E145">
            <v>242234.84000000003</v>
          </cell>
          <cell r="F145">
            <v>711428.64</v>
          </cell>
          <cell r="G145">
            <v>447305.60999999987</v>
          </cell>
          <cell r="H145">
            <v>373421.83999999997</v>
          </cell>
          <cell r="I145">
            <v>616536.36999999988</v>
          </cell>
          <cell r="J145">
            <v>1863882.0799999998</v>
          </cell>
          <cell r="K145">
            <v>394403.97000000003</v>
          </cell>
          <cell r="L145">
            <v>1347745.7100000004</v>
          </cell>
          <cell r="M145">
            <v>1077384.1599999997</v>
          </cell>
          <cell r="N145">
            <v>1354116.0100000005</v>
          </cell>
          <cell r="O145">
            <v>8748032.6900000013</v>
          </cell>
          <cell r="P145">
            <v>18420593.460000001</v>
          </cell>
          <cell r="S145">
            <v>0</v>
          </cell>
        </row>
        <row r="146">
          <cell r="A146">
            <v>7200</v>
          </cell>
          <cell r="B146"/>
          <cell r="C146" t="str">
            <v>Prihodki od prodaje zgradb in prostorov</v>
          </cell>
          <cell r="D146">
            <v>1133195.6800000002</v>
          </cell>
          <cell r="E146">
            <v>177439.35</v>
          </cell>
          <cell r="F146">
            <v>680236</v>
          </cell>
          <cell r="G146">
            <v>423163.0199999999</v>
          </cell>
          <cell r="H146">
            <v>293517.92</v>
          </cell>
          <cell r="I146">
            <v>566261.89999999991</v>
          </cell>
          <cell r="J146">
            <v>891213.31</v>
          </cell>
          <cell r="K146">
            <v>345578.69999999995</v>
          </cell>
          <cell r="L146">
            <v>1285168.8500000003</v>
          </cell>
          <cell r="M146">
            <v>1107240.9499999997</v>
          </cell>
          <cell r="N146">
            <v>1341588.1200000003</v>
          </cell>
          <cell r="O146">
            <v>8532980.8400000017</v>
          </cell>
          <cell r="P146">
            <v>16777584.640000001</v>
          </cell>
          <cell r="S146">
            <v>0</v>
          </cell>
        </row>
        <row r="147">
          <cell r="A147">
            <v>720000</v>
          </cell>
          <cell r="B147"/>
          <cell r="C147" t="str">
            <v>Prihodki od prodaje poslovnih objektov in poslovnih prostorov</v>
          </cell>
          <cell r="D147">
            <v>579078</v>
          </cell>
          <cell r="E147">
            <v>23055</v>
          </cell>
          <cell r="F147">
            <v>25580</v>
          </cell>
          <cell r="G147">
            <v>256401.97999999998</v>
          </cell>
          <cell r="H147">
            <v>109878</v>
          </cell>
          <cell r="I147">
            <v>145437.76000000001</v>
          </cell>
          <cell r="J147">
            <v>102096.91999999993</v>
          </cell>
          <cell r="K147">
            <v>151119.10000000009</v>
          </cell>
          <cell r="L147">
            <v>576055.57000000007</v>
          </cell>
          <cell r="M147">
            <v>227168.66999999993</v>
          </cell>
          <cell r="N147">
            <v>493190.68000000017</v>
          </cell>
          <cell r="O147">
            <v>7374533.2000000011</v>
          </cell>
          <cell r="P147">
            <v>10063594.880000001</v>
          </cell>
          <cell r="S147">
            <v>0</v>
          </cell>
        </row>
        <row r="148">
          <cell r="A148">
            <v>720001</v>
          </cell>
          <cell r="B148"/>
          <cell r="C148" t="str">
            <v>Prihodki od prodaje stanovanjskih objektov in stanovanj</v>
          </cell>
          <cell r="D148">
            <v>554117.68000000005</v>
          </cell>
          <cell r="E148">
            <v>120313.5</v>
          </cell>
          <cell r="F148">
            <v>395486.6</v>
          </cell>
          <cell r="G148">
            <v>115945.93999999994</v>
          </cell>
          <cell r="H148">
            <v>192591.19999999995</v>
          </cell>
          <cell r="I148">
            <v>368055.97</v>
          </cell>
          <cell r="J148">
            <v>464929.69000000018</v>
          </cell>
          <cell r="K148">
            <v>118569.75999999978</v>
          </cell>
          <cell r="L148">
            <v>689493.28000000026</v>
          </cell>
          <cell r="M148">
            <v>590963.25999999978</v>
          </cell>
          <cell r="N148">
            <v>786864.87000000011</v>
          </cell>
          <cell r="O148">
            <v>1069070.4800000004</v>
          </cell>
          <cell r="P148">
            <v>5466402.2300000004</v>
          </cell>
          <cell r="S148">
            <v>0</v>
          </cell>
        </row>
        <row r="149">
          <cell r="A149">
            <v>720099</v>
          </cell>
          <cell r="B149"/>
          <cell r="C149" t="str">
            <v>Prihodki od prodaje drugih zgradb in prostorov</v>
          </cell>
          <cell r="D149">
            <v>0</v>
          </cell>
          <cell r="E149">
            <v>34070.85</v>
          </cell>
          <cell r="F149">
            <v>259169.4</v>
          </cell>
          <cell r="G149">
            <v>50815.099999999977</v>
          </cell>
          <cell r="H149">
            <v>-8951.2799999999697</v>
          </cell>
          <cell r="I149">
            <v>52768.169999999984</v>
          </cell>
          <cell r="J149">
            <v>324186.69999999995</v>
          </cell>
          <cell r="K149">
            <v>75889.840000000084</v>
          </cell>
          <cell r="L149">
            <v>19620</v>
          </cell>
          <cell r="M149">
            <v>289109.02</v>
          </cell>
          <cell r="N149">
            <v>61532.570000000065</v>
          </cell>
          <cell r="O149">
            <v>89377.159999999916</v>
          </cell>
          <cell r="P149">
            <v>1247587.53</v>
          </cell>
          <cell r="S149">
            <v>0</v>
          </cell>
        </row>
        <row r="150">
          <cell r="A150">
            <v>7201</v>
          </cell>
          <cell r="B150"/>
          <cell r="C150" t="str">
            <v>Prihodki od prodaje prevoznih sredstev</v>
          </cell>
          <cell r="D150">
            <v>16525.89</v>
          </cell>
          <cell r="E150">
            <v>2112.84</v>
          </cell>
          <cell r="F150">
            <v>5435.16</v>
          </cell>
          <cell r="G150">
            <v>14909.2</v>
          </cell>
          <cell r="H150">
            <v>14728.379999999997</v>
          </cell>
          <cell r="I150">
            <v>37366.720000000008</v>
          </cell>
          <cell r="J150">
            <v>22291.429999999993</v>
          </cell>
          <cell r="K150">
            <v>19164.770000000004</v>
          </cell>
          <cell r="L150">
            <v>40135.01999999999</v>
          </cell>
          <cell r="M150">
            <v>13791.080000000016</v>
          </cell>
          <cell r="N150">
            <v>6640.1000000000058</v>
          </cell>
          <cell r="O150">
            <v>35413.07999999998</v>
          </cell>
          <cell r="P150">
            <v>228513.66999999998</v>
          </cell>
          <cell r="S150">
            <v>0</v>
          </cell>
        </row>
        <row r="151">
          <cell r="A151">
            <v>720100</v>
          </cell>
          <cell r="B151"/>
          <cell r="C151" t="str">
            <v>Prihodki od prodaje cestnih motornih vozil</v>
          </cell>
          <cell r="D151">
            <v>16345.89</v>
          </cell>
          <cell r="E151">
            <v>2112.84</v>
          </cell>
          <cell r="F151">
            <v>5315.16</v>
          </cell>
          <cell r="G151">
            <v>7901</v>
          </cell>
          <cell r="H151">
            <v>8298.8799999999974</v>
          </cell>
          <cell r="I151">
            <v>37366.720000000008</v>
          </cell>
          <cell r="J151">
            <v>22291.429999999993</v>
          </cell>
          <cell r="K151">
            <v>19164.770000000004</v>
          </cell>
          <cell r="L151">
            <v>36135.01999999999</v>
          </cell>
          <cell r="M151">
            <v>13791.080000000016</v>
          </cell>
          <cell r="N151">
            <v>6640.1000000000058</v>
          </cell>
          <cell r="O151">
            <v>24906.479999999981</v>
          </cell>
          <cell r="P151">
            <v>200269.37</v>
          </cell>
          <cell r="S151">
            <v>0</v>
          </cell>
        </row>
        <row r="152">
          <cell r="A152">
            <v>720101</v>
          </cell>
          <cell r="B152"/>
          <cell r="C152" t="str">
            <v>Prihodki od prodaje helikopterjev in letal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S152">
            <v>0</v>
          </cell>
        </row>
        <row r="153">
          <cell r="A153">
            <v>720102</v>
          </cell>
          <cell r="B153"/>
          <cell r="C153" t="str">
            <v>Prihodki od prodaje ladij in čolnov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/>
          <cell r="K153"/>
          <cell r="L153"/>
          <cell r="M153"/>
          <cell r="N153"/>
          <cell r="O153"/>
          <cell r="P153">
            <v>0</v>
          </cell>
          <cell r="S153">
            <v>0</v>
          </cell>
        </row>
        <row r="154">
          <cell r="A154">
            <v>720199</v>
          </cell>
          <cell r="B154"/>
          <cell r="C154" t="str">
            <v>Prihodki od prodaje drugih prevoznih sredstev</v>
          </cell>
          <cell r="D154">
            <v>180</v>
          </cell>
          <cell r="E154">
            <v>0</v>
          </cell>
          <cell r="F154">
            <v>120</v>
          </cell>
          <cell r="G154">
            <v>7008.2</v>
          </cell>
          <cell r="H154">
            <v>6429.5000000000009</v>
          </cell>
          <cell r="I154">
            <v>0</v>
          </cell>
          <cell r="J154">
            <v>0</v>
          </cell>
          <cell r="K154">
            <v>0</v>
          </cell>
          <cell r="L154">
            <v>4000</v>
          </cell>
          <cell r="M154">
            <v>0</v>
          </cell>
          <cell r="N154">
            <v>0</v>
          </cell>
          <cell r="O154">
            <v>10506.599999999999</v>
          </cell>
          <cell r="P154">
            <v>28244.3</v>
          </cell>
          <cell r="S154">
            <v>0</v>
          </cell>
        </row>
        <row r="155">
          <cell r="A155">
            <v>7202</v>
          </cell>
          <cell r="B155"/>
          <cell r="C155" t="str">
            <v>Prihodki od prodaje opreme</v>
          </cell>
          <cell r="D155">
            <v>2330.4300000000003</v>
          </cell>
          <cell r="E155">
            <v>969.00999999999976</v>
          </cell>
          <cell r="F155">
            <v>513</v>
          </cell>
          <cell r="G155">
            <v>8359.7999999999993</v>
          </cell>
          <cell r="H155">
            <v>49942.04</v>
          </cell>
          <cell r="I155">
            <v>725.46999999999798</v>
          </cell>
          <cell r="J155">
            <v>1969.69</v>
          </cell>
          <cell r="K155">
            <v>1029.4700000000053</v>
          </cell>
          <cell r="L155">
            <v>-1080.2400000000052</v>
          </cell>
          <cell r="M155">
            <v>-44778.22</v>
          </cell>
          <cell r="N155">
            <v>950.38999999999942</v>
          </cell>
          <cell r="O155">
            <v>35710.479999999996</v>
          </cell>
          <cell r="P155">
            <v>56641.319999999992</v>
          </cell>
          <cell r="S155">
            <v>0</v>
          </cell>
        </row>
        <row r="156">
          <cell r="A156">
            <v>720200</v>
          </cell>
          <cell r="B156"/>
          <cell r="C156" t="str">
            <v>Prihodki od prodaje pisarniške opreme</v>
          </cell>
          <cell r="D156">
            <v>0</v>
          </cell>
          <cell r="E156">
            <v>0</v>
          </cell>
          <cell r="F156">
            <v>120</v>
          </cell>
          <cell r="G156">
            <v>0</v>
          </cell>
          <cell r="H156">
            <v>8.1999999999999886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5850</v>
          </cell>
          <cell r="P156">
            <v>5978.2</v>
          </cell>
          <cell r="S156">
            <v>0</v>
          </cell>
        </row>
        <row r="157">
          <cell r="A157">
            <v>720201</v>
          </cell>
          <cell r="B157"/>
          <cell r="C157" t="str">
            <v>Prihodki od prodaje računalniške opreme</v>
          </cell>
          <cell r="D157">
            <v>270.52999999999997</v>
          </cell>
          <cell r="E157">
            <v>795.07999999999993</v>
          </cell>
          <cell r="F157">
            <v>374.96000000000004</v>
          </cell>
          <cell r="G157">
            <v>353.21000000000004</v>
          </cell>
          <cell r="H157">
            <v>386.16000000000008</v>
          </cell>
          <cell r="I157">
            <v>100.79999999999973</v>
          </cell>
          <cell r="J157">
            <v>469.69000000000005</v>
          </cell>
          <cell r="K157">
            <v>110.16000000000031</v>
          </cell>
          <cell r="L157">
            <v>65.569999999999709</v>
          </cell>
          <cell r="M157">
            <v>3239.67</v>
          </cell>
          <cell r="N157">
            <v>80</v>
          </cell>
          <cell r="O157">
            <v>382.94999999999982</v>
          </cell>
          <cell r="P157">
            <v>6628.78</v>
          </cell>
          <cell r="S157">
            <v>0</v>
          </cell>
        </row>
        <row r="158">
          <cell r="A158">
            <v>720299</v>
          </cell>
          <cell r="B158"/>
          <cell r="C158" t="str">
            <v>Prihodki od prodaje druge opreme</v>
          </cell>
          <cell r="D158">
            <v>2059.9</v>
          </cell>
          <cell r="E158">
            <v>173.92999999999984</v>
          </cell>
          <cell r="F158">
            <v>18.039999999999964</v>
          </cell>
          <cell r="G158">
            <v>8006.5899999999992</v>
          </cell>
          <cell r="H158">
            <v>49547.68</v>
          </cell>
          <cell r="I158">
            <v>624.66999999999825</v>
          </cell>
          <cell r="J158">
            <v>1500</v>
          </cell>
          <cell r="K158">
            <v>919.31000000000495</v>
          </cell>
          <cell r="L158">
            <v>-1145.8100000000049</v>
          </cell>
          <cell r="M158">
            <v>-48017.89</v>
          </cell>
          <cell r="N158">
            <v>870.38999999999942</v>
          </cell>
          <cell r="O158">
            <v>29477.53</v>
          </cell>
          <cell r="P158">
            <v>44034.34</v>
          </cell>
          <cell r="S158">
            <v>0</v>
          </cell>
        </row>
        <row r="159">
          <cell r="A159">
            <v>7203</v>
          </cell>
          <cell r="B159"/>
          <cell r="C159" t="str">
            <v>Prihodki od prodaje drugih osnovnih sredstev</v>
          </cell>
          <cell r="D159">
            <v>92049.54</v>
          </cell>
          <cell r="E159">
            <v>61713.64</v>
          </cell>
          <cell r="F159">
            <v>25244.48000000001</v>
          </cell>
          <cell r="G159">
            <v>873.58999999999651</v>
          </cell>
          <cell r="H159">
            <v>15233.5</v>
          </cell>
          <cell r="I159">
            <v>12182.279999999999</v>
          </cell>
          <cell r="J159">
            <v>948407.64999999991</v>
          </cell>
          <cell r="K159">
            <v>28631.030000000028</v>
          </cell>
          <cell r="L159">
            <v>23522.080000000075</v>
          </cell>
          <cell r="M159">
            <v>1130.3499999998603</v>
          </cell>
          <cell r="N159">
            <v>4937.4000000001397</v>
          </cell>
          <cell r="O159">
            <v>143928.29000000004</v>
          </cell>
          <cell r="P159">
            <v>1357853.83</v>
          </cell>
          <cell r="S159">
            <v>0</v>
          </cell>
        </row>
        <row r="160">
          <cell r="A160">
            <v>720399</v>
          </cell>
          <cell r="B160"/>
          <cell r="C160" t="str">
            <v>Prihodki od prodaje drugih osnovnih sredstev</v>
          </cell>
          <cell r="D160">
            <v>92049.54</v>
          </cell>
          <cell r="E160">
            <v>61713.64</v>
          </cell>
          <cell r="F160">
            <v>25244.48000000001</v>
          </cell>
          <cell r="G160">
            <v>873.58999999999651</v>
          </cell>
          <cell r="H160">
            <v>15233.5</v>
          </cell>
          <cell r="I160">
            <v>12182.279999999999</v>
          </cell>
          <cell r="J160">
            <v>948407.64999999991</v>
          </cell>
          <cell r="K160">
            <v>28631.030000000028</v>
          </cell>
          <cell r="L160">
            <v>23522.080000000075</v>
          </cell>
          <cell r="M160">
            <v>1130.3499999998603</v>
          </cell>
          <cell r="N160">
            <v>4937.4000000001397</v>
          </cell>
          <cell r="O160">
            <v>143928.29000000004</v>
          </cell>
          <cell r="P160">
            <v>1357853.83</v>
          </cell>
          <cell r="S160">
            <v>0</v>
          </cell>
        </row>
        <row r="161">
          <cell r="A161">
            <v>721</v>
          </cell>
          <cell r="B161"/>
          <cell r="C161" t="str">
            <v>PRIHODKI OD PRODAJE ZALOG</v>
          </cell>
          <cell r="D161">
            <v>809.74</v>
          </cell>
          <cell r="E161">
            <v>0</v>
          </cell>
          <cell r="F161">
            <v>0</v>
          </cell>
          <cell r="G161">
            <v>0</v>
          </cell>
          <cell r="H161">
            <v>6200</v>
          </cell>
          <cell r="I161">
            <v>0</v>
          </cell>
          <cell r="J161">
            <v>101.85000000000036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25512.7</v>
          </cell>
          <cell r="P161">
            <v>32624.29</v>
          </cell>
          <cell r="S161">
            <v>0</v>
          </cell>
        </row>
        <row r="162">
          <cell r="A162">
            <v>7210</v>
          </cell>
          <cell r="B162"/>
          <cell r="C162" t="str">
            <v>Prihodki od prodaje blagovnih rezerv</v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S162">
            <v>0</v>
          </cell>
        </row>
        <row r="163">
          <cell r="A163">
            <v>7211</v>
          </cell>
          <cell r="B163"/>
          <cell r="C163" t="str">
            <v>Prihodki od prodaje drugih zalog</v>
          </cell>
          <cell r="D163">
            <v>809.74</v>
          </cell>
          <cell r="E163">
            <v>0</v>
          </cell>
          <cell r="F163">
            <v>0</v>
          </cell>
          <cell r="G163">
            <v>0</v>
          </cell>
          <cell r="H163">
            <v>6200</v>
          </cell>
          <cell r="I163">
            <v>0</v>
          </cell>
          <cell r="J163">
            <v>101.85000000000036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25512.7</v>
          </cell>
          <cell r="P163">
            <v>32624.29</v>
          </cell>
          <cell r="S163">
            <v>0</v>
          </cell>
        </row>
        <row r="164">
          <cell r="A164">
            <v>721199</v>
          </cell>
          <cell r="B164"/>
          <cell r="C164" t="str">
            <v>Prihodki od prodaje drugih zalog</v>
          </cell>
          <cell r="D164">
            <v>809.74</v>
          </cell>
          <cell r="E164">
            <v>0</v>
          </cell>
          <cell r="F164">
            <v>0</v>
          </cell>
          <cell r="G164">
            <v>0</v>
          </cell>
          <cell r="H164">
            <v>6200</v>
          </cell>
          <cell r="I164">
            <v>0</v>
          </cell>
          <cell r="J164">
            <v>101.85000000000036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25512.7</v>
          </cell>
          <cell r="P164">
            <v>32624.29</v>
          </cell>
          <cell r="S164">
            <v>0</v>
          </cell>
        </row>
        <row r="165">
          <cell r="A165">
            <v>722</v>
          </cell>
          <cell r="B165"/>
          <cell r="C165" t="str">
            <v>PRIHODKI OD PRODAJE ZEMLJIŠČ IN NEOPREDMETENIH SREDSTEV</v>
          </cell>
          <cell r="D165">
            <v>2935837.4299999997</v>
          </cell>
          <cell r="E165">
            <v>3102251.7099999995</v>
          </cell>
          <cell r="F165">
            <v>3061139.6400000006</v>
          </cell>
          <cell r="G165">
            <v>2407009.9399999995</v>
          </cell>
          <cell r="H165">
            <v>2697383.8000000012</v>
          </cell>
          <cell r="I165">
            <v>6772304.2100000009</v>
          </cell>
          <cell r="J165">
            <v>7092494.4900000002</v>
          </cell>
          <cell r="K165">
            <v>6059700.7399999974</v>
          </cell>
          <cell r="L165">
            <v>2688316.6600000039</v>
          </cell>
          <cell r="M165">
            <v>7223752.4099999955</v>
          </cell>
          <cell r="N165">
            <v>5159141.4700000025</v>
          </cell>
          <cell r="O165">
            <v>9177401.3999999948</v>
          </cell>
          <cell r="P165">
            <v>58376733.899999999</v>
          </cell>
          <cell r="S165">
            <v>0</v>
          </cell>
        </row>
        <row r="166">
          <cell r="A166">
            <v>7220</v>
          </cell>
          <cell r="B166"/>
          <cell r="C166" t="str">
            <v>Prihodki od prodaje kmetijskih zemljišč in gozdov</v>
          </cell>
          <cell r="D166">
            <v>116323.88</v>
          </cell>
          <cell r="E166">
            <v>123194.88</v>
          </cell>
          <cell r="F166">
            <v>225989.14999999997</v>
          </cell>
          <cell r="G166">
            <v>17110.690000000017</v>
          </cell>
          <cell r="H166">
            <v>90218.08</v>
          </cell>
          <cell r="I166">
            <v>115312.78000000003</v>
          </cell>
          <cell r="J166">
            <v>216370.51999999996</v>
          </cell>
          <cell r="K166">
            <v>106289.55000000005</v>
          </cell>
          <cell r="L166">
            <v>352883.27999999991</v>
          </cell>
          <cell r="M166">
            <v>349929.43999999994</v>
          </cell>
          <cell r="N166">
            <v>101279.50000000012</v>
          </cell>
          <cell r="O166">
            <v>232821.53999999992</v>
          </cell>
          <cell r="P166">
            <v>2047723.29</v>
          </cell>
          <cell r="S166">
            <v>0</v>
          </cell>
        </row>
        <row r="167">
          <cell r="A167">
            <v>722000</v>
          </cell>
          <cell r="B167"/>
          <cell r="C167" t="str">
            <v>Prihodki od prodaje kmetijskih zemljišč</v>
          </cell>
          <cell r="D167">
            <v>73805.5</v>
          </cell>
          <cell r="E167">
            <v>103589.04000000001</v>
          </cell>
          <cell r="F167">
            <v>220301.12999999998</v>
          </cell>
          <cell r="G167">
            <v>8718.7700000000186</v>
          </cell>
          <cell r="H167">
            <v>64906.69</v>
          </cell>
          <cell r="I167">
            <v>101155.66000000003</v>
          </cell>
          <cell r="J167">
            <v>118527.09999999998</v>
          </cell>
          <cell r="K167">
            <v>94128.040000000037</v>
          </cell>
          <cell r="L167">
            <v>293672.30999999994</v>
          </cell>
          <cell r="M167">
            <v>338073.43999999994</v>
          </cell>
          <cell r="N167">
            <v>99804.110000000102</v>
          </cell>
          <cell r="O167">
            <v>227090.94999999995</v>
          </cell>
          <cell r="P167">
            <v>1743772.74</v>
          </cell>
          <cell r="S167">
            <v>0</v>
          </cell>
        </row>
        <row r="168">
          <cell r="A168">
            <v>722001</v>
          </cell>
          <cell r="B168"/>
          <cell r="C168" t="str">
            <v>Prihodki od prodaje gozdov</v>
          </cell>
          <cell r="D168">
            <v>42518.38</v>
          </cell>
          <cell r="E168">
            <v>19605.840000000004</v>
          </cell>
          <cell r="F168">
            <v>5688.0200000000041</v>
          </cell>
          <cell r="G168">
            <v>8391.9199999999983</v>
          </cell>
          <cell r="H168">
            <v>25311.39</v>
          </cell>
          <cell r="I168">
            <v>14157.119999999995</v>
          </cell>
          <cell r="J168">
            <v>97843.42</v>
          </cell>
          <cell r="K168">
            <v>12161.510000000009</v>
          </cell>
          <cell r="L168">
            <v>59210.97</v>
          </cell>
          <cell r="M168">
            <v>11856</v>
          </cell>
          <cell r="N168">
            <v>1475.390000000014</v>
          </cell>
          <cell r="O168">
            <v>5730.5899999999674</v>
          </cell>
          <cell r="P168">
            <v>303950.55</v>
          </cell>
          <cell r="S168">
            <v>0</v>
          </cell>
        </row>
        <row r="169">
          <cell r="A169">
            <v>7221</v>
          </cell>
          <cell r="B169"/>
          <cell r="C169" t="str">
            <v>Prihodki od prodaje stavbnih zemljišč</v>
          </cell>
          <cell r="D169">
            <v>2818748.19</v>
          </cell>
          <cell r="E169">
            <v>2979056.8299999996</v>
          </cell>
          <cell r="F169">
            <v>2834961.8100000005</v>
          </cell>
          <cell r="G169">
            <v>2385199.3599999994</v>
          </cell>
          <cell r="H169">
            <v>2605409.620000001</v>
          </cell>
          <cell r="I169">
            <v>6657414.6300000008</v>
          </cell>
          <cell r="J169">
            <v>6876044.8200000003</v>
          </cell>
          <cell r="K169">
            <v>5947151.8499999978</v>
          </cell>
          <cell r="L169">
            <v>2335117.9800000042</v>
          </cell>
          <cell r="M169">
            <v>6873001.3399999961</v>
          </cell>
          <cell r="N169">
            <v>5057284.5600000024</v>
          </cell>
          <cell r="O169">
            <v>8944340.4499999955</v>
          </cell>
          <cell r="P169">
            <v>56313731.439999998</v>
          </cell>
          <cell r="S169">
            <v>0</v>
          </cell>
        </row>
        <row r="170">
          <cell r="A170">
            <v>722100</v>
          </cell>
          <cell r="B170"/>
          <cell r="C170" t="str">
            <v>Prihodki od prodaje stavbnih zemljišč</v>
          </cell>
          <cell r="D170">
            <v>2818748.19</v>
          </cell>
          <cell r="E170">
            <v>2979056.8299999996</v>
          </cell>
          <cell r="F170">
            <v>2834961.8100000005</v>
          </cell>
          <cell r="G170">
            <v>2385199.3599999994</v>
          </cell>
          <cell r="H170">
            <v>2605409.620000001</v>
          </cell>
          <cell r="I170">
            <v>6657414.6300000008</v>
          </cell>
          <cell r="J170">
            <v>6876044.8200000003</v>
          </cell>
          <cell r="K170">
            <v>5947151.8499999978</v>
          </cell>
          <cell r="L170">
            <v>2335117.9800000042</v>
          </cell>
          <cell r="M170">
            <v>6873001.3399999961</v>
          </cell>
          <cell r="N170">
            <v>5057284.5600000024</v>
          </cell>
          <cell r="O170">
            <v>8944340.4499999955</v>
          </cell>
          <cell r="P170">
            <v>56313731.439999998</v>
          </cell>
          <cell r="S170">
            <v>0</v>
          </cell>
        </row>
        <row r="171">
          <cell r="A171">
            <v>7222</v>
          </cell>
          <cell r="B171"/>
          <cell r="C171" t="str">
            <v>Prihodki od prodaje premoženjskih pravic in drugih neopredmetenih sredstev</v>
          </cell>
          <cell r="D171">
            <v>765.36</v>
          </cell>
          <cell r="E171">
            <v>0</v>
          </cell>
          <cell r="F171">
            <v>188.67999999999995</v>
          </cell>
          <cell r="G171">
            <v>4699.8900000000003</v>
          </cell>
          <cell r="H171">
            <v>1756.0999999999995</v>
          </cell>
          <cell r="I171">
            <v>-423.19999999999982</v>
          </cell>
          <cell r="J171">
            <v>79.149999999999636</v>
          </cell>
          <cell r="K171">
            <v>6259.34</v>
          </cell>
          <cell r="L171">
            <v>315.39999999999964</v>
          </cell>
          <cell r="M171">
            <v>821.63000000000102</v>
          </cell>
          <cell r="N171">
            <v>577.40999999999985</v>
          </cell>
          <cell r="O171">
            <v>239.40999999999985</v>
          </cell>
          <cell r="P171">
            <v>15279.17</v>
          </cell>
          <cell r="S171">
            <v>0</v>
          </cell>
        </row>
        <row r="172">
          <cell r="A172">
            <v>722200</v>
          </cell>
          <cell r="B172"/>
          <cell r="C172" t="str">
            <v>Prihodki od prodaje premoženjskih pravic in drugih neopredmetenih sredstev</v>
          </cell>
          <cell r="D172">
            <v>765.36</v>
          </cell>
          <cell r="E172">
            <v>0</v>
          </cell>
          <cell r="F172">
            <v>188.67999999999995</v>
          </cell>
          <cell r="G172">
            <v>4699.8900000000003</v>
          </cell>
          <cell r="H172">
            <v>1756.0999999999995</v>
          </cell>
          <cell r="I172">
            <v>-423.19999999999982</v>
          </cell>
          <cell r="J172">
            <v>79.149999999999636</v>
          </cell>
          <cell r="K172">
            <v>6259.34</v>
          </cell>
          <cell r="L172">
            <v>315.39999999999964</v>
          </cell>
          <cell r="M172">
            <v>821.63000000000102</v>
          </cell>
          <cell r="N172">
            <v>577.40999999999985</v>
          </cell>
          <cell r="O172">
            <v>239.40999999999985</v>
          </cell>
          <cell r="P172">
            <v>15279.17</v>
          </cell>
          <cell r="S172">
            <v>0</v>
          </cell>
        </row>
        <row r="173">
          <cell r="A173">
            <v>73</v>
          </cell>
          <cell r="B173" t="str">
            <v xml:space="preserve">   </v>
          </cell>
          <cell r="C173" t="str">
            <v>PREJETE DONACIJE (730+731)</v>
          </cell>
          <cell r="D173">
            <v>198691.35</v>
          </cell>
          <cell r="E173">
            <v>513900.08</v>
          </cell>
          <cell r="F173">
            <v>43914.5</v>
          </cell>
          <cell r="G173">
            <v>523399.99000000005</v>
          </cell>
          <cell r="H173">
            <v>186792.16999999993</v>
          </cell>
          <cell r="I173">
            <v>209570.47999999998</v>
          </cell>
          <cell r="J173">
            <v>676370.8899999999</v>
          </cell>
          <cell r="K173">
            <v>6154615.2300000014</v>
          </cell>
          <cell r="L173">
            <v>419368.35999999981</v>
          </cell>
          <cell r="M173">
            <v>256013.12999999989</v>
          </cell>
          <cell r="N173">
            <v>456432.47000000067</v>
          </cell>
          <cell r="O173">
            <v>788597.99999999953</v>
          </cell>
          <cell r="P173">
            <v>10427666.65</v>
          </cell>
          <cell r="R173"/>
          <cell r="S173">
            <v>0</v>
          </cell>
        </row>
        <row r="174">
          <cell r="A174">
            <v>730</v>
          </cell>
          <cell r="B174"/>
          <cell r="C174" t="str">
            <v>PREJETE DONACIJE IZ DOMAČIH VIROV</v>
          </cell>
          <cell r="D174">
            <v>198431.35</v>
          </cell>
          <cell r="E174">
            <v>511300.08</v>
          </cell>
          <cell r="F174">
            <v>43914.5</v>
          </cell>
          <cell r="G174">
            <v>514199.99000000005</v>
          </cell>
          <cell r="H174">
            <v>186792.16999999993</v>
          </cell>
          <cell r="I174">
            <v>209570.47999999998</v>
          </cell>
          <cell r="J174">
            <v>614366.8899999999</v>
          </cell>
          <cell r="K174">
            <v>6113435.790000001</v>
          </cell>
          <cell r="L174">
            <v>184620.54999999981</v>
          </cell>
          <cell r="M174">
            <v>256013.12999999989</v>
          </cell>
          <cell r="N174">
            <v>456632.47000000067</v>
          </cell>
          <cell r="O174">
            <v>738639.99999999953</v>
          </cell>
          <cell r="P174">
            <v>10027917.4</v>
          </cell>
          <cell r="R174"/>
          <cell r="S174">
            <v>0</v>
          </cell>
        </row>
        <row r="175">
          <cell r="A175">
            <v>7300</v>
          </cell>
          <cell r="B175"/>
          <cell r="C175" t="str">
            <v>Prejete donacije in darila od domačih pravnih oseb</v>
          </cell>
          <cell r="D175">
            <v>195877.96</v>
          </cell>
          <cell r="E175">
            <v>489293.25</v>
          </cell>
          <cell r="F175">
            <v>43077</v>
          </cell>
          <cell r="G175">
            <v>504674.54000000004</v>
          </cell>
          <cell r="H175">
            <v>186078.41999999993</v>
          </cell>
          <cell r="I175">
            <v>206795.22999999998</v>
          </cell>
          <cell r="J175">
            <v>603831.12999999989</v>
          </cell>
          <cell r="K175">
            <v>99188.170000000391</v>
          </cell>
          <cell r="L175">
            <v>172359.05999999959</v>
          </cell>
          <cell r="M175">
            <v>236637.25</v>
          </cell>
          <cell r="N175">
            <v>404692.40000000037</v>
          </cell>
          <cell r="O175">
            <v>714861.31</v>
          </cell>
          <cell r="P175">
            <v>3857365.72</v>
          </cell>
          <cell r="R175"/>
          <cell r="S175">
            <v>0</v>
          </cell>
        </row>
        <row r="176">
          <cell r="A176">
            <v>730000</v>
          </cell>
          <cell r="B176"/>
          <cell r="C176" t="str">
            <v>Prejete donacije in darila od domačih pravnih oseb</v>
          </cell>
          <cell r="D176">
            <v>195877.96</v>
          </cell>
          <cell r="E176">
            <v>489293.25</v>
          </cell>
          <cell r="F176">
            <v>43077</v>
          </cell>
          <cell r="G176">
            <v>504674.54000000004</v>
          </cell>
          <cell r="H176">
            <v>186078.41999999993</v>
          </cell>
          <cell r="I176">
            <v>206795.22999999998</v>
          </cell>
          <cell r="J176">
            <v>603831.12999999989</v>
          </cell>
          <cell r="K176">
            <v>99188.170000000391</v>
          </cell>
          <cell r="L176">
            <v>172359.05999999959</v>
          </cell>
          <cell r="M176">
            <v>236637.25</v>
          </cell>
          <cell r="N176">
            <v>404692.40000000037</v>
          </cell>
          <cell r="O176">
            <v>714861.31</v>
          </cell>
          <cell r="P176">
            <v>3857365.72</v>
          </cell>
          <cell r="R176"/>
          <cell r="S176">
            <v>0</v>
          </cell>
        </row>
        <row r="177">
          <cell r="A177">
            <v>7301</v>
          </cell>
          <cell r="B177"/>
          <cell r="C177" t="str">
            <v>Prejete donacije in darila od domačih fizičnih oseb</v>
          </cell>
          <cell r="D177">
            <v>2553.39</v>
          </cell>
          <cell r="E177">
            <v>22006.83</v>
          </cell>
          <cell r="F177">
            <v>837.5</v>
          </cell>
          <cell r="G177">
            <v>9525.4499999999971</v>
          </cell>
          <cell r="H177">
            <v>713.75</v>
          </cell>
          <cell r="I177">
            <v>2775.25</v>
          </cell>
          <cell r="J177">
            <v>10535.760000000002</v>
          </cell>
          <cell r="K177">
            <v>6014247.6200000001</v>
          </cell>
          <cell r="L177">
            <v>12261.490000000224</v>
          </cell>
          <cell r="M177">
            <v>19375.879999999888</v>
          </cell>
          <cell r="N177">
            <v>51940.070000000298</v>
          </cell>
          <cell r="O177">
            <v>23778.689999999478</v>
          </cell>
          <cell r="P177">
            <v>6170551.6799999997</v>
          </cell>
          <cell r="R177"/>
          <cell r="S177">
            <v>0</v>
          </cell>
        </row>
        <row r="178">
          <cell r="A178">
            <v>730100</v>
          </cell>
          <cell r="B178"/>
          <cell r="C178" t="str">
            <v>Prejete donacije in darila od domačih fizičnih oseb</v>
          </cell>
          <cell r="D178">
            <v>2553.39</v>
          </cell>
          <cell r="E178">
            <v>22006.83</v>
          </cell>
          <cell r="F178">
            <v>837.5</v>
          </cell>
          <cell r="G178">
            <v>9525.4499999999971</v>
          </cell>
          <cell r="H178">
            <v>713.75</v>
          </cell>
          <cell r="I178">
            <v>2775.25</v>
          </cell>
          <cell r="J178">
            <v>10535.760000000002</v>
          </cell>
          <cell r="K178">
            <v>6014247.6200000001</v>
          </cell>
          <cell r="L178">
            <v>12261.490000000224</v>
          </cell>
          <cell r="M178">
            <v>19375.879999999888</v>
          </cell>
          <cell r="N178">
            <v>51940.070000000298</v>
          </cell>
          <cell r="O178">
            <v>23778.689999999478</v>
          </cell>
          <cell r="P178">
            <v>6170551.6799999997</v>
          </cell>
          <cell r="R178"/>
          <cell r="S178">
            <v>0</v>
          </cell>
        </row>
        <row r="179">
          <cell r="A179">
            <v>731</v>
          </cell>
          <cell r="B179"/>
          <cell r="C179" t="str">
            <v>PREJETE DONACIJE IZ TUJINE</v>
          </cell>
          <cell r="D179">
            <v>260</v>
          </cell>
          <cell r="E179">
            <v>2600</v>
          </cell>
          <cell r="F179">
            <v>0</v>
          </cell>
          <cell r="G179">
            <v>9200</v>
          </cell>
          <cell r="H179">
            <v>0</v>
          </cell>
          <cell r="I179">
            <v>0</v>
          </cell>
          <cell r="J179">
            <v>62004</v>
          </cell>
          <cell r="K179">
            <v>41179.440000000002</v>
          </cell>
          <cell r="L179">
            <v>234747.81</v>
          </cell>
          <cell r="M179">
            <v>0</v>
          </cell>
          <cell r="N179">
            <v>-200</v>
          </cell>
          <cell r="O179">
            <v>49958</v>
          </cell>
          <cell r="P179">
            <v>399749.25</v>
          </cell>
          <cell r="R179"/>
          <cell r="S179">
            <v>0</v>
          </cell>
        </row>
        <row r="180">
          <cell r="A180">
            <v>7310</v>
          </cell>
          <cell r="B180"/>
          <cell r="C180" t="str">
            <v>Prejete donacije in darila od tujih nevladnih organizacij in fundacij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200</v>
          </cell>
          <cell r="M180">
            <v>0</v>
          </cell>
          <cell r="N180">
            <v>-200</v>
          </cell>
          <cell r="O180">
            <v>0</v>
          </cell>
          <cell r="P180">
            <v>0</v>
          </cell>
          <cell r="R180"/>
          <cell r="S180">
            <v>0</v>
          </cell>
        </row>
        <row r="181">
          <cell r="A181">
            <v>731000</v>
          </cell>
          <cell r="B181"/>
          <cell r="C181" t="str">
            <v>Prejete donacije in darila od tujih nevladnih organizacij in fundacij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200</v>
          </cell>
          <cell r="M181">
            <v>0</v>
          </cell>
          <cell r="N181">
            <v>-200</v>
          </cell>
          <cell r="O181">
            <v>0</v>
          </cell>
          <cell r="P181">
            <v>0</v>
          </cell>
          <cell r="R181"/>
          <cell r="S181">
            <v>0</v>
          </cell>
        </row>
        <row r="182">
          <cell r="A182">
            <v>7311</v>
          </cell>
          <cell r="B182"/>
          <cell r="C182" t="str">
            <v>Prejete donacije in darila od tujih vlad in vladnih institucij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45002.61</v>
          </cell>
          <cell r="M182">
            <v>0</v>
          </cell>
          <cell r="N182">
            <v>0</v>
          </cell>
          <cell r="O182">
            <v>0</v>
          </cell>
          <cell r="P182">
            <v>45002.61</v>
          </cell>
          <cell r="R182"/>
          <cell r="S182">
            <v>0</v>
          </cell>
        </row>
        <row r="183">
          <cell r="A183">
            <v>731100</v>
          </cell>
          <cell r="B183"/>
          <cell r="C183" t="str">
            <v>Prejete donacije in darila od tujih vlad in vladnih institucij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45002.61</v>
          </cell>
          <cell r="M183">
            <v>0</v>
          </cell>
          <cell r="N183">
            <v>0</v>
          </cell>
          <cell r="O183">
            <v>0</v>
          </cell>
          <cell r="P183">
            <v>45002.61</v>
          </cell>
          <cell r="R183"/>
          <cell r="S183">
            <v>0</v>
          </cell>
        </row>
        <row r="184">
          <cell r="A184">
            <v>7312</v>
          </cell>
          <cell r="B184"/>
          <cell r="C184" t="str">
            <v>Prejete donacije in darila od tujih pravnih oseb</v>
          </cell>
          <cell r="D184">
            <v>0</v>
          </cell>
          <cell r="E184">
            <v>2500</v>
          </cell>
          <cell r="F184">
            <v>0</v>
          </cell>
          <cell r="G184">
            <v>5000</v>
          </cell>
          <cell r="H184">
            <v>0</v>
          </cell>
          <cell r="I184">
            <v>0</v>
          </cell>
          <cell r="J184">
            <v>60000</v>
          </cell>
          <cell r="K184">
            <v>41179.440000000002</v>
          </cell>
          <cell r="L184">
            <v>189545.2</v>
          </cell>
          <cell r="M184">
            <v>0</v>
          </cell>
          <cell r="N184">
            <v>0</v>
          </cell>
          <cell r="O184">
            <v>49958</v>
          </cell>
          <cell r="P184">
            <v>348182.64</v>
          </cell>
          <cell r="R184"/>
          <cell r="S184">
            <v>0</v>
          </cell>
        </row>
        <row r="185">
          <cell r="A185">
            <v>731200</v>
          </cell>
          <cell r="B185"/>
          <cell r="C185" t="str">
            <v>Prejete donacije in darila od tujih pravnih oseb</v>
          </cell>
          <cell r="D185">
            <v>0</v>
          </cell>
          <cell r="E185">
            <v>2500</v>
          </cell>
          <cell r="F185">
            <v>0</v>
          </cell>
          <cell r="G185">
            <v>5000</v>
          </cell>
          <cell r="H185">
            <v>0</v>
          </cell>
          <cell r="I185">
            <v>0</v>
          </cell>
          <cell r="J185">
            <v>60000</v>
          </cell>
          <cell r="K185">
            <v>41179.440000000002</v>
          </cell>
          <cell r="L185">
            <v>189545.2</v>
          </cell>
          <cell r="M185">
            <v>0</v>
          </cell>
          <cell r="N185">
            <v>0</v>
          </cell>
          <cell r="O185">
            <v>49958</v>
          </cell>
          <cell r="P185">
            <v>348182.64</v>
          </cell>
          <cell r="R185"/>
          <cell r="S185">
            <v>0</v>
          </cell>
        </row>
        <row r="186">
          <cell r="A186">
            <v>7313</v>
          </cell>
          <cell r="B186"/>
          <cell r="C186" t="str">
            <v>Prejete donacije in darila od tujih fizičnih oseb</v>
          </cell>
          <cell r="D186">
            <v>260</v>
          </cell>
          <cell r="E186">
            <v>100</v>
          </cell>
          <cell r="F186">
            <v>0</v>
          </cell>
          <cell r="G186">
            <v>4200</v>
          </cell>
          <cell r="H186">
            <v>0</v>
          </cell>
          <cell r="I186">
            <v>0</v>
          </cell>
          <cell r="J186">
            <v>2004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6564</v>
          </cell>
          <cell r="R186"/>
          <cell r="S186">
            <v>0</v>
          </cell>
        </row>
        <row r="187">
          <cell r="A187">
            <v>731300</v>
          </cell>
          <cell r="B187"/>
          <cell r="C187" t="str">
            <v>Prejete donacije in darila od tujih fizičnih oseb</v>
          </cell>
          <cell r="D187">
            <v>260</v>
          </cell>
          <cell r="E187">
            <v>100</v>
          </cell>
          <cell r="F187">
            <v>0</v>
          </cell>
          <cell r="G187">
            <v>4200</v>
          </cell>
          <cell r="H187">
            <v>0</v>
          </cell>
          <cell r="I187">
            <v>0</v>
          </cell>
          <cell r="J187">
            <v>2004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6564</v>
          </cell>
          <cell r="R187"/>
          <cell r="S187">
            <v>0</v>
          </cell>
        </row>
        <row r="188">
          <cell r="A188">
            <v>732</v>
          </cell>
          <cell r="B188"/>
          <cell r="C188" t="str">
            <v>DONACIJE ZA ODPRAVO POSLEDIC NARAVNIH NESREČ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R188"/>
          <cell r="S188">
            <v>0</v>
          </cell>
        </row>
        <row r="189">
          <cell r="A189">
            <v>7320</v>
          </cell>
          <cell r="B189"/>
          <cell r="C189" t="str">
            <v>Donacije za odpravo posledic naravnih nesreč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R189"/>
          <cell r="S189">
            <v>0</v>
          </cell>
        </row>
        <row r="190">
          <cell r="A190">
            <v>732000</v>
          </cell>
          <cell r="B190"/>
          <cell r="C190" t="str">
            <v>Donacija za obnovo Posočja 2004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R190"/>
          <cell r="S190">
            <v>0</v>
          </cell>
        </row>
        <row r="191">
          <cell r="A191">
            <v>74</v>
          </cell>
          <cell r="B191"/>
          <cell r="C191" t="str">
            <v xml:space="preserve">TRANSFERNI PRIHODKI (740+741) </v>
          </cell>
          <cell r="D191">
            <v>11457812.760000002</v>
          </cell>
          <cell r="E191">
            <v>26943158.969999999</v>
          </cell>
          <cell r="F191">
            <v>21565834.41</v>
          </cell>
          <cell r="G191">
            <v>29706545.880000003</v>
          </cell>
          <cell r="H191">
            <v>23460547.949999999</v>
          </cell>
          <cell r="I191">
            <v>50100394.470000006</v>
          </cell>
          <cell r="J191">
            <v>36556842.879200011</v>
          </cell>
          <cell r="K191">
            <v>23691123.40079999</v>
          </cell>
          <cell r="L191">
            <v>21722993.170000002</v>
          </cell>
          <cell r="M191">
            <v>24584862.609999996</v>
          </cell>
          <cell r="N191">
            <v>29742892.969999995</v>
          </cell>
          <cell r="O191">
            <v>144980717.40000001</v>
          </cell>
          <cell r="P191">
            <v>444513726.87</v>
          </cell>
          <cell r="R191"/>
          <cell r="S191">
            <v>0</v>
          </cell>
        </row>
        <row r="192">
          <cell r="A192">
            <v>740</v>
          </cell>
          <cell r="B192"/>
          <cell r="C192" t="str">
            <v>TRANSFERNI PRIHODKI IZ DRUGIH JAVNOFINANČNIH INSTITUCIJ</v>
          </cell>
          <cell r="D192">
            <v>9671636.3000000007</v>
          </cell>
          <cell r="E192">
            <v>19101870.509999998</v>
          </cell>
          <cell r="F192">
            <v>16054856.190000001</v>
          </cell>
          <cell r="G192">
            <v>18283075.75</v>
          </cell>
          <cell r="H192">
            <v>13656530.539999999</v>
          </cell>
          <cell r="I192">
            <v>48373788.870000005</v>
          </cell>
          <cell r="J192">
            <v>35726791.799200013</v>
          </cell>
          <cell r="K192">
            <v>22341432.63079999</v>
          </cell>
          <cell r="L192">
            <v>19541266.500000004</v>
          </cell>
          <cell r="M192">
            <v>21878005.919999998</v>
          </cell>
          <cell r="N192">
            <v>24029817.009999994</v>
          </cell>
          <cell r="O192">
            <v>123786586.65000001</v>
          </cell>
          <cell r="P192">
            <v>372445658.67000002</v>
          </cell>
          <cell r="R192"/>
          <cell r="S192">
            <v>0</v>
          </cell>
        </row>
        <row r="193">
          <cell r="A193">
            <v>7400</v>
          </cell>
          <cell r="B193"/>
          <cell r="C193" t="str">
            <v>Prejeta sredstva iz državnega proračuna</v>
          </cell>
          <cell r="D193">
            <v>8188491.04</v>
          </cell>
          <cell r="E193">
            <v>17658603.699999999</v>
          </cell>
          <cell r="F193">
            <v>14342207.48</v>
          </cell>
          <cell r="G193">
            <v>16182062.99</v>
          </cell>
          <cell r="H193">
            <v>11945878.25</v>
          </cell>
          <cell r="I193">
            <v>46228615.590000004</v>
          </cell>
          <cell r="J193">
            <v>34104776.059200004</v>
          </cell>
          <cell r="K193">
            <v>20466413.100799993</v>
          </cell>
          <cell r="L193">
            <v>17884378.540000003</v>
          </cell>
          <cell r="M193">
            <v>19731943.18</v>
          </cell>
          <cell r="N193">
            <v>22533291.969999995</v>
          </cell>
          <cell r="O193">
            <v>121684473.23000002</v>
          </cell>
          <cell r="P193">
            <v>350951135.13</v>
          </cell>
          <cell r="S193">
            <v>0</v>
          </cell>
        </row>
        <row r="194">
          <cell r="A194">
            <v>740000</v>
          </cell>
          <cell r="B194"/>
          <cell r="C194" t="str">
            <v>Prejeta sredstva iz naslova tekočih obveznosti državnega proračuna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S194">
            <v>0</v>
          </cell>
        </row>
        <row r="195">
          <cell r="A195">
            <v>740001</v>
          </cell>
          <cell r="B195"/>
          <cell r="C195" t="str">
            <v>Prejeta sredstva iz državnega proračuna za investicije</v>
          </cell>
          <cell r="D195">
            <v>466439.25</v>
          </cell>
          <cell r="E195">
            <v>3206118.78</v>
          </cell>
          <cell r="F195">
            <v>6607037.8500000015</v>
          </cell>
          <cell r="G195">
            <v>8365140.8499999996</v>
          </cell>
          <cell r="H195">
            <v>4024215.9600000009</v>
          </cell>
          <cell r="I195">
            <v>4766038.9499999993</v>
          </cell>
          <cell r="J195">
            <v>8114345.2400000021</v>
          </cell>
          <cell r="K195">
            <v>6403656.599999994</v>
          </cell>
          <cell r="L195">
            <v>8158392.3000000045</v>
          </cell>
          <cell r="M195">
            <v>9413056.7299999967</v>
          </cell>
          <cell r="N195">
            <v>13918836.089999996</v>
          </cell>
          <cell r="O195">
            <v>75046560.390000015</v>
          </cell>
          <cell r="P195">
            <v>148489838.99000001</v>
          </cell>
          <cell r="S195">
            <v>0</v>
          </cell>
        </row>
        <row r="196">
          <cell r="A196">
            <v>740004</v>
          </cell>
          <cell r="B196"/>
          <cell r="C196" t="str">
            <v>Druga prejeta sredstva iz državnega proračuna za tekočo porabo</v>
          </cell>
          <cell r="D196">
            <v>282646.78999999998</v>
          </cell>
          <cell r="E196">
            <v>6820688.9199999999</v>
          </cell>
          <cell r="F196">
            <v>315459.62999999989</v>
          </cell>
          <cell r="G196">
            <v>397212.1400000006</v>
          </cell>
          <cell r="H196">
            <v>501952.28999999911</v>
          </cell>
          <cell r="I196">
            <v>34042866.640000001</v>
          </cell>
          <cell r="J196">
            <v>1606719.3392000049</v>
          </cell>
          <cell r="K196">
            <v>4267120.6407999992</v>
          </cell>
          <cell r="L196">
            <v>741348.43999999762</v>
          </cell>
          <cell r="M196">
            <v>129184.45000000298</v>
          </cell>
          <cell r="N196">
            <v>621562.75</v>
          </cell>
          <cell r="O196">
            <v>9562358.6199999973</v>
          </cell>
          <cell r="P196">
            <v>59289120.649999999</v>
          </cell>
          <cell r="S196">
            <v>0</v>
          </cell>
        </row>
        <row r="197">
          <cell r="A197">
            <v>740019</v>
          </cell>
          <cell r="B197"/>
          <cell r="C197" t="str">
            <v>Prejeta sredstva iz državnega proračuna za uravnoteženje razvitosti občin</v>
          </cell>
          <cell r="D197">
            <v>7419710</v>
          </cell>
          <cell r="E197">
            <v>7419710</v>
          </cell>
          <cell r="F197">
            <v>7419710</v>
          </cell>
          <cell r="G197">
            <v>7419710</v>
          </cell>
          <cell r="H197">
            <v>7419710</v>
          </cell>
          <cell r="I197">
            <v>7419710</v>
          </cell>
          <cell r="J197">
            <v>7419710</v>
          </cell>
          <cell r="K197">
            <v>7419710</v>
          </cell>
          <cell r="L197">
            <v>7419710</v>
          </cell>
          <cell r="M197">
            <v>7419710</v>
          </cell>
          <cell r="N197">
            <v>7419710</v>
          </cell>
          <cell r="O197">
            <v>7419543</v>
          </cell>
          <cell r="P197">
            <v>89036353</v>
          </cell>
          <cell r="S197">
            <v>0</v>
          </cell>
        </row>
        <row r="198">
          <cell r="A198">
            <v>740020</v>
          </cell>
          <cell r="B198"/>
          <cell r="C198" t="str">
            <v>Prejeta sredstva iz državnega proračuna za odpravo posledic naravnih nesreč in drugih izrednih dogodkov</v>
          </cell>
          <cell r="D198">
            <v>19695</v>
          </cell>
          <cell r="E198">
            <v>212086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16964001.48</v>
          </cell>
          <cell r="K198">
            <v>2375925.8599999994</v>
          </cell>
          <cell r="L198">
            <v>1564927.8000000007</v>
          </cell>
          <cell r="M198">
            <v>2769992</v>
          </cell>
          <cell r="N198">
            <v>573183.12999999896</v>
          </cell>
          <cell r="O198">
            <v>29656011.220000003</v>
          </cell>
          <cell r="P198">
            <v>54135822.490000002</v>
          </cell>
          <cell r="S198">
            <v>0</v>
          </cell>
        </row>
        <row r="199">
          <cell r="A199">
            <v>7401</v>
          </cell>
          <cell r="B199"/>
          <cell r="C199" t="str">
            <v>Prejeta sredstva iz občinskih proračunov</v>
          </cell>
          <cell r="D199">
            <v>943762.30999999994</v>
          </cell>
          <cell r="E199">
            <v>1034187.1799999999</v>
          </cell>
          <cell r="F199">
            <v>1383083.5100000002</v>
          </cell>
          <cell r="G199">
            <v>1471696.0100000002</v>
          </cell>
          <cell r="H199">
            <v>1421366.98</v>
          </cell>
          <cell r="I199">
            <v>1754342.5899999994</v>
          </cell>
          <cell r="J199">
            <v>1183717.8100000003</v>
          </cell>
          <cell r="K199">
            <v>1399870.8800000001</v>
          </cell>
          <cell r="L199">
            <v>1098401.6600000006</v>
          </cell>
          <cell r="M199">
            <v>1870896.7399999993</v>
          </cell>
          <cell r="N199">
            <v>1041166.1499999999</v>
          </cell>
          <cell r="O199">
            <v>1850259.1099999994</v>
          </cell>
          <cell r="P199">
            <v>16452750.93</v>
          </cell>
          <cell r="S199">
            <v>0</v>
          </cell>
        </row>
        <row r="200">
          <cell r="A200">
            <v>740100</v>
          </cell>
          <cell r="B200"/>
          <cell r="C200" t="str">
            <v>Prejeta sredstva iz občinskih proračunov za tekočo porabo</v>
          </cell>
          <cell r="D200">
            <v>801624.57</v>
          </cell>
          <cell r="E200">
            <v>858048.88</v>
          </cell>
          <cell r="F200">
            <v>1054218.6300000001</v>
          </cell>
          <cell r="G200">
            <v>1169153.6600000001</v>
          </cell>
          <cell r="H200">
            <v>1159117.42</v>
          </cell>
          <cell r="I200">
            <v>1174211.7699999996</v>
          </cell>
          <cell r="J200">
            <v>1136130.0700000003</v>
          </cell>
          <cell r="K200">
            <v>1278632.92</v>
          </cell>
          <cell r="L200">
            <v>994349.55000000075</v>
          </cell>
          <cell r="M200">
            <v>1308318.2899999991</v>
          </cell>
          <cell r="N200">
            <v>996878.66999999993</v>
          </cell>
          <cell r="O200">
            <v>1356881.0199999996</v>
          </cell>
          <cell r="P200">
            <v>13287565.449999999</v>
          </cell>
          <cell r="S200">
            <v>0</v>
          </cell>
        </row>
        <row r="201">
          <cell r="A201">
            <v>740101</v>
          </cell>
          <cell r="B201"/>
          <cell r="C201" t="str">
            <v>Prejeta sredstva iz občinskih proračunov za investicije</v>
          </cell>
          <cell r="D201">
            <v>142137.74</v>
          </cell>
          <cell r="E201">
            <v>176138.3</v>
          </cell>
          <cell r="F201">
            <v>328864.88000000006</v>
          </cell>
          <cell r="G201">
            <v>302542.34999999998</v>
          </cell>
          <cell r="H201">
            <v>262249.56000000006</v>
          </cell>
          <cell r="I201">
            <v>580130.81999999983</v>
          </cell>
          <cell r="J201">
            <v>47587.739999999991</v>
          </cell>
          <cell r="K201">
            <v>121237.9600000002</v>
          </cell>
          <cell r="L201">
            <v>104052.10999999987</v>
          </cell>
          <cell r="M201">
            <v>562578.45000000019</v>
          </cell>
          <cell r="N201">
            <v>44287.479999999981</v>
          </cell>
          <cell r="O201">
            <v>493378.08999999985</v>
          </cell>
          <cell r="P201">
            <v>3165185.48</v>
          </cell>
          <cell r="S201">
            <v>0</v>
          </cell>
        </row>
        <row r="202">
          <cell r="A202">
            <v>7402</v>
          </cell>
          <cell r="B202"/>
          <cell r="C202" t="str">
            <v>Prejeta sredstva iz skladov socialnega zavarovanja</v>
          </cell>
          <cell r="D202">
            <v>0</v>
          </cell>
          <cell r="E202">
            <v>576.29999999999995</v>
          </cell>
          <cell r="F202">
            <v>643.83000000000015</v>
          </cell>
          <cell r="G202">
            <v>0</v>
          </cell>
          <cell r="H202">
            <v>629.59999999999991</v>
          </cell>
          <cell r="I202">
            <v>268.23999999999978</v>
          </cell>
          <cell r="J202">
            <v>340.60000000000036</v>
          </cell>
          <cell r="K202">
            <v>0</v>
          </cell>
          <cell r="L202">
            <v>226.13999999999987</v>
          </cell>
          <cell r="M202">
            <v>152.94000000000005</v>
          </cell>
          <cell r="N202">
            <v>0</v>
          </cell>
          <cell r="O202">
            <v>3143.11</v>
          </cell>
          <cell r="P202">
            <v>5980.76</v>
          </cell>
          <cell r="S202">
            <v>0</v>
          </cell>
        </row>
        <row r="203">
          <cell r="A203">
            <v>740200</v>
          </cell>
          <cell r="B203"/>
          <cell r="C203" t="str">
            <v>Prejeta sredstva iz skladov socialnega zavarovanja za tekočo porabo</v>
          </cell>
          <cell r="D203">
            <v>0</v>
          </cell>
          <cell r="E203">
            <v>576.29999999999995</v>
          </cell>
          <cell r="F203">
            <v>643.83000000000015</v>
          </cell>
          <cell r="G203">
            <v>0</v>
          </cell>
          <cell r="H203">
            <v>629.59999999999991</v>
          </cell>
          <cell r="I203">
            <v>268.23999999999978</v>
          </cell>
          <cell r="J203">
            <v>340.60000000000036</v>
          </cell>
          <cell r="K203">
            <v>0</v>
          </cell>
          <cell r="L203">
            <v>226.13999999999987</v>
          </cell>
          <cell r="M203">
            <v>152.94000000000005</v>
          </cell>
          <cell r="N203">
            <v>0</v>
          </cell>
          <cell r="O203">
            <v>3143.11</v>
          </cell>
          <cell r="P203">
            <v>5980.76</v>
          </cell>
          <cell r="S203">
            <v>0</v>
          </cell>
        </row>
        <row r="204">
          <cell r="A204">
            <v>740201</v>
          </cell>
          <cell r="B204"/>
          <cell r="C204" t="str">
            <v>Prejeta sredstva iz skladov socialnega zavarovanja za investicije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S204">
            <v>0</v>
          </cell>
        </row>
        <row r="205">
          <cell r="A205">
            <v>7403</v>
          </cell>
          <cell r="B205"/>
          <cell r="C205" t="str">
            <v>Prejeta sredstva iz javnih skladov</v>
          </cell>
          <cell r="D205">
            <v>508424.07</v>
          </cell>
          <cell r="E205">
            <v>389191.33</v>
          </cell>
          <cell r="F205">
            <v>298144.22999999986</v>
          </cell>
          <cell r="G205">
            <v>627660.28000000014</v>
          </cell>
          <cell r="H205">
            <v>210708.87999999983</v>
          </cell>
          <cell r="I205">
            <v>388310.89000000013</v>
          </cell>
          <cell r="J205">
            <v>435652.73999999976</v>
          </cell>
          <cell r="K205">
            <v>460810.41000000009</v>
          </cell>
          <cell r="L205">
            <v>555798.85</v>
          </cell>
          <cell r="M205">
            <v>273419.06000000023</v>
          </cell>
          <cell r="N205">
            <v>449144.59999999992</v>
          </cell>
          <cell r="O205">
            <v>-87022.900000000038</v>
          </cell>
          <cell r="P205">
            <v>4510242.4399999995</v>
          </cell>
          <cell r="S205">
            <v>0</v>
          </cell>
        </row>
        <row r="206">
          <cell r="A206">
            <v>740300</v>
          </cell>
          <cell r="B206"/>
          <cell r="C206" t="str">
            <v>Prejeta sredstva iz javnih skladov za tekočo porabo</v>
          </cell>
          <cell r="D206">
            <v>1312.73</v>
          </cell>
          <cell r="E206">
            <v>2430.86</v>
          </cell>
          <cell r="F206">
            <v>2438.8599999999997</v>
          </cell>
          <cell r="G206">
            <v>3282.3599999999997</v>
          </cell>
          <cell r="H206">
            <v>559.30000000000109</v>
          </cell>
          <cell r="I206">
            <v>750.77999999999884</v>
          </cell>
          <cell r="J206">
            <v>954.25</v>
          </cell>
          <cell r="K206">
            <v>716.54000000000087</v>
          </cell>
          <cell r="L206">
            <v>2369.6800000000003</v>
          </cell>
          <cell r="M206">
            <v>2041.3400000000001</v>
          </cell>
          <cell r="N206">
            <v>35313.429999999993</v>
          </cell>
          <cell r="O206">
            <v>4516.8899999999994</v>
          </cell>
          <cell r="P206">
            <v>56687.01999999999</v>
          </cell>
          <cell r="S206">
            <v>0</v>
          </cell>
        </row>
        <row r="207">
          <cell r="A207">
            <v>740301</v>
          </cell>
          <cell r="B207"/>
          <cell r="C207" t="str">
            <v>Prejeta sredstva iz javnih skladov za investicije</v>
          </cell>
          <cell r="D207">
            <v>507111.34</v>
          </cell>
          <cell r="E207">
            <v>386760.47000000003</v>
          </cell>
          <cell r="F207">
            <v>295705.36999999988</v>
          </cell>
          <cell r="G207">
            <v>624377.92000000016</v>
          </cell>
          <cell r="H207">
            <v>210149.57999999984</v>
          </cell>
          <cell r="I207">
            <v>387560.1100000001</v>
          </cell>
          <cell r="J207">
            <v>434698.48999999976</v>
          </cell>
          <cell r="K207">
            <v>460093.87000000011</v>
          </cell>
          <cell r="L207">
            <v>553429.16999999993</v>
          </cell>
          <cell r="M207">
            <v>271377.7200000002</v>
          </cell>
          <cell r="N207">
            <v>413831.16999999993</v>
          </cell>
          <cell r="O207">
            <v>-91539.790000000037</v>
          </cell>
          <cell r="P207">
            <v>4453555.42</v>
          </cell>
          <cell r="S207">
            <v>0</v>
          </cell>
        </row>
        <row r="208">
          <cell r="A208">
            <v>7404</v>
          </cell>
          <cell r="B208"/>
          <cell r="C208" t="str">
            <v>Prejeta sredstva iz javnih agencij</v>
          </cell>
          <cell r="D208">
            <v>30958.880000000001</v>
          </cell>
          <cell r="E208">
            <v>19312</v>
          </cell>
          <cell r="F208">
            <v>30777.14</v>
          </cell>
          <cell r="G208">
            <v>1656.4700000000012</v>
          </cell>
          <cell r="H208">
            <v>77946.83</v>
          </cell>
          <cell r="I208">
            <v>2251.5599999999977</v>
          </cell>
          <cell r="J208">
            <v>2304.5899999999965</v>
          </cell>
          <cell r="K208">
            <v>14338.240000000005</v>
          </cell>
          <cell r="L208">
            <v>2461.3099999999977</v>
          </cell>
          <cell r="M208">
            <v>1594</v>
          </cell>
          <cell r="N208">
            <v>6214.2899999999936</v>
          </cell>
          <cell r="O208">
            <v>335734.1</v>
          </cell>
          <cell r="P208">
            <v>525549.40999999992</v>
          </cell>
          <cell r="S208">
            <v>0</v>
          </cell>
        </row>
        <row r="209">
          <cell r="A209">
            <v>740400</v>
          </cell>
          <cell r="B209"/>
          <cell r="C209" t="str">
            <v>Prejeta sredstva iz javnih agencij za tekočo porabo</v>
          </cell>
          <cell r="D209">
            <v>317.88</v>
          </cell>
          <cell r="E209">
            <v>0</v>
          </cell>
          <cell r="F209">
            <v>20185.14</v>
          </cell>
          <cell r="G209">
            <v>1656.4700000000012</v>
          </cell>
          <cell r="H209">
            <v>77946.83</v>
          </cell>
          <cell r="I209">
            <v>2251.5599999999977</v>
          </cell>
          <cell r="J209">
            <v>2304.5899999999965</v>
          </cell>
          <cell r="K209">
            <v>14338.240000000005</v>
          </cell>
          <cell r="L209">
            <v>2461.3099999999977</v>
          </cell>
          <cell r="M209">
            <v>1594</v>
          </cell>
          <cell r="N209">
            <v>6214.2899999999936</v>
          </cell>
          <cell r="O209">
            <v>3619.0599999999977</v>
          </cell>
          <cell r="P209">
            <v>132889.37</v>
          </cell>
          <cell r="S209">
            <v>0</v>
          </cell>
        </row>
        <row r="210">
          <cell r="A210">
            <v>740401</v>
          </cell>
          <cell r="B210"/>
          <cell r="C210" t="str">
            <v>Prejeta sredstva iz javnih agencij za investicije</v>
          </cell>
          <cell r="D210">
            <v>30641</v>
          </cell>
          <cell r="E210">
            <v>19312</v>
          </cell>
          <cell r="F210">
            <v>10592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332115.03999999998</v>
          </cell>
          <cell r="P210">
            <v>392660.04</v>
          </cell>
          <cell r="S210">
            <v>0</v>
          </cell>
        </row>
        <row r="211">
          <cell r="A211">
            <v>741</v>
          </cell>
          <cell r="B211"/>
          <cell r="C211" t="str">
            <v>PREJETA SREDSTVA IZ DRŽAVNEGA PRORAČUNA IZ SREDSTEV PRORAČUNA EVROPSKE UNIJE</v>
          </cell>
          <cell r="D211">
            <v>1786176.4600000002</v>
          </cell>
          <cell r="E211">
            <v>7841288.4600000009</v>
          </cell>
          <cell r="F211">
            <v>5510978.2199999988</v>
          </cell>
          <cell r="G211">
            <v>11423470.130000001</v>
          </cell>
          <cell r="H211">
            <v>9804017.4100000001</v>
          </cell>
          <cell r="I211">
            <v>1726605.5999999985</v>
          </cell>
          <cell r="J211">
            <v>830051.08000000194</v>
          </cell>
          <cell r="K211">
            <v>1349690.7699999991</v>
          </cell>
          <cell r="L211">
            <v>2181726.67</v>
          </cell>
          <cell r="M211">
            <v>2706856.689999999</v>
          </cell>
          <cell r="N211">
            <v>5713075.9600000018</v>
          </cell>
          <cell r="O211">
            <v>21194130.75</v>
          </cell>
          <cell r="P211">
            <v>72068068.200000003</v>
          </cell>
          <cell r="S211">
            <v>0</v>
          </cell>
        </row>
        <row r="212">
          <cell r="A212">
            <v>7410</v>
          </cell>
          <cell r="B212"/>
          <cell r="C212" t="str">
            <v>Prejeta sredstva iz državnega proračuna iz predpristopnih pomoči Evropske unije</v>
          </cell>
          <cell r="D212">
            <v>0</v>
          </cell>
          <cell r="E212">
            <v>416.75</v>
          </cell>
          <cell r="F212">
            <v>-416.75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S212">
            <v>0</v>
          </cell>
        </row>
        <row r="213">
          <cell r="A213">
            <v>741000</v>
          </cell>
          <cell r="B213"/>
          <cell r="C213" t="str">
            <v>Prejeta sredstva iz državnega proračuna iz predpristopnih pomoči Evropske unije</v>
          </cell>
          <cell r="D213">
            <v>0</v>
          </cell>
          <cell r="E213">
            <v>416.75</v>
          </cell>
          <cell r="F213">
            <v>-416.75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S213">
            <v>0</v>
          </cell>
        </row>
        <row r="214">
          <cell r="A214">
            <v>7411</v>
          </cell>
          <cell r="B214"/>
          <cell r="C214" t="str">
            <v>Prejeta sredstva iz državnega proračuna iz sredstev proračuna Evropske unije za izvajanje skupne kmetijske politike</v>
          </cell>
          <cell r="D214">
            <v>10030</v>
          </cell>
          <cell r="E214">
            <v>230038.49</v>
          </cell>
          <cell r="F214">
            <v>231723.8</v>
          </cell>
          <cell r="G214">
            <v>375520.14000000007</v>
          </cell>
          <cell r="H214">
            <v>77805.979999999981</v>
          </cell>
          <cell r="I214">
            <v>2977.9199999999255</v>
          </cell>
          <cell r="J214">
            <v>193050.14</v>
          </cell>
          <cell r="K214">
            <v>219027.54000000004</v>
          </cell>
          <cell r="L214">
            <v>13095.179999999935</v>
          </cell>
          <cell r="M214">
            <v>336206.29000000004</v>
          </cell>
          <cell r="N214">
            <v>133861.64999999991</v>
          </cell>
          <cell r="O214">
            <v>367129.86000000034</v>
          </cell>
          <cell r="P214">
            <v>2190466.9900000002</v>
          </cell>
          <cell r="S214">
            <v>0</v>
          </cell>
        </row>
        <row r="215">
          <cell r="A215">
            <v>741100</v>
          </cell>
          <cell r="B215"/>
          <cell r="C215" t="str">
            <v>Prejeta sredstva iz državnega proračuna iz sredstev proračuna Evropske unije za izvajanje skupne kmetijske politike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S215">
            <v>0</v>
          </cell>
        </row>
        <row r="216">
          <cell r="A216">
            <v>741101</v>
          </cell>
          <cell r="B216"/>
          <cell r="C216" t="str">
            <v>Prejeta sredstva iz državnega proračuna iz sredstev proračuna Evropske unije za izvajanje skupne kmetijske in ribiške politike za obdobje 2014-2020</v>
          </cell>
          <cell r="D216">
            <v>10030</v>
          </cell>
          <cell r="E216">
            <v>230038.49</v>
          </cell>
          <cell r="F216">
            <v>231723.8</v>
          </cell>
          <cell r="G216">
            <v>375520.14000000007</v>
          </cell>
          <cell r="H216">
            <v>77805.979999999981</v>
          </cell>
          <cell r="I216">
            <v>2977.9199999999255</v>
          </cell>
          <cell r="J216">
            <v>193050.14</v>
          </cell>
          <cell r="K216">
            <v>219027.54000000004</v>
          </cell>
          <cell r="L216">
            <v>13095.179999999935</v>
          </cell>
          <cell r="M216">
            <v>336206.29000000004</v>
          </cell>
          <cell r="N216">
            <v>133861.64999999991</v>
          </cell>
          <cell r="O216">
            <v>367129.86000000034</v>
          </cell>
          <cell r="P216">
            <v>2190466.9900000002</v>
          </cell>
          <cell r="S216">
            <v>0</v>
          </cell>
        </row>
        <row r="217">
          <cell r="A217">
            <v>7412</v>
          </cell>
          <cell r="B217"/>
          <cell r="C217" t="str">
            <v>Prejeta sredstva iz državnega proračuna iz sredstev proračuna Evropske unije za strukturno politiko</v>
          </cell>
          <cell r="D217">
            <v>152089.42000000001</v>
          </cell>
          <cell r="E217">
            <v>405777.86</v>
          </cell>
          <cell r="F217">
            <v>974398.1399999999</v>
          </cell>
          <cell r="G217">
            <v>3106635.19</v>
          </cell>
          <cell r="H217">
            <v>524816.88000000047</v>
          </cell>
          <cell r="I217">
            <v>35432.109999999404</v>
          </cell>
          <cell r="J217">
            <v>4432.730000000447</v>
          </cell>
          <cell r="K217">
            <v>-7542.660000000149</v>
          </cell>
          <cell r="L217">
            <v>47944.690000000293</v>
          </cell>
          <cell r="M217">
            <v>176278.58999999997</v>
          </cell>
          <cell r="N217">
            <v>312415.45999999996</v>
          </cell>
          <cell r="O217">
            <v>3492881.5399999996</v>
          </cell>
          <cell r="P217">
            <v>9225559.9499999993</v>
          </cell>
          <cell r="S217">
            <v>0</v>
          </cell>
        </row>
        <row r="218">
          <cell r="A218">
            <v>741200</v>
          </cell>
          <cell r="B218"/>
          <cell r="C218" t="str">
            <v>Prejeta sredstva iz državnega proračuna iz sredstev proračuna Evropske unije za strukturno politiko</v>
          </cell>
          <cell r="D218">
            <v>0</v>
          </cell>
          <cell r="E218">
            <v>0</v>
          </cell>
          <cell r="F218">
            <v>0</v>
          </cell>
          <cell r="G218">
            <v>20618.39</v>
          </cell>
          <cell r="H218">
            <v>-20618.39</v>
          </cell>
          <cell r="I218">
            <v>21403</v>
          </cell>
          <cell r="J218">
            <v>-21403</v>
          </cell>
          <cell r="K218">
            <v>0</v>
          </cell>
          <cell r="L218">
            <v>27274.37</v>
          </cell>
          <cell r="M218">
            <v>-27274.37</v>
          </cell>
          <cell r="N218">
            <v>132838.25</v>
          </cell>
          <cell r="O218">
            <v>2816690.07</v>
          </cell>
          <cell r="P218">
            <v>2949528.32</v>
          </cell>
          <cell r="S218">
            <v>0</v>
          </cell>
        </row>
        <row r="219">
          <cell r="A219">
            <v>741201</v>
          </cell>
          <cell r="B219"/>
          <cell r="C219" t="str">
            <v>Prejeta sredstva iz državnega proračuna iz sredstev proračuna Evropske unije iz strukturnih skladov za obdobje 2014-2020</v>
          </cell>
          <cell r="D219">
            <v>152089.42000000001</v>
          </cell>
          <cell r="E219">
            <v>405777.86</v>
          </cell>
          <cell r="F219">
            <v>974398.1399999999</v>
          </cell>
          <cell r="G219">
            <v>3086016.8</v>
          </cell>
          <cell r="H219">
            <v>545435.27000000048</v>
          </cell>
          <cell r="I219">
            <v>14029.109999999404</v>
          </cell>
          <cell r="J219">
            <v>25835.730000000447</v>
          </cell>
          <cell r="K219">
            <v>-7542.660000000149</v>
          </cell>
          <cell r="L219">
            <v>20670.320000000298</v>
          </cell>
          <cell r="M219">
            <v>203552.95999999996</v>
          </cell>
          <cell r="N219">
            <v>179577.20999999996</v>
          </cell>
          <cell r="O219">
            <v>676191.46999999974</v>
          </cell>
          <cell r="P219">
            <v>6276031.6299999999</v>
          </cell>
          <cell r="S219">
            <v>0</v>
          </cell>
        </row>
        <row r="220">
          <cell r="A220">
            <v>741202</v>
          </cell>
          <cell r="B220"/>
          <cell r="C220" t="str">
            <v>Prejeta sredstva iz državnega proračuna iz sredstev proračuna Evropske unije iz Pobude za zaposlovanje mladih (YEI) za obdobje 2014-2020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S220">
            <v>0</v>
          </cell>
        </row>
        <row r="221">
          <cell r="A221">
            <v>7413</v>
          </cell>
          <cell r="B221"/>
          <cell r="C221" t="str">
            <v>Prejeta sredstva iz državnega proračuna iz sredstev proračuna Evropske unije za kohezijsko politiko</v>
          </cell>
          <cell r="D221">
            <v>1601339.4600000002</v>
          </cell>
          <cell r="E221">
            <v>7062682.7500000009</v>
          </cell>
          <cell r="F221">
            <v>2803579.7899999982</v>
          </cell>
          <cell r="G221">
            <v>7405473.830000001</v>
          </cell>
          <cell r="H221">
            <v>7173059.4000000004</v>
          </cell>
          <cell r="I221">
            <v>-87644.690000001341</v>
          </cell>
          <cell r="J221">
            <v>1853.2400000020862</v>
          </cell>
          <cell r="K221">
            <v>211081.8599999994</v>
          </cell>
          <cell r="L221">
            <v>20853.839999999851</v>
          </cell>
          <cell r="M221">
            <v>81559.609999998953</v>
          </cell>
          <cell r="N221">
            <v>-48237.109999998953</v>
          </cell>
          <cell r="O221">
            <v>-125043.10000000149</v>
          </cell>
          <cell r="P221">
            <v>26100558.879999999</v>
          </cell>
          <cell r="S221">
            <v>0</v>
          </cell>
        </row>
        <row r="222">
          <cell r="A222">
            <v>741300</v>
          </cell>
          <cell r="B222"/>
          <cell r="C222" t="str">
            <v>Prejeta sredstva iz državnega proračuna iz sredstev proračuna Evropske unije za kohezijsko politiko</v>
          </cell>
          <cell r="D222">
            <v>4566.62</v>
          </cell>
          <cell r="E222">
            <v>-4566.62</v>
          </cell>
          <cell r="F222">
            <v>730.21</v>
          </cell>
          <cell r="G222">
            <v>51321.8</v>
          </cell>
          <cell r="H222">
            <v>-52052.01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13331.48</v>
          </cell>
          <cell r="N222">
            <v>-13331.48</v>
          </cell>
          <cell r="O222">
            <v>0</v>
          </cell>
          <cell r="P222">
            <v>0</v>
          </cell>
          <cell r="S222">
            <v>0</v>
          </cell>
        </row>
        <row r="223">
          <cell r="A223">
            <v>741301</v>
          </cell>
          <cell r="B223"/>
          <cell r="C223" t="str">
            <v>Prejeta sredstva iz državnega proračuna iz sredstev proračuna Evropske unije iz kohezijskega sklada za obdobje 2014-2020</v>
          </cell>
          <cell r="D223">
            <v>1596772.84</v>
          </cell>
          <cell r="E223">
            <v>7067249.370000001</v>
          </cell>
          <cell r="F223">
            <v>2802849.5799999982</v>
          </cell>
          <cell r="G223">
            <v>7354152.0300000012</v>
          </cell>
          <cell r="H223">
            <v>7225111.4100000001</v>
          </cell>
          <cell r="I223">
            <v>-87644.690000001341</v>
          </cell>
          <cell r="J223">
            <v>1853.2400000020862</v>
          </cell>
          <cell r="K223">
            <v>211081.8599999994</v>
          </cell>
          <cell r="L223">
            <v>20853.839999999851</v>
          </cell>
          <cell r="M223">
            <v>68228.129999998957</v>
          </cell>
          <cell r="N223">
            <v>-34905.629999998957</v>
          </cell>
          <cell r="O223">
            <v>-125043.10000000149</v>
          </cell>
          <cell r="P223">
            <v>26100558.879999999</v>
          </cell>
          <cell r="S223">
            <v>0</v>
          </cell>
        </row>
        <row r="224">
          <cell r="A224">
            <v>7414</v>
          </cell>
          <cell r="B224"/>
          <cell r="C224" t="str">
            <v>Prejeta sredstva iz državnega proračuna iz sredstev proračuna Evropske unije za izvajanje notranje politike</v>
          </cell>
          <cell r="D224">
            <v>0</v>
          </cell>
          <cell r="E224">
            <v>0</v>
          </cell>
          <cell r="F224">
            <v>0</v>
          </cell>
          <cell r="G224">
            <v>-10622.1</v>
          </cell>
          <cell r="H224">
            <v>1198.5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94031.25</v>
          </cell>
          <cell r="O224">
            <v>-84607.65</v>
          </cell>
          <cell r="P224">
            <v>0</v>
          </cell>
          <cell r="S224">
            <v>0</v>
          </cell>
        </row>
        <row r="225">
          <cell r="A225">
            <v>741400</v>
          </cell>
          <cell r="B225"/>
          <cell r="C225" t="str">
            <v>Prejeta sredstva iz državnega proračuna iz sredstev proračuna Evropske unije za izvajanje notranje politike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S225">
            <v>0</v>
          </cell>
        </row>
        <row r="226">
          <cell r="A226">
            <v>741401</v>
          </cell>
          <cell r="B226"/>
          <cell r="C226" t="str">
            <v>Prejeta sredstva iz državnega proračuna iz sredstev proračuna Evropske unije za izvajanje centraliziranih in drugih programov EU za obdobje 2014-2020</v>
          </cell>
          <cell r="D226">
            <v>0</v>
          </cell>
          <cell r="E226">
            <v>0</v>
          </cell>
          <cell r="F226">
            <v>0</v>
          </cell>
          <cell r="G226">
            <v>-10622.1</v>
          </cell>
          <cell r="H226">
            <v>1198.5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94031.25</v>
          </cell>
          <cell r="O226">
            <v>-84607.65</v>
          </cell>
          <cell r="P226">
            <v>0</v>
          </cell>
          <cell r="S226">
            <v>0</v>
          </cell>
        </row>
        <row r="227">
          <cell r="A227">
            <v>7415</v>
          </cell>
          <cell r="B227"/>
          <cell r="C227" t="str">
            <v>Prejeta sredstva iz državnega proračuna iz sredstev proračuna Evropske unije iz naslova pavšalnih povračil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S227">
            <v>0</v>
          </cell>
        </row>
        <row r="228">
          <cell r="A228">
            <v>741500</v>
          </cell>
          <cell r="B228"/>
          <cell r="C228" t="str">
            <v>Prejeta sredstva iz državnega proračuna iz sredstev proračuna Evropske unije iz naslova pavšalnih povračil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S228">
            <v>0</v>
          </cell>
        </row>
        <row r="229">
          <cell r="A229">
            <v>7416</v>
          </cell>
          <cell r="B229"/>
          <cell r="C229" t="str">
            <v>Druga prejeta sredstva iz državnega proračuna iz sredstev proračuna Evropske unije</v>
          </cell>
          <cell r="D229">
            <v>0</v>
          </cell>
          <cell r="E229">
            <v>89009.15</v>
          </cell>
          <cell r="F229">
            <v>1453246.9100000001</v>
          </cell>
          <cell r="G229">
            <v>546463.06999999983</v>
          </cell>
          <cell r="H229">
            <v>2032502.48</v>
          </cell>
          <cell r="I229">
            <v>1649699.2900000005</v>
          </cell>
          <cell r="J229">
            <v>503983.18999999948</v>
          </cell>
          <cell r="K229">
            <v>872612.46999999974</v>
          </cell>
          <cell r="L229">
            <v>2061772.46</v>
          </cell>
          <cell r="M229">
            <v>1895752.5</v>
          </cell>
          <cell r="N229">
            <v>5205663.0500000007</v>
          </cell>
          <cell r="O229">
            <v>17000799.440000001</v>
          </cell>
          <cell r="P229">
            <v>33311504.010000002</v>
          </cell>
          <cell r="S229">
            <v>0</v>
          </cell>
        </row>
        <row r="230">
          <cell r="A230">
            <v>741600</v>
          </cell>
          <cell r="B230"/>
          <cell r="C230" t="str">
            <v>Druga prejeta sredstva iz državnega proračuna iz sredstev proračuna Evropske unije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S230">
            <v>0</v>
          </cell>
        </row>
        <row r="231">
          <cell r="A231">
            <v>741601</v>
          </cell>
          <cell r="B231"/>
          <cell r="C231" t="str">
            <v>Druga prejeta sredstva iz državnega proračuna iz sredstev proračuna EU - sredstva za NOO</v>
          </cell>
          <cell r="D231">
            <v>0</v>
          </cell>
          <cell r="E231">
            <v>89009.15</v>
          </cell>
          <cell r="F231">
            <v>1453246.9100000001</v>
          </cell>
          <cell r="G231">
            <v>546463.06999999983</v>
          </cell>
          <cell r="H231">
            <v>2032502.48</v>
          </cell>
          <cell r="I231">
            <v>1649699.2900000005</v>
          </cell>
          <cell r="J231">
            <v>503983.18999999948</v>
          </cell>
          <cell r="K231">
            <v>872612.46999999974</v>
          </cell>
          <cell r="L231">
            <v>2061772.46</v>
          </cell>
          <cell r="M231">
            <v>1895752.5</v>
          </cell>
          <cell r="N231">
            <v>5205663.0500000007</v>
          </cell>
          <cell r="O231">
            <v>17000799.440000001</v>
          </cell>
          <cell r="P231">
            <v>33311504.010000002</v>
          </cell>
          <cell r="S231">
            <v>0</v>
          </cell>
        </row>
        <row r="232">
          <cell r="A232">
            <v>7417</v>
          </cell>
          <cell r="B232"/>
          <cell r="C232" t="str">
            <v>Prejeta sredstva iz državnega proračuna - iz sredstev drugih evropskih institucij</v>
          </cell>
          <cell r="D232">
            <v>22717.58</v>
          </cell>
          <cell r="E232">
            <v>53363.459999999992</v>
          </cell>
          <cell r="F232">
            <v>48446.33</v>
          </cell>
          <cell r="G232">
            <v>0</v>
          </cell>
          <cell r="H232">
            <v>-5365.8300000000017</v>
          </cell>
          <cell r="I232">
            <v>126140.97000000002</v>
          </cell>
          <cell r="J232">
            <v>126731.77999999997</v>
          </cell>
          <cell r="K232">
            <v>54511.56</v>
          </cell>
          <cell r="L232">
            <v>38060.5</v>
          </cell>
          <cell r="M232">
            <v>217059.70000000007</v>
          </cell>
          <cell r="N232">
            <v>15341.659999999916</v>
          </cell>
          <cell r="O232">
            <v>542970.66000000015</v>
          </cell>
          <cell r="P232">
            <v>1239978.3700000001</v>
          </cell>
          <cell r="S232">
            <v>0</v>
          </cell>
        </row>
        <row r="233">
          <cell r="A233">
            <v>741700</v>
          </cell>
          <cell r="B233"/>
          <cell r="C233" t="str">
            <v>Prejeta sredstva iz državnega proračuna - iz sredstev drugih evropskih institucij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4560</v>
          </cell>
          <cell r="J233">
            <v>-4560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S233">
            <v>0</v>
          </cell>
        </row>
        <row r="234">
          <cell r="A234">
            <v>741701</v>
          </cell>
          <cell r="B234"/>
          <cell r="C234" t="str">
            <v>Prejeta sredstva iz državnega proračuna iz sredstev Švicarskega prispevka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S234">
            <v>0</v>
          </cell>
        </row>
        <row r="235">
          <cell r="A235">
            <v>741702</v>
          </cell>
          <cell r="B235"/>
          <cell r="C235" t="str">
            <v>Prejeta sredstva iz državnega proračuna iz sredstev Norveškega finančnega mehanizma in Finančnega mehanizma EGP</v>
          </cell>
          <cell r="D235">
            <v>22717.58</v>
          </cell>
          <cell r="E235">
            <v>53363.459999999992</v>
          </cell>
          <cell r="F235">
            <v>48446.33</v>
          </cell>
          <cell r="G235">
            <v>0</v>
          </cell>
          <cell r="H235">
            <v>-5365.8300000000017</v>
          </cell>
          <cell r="I235">
            <v>121580.97000000002</v>
          </cell>
          <cell r="J235">
            <v>131291.77999999997</v>
          </cell>
          <cell r="K235">
            <v>54511.56</v>
          </cell>
          <cell r="L235">
            <v>38060.5</v>
          </cell>
          <cell r="M235">
            <v>217059.70000000007</v>
          </cell>
          <cell r="N235">
            <v>15341.659999999916</v>
          </cell>
          <cell r="O235">
            <v>542970.66000000015</v>
          </cell>
          <cell r="P235">
            <v>1239978.3700000001</v>
          </cell>
          <cell r="S235">
            <v>0</v>
          </cell>
        </row>
        <row r="236">
          <cell r="A236">
            <v>78</v>
          </cell>
          <cell r="B236"/>
          <cell r="C236" t="str">
            <v>PREJETA SREDSTVA IZ EVROPSKE UNIJE</v>
          </cell>
          <cell r="D236">
            <v>289714.96999999997</v>
          </cell>
          <cell r="E236">
            <v>521273.60000000009</v>
          </cell>
          <cell r="F236">
            <v>1285560.69</v>
          </cell>
          <cell r="G236">
            <v>141447.54000000004</v>
          </cell>
          <cell r="H236">
            <v>208835.38999999996</v>
          </cell>
          <cell r="I236">
            <v>371313.44000000018</v>
          </cell>
          <cell r="J236">
            <v>587190.01999999979</v>
          </cell>
          <cell r="K236">
            <v>1405573.9799999997</v>
          </cell>
          <cell r="L236">
            <v>494058.74000000005</v>
          </cell>
          <cell r="M236">
            <v>159144.90999999995</v>
          </cell>
          <cell r="N236">
            <v>901756.28000000026</v>
          </cell>
          <cell r="O236">
            <v>1375337.4899999998</v>
          </cell>
          <cell r="P236">
            <v>7741207.0499999989</v>
          </cell>
          <cell r="R236"/>
          <cell r="S236">
            <v>0</v>
          </cell>
        </row>
        <row r="237">
          <cell r="A237">
            <v>781</v>
          </cell>
          <cell r="B237"/>
          <cell r="C237" t="str">
            <v>Prejeta sredstva iz proračuna EU za izvajanje skupne kmetijske in ribiške politike</v>
          </cell>
          <cell r="D237"/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S237">
            <v>0</v>
          </cell>
        </row>
        <row r="238">
          <cell r="A238">
            <v>7812</v>
          </cell>
          <cell r="B238"/>
          <cell r="C238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238"/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S238">
            <v>0</v>
          </cell>
        </row>
        <row r="239">
          <cell r="A239">
            <v>781211</v>
          </cell>
          <cell r="B239"/>
          <cell r="C239" t="str">
            <v>Prejeta sredstva iz proračuna EU iz naslova programa razvoja podeželja za obdobje 2014 - 2020</v>
          </cell>
          <cell r="D239"/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S239">
            <v>0</v>
          </cell>
        </row>
        <row r="240">
          <cell r="A240">
            <v>782</v>
          </cell>
          <cell r="B240"/>
          <cell r="C240" t="str">
            <v>PREJETA SREDSTVA IZ PRORAČUNA EU IZ STRUKTURNIH SKLADOV</v>
          </cell>
          <cell r="D240">
            <v>0</v>
          </cell>
          <cell r="E240">
            <v>0</v>
          </cell>
          <cell r="F240">
            <v>154861.35</v>
          </cell>
          <cell r="G240">
            <v>0</v>
          </cell>
          <cell r="H240">
            <v>0</v>
          </cell>
          <cell r="I240">
            <v>79625.78</v>
          </cell>
          <cell r="J240">
            <v>22043.05</v>
          </cell>
          <cell r="K240">
            <v>0</v>
          </cell>
          <cell r="L240">
            <v>0</v>
          </cell>
          <cell r="M240">
            <v>31909.890000000003</v>
          </cell>
          <cell r="N240">
            <v>111880.96000000001</v>
          </cell>
          <cell r="O240">
            <v>217167.94</v>
          </cell>
          <cell r="P240">
            <v>617488.97</v>
          </cell>
          <cell r="S240">
            <v>0</v>
          </cell>
        </row>
        <row r="241">
          <cell r="A241">
            <v>7821</v>
          </cell>
          <cell r="B241"/>
          <cell r="C241" t="str">
            <v>Prejeta sredstva iz proračuna EU iz Evropskega sklada za regionalni razvoj (ERDF)</v>
          </cell>
          <cell r="D241">
            <v>0</v>
          </cell>
          <cell r="E241">
            <v>0</v>
          </cell>
          <cell r="F241">
            <v>154861.35</v>
          </cell>
          <cell r="G241">
            <v>0</v>
          </cell>
          <cell r="H241">
            <v>0</v>
          </cell>
          <cell r="I241">
            <v>79625.78</v>
          </cell>
          <cell r="J241">
            <v>22043.05</v>
          </cell>
          <cell r="K241">
            <v>0</v>
          </cell>
          <cell r="L241">
            <v>0</v>
          </cell>
          <cell r="M241">
            <v>31909.890000000003</v>
          </cell>
          <cell r="N241">
            <v>111880.96000000001</v>
          </cell>
          <cell r="O241">
            <v>217167.94</v>
          </cell>
          <cell r="P241">
            <v>617488.97</v>
          </cell>
          <cell r="S241">
            <v>0</v>
          </cell>
        </row>
        <row r="242">
          <cell r="A242">
            <v>782114</v>
          </cell>
          <cell r="B242"/>
          <cell r="C242" t="str">
            <v>Prejeta sredstva iz naslova Evropskega teritorialnega sodelovanja Slovenija - Hrvaška 2007-2013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S242">
            <v>0</v>
          </cell>
        </row>
        <row r="243">
          <cell r="A243">
            <v>782120</v>
          </cell>
          <cell r="B243"/>
          <cell r="C243" t="str">
            <v>Prejeta sredstva iz naslova Evropskega teritorialnega sodelovanja 2014-2020</v>
          </cell>
          <cell r="D243">
            <v>0</v>
          </cell>
          <cell r="E243">
            <v>0</v>
          </cell>
          <cell r="F243">
            <v>154861.35</v>
          </cell>
          <cell r="G243">
            <v>0</v>
          </cell>
          <cell r="H243">
            <v>0</v>
          </cell>
          <cell r="I243">
            <v>79625.78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97267.760000000009</v>
          </cell>
          <cell r="O243">
            <v>15471.260000000009</v>
          </cell>
          <cell r="P243">
            <v>347226.15</v>
          </cell>
          <cell r="S243">
            <v>0</v>
          </cell>
        </row>
        <row r="244">
          <cell r="A244">
            <v>782123</v>
          </cell>
          <cell r="B244"/>
          <cell r="C244" t="str">
            <v>Prejeta sredstvasklada ESRR Interreg (Evropsko teritorialno sodelovanje) 2021-2027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22043.05</v>
          </cell>
          <cell r="K244">
            <v>0</v>
          </cell>
          <cell r="L244">
            <v>0</v>
          </cell>
          <cell r="M244">
            <v>31909.890000000003</v>
          </cell>
          <cell r="N244">
            <v>14613.199999999997</v>
          </cell>
          <cell r="O244">
            <v>201696.68</v>
          </cell>
          <cell r="P244">
            <v>270262.82</v>
          </cell>
          <cell r="S244">
            <v>0</v>
          </cell>
        </row>
        <row r="245">
          <cell r="A245">
            <v>784</v>
          </cell>
          <cell r="B245"/>
          <cell r="C245" t="str">
            <v>PREJETA SREDSTVA IZ PRORAČUNA EU ZA IZVAJANJE CENTRALIZIRANIH IN DRUGIH PROGRAMOV EU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89569.59</v>
          </cell>
          <cell r="L245">
            <v>0</v>
          </cell>
          <cell r="M245">
            <v>0</v>
          </cell>
          <cell r="N245">
            <v>0</v>
          </cell>
          <cell r="O245">
            <v>94031.25</v>
          </cell>
          <cell r="P245">
            <v>183600.84</v>
          </cell>
          <cell r="S245">
            <v>0</v>
          </cell>
        </row>
        <row r="246">
          <cell r="A246">
            <v>7842</v>
          </cell>
          <cell r="B246"/>
          <cell r="C246" t="str">
            <v>Prejeta sredstva iz proračuna EU iz naslova Konkurenčnost za rast in zaposlovanje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94031.25</v>
          </cell>
          <cell r="P246">
            <v>94031.25</v>
          </cell>
          <cell r="S246"/>
        </row>
        <row r="247">
          <cell r="A247">
            <v>784209</v>
          </cell>
          <cell r="B247"/>
          <cell r="C247" t="str">
            <v>Prejeta sredstva iz proračuna EU - ostala sredstva za enotni trg, inovacije, digitalizacijo, kohezijo, odpornost in vrednote za obdobje 2021 - 2027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94031.25</v>
          </cell>
          <cell r="P247">
            <v>94031.25</v>
          </cell>
          <cell r="S247"/>
        </row>
        <row r="248">
          <cell r="A248">
            <v>7843</v>
          </cell>
          <cell r="B248"/>
          <cell r="C248" t="str">
            <v>Prejeta sredstva iz proračuna EU iz naslova Državljanstvo, svoboda, varnost in pravica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89569.59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89569.59</v>
          </cell>
          <cell r="S248">
            <v>0</v>
          </cell>
        </row>
        <row r="249">
          <cell r="A249">
            <v>784300</v>
          </cell>
          <cell r="B249"/>
          <cell r="C249" t="str">
            <v>Prejeta sredstva iz proračuna EU iz naslova Sklada za zunanje meje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S249">
            <v>0</v>
          </cell>
        </row>
        <row r="250">
          <cell r="A250">
            <v>784318</v>
          </cell>
          <cell r="B250"/>
          <cell r="C250" t="str">
            <v>Druga prejeta sredstva iz proračuna EU iz naslova Varnost in državljanstvo za obdobje 2014-2020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S250">
            <v>0</v>
          </cell>
        </row>
        <row r="251">
          <cell r="A251">
            <v>784327</v>
          </cell>
          <cell r="B251"/>
          <cell r="C251" t="str">
            <v>Prejeta sredstva iz proračuna EU iz naslova Programa za okolje in klimatske spremembe, 2021 - 2027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89569.59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89569.59</v>
          </cell>
          <cell r="S251">
            <v>0</v>
          </cell>
        </row>
        <row r="252">
          <cell r="A252">
            <v>786</v>
          </cell>
          <cell r="B252"/>
          <cell r="C252" t="str">
            <v>OSTALA PREJETA SREDSTVA IZ PRORAČUNA EU</v>
          </cell>
          <cell r="D252">
            <v>18714.5</v>
          </cell>
          <cell r="E252">
            <v>24317.410000000003</v>
          </cell>
          <cell r="F252">
            <v>0</v>
          </cell>
          <cell r="G252">
            <v>0</v>
          </cell>
          <cell r="H252">
            <v>86664.7</v>
          </cell>
          <cell r="I252">
            <v>0</v>
          </cell>
          <cell r="J252">
            <v>76831.27</v>
          </cell>
          <cell r="K252">
            <v>26367.459999999992</v>
          </cell>
          <cell r="L252">
            <v>14663.450000000012</v>
          </cell>
          <cell r="M252">
            <v>37017.059999999969</v>
          </cell>
          <cell r="N252">
            <v>0</v>
          </cell>
          <cell r="O252">
            <v>87148.88</v>
          </cell>
          <cell r="P252">
            <v>371724.73</v>
          </cell>
          <cell r="S252">
            <v>0</v>
          </cell>
        </row>
        <row r="253">
          <cell r="A253">
            <v>7860</v>
          </cell>
          <cell r="B253"/>
          <cell r="C253" t="str">
            <v>Ostala prejeta sredstva iz proračuna EU</v>
          </cell>
          <cell r="D253">
            <v>18714.5</v>
          </cell>
          <cell r="E253">
            <v>24317.410000000003</v>
          </cell>
          <cell r="F253">
            <v>0</v>
          </cell>
          <cell r="G253">
            <v>0</v>
          </cell>
          <cell r="H253">
            <v>86664.7</v>
          </cell>
          <cell r="I253">
            <v>0</v>
          </cell>
          <cell r="J253">
            <v>76831.27</v>
          </cell>
          <cell r="K253">
            <v>26367.459999999992</v>
          </cell>
          <cell r="L253">
            <v>14663.450000000012</v>
          </cell>
          <cell r="M253">
            <v>37017.059999999969</v>
          </cell>
          <cell r="N253">
            <v>0</v>
          </cell>
          <cell r="O253">
            <v>87148.88</v>
          </cell>
          <cell r="P253">
            <v>371724.73</v>
          </cell>
          <cell r="S253">
            <v>0</v>
          </cell>
        </row>
        <row r="254">
          <cell r="A254">
            <v>786099</v>
          </cell>
          <cell r="B254"/>
          <cell r="C254" t="str">
            <v>Ostala prejeta sredstva iz proračuna EU</v>
          </cell>
          <cell r="D254">
            <v>18714.5</v>
          </cell>
          <cell r="E254">
            <v>24317.410000000003</v>
          </cell>
          <cell r="F254">
            <v>0</v>
          </cell>
          <cell r="G254">
            <v>0</v>
          </cell>
          <cell r="H254">
            <v>86664.7</v>
          </cell>
          <cell r="I254">
            <v>0</v>
          </cell>
          <cell r="J254">
            <v>76831.27</v>
          </cell>
          <cell r="K254">
            <v>26367.459999999992</v>
          </cell>
          <cell r="L254">
            <v>14663.450000000012</v>
          </cell>
          <cell r="M254">
            <v>37017.059999999969</v>
          </cell>
          <cell r="N254">
            <v>0</v>
          </cell>
          <cell r="O254">
            <v>87148.88</v>
          </cell>
          <cell r="P254">
            <v>371724.73</v>
          </cell>
          <cell r="S254">
            <v>0</v>
          </cell>
        </row>
        <row r="255">
          <cell r="A255">
            <v>787</v>
          </cell>
          <cell r="B255"/>
          <cell r="C255" t="str">
            <v>PREJETA SREDSTVA OD DRUGIH EVROPSKIH INSTITUCIJ</v>
          </cell>
          <cell r="D255">
            <v>271000.46999999997</v>
          </cell>
          <cell r="E255">
            <v>496956.19000000006</v>
          </cell>
          <cell r="F255">
            <v>1130699.3399999999</v>
          </cell>
          <cell r="G255">
            <v>141447.54000000004</v>
          </cell>
          <cell r="H255">
            <v>122170.68999999994</v>
          </cell>
          <cell r="I255">
            <v>291687.66000000015</v>
          </cell>
          <cell r="J255">
            <v>488315.69999999972</v>
          </cell>
          <cell r="K255">
            <v>1289636.9299999997</v>
          </cell>
          <cell r="L255">
            <v>479395.29000000004</v>
          </cell>
          <cell r="M255">
            <v>90217.959999999963</v>
          </cell>
          <cell r="N255">
            <v>789875.3200000003</v>
          </cell>
          <cell r="O255">
            <v>976989.41999999993</v>
          </cell>
          <cell r="P255">
            <v>6568392.5099999998</v>
          </cell>
          <cell r="S255">
            <v>0</v>
          </cell>
        </row>
        <row r="256">
          <cell r="A256">
            <v>7870</v>
          </cell>
          <cell r="B256"/>
          <cell r="C256" t="str">
            <v>Prejeta sredstva od drugih evropskih institucij</v>
          </cell>
          <cell r="D256">
            <v>271000.46999999997</v>
          </cell>
          <cell r="E256">
            <v>496956.19000000006</v>
          </cell>
          <cell r="F256">
            <v>1130699.3399999999</v>
          </cell>
          <cell r="G256">
            <v>141447.54000000004</v>
          </cell>
          <cell r="H256">
            <v>122170.68999999994</v>
          </cell>
          <cell r="I256">
            <v>291687.66000000015</v>
          </cell>
          <cell r="J256">
            <v>488315.69999999972</v>
          </cell>
          <cell r="K256">
            <v>1289636.9299999997</v>
          </cell>
          <cell r="L256">
            <v>479395.29000000004</v>
          </cell>
          <cell r="M256">
            <v>90217.959999999963</v>
          </cell>
          <cell r="N256">
            <v>789875.3200000003</v>
          </cell>
          <cell r="O256">
            <v>976989.41999999993</v>
          </cell>
          <cell r="P256">
            <v>6568392.5099999998</v>
          </cell>
          <cell r="S256">
            <v>0</v>
          </cell>
        </row>
        <row r="257">
          <cell r="A257">
            <v>787000</v>
          </cell>
          <cell r="B257"/>
          <cell r="C257" t="str">
            <v>Prejeta sredstva od drugih evropskih institucij</v>
          </cell>
          <cell r="D257">
            <v>271000.46999999997</v>
          </cell>
          <cell r="E257">
            <v>496956.19000000006</v>
          </cell>
          <cell r="F257">
            <v>1130699.3399999999</v>
          </cell>
          <cell r="G257">
            <v>141447.54000000004</v>
          </cell>
          <cell r="H257">
            <v>122170.68999999994</v>
          </cell>
          <cell r="I257">
            <v>291687.66000000015</v>
          </cell>
          <cell r="J257">
            <v>488315.69999999972</v>
          </cell>
          <cell r="K257">
            <v>1289636.9299999997</v>
          </cell>
          <cell r="L257">
            <v>479395.29000000004</v>
          </cell>
          <cell r="M257">
            <v>90217.959999999963</v>
          </cell>
          <cell r="N257">
            <v>789875.3200000003</v>
          </cell>
          <cell r="O257">
            <v>976989.41999999993</v>
          </cell>
          <cell r="P257">
            <v>6568392.5099999998</v>
          </cell>
          <cell r="S257">
            <v>0</v>
          </cell>
        </row>
        <row r="258">
          <cell r="A258">
            <v>787001</v>
          </cell>
          <cell r="B258"/>
          <cell r="C258" t="str">
            <v>Prejete obresti od prejetih sredstev od drugih evropskih institucij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S258">
            <v>0</v>
          </cell>
        </row>
        <row r="259">
          <cell r="A259" t="str">
            <v>II.</v>
          </cell>
          <cell r="B259" t="str">
            <v>II.</v>
          </cell>
          <cell r="C259" t="str">
            <v>S K U P A J    O D H O D K I  (40+41+42+43)</v>
          </cell>
          <cell r="D259">
            <v>182148676.53999996</v>
          </cell>
          <cell r="E259">
            <v>196121333.75999987</v>
          </cell>
          <cell r="F259">
            <v>244591123.70000011</v>
          </cell>
          <cell r="G259">
            <v>236673100.03999963</v>
          </cell>
          <cell r="H259">
            <v>255057063.04000029</v>
          </cell>
          <cell r="I259">
            <v>255646332.49999988</v>
          </cell>
          <cell r="J259">
            <v>273446459.6900003</v>
          </cell>
          <cell r="K259">
            <v>267332155.18599999</v>
          </cell>
          <cell r="L259">
            <v>236599920.04399988</v>
          </cell>
          <cell r="M259">
            <v>314708769.52999997</v>
          </cell>
          <cell r="N259">
            <v>285899283.450001</v>
          </cell>
          <cell r="O259">
            <v>496734906.29999912</v>
          </cell>
          <cell r="P259">
            <v>3244959123.7800002</v>
          </cell>
          <cell r="R259">
            <v>5.9604644775390625E-7</v>
          </cell>
          <cell r="S259">
            <v>0</v>
          </cell>
        </row>
        <row r="260">
          <cell r="A260">
            <v>40</v>
          </cell>
          <cell r="B260" t="str">
            <v xml:space="preserve">  </v>
          </cell>
          <cell r="C260" t="str">
            <v>TEKOČI ODHODKI  (400+401+402+403+404+409)</v>
          </cell>
          <cell r="D260">
            <v>53217754.519999996</v>
          </cell>
          <cell r="E260">
            <v>58573849.649999879</v>
          </cell>
          <cell r="F260">
            <v>68858123.840000138</v>
          </cell>
          <cell r="G260">
            <v>59492736.259999901</v>
          </cell>
          <cell r="H260">
            <v>60200147.979999997</v>
          </cell>
          <cell r="I260">
            <v>64244050.550000094</v>
          </cell>
          <cell r="J260">
            <v>66308068.360000111</v>
          </cell>
          <cell r="K260">
            <v>64432458.505999789</v>
          </cell>
          <cell r="L260">
            <v>53779228.544000171</v>
          </cell>
          <cell r="M260">
            <v>67854084.839999944</v>
          </cell>
          <cell r="N260">
            <v>59006336.690000877</v>
          </cell>
          <cell r="O260">
            <v>103529638.08999912</v>
          </cell>
          <cell r="P260">
            <v>779496477.83000004</v>
          </cell>
          <cell r="S260">
            <v>0</v>
          </cell>
        </row>
        <row r="261">
          <cell r="A261">
            <v>400</v>
          </cell>
          <cell r="B261"/>
          <cell r="C261" t="str">
            <v>PLAČE IN DRUGI IZDATKI ZAPOSLENIM</v>
          </cell>
          <cell r="D261">
            <v>14903223.179999996</v>
          </cell>
          <cell r="E261">
            <v>15555218.860000003</v>
          </cell>
          <cell r="F261">
            <v>21907179.599999994</v>
          </cell>
          <cell r="G261">
            <v>15250988.350000011</v>
          </cell>
          <cell r="H261">
            <v>15062305.289999889</v>
          </cell>
          <cell r="I261">
            <v>15240484.350000102</v>
          </cell>
          <cell r="J261">
            <v>15485054.969999902</v>
          </cell>
          <cell r="K261">
            <v>16539847.92999999</v>
          </cell>
          <cell r="L261">
            <v>15716499.930000106</v>
          </cell>
          <cell r="M261">
            <v>15639840.200000001</v>
          </cell>
          <cell r="N261">
            <v>15893674.389999986</v>
          </cell>
          <cell r="O261">
            <v>15854895.540000012</v>
          </cell>
          <cell r="P261">
            <v>193049212.59</v>
          </cell>
          <cell r="S261">
            <v>0</v>
          </cell>
        </row>
        <row r="262">
          <cell r="A262">
            <v>4000</v>
          </cell>
          <cell r="B262"/>
          <cell r="C262" t="str">
            <v>PLAČE IN DODATKI</v>
          </cell>
          <cell r="D262">
            <v>12959718.369999997</v>
          </cell>
          <cell r="E262">
            <v>12933409.610000003</v>
          </cell>
          <cell r="F262">
            <v>13018482.059999995</v>
          </cell>
          <cell r="G262">
            <v>13124268.950000003</v>
          </cell>
          <cell r="H262">
            <v>13109968.139999898</v>
          </cell>
          <cell r="I262">
            <v>13235912.290000102</v>
          </cell>
          <cell r="J262">
            <v>13609568.589999903</v>
          </cell>
          <cell r="K262">
            <v>13902774.600000003</v>
          </cell>
          <cell r="L262">
            <v>13985355.230000095</v>
          </cell>
          <cell r="M262">
            <v>13662513.640000008</v>
          </cell>
          <cell r="N262">
            <v>13716805.259999976</v>
          </cell>
          <cell r="O262">
            <v>13566670.150000013</v>
          </cell>
          <cell r="P262">
            <v>160825446.89000002</v>
          </cell>
          <cell r="S262">
            <v>0</v>
          </cell>
        </row>
        <row r="263">
          <cell r="A263">
            <v>400000</v>
          </cell>
          <cell r="B263"/>
          <cell r="C263" t="str">
            <v>Osnovne plače</v>
          </cell>
          <cell r="D263">
            <v>12163841.43</v>
          </cell>
          <cell r="E263">
            <v>12078697.050000001</v>
          </cell>
          <cell r="F263">
            <v>12175868.929999996</v>
          </cell>
          <cell r="G263">
            <v>12188959.120000005</v>
          </cell>
          <cell r="H263">
            <v>12257768.019999899</v>
          </cell>
          <cell r="I263">
            <v>12408630.230000101</v>
          </cell>
          <cell r="J263">
            <v>12819799.439999893</v>
          </cell>
          <cell r="K263">
            <v>13100834.700000003</v>
          </cell>
          <cell r="L263">
            <v>13225598.780000106</v>
          </cell>
          <cell r="M263">
            <v>12709587.189999998</v>
          </cell>
          <cell r="N263">
            <v>12810694.799999997</v>
          </cell>
          <cell r="O263">
            <v>12612054.340000004</v>
          </cell>
          <cell r="P263">
            <v>150552334.03</v>
          </cell>
          <cell r="S263">
            <v>0</v>
          </cell>
        </row>
        <row r="264">
          <cell r="A264">
            <v>400001</v>
          </cell>
          <cell r="B264"/>
          <cell r="C264" t="str">
            <v>Dodatek za delovno dobo in dodatek za stalnost</v>
          </cell>
          <cell r="D264">
            <v>644710.99999999895</v>
          </cell>
          <cell r="E264">
            <v>694405.83000000112</v>
          </cell>
          <cell r="F264">
            <v>696762.86999999988</v>
          </cell>
          <cell r="G264">
            <v>774216.95</v>
          </cell>
          <cell r="H264">
            <v>703090.35999999987</v>
          </cell>
          <cell r="I264">
            <v>676568.43000000017</v>
          </cell>
          <cell r="J264">
            <v>639328.72000001045</v>
          </cell>
          <cell r="K264">
            <v>657755.3599999994</v>
          </cell>
          <cell r="L264">
            <v>621653.63999999035</v>
          </cell>
          <cell r="M264">
            <v>787009.0200000098</v>
          </cell>
          <cell r="N264">
            <v>747537.57999998052</v>
          </cell>
          <cell r="O264">
            <v>782018.41000000946</v>
          </cell>
          <cell r="P264">
            <v>8425058.1699999999</v>
          </cell>
          <cell r="R264"/>
          <cell r="S264">
            <v>0</v>
          </cell>
        </row>
        <row r="265">
          <cell r="A265">
            <v>400002</v>
          </cell>
          <cell r="B265"/>
          <cell r="C265" t="str">
            <v>Dodatki za delo v posebnih pogojih</v>
          </cell>
          <cell r="D265">
            <v>38137.72</v>
          </cell>
          <cell r="E265">
            <v>35446.639999999999</v>
          </cell>
          <cell r="F265">
            <v>32273.179999999993</v>
          </cell>
          <cell r="G265">
            <v>34134.180000000008</v>
          </cell>
          <cell r="H265">
            <v>30015.160000000003</v>
          </cell>
          <cell r="I265">
            <v>32996</v>
          </cell>
          <cell r="J265">
            <v>36046.839999999997</v>
          </cell>
          <cell r="K265">
            <v>30444.47</v>
          </cell>
          <cell r="L265">
            <v>28702.580000000016</v>
          </cell>
          <cell r="M265">
            <v>33700.820000000007</v>
          </cell>
          <cell r="N265">
            <v>33174.109999999986</v>
          </cell>
          <cell r="O265">
            <v>37860.979999999981</v>
          </cell>
          <cell r="P265">
            <v>402932.68</v>
          </cell>
          <cell r="S265">
            <v>0</v>
          </cell>
        </row>
        <row r="266">
          <cell r="A266">
            <v>400003</v>
          </cell>
          <cell r="B266"/>
          <cell r="C266" t="str">
            <v>Položajni dodatek</v>
          </cell>
          <cell r="D266">
            <v>51428.43</v>
          </cell>
          <cell r="E266">
            <v>55413.189999999995</v>
          </cell>
          <cell r="F266">
            <v>54882.580000000016</v>
          </cell>
          <cell r="G266">
            <v>59205.179999999993</v>
          </cell>
          <cell r="H266">
            <v>55054.77999999997</v>
          </cell>
          <cell r="I266">
            <v>53064.130000000005</v>
          </cell>
          <cell r="J266">
            <v>50339.640000000014</v>
          </cell>
          <cell r="K266">
            <v>54592.580000000016</v>
          </cell>
          <cell r="L266">
            <v>50104.270000000019</v>
          </cell>
          <cell r="M266">
            <v>63809.349999999977</v>
          </cell>
          <cell r="N266">
            <v>58512.699999999953</v>
          </cell>
          <cell r="O266">
            <v>61757.630000000005</v>
          </cell>
          <cell r="P266">
            <v>668164.46</v>
          </cell>
          <cell r="S266">
            <v>0</v>
          </cell>
        </row>
        <row r="267">
          <cell r="A267">
            <v>400004</v>
          </cell>
          <cell r="B267"/>
          <cell r="C267" t="str">
            <v>Drugi dodatki</v>
          </cell>
          <cell r="D267">
            <v>61599.79</v>
          </cell>
          <cell r="E267">
            <v>69446.899999999994</v>
          </cell>
          <cell r="F267">
            <v>58694.5</v>
          </cell>
          <cell r="G267">
            <v>67753.51999999999</v>
          </cell>
          <cell r="H267">
            <v>64039.820000000036</v>
          </cell>
          <cell r="I267">
            <v>64653.5</v>
          </cell>
          <cell r="J267">
            <v>64053.949999999953</v>
          </cell>
          <cell r="K267">
            <v>59147.489999999991</v>
          </cell>
          <cell r="L267">
            <v>59295.960000000079</v>
          </cell>
          <cell r="M267">
            <v>68407.259999999893</v>
          </cell>
          <cell r="N267">
            <v>66886.070000000065</v>
          </cell>
          <cell r="O267">
            <v>72978.790000000037</v>
          </cell>
          <cell r="P267">
            <v>776957.55</v>
          </cell>
          <cell r="S267">
            <v>0</v>
          </cell>
        </row>
        <row r="268">
          <cell r="A268">
            <v>4001</v>
          </cell>
          <cell r="B268"/>
          <cell r="C268" t="str">
            <v>Regres za letni dopust</v>
          </cell>
          <cell r="D268">
            <v>3447.83</v>
          </cell>
          <cell r="E268">
            <v>13386.539999999999</v>
          </cell>
          <cell r="F268">
            <v>7107978.7999999998</v>
          </cell>
          <cell r="G268">
            <v>140156.94000000972</v>
          </cell>
          <cell r="H268">
            <v>22105.559999990277</v>
          </cell>
          <cell r="I268">
            <v>93529.089999999851</v>
          </cell>
          <cell r="J268">
            <v>18383.330000000075</v>
          </cell>
          <cell r="K268">
            <v>17158.009999999776</v>
          </cell>
          <cell r="L268">
            <v>12974.970000000671</v>
          </cell>
          <cell r="M268">
            <v>51319.839999999851</v>
          </cell>
          <cell r="N268">
            <v>33711.089999999851</v>
          </cell>
          <cell r="O268">
            <v>56859.469999999739</v>
          </cell>
          <cell r="P268">
            <v>7571011.4699999997</v>
          </cell>
          <cell r="S268">
            <v>0</v>
          </cell>
        </row>
        <row r="269">
          <cell r="A269">
            <v>400100</v>
          </cell>
          <cell r="B269"/>
          <cell r="C269" t="str">
            <v>Regres za letni dopust</v>
          </cell>
          <cell r="D269">
            <v>3447.83</v>
          </cell>
          <cell r="E269">
            <v>13386.539999999999</v>
          </cell>
          <cell r="F269">
            <v>7107978.7999999998</v>
          </cell>
          <cell r="G269">
            <v>140156.94000000972</v>
          </cell>
          <cell r="H269">
            <v>22105.559999990277</v>
          </cell>
          <cell r="I269">
            <v>93529.089999999851</v>
          </cell>
          <cell r="J269">
            <v>18383.330000000075</v>
          </cell>
          <cell r="K269">
            <v>17158.009999999776</v>
          </cell>
          <cell r="L269">
            <v>12974.970000000671</v>
          </cell>
          <cell r="M269">
            <v>51319.839999999851</v>
          </cell>
          <cell r="N269">
            <v>33711.089999999851</v>
          </cell>
          <cell r="O269">
            <v>56859.469999999739</v>
          </cell>
          <cell r="P269">
            <v>7571011.4699999997</v>
          </cell>
          <cell r="S269">
            <v>0</v>
          </cell>
        </row>
        <row r="270">
          <cell r="A270">
            <v>4002</v>
          </cell>
          <cell r="B270"/>
          <cell r="C270" t="str">
            <v>Povračila in nadomestila</v>
          </cell>
          <cell r="D270">
            <v>869695.25</v>
          </cell>
          <cell r="E270">
            <v>1021993.8399999999</v>
          </cell>
          <cell r="F270">
            <v>927250.99000000011</v>
          </cell>
          <cell r="G270">
            <v>1047288.6999999998</v>
          </cell>
          <cell r="H270">
            <v>1004021.21</v>
          </cell>
          <cell r="I270">
            <v>1029596.1900000002</v>
          </cell>
          <cell r="J270">
            <v>845039.04999999958</v>
          </cell>
          <cell r="K270">
            <v>970459.95999999018</v>
          </cell>
          <cell r="L270">
            <v>863143.63000000967</v>
          </cell>
          <cell r="M270">
            <v>1036146.1399999908</v>
          </cell>
          <cell r="N270">
            <v>1087273.7900000098</v>
          </cell>
          <cell r="O270">
            <v>1030215.3199999998</v>
          </cell>
          <cell r="P270">
            <v>11732124.07</v>
          </cell>
          <cell r="S270">
            <v>0</v>
          </cell>
        </row>
        <row r="271">
          <cell r="A271">
            <v>400200</v>
          </cell>
          <cell r="B271"/>
          <cell r="C271" t="str">
            <v>Dodatki za ločeno življenje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S271">
            <v>0</v>
          </cell>
        </row>
        <row r="272">
          <cell r="A272">
            <v>400201</v>
          </cell>
          <cell r="B272"/>
          <cell r="C272" t="str">
            <v>Terenski dodatek</v>
          </cell>
          <cell r="D272">
            <v>0</v>
          </cell>
          <cell r="E272">
            <v>5.84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5.84</v>
          </cell>
          <cell r="S272">
            <v>0</v>
          </cell>
        </row>
        <row r="273">
          <cell r="A273">
            <v>400202</v>
          </cell>
          <cell r="B273"/>
          <cell r="C273" t="str">
            <v>Povračilo stroškov prehrane med delom</v>
          </cell>
          <cell r="D273">
            <v>598738.67000000004</v>
          </cell>
          <cell r="E273">
            <v>717993.33</v>
          </cell>
          <cell r="F273">
            <v>662183.85000000009</v>
          </cell>
          <cell r="G273">
            <v>735103.0299999998</v>
          </cell>
          <cell r="H273">
            <v>705218.14999999991</v>
          </cell>
          <cell r="I273">
            <v>709065.28000000026</v>
          </cell>
          <cell r="J273">
            <v>578106.69999999972</v>
          </cell>
          <cell r="K273">
            <v>678699.80999999028</v>
          </cell>
          <cell r="L273">
            <v>604443.61000000965</v>
          </cell>
          <cell r="M273">
            <v>724692.57999999076</v>
          </cell>
          <cell r="N273">
            <v>760901.98000000976</v>
          </cell>
          <cell r="O273">
            <v>719642.46999999974</v>
          </cell>
          <cell r="P273">
            <v>8194789.46</v>
          </cell>
          <cell r="S273">
            <v>0</v>
          </cell>
        </row>
        <row r="274">
          <cell r="A274">
            <v>400203</v>
          </cell>
          <cell r="B274"/>
          <cell r="C274" t="str">
            <v>Povračilo stroškov prevoza na delo in iz dela</v>
          </cell>
          <cell r="D274">
            <v>270956.58</v>
          </cell>
          <cell r="E274">
            <v>303994.67</v>
          </cell>
          <cell r="F274">
            <v>265067.14</v>
          </cell>
          <cell r="G274">
            <v>312185.67000000004</v>
          </cell>
          <cell r="H274">
            <v>298803.06000000006</v>
          </cell>
          <cell r="I274">
            <v>320530.90999999992</v>
          </cell>
          <cell r="J274">
            <v>266932.34999999986</v>
          </cell>
          <cell r="K274">
            <v>291760.14999999991</v>
          </cell>
          <cell r="L274">
            <v>258700.02000000002</v>
          </cell>
          <cell r="M274">
            <v>311453.56000000006</v>
          </cell>
          <cell r="N274">
            <v>326371.81000000006</v>
          </cell>
          <cell r="O274">
            <v>310572.85000000009</v>
          </cell>
          <cell r="P274">
            <v>3537328.77</v>
          </cell>
          <cell r="S274">
            <v>0</v>
          </cell>
        </row>
        <row r="275">
          <cell r="A275">
            <v>4003</v>
          </cell>
          <cell r="B275"/>
          <cell r="C275" t="str">
            <v>Sredstva za delovno uspešnost</v>
          </cell>
          <cell r="D275">
            <v>678474.92</v>
          </cell>
          <cell r="E275">
            <v>1288468.8600000017</v>
          </cell>
          <cell r="F275">
            <v>545568.93999999808</v>
          </cell>
          <cell r="G275">
            <v>582850.18999999994</v>
          </cell>
          <cell r="H275">
            <v>680876.08</v>
          </cell>
          <cell r="I275">
            <v>593933.58000000007</v>
          </cell>
          <cell r="J275">
            <v>665897.16000000027</v>
          </cell>
          <cell r="K275">
            <v>1384447.6199999996</v>
          </cell>
          <cell r="L275">
            <v>580900.61999999976</v>
          </cell>
          <cell r="M275">
            <v>635087.94000000053</v>
          </cell>
          <cell r="N275">
            <v>787899.46999999986</v>
          </cell>
          <cell r="O275">
            <v>819079.35000000044</v>
          </cell>
          <cell r="P275">
            <v>9243484.7300000004</v>
          </cell>
          <cell r="S275">
            <v>0</v>
          </cell>
        </row>
        <row r="276">
          <cell r="A276">
            <v>400300</v>
          </cell>
          <cell r="B276"/>
          <cell r="C276" t="str">
            <v>***Sredstva za delovno uspešnost</v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>
            <v>0</v>
          </cell>
          <cell r="S276">
            <v>0</v>
          </cell>
        </row>
        <row r="277">
          <cell r="A277">
            <v>400301</v>
          </cell>
          <cell r="B277"/>
          <cell r="C277" t="str">
            <v>Sredstva za redno delovno uspešnost</v>
          </cell>
          <cell r="D277">
            <v>161550.67000000001</v>
          </cell>
          <cell r="E277">
            <v>821349.13000000094</v>
          </cell>
          <cell r="F277">
            <v>63126.419999998994</v>
          </cell>
          <cell r="G277">
            <v>65232.280000000028</v>
          </cell>
          <cell r="H277">
            <v>175212.04000000004</v>
          </cell>
          <cell r="I277">
            <v>55273.35999999987</v>
          </cell>
          <cell r="J277">
            <v>126814.12000000011</v>
          </cell>
          <cell r="K277">
            <v>894148.41999999993</v>
          </cell>
          <cell r="L277">
            <v>51216.729999999981</v>
          </cell>
          <cell r="M277">
            <v>52560.600000000093</v>
          </cell>
          <cell r="N277">
            <v>199478.81000000006</v>
          </cell>
          <cell r="O277">
            <v>88470.649999999907</v>
          </cell>
          <cell r="P277">
            <v>2754433.23</v>
          </cell>
          <cell r="S277">
            <v>0</v>
          </cell>
        </row>
        <row r="278">
          <cell r="A278">
            <v>400302</v>
          </cell>
          <cell r="B278"/>
          <cell r="C278" t="str">
            <v>Sredstva za delovno uspešnost iz naslova povečanega obsega dela pri opravljanju rednih delovnih nalog</v>
          </cell>
          <cell r="D278">
            <v>506691.7</v>
          </cell>
          <cell r="E278">
            <v>454278.60000000097</v>
          </cell>
          <cell r="F278">
            <v>470715.48999999906</v>
          </cell>
          <cell r="G278">
            <v>504552.41999999993</v>
          </cell>
          <cell r="H278">
            <v>494512.89999999991</v>
          </cell>
          <cell r="I278">
            <v>528195.20000000019</v>
          </cell>
          <cell r="J278">
            <v>531409.12000000011</v>
          </cell>
          <cell r="K278">
            <v>475539.13999999966</v>
          </cell>
          <cell r="L278">
            <v>520921.2799999998</v>
          </cell>
          <cell r="M278">
            <v>567315.19000000041</v>
          </cell>
          <cell r="N278">
            <v>571091.75999999978</v>
          </cell>
          <cell r="O278">
            <v>713337.60000000056</v>
          </cell>
          <cell r="P278">
            <v>6338560.4000000004</v>
          </cell>
          <cell r="S278">
            <v>0</v>
          </cell>
        </row>
        <row r="279">
          <cell r="A279">
            <v>400303</v>
          </cell>
          <cell r="B279"/>
          <cell r="C279" t="str">
            <v>Sredstva za delovno uspešnost iz naslova povečanega obsega dela v okviru sodelovanja pri izvajanju posebnega projekta</v>
          </cell>
          <cell r="D279">
            <v>10232.549999999999</v>
          </cell>
          <cell r="E279">
            <v>12841.130000000001</v>
          </cell>
          <cell r="F279">
            <v>11727.029999999999</v>
          </cell>
          <cell r="G279">
            <v>13065.489999999998</v>
          </cell>
          <cell r="H279">
            <v>11151.14</v>
          </cell>
          <cell r="I279">
            <v>10465.020000000004</v>
          </cell>
          <cell r="J279">
            <v>7673.9199999999983</v>
          </cell>
          <cell r="K279">
            <v>14760.059999999998</v>
          </cell>
          <cell r="L279">
            <v>8762.61</v>
          </cell>
          <cell r="M279">
            <v>15212.150000000009</v>
          </cell>
          <cell r="N279">
            <v>17328.899999999994</v>
          </cell>
          <cell r="O279">
            <v>17271.100000000006</v>
          </cell>
          <cell r="P279">
            <v>150491.1</v>
          </cell>
          <cell r="S279">
            <v>0</v>
          </cell>
        </row>
        <row r="280">
          <cell r="A280">
            <v>4004</v>
          </cell>
          <cell r="B280"/>
          <cell r="C280" t="str">
            <v>Sredstva za nadurno delo</v>
          </cell>
          <cell r="D280">
            <v>155540.29</v>
          </cell>
          <cell r="E280">
            <v>144364.51999999999</v>
          </cell>
          <cell r="F280">
            <v>164613.03000000003</v>
          </cell>
          <cell r="G280">
            <v>157893.89999999997</v>
          </cell>
          <cell r="H280">
            <v>144634.54000000004</v>
          </cell>
          <cell r="I280">
            <v>155598.29999999993</v>
          </cell>
          <cell r="J280">
            <v>164520.57999999996</v>
          </cell>
          <cell r="K280">
            <v>122106.60000000009</v>
          </cell>
          <cell r="L280">
            <v>124241.79000000004</v>
          </cell>
          <cell r="M280">
            <v>166686.16999999993</v>
          </cell>
          <cell r="N280">
            <v>156350.17999999993</v>
          </cell>
          <cell r="O280">
            <v>175214.13000000012</v>
          </cell>
          <cell r="P280">
            <v>1831764.03</v>
          </cell>
          <cell r="S280">
            <v>0</v>
          </cell>
        </row>
        <row r="281">
          <cell r="A281">
            <v>400400</v>
          </cell>
          <cell r="B281"/>
          <cell r="C281" t="str">
            <v>Sredstva za nadurno delo</v>
          </cell>
          <cell r="D281">
            <v>155540.29</v>
          </cell>
          <cell r="E281">
            <v>144364.51999999999</v>
          </cell>
          <cell r="F281">
            <v>164613.03000000003</v>
          </cell>
          <cell r="G281">
            <v>157893.89999999997</v>
          </cell>
          <cell r="H281">
            <v>144634.54000000004</v>
          </cell>
          <cell r="I281">
            <v>155598.29999999993</v>
          </cell>
          <cell r="J281">
            <v>164520.57999999996</v>
          </cell>
          <cell r="K281">
            <v>122106.60000000009</v>
          </cell>
          <cell r="L281">
            <v>124241.79000000004</v>
          </cell>
          <cell r="M281">
            <v>166686.16999999993</v>
          </cell>
          <cell r="N281">
            <v>156350.17999999993</v>
          </cell>
          <cell r="O281">
            <v>175214.13000000012</v>
          </cell>
          <cell r="P281">
            <v>1831764.03</v>
          </cell>
          <cell r="S281">
            <v>0</v>
          </cell>
        </row>
        <row r="282">
          <cell r="A282">
            <v>4005</v>
          </cell>
          <cell r="B282"/>
          <cell r="C282" t="str">
            <v>Plače za delo nerezidentov po pogodbi</v>
          </cell>
          <cell r="D282">
            <v>1491.02</v>
          </cell>
          <cell r="E282">
            <v>1478.23</v>
          </cell>
          <cell r="F282">
            <v>1478.2299999999996</v>
          </cell>
          <cell r="G282">
            <v>1478.2300000000005</v>
          </cell>
          <cell r="H282">
            <v>1023.0500000000002</v>
          </cell>
          <cell r="I282">
            <v>1478.2299999999996</v>
          </cell>
          <cell r="J282">
            <v>2261.6100000000006</v>
          </cell>
          <cell r="K282">
            <v>2261.6099999999988</v>
          </cell>
          <cell r="L282">
            <v>1933.4100000000017</v>
          </cell>
          <cell r="M282">
            <v>1478.2299999999996</v>
          </cell>
          <cell r="N282">
            <v>1569.7300000000014</v>
          </cell>
          <cell r="O282">
            <v>4611.75</v>
          </cell>
          <cell r="P282">
            <v>22543.33</v>
          </cell>
          <cell r="S282">
            <v>0</v>
          </cell>
        </row>
        <row r="283">
          <cell r="A283">
            <v>400500</v>
          </cell>
          <cell r="B283"/>
          <cell r="C283" t="str">
            <v>Plače za delo nerezidentov po pogodbi</v>
          </cell>
          <cell r="D283">
            <v>1491.02</v>
          </cell>
          <cell r="E283">
            <v>1478.23</v>
          </cell>
          <cell r="F283">
            <v>1478.2299999999996</v>
          </cell>
          <cell r="G283">
            <v>1478.2300000000005</v>
          </cell>
          <cell r="H283">
            <v>1023.0500000000002</v>
          </cell>
          <cell r="I283">
            <v>1478.2299999999996</v>
          </cell>
          <cell r="J283">
            <v>2261.6100000000006</v>
          </cell>
          <cell r="K283">
            <v>2261.6099999999988</v>
          </cell>
          <cell r="L283">
            <v>1933.4100000000017</v>
          </cell>
          <cell r="M283">
            <v>1478.2299999999996</v>
          </cell>
          <cell r="N283">
            <v>1569.7300000000014</v>
          </cell>
          <cell r="O283">
            <v>4611.75</v>
          </cell>
          <cell r="P283">
            <v>22543.33</v>
          </cell>
          <cell r="S283">
            <v>0</v>
          </cell>
        </row>
        <row r="284">
          <cell r="A284">
            <v>4009</v>
          </cell>
          <cell r="B284"/>
          <cell r="C284" t="str">
            <v>Drugi izdatki zaposlenim</v>
          </cell>
          <cell r="D284">
            <v>234855.49999999997</v>
          </cell>
          <cell r="E284">
            <v>152117.26</v>
          </cell>
          <cell r="F284">
            <v>141807.54999999996</v>
          </cell>
          <cell r="G284">
            <v>197051.44000000003</v>
          </cell>
          <cell r="H284">
            <v>99676.709999999934</v>
          </cell>
          <cell r="I284">
            <v>130436.66999999994</v>
          </cell>
          <cell r="J284">
            <v>179384.65000000005</v>
          </cell>
          <cell r="K284">
            <v>140639.53000000009</v>
          </cell>
          <cell r="L284">
            <v>147950.27999999997</v>
          </cell>
          <cell r="M284">
            <v>86608.240000000049</v>
          </cell>
          <cell r="N284">
            <v>110064.86999999997</v>
          </cell>
          <cell r="O284">
            <v>202245.36999999994</v>
          </cell>
          <cell r="P284">
            <v>1822838.07</v>
          </cell>
          <cell r="S284">
            <v>0</v>
          </cell>
        </row>
        <row r="285">
          <cell r="A285">
            <v>400900</v>
          </cell>
          <cell r="B285"/>
          <cell r="C285" t="str">
            <v>Jubilejne nagrade</v>
          </cell>
          <cell r="D285">
            <v>16887.89</v>
          </cell>
          <cell r="E285">
            <v>14517.240000000002</v>
          </cell>
          <cell r="F285">
            <v>13031.030000000002</v>
          </cell>
          <cell r="G285">
            <v>15547.649999999994</v>
          </cell>
          <cell r="H285">
            <v>11011.380000000005</v>
          </cell>
          <cell r="I285">
            <v>14238.719999999899</v>
          </cell>
          <cell r="J285">
            <v>11349.229999999996</v>
          </cell>
          <cell r="K285">
            <v>15223.740000000107</v>
          </cell>
          <cell r="L285">
            <v>19084.53</v>
          </cell>
          <cell r="M285">
            <v>18835.579999999987</v>
          </cell>
          <cell r="N285">
            <v>15329.970000000001</v>
          </cell>
          <cell r="O285">
            <v>26145.99000000002</v>
          </cell>
          <cell r="P285">
            <v>191202.95</v>
          </cell>
          <cell r="S285">
            <v>0</v>
          </cell>
        </row>
        <row r="286">
          <cell r="A286">
            <v>400901</v>
          </cell>
          <cell r="B286"/>
          <cell r="C286" t="str">
            <v>Odpravnine</v>
          </cell>
          <cell r="D286">
            <v>210794.21</v>
          </cell>
          <cell r="E286">
            <v>132330.31000000003</v>
          </cell>
          <cell r="F286">
            <v>123786.65999999997</v>
          </cell>
          <cell r="G286">
            <v>167749.47000000003</v>
          </cell>
          <cell r="H286">
            <v>81207.419999999925</v>
          </cell>
          <cell r="I286">
            <v>105027.67000000004</v>
          </cell>
          <cell r="J286">
            <v>158508.06000000006</v>
          </cell>
          <cell r="K286">
            <v>120601.23999999999</v>
          </cell>
          <cell r="L286">
            <v>123959.95999999996</v>
          </cell>
          <cell r="M286">
            <v>61658.560000000056</v>
          </cell>
          <cell r="N286">
            <v>84615.729999999981</v>
          </cell>
          <cell r="O286">
            <v>164537.90999999992</v>
          </cell>
          <cell r="P286">
            <v>1534777.2</v>
          </cell>
          <cell r="S286">
            <v>0</v>
          </cell>
        </row>
        <row r="287">
          <cell r="A287">
            <v>400902</v>
          </cell>
          <cell r="B287"/>
          <cell r="C287" t="str">
            <v>Solidarnostne pomoči</v>
          </cell>
          <cell r="D287">
            <v>2271.91</v>
          </cell>
          <cell r="E287">
            <v>1470.06</v>
          </cell>
          <cell r="F287">
            <v>3063.5800000000004</v>
          </cell>
          <cell r="G287">
            <v>7519.7</v>
          </cell>
          <cell r="H287">
            <v>696.27000000000044</v>
          </cell>
          <cell r="I287">
            <v>5848.66</v>
          </cell>
          <cell r="J287">
            <v>3620.5999999999985</v>
          </cell>
          <cell r="K287">
            <v>835.52000000000044</v>
          </cell>
          <cell r="L287">
            <v>3660.7400000000016</v>
          </cell>
          <cell r="M287">
            <v>1531.7900000000009</v>
          </cell>
          <cell r="N287">
            <v>835.5199999999968</v>
          </cell>
          <cell r="O287">
            <v>7241.2000000000044</v>
          </cell>
          <cell r="P287">
            <v>38595.550000000003</v>
          </cell>
          <cell r="S287">
            <v>0</v>
          </cell>
        </row>
        <row r="288">
          <cell r="A288">
            <v>400999</v>
          </cell>
          <cell r="B288"/>
          <cell r="C288" t="str">
            <v>Drugi izdatki zaposlenim</v>
          </cell>
          <cell r="D288">
            <v>4901.49</v>
          </cell>
          <cell r="E288">
            <v>3799.6499999999996</v>
          </cell>
          <cell r="F288">
            <v>1926.2800000000007</v>
          </cell>
          <cell r="G288">
            <v>6234.6200000000008</v>
          </cell>
          <cell r="H288">
            <v>6761.6399999999994</v>
          </cell>
          <cell r="I288">
            <v>5321.619999999999</v>
          </cell>
          <cell r="J288">
            <v>5906.7599999999984</v>
          </cell>
          <cell r="K288">
            <v>3979.0299999999988</v>
          </cell>
          <cell r="L288">
            <v>1245.0500000000029</v>
          </cell>
          <cell r="M288">
            <v>4582.3099999999977</v>
          </cell>
          <cell r="N288">
            <v>9283.6500000000015</v>
          </cell>
          <cell r="O288">
            <v>4320.2700000000041</v>
          </cell>
          <cell r="P288">
            <v>58262.37</v>
          </cell>
          <cell r="S288">
            <v>0</v>
          </cell>
        </row>
        <row r="289">
          <cell r="A289">
            <v>401</v>
          </cell>
          <cell r="B289"/>
          <cell r="C289" t="str">
            <v>PRISPEVKI DELODAJALCEV ZA SOCIALNO VARNOST</v>
          </cell>
          <cell r="D289">
            <v>2428066.4099999992</v>
          </cell>
          <cell r="E289">
            <v>2516719.3500000006</v>
          </cell>
          <cell r="F289">
            <v>2452959.06</v>
          </cell>
          <cell r="G289">
            <v>2465770.2600000021</v>
          </cell>
          <cell r="H289">
            <v>2478851.049999998</v>
          </cell>
          <cell r="I289">
            <v>2454890.5099999807</v>
          </cell>
          <cell r="J289">
            <v>2554223.4700000291</v>
          </cell>
          <cell r="K289">
            <v>2699109.1299999901</v>
          </cell>
          <cell r="L289">
            <v>2579223.4100000011</v>
          </cell>
          <cell r="M289">
            <v>2554100.7400000002</v>
          </cell>
          <cell r="N289">
            <v>2583009.17</v>
          </cell>
          <cell r="O289">
            <v>2582609.2300000009</v>
          </cell>
          <cell r="P289">
            <v>30349531.789999999</v>
          </cell>
          <cell r="S289">
            <v>0</v>
          </cell>
        </row>
        <row r="290">
          <cell r="A290">
            <v>4010</v>
          </cell>
          <cell r="B290"/>
          <cell r="C290" t="str">
            <v>Prispevek za pokojninsko in invalidsko zavarovanje</v>
          </cell>
          <cell r="D290">
            <v>1199648.73</v>
          </cell>
          <cell r="E290">
            <v>1239090.0299999998</v>
          </cell>
          <cell r="F290">
            <v>1198072.33</v>
          </cell>
          <cell r="G290">
            <v>1210343.25</v>
          </cell>
          <cell r="H290">
            <v>1225591.4699999997</v>
          </cell>
          <cell r="I290">
            <v>1198967.3299999908</v>
          </cell>
          <cell r="J290">
            <v>1257038.4700000091</v>
          </cell>
          <cell r="K290">
            <v>1336638.5</v>
          </cell>
          <cell r="L290">
            <v>1271606.0600000005</v>
          </cell>
          <cell r="M290">
            <v>1257727.6500000004</v>
          </cell>
          <cell r="N290">
            <v>1273388.5</v>
          </cell>
          <cell r="O290">
            <v>1273879.5700000003</v>
          </cell>
          <cell r="P290">
            <v>14941991.890000001</v>
          </cell>
          <cell r="S290">
            <v>0</v>
          </cell>
        </row>
        <row r="291">
          <cell r="A291">
            <v>401001</v>
          </cell>
          <cell r="B291"/>
          <cell r="C291" t="str">
            <v>Prispevek za pokojninsko in invalidsko zavarovanje</v>
          </cell>
          <cell r="D291">
            <v>1199648.73</v>
          </cell>
          <cell r="E291">
            <v>1239090.0299999998</v>
          </cell>
          <cell r="F291">
            <v>1198072.33</v>
          </cell>
          <cell r="G291">
            <v>1210343.25</v>
          </cell>
          <cell r="H291">
            <v>1225591.4699999997</v>
          </cell>
          <cell r="I291">
            <v>1198967.3299999908</v>
          </cell>
          <cell r="J291">
            <v>1257038.4700000091</v>
          </cell>
          <cell r="K291">
            <v>1336638.5</v>
          </cell>
          <cell r="L291">
            <v>1271606.0600000005</v>
          </cell>
          <cell r="M291">
            <v>1257727.6500000004</v>
          </cell>
          <cell r="N291">
            <v>1273388.5</v>
          </cell>
          <cell r="O291">
            <v>1273879.5700000003</v>
          </cell>
          <cell r="P291">
            <v>14941991.890000001</v>
          </cell>
          <cell r="S291">
            <v>0</v>
          </cell>
        </row>
        <row r="292">
          <cell r="A292">
            <v>4011</v>
          </cell>
          <cell r="B292"/>
          <cell r="C292" t="str">
            <v>Prispevek za zdravstveno zavarovanje</v>
          </cell>
          <cell r="D292">
            <v>989304.05999999901</v>
          </cell>
          <cell r="E292">
            <v>1021541.540000001</v>
          </cell>
          <cell r="F292">
            <v>991836.55000000028</v>
          </cell>
          <cell r="G292">
            <v>995165.39</v>
          </cell>
          <cell r="H292">
            <v>994425.20000000019</v>
          </cell>
          <cell r="I292">
            <v>997597.00999998988</v>
          </cell>
          <cell r="J292">
            <v>1035896.6100000197</v>
          </cell>
          <cell r="K292">
            <v>1099917.8899999904</v>
          </cell>
          <cell r="L292">
            <v>1046512.1300000004</v>
          </cell>
          <cell r="M292">
            <v>1034771.1299999998</v>
          </cell>
          <cell r="N292">
            <v>1047860.5200000001</v>
          </cell>
          <cell r="O292">
            <v>1048094.2200000003</v>
          </cell>
          <cell r="P292">
            <v>12302922.25</v>
          </cell>
          <cell r="S292">
            <v>0</v>
          </cell>
        </row>
        <row r="293">
          <cell r="A293">
            <v>401100</v>
          </cell>
          <cell r="B293"/>
          <cell r="C293" t="str">
            <v>Prispevek za obvezno zdravstveno zavarovanje</v>
          </cell>
          <cell r="D293">
            <v>915220.30999999901</v>
          </cell>
          <cell r="E293">
            <v>945041.36000000092</v>
          </cell>
          <cell r="F293">
            <v>912084.9700000002</v>
          </cell>
          <cell r="G293">
            <v>920076.25</v>
          </cell>
          <cell r="H293">
            <v>920145.18000000017</v>
          </cell>
          <cell r="I293">
            <v>922991.11999998987</v>
          </cell>
          <cell r="J293">
            <v>958600.7900000196</v>
          </cell>
          <cell r="K293">
            <v>1017645.4799999902</v>
          </cell>
          <cell r="L293">
            <v>968291.11000000034</v>
          </cell>
          <cell r="M293">
            <v>957380.25999999978</v>
          </cell>
          <cell r="N293">
            <v>969538.91000000015</v>
          </cell>
          <cell r="O293">
            <v>969708.65000000037</v>
          </cell>
          <cell r="P293">
            <v>11376724.390000001</v>
          </cell>
          <cell r="S293">
            <v>0</v>
          </cell>
        </row>
        <row r="294">
          <cell r="A294">
            <v>401101</v>
          </cell>
          <cell r="B294"/>
          <cell r="C294" t="str">
            <v>Prispevek za poškodbe pri delu in poklicne bolezni</v>
          </cell>
          <cell r="D294">
            <v>74083.75</v>
          </cell>
          <cell r="E294">
            <v>76500.179999999993</v>
          </cell>
          <cell r="F294">
            <v>79751.580000000016</v>
          </cell>
          <cell r="G294">
            <v>75089.140000000014</v>
          </cell>
          <cell r="H294">
            <v>74280.01999999996</v>
          </cell>
          <cell r="I294">
            <v>74605.890000000014</v>
          </cell>
          <cell r="J294">
            <v>77295.820000000007</v>
          </cell>
          <cell r="K294">
            <v>82272.410000000033</v>
          </cell>
          <cell r="L294">
            <v>78221.020000000019</v>
          </cell>
          <cell r="M294">
            <v>77390.87</v>
          </cell>
          <cell r="N294">
            <v>78321.609999999986</v>
          </cell>
          <cell r="O294">
            <v>78385.569999999949</v>
          </cell>
          <cell r="P294">
            <v>926197.86</v>
          </cell>
          <cell r="S294">
            <v>0</v>
          </cell>
        </row>
        <row r="295">
          <cell r="A295">
            <v>4012</v>
          </cell>
          <cell r="B295"/>
          <cell r="C295" t="str">
            <v>Prispevek za zaposlovanje</v>
          </cell>
          <cell r="D295">
            <v>9709.6899999999896</v>
          </cell>
          <cell r="E295">
            <v>9909.8600000000097</v>
          </cell>
          <cell r="F295">
            <v>9567.34</v>
          </cell>
          <cell r="G295">
            <v>9710.4700000000012</v>
          </cell>
          <cell r="H295">
            <v>9627.5500000000029</v>
          </cell>
          <cell r="I295">
            <v>9615.5899999999965</v>
          </cell>
          <cell r="J295">
            <v>9983.7100000000064</v>
          </cell>
          <cell r="K295">
            <v>10599.37999999999</v>
          </cell>
          <cell r="L295">
            <v>10178.100000000108</v>
          </cell>
          <cell r="M295">
            <v>9914.259999999791</v>
          </cell>
          <cell r="N295">
            <v>10072.750000000102</v>
          </cell>
          <cell r="O295">
            <v>9973.2100000000064</v>
          </cell>
          <cell r="P295">
            <v>118861.91</v>
          </cell>
          <cell r="S295">
            <v>0</v>
          </cell>
        </row>
        <row r="296">
          <cell r="A296">
            <v>401200</v>
          </cell>
          <cell r="B296"/>
          <cell r="C296" t="str">
            <v>Prispevek za zaposlovanje</v>
          </cell>
          <cell r="D296">
            <v>9709.6899999999896</v>
          </cell>
          <cell r="E296">
            <v>9909.8600000000097</v>
          </cell>
          <cell r="F296">
            <v>9567.34</v>
          </cell>
          <cell r="G296">
            <v>9710.4700000000012</v>
          </cell>
          <cell r="H296">
            <v>9627.5500000000029</v>
          </cell>
          <cell r="I296">
            <v>9615.5899999999965</v>
          </cell>
          <cell r="J296">
            <v>9983.7100000000064</v>
          </cell>
          <cell r="K296">
            <v>10599.37999999999</v>
          </cell>
          <cell r="L296">
            <v>10178.100000000108</v>
          </cell>
          <cell r="M296">
            <v>9914.259999999791</v>
          </cell>
          <cell r="N296">
            <v>10072.750000000102</v>
          </cell>
          <cell r="O296">
            <v>9973.2100000000064</v>
          </cell>
          <cell r="P296">
            <v>118861.91</v>
          </cell>
          <cell r="S296">
            <v>0</v>
          </cell>
        </row>
        <row r="297">
          <cell r="A297">
            <v>4013</v>
          </cell>
          <cell r="B297"/>
          <cell r="C297" t="str">
            <v>Prispevek za starševsko varstvo</v>
          </cell>
          <cell r="D297">
            <v>13942.85</v>
          </cell>
          <cell r="E297">
            <v>14416.35</v>
          </cell>
          <cell r="F297">
            <v>13841.509999999998</v>
          </cell>
          <cell r="G297">
            <v>13977.260000000002</v>
          </cell>
          <cell r="H297">
            <v>14037.880000000005</v>
          </cell>
          <cell r="I297">
            <v>14041.89</v>
          </cell>
          <cell r="J297">
            <v>14567.030000000101</v>
          </cell>
          <cell r="K297">
            <v>15477.779999999897</v>
          </cell>
          <cell r="L297">
            <v>14729.770000000004</v>
          </cell>
          <cell r="M297">
            <v>14562.26999999999</v>
          </cell>
          <cell r="N297">
            <v>14750.100000000006</v>
          </cell>
          <cell r="O297">
            <v>14733.850000000006</v>
          </cell>
          <cell r="P297">
            <v>173078.54</v>
          </cell>
          <cell r="S297">
            <v>0</v>
          </cell>
        </row>
        <row r="298">
          <cell r="A298">
            <v>401300</v>
          </cell>
          <cell r="B298"/>
          <cell r="C298" t="str">
            <v>Prispevek za starševsko varstvo</v>
          </cell>
          <cell r="D298">
            <v>13942.85</v>
          </cell>
          <cell r="E298">
            <v>14416.35</v>
          </cell>
          <cell r="F298">
            <v>13841.509999999998</v>
          </cell>
          <cell r="G298">
            <v>13977.260000000002</v>
          </cell>
          <cell r="H298">
            <v>14037.880000000005</v>
          </cell>
          <cell r="I298">
            <v>14041.89</v>
          </cell>
          <cell r="J298">
            <v>14567.030000000101</v>
          </cell>
          <cell r="K298">
            <v>15477.779999999897</v>
          </cell>
          <cell r="L298">
            <v>14729.770000000004</v>
          </cell>
          <cell r="M298">
            <v>14562.26999999999</v>
          </cell>
          <cell r="N298">
            <v>14750.100000000006</v>
          </cell>
          <cell r="O298">
            <v>14733.850000000006</v>
          </cell>
          <cell r="P298">
            <v>173078.54</v>
          </cell>
          <cell r="S298">
            <v>0</v>
          </cell>
        </row>
        <row r="299">
          <cell r="A299">
            <v>4015</v>
          </cell>
          <cell r="B299"/>
          <cell r="C299" t="str">
            <v>Premije kolektivnega dodatnega pokojninskega zavarovanja, na podlagi ZKDPZJU</v>
          </cell>
          <cell r="D299">
            <v>215461.08</v>
          </cell>
          <cell r="E299">
            <v>231761.57000000004</v>
          </cell>
          <cell r="F299">
            <v>239641.32999999996</v>
          </cell>
          <cell r="G299">
            <v>236573.89000000199</v>
          </cell>
          <cell r="H299">
            <v>235168.94999999809</v>
          </cell>
          <cell r="I299">
            <v>234668.68999999994</v>
          </cell>
          <cell r="J299">
            <v>236737.64999999991</v>
          </cell>
          <cell r="K299">
            <v>236475.58000000007</v>
          </cell>
          <cell r="L299">
            <v>236197.34999999986</v>
          </cell>
          <cell r="M299">
            <v>237125.43000000017</v>
          </cell>
          <cell r="N299">
            <v>236937.29999999981</v>
          </cell>
          <cell r="O299">
            <v>235928.38000000035</v>
          </cell>
          <cell r="P299">
            <v>2812677.2</v>
          </cell>
          <cell r="S299">
            <v>0</v>
          </cell>
        </row>
        <row r="300">
          <cell r="A300">
            <v>401500</v>
          </cell>
          <cell r="B300"/>
          <cell r="C300" t="str">
            <v>Premije kolektivnega dodatnega pokojninskega zavarovanja, na podlagi ZKDPZJU</v>
          </cell>
          <cell r="D300">
            <v>215461.08</v>
          </cell>
          <cell r="E300">
            <v>231761.57000000004</v>
          </cell>
          <cell r="F300">
            <v>239641.32999999996</v>
          </cell>
          <cell r="G300">
            <v>236573.89000000199</v>
          </cell>
          <cell r="H300">
            <v>235168.94999999809</v>
          </cell>
          <cell r="I300">
            <v>234668.68999999994</v>
          </cell>
          <cell r="J300">
            <v>236737.64999999991</v>
          </cell>
          <cell r="K300">
            <v>236475.58000000007</v>
          </cell>
          <cell r="L300">
            <v>236197.34999999986</v>
          </cell>
          <cell r="M300">
            <v>237125.43000000017</v>
          </cell>
          <cell r="N300">
            <v>236937.29999999981</v>
          </cell>
          <cell r="O300">
            <v>235928.38000000035</v>
          </cell>
          <cell r="P300">
            <v>2812677.2</v>
          </cell>
          <cell r="S300">
            <v>0</v>
          </cell>
        </row>
        <row r="301">
          <cell r="A301">
            <v>401510</v>
          </cell>
          <cell r="B301"/>
          <cell r="C301" t="str">
            <v>Druge premije prostovoljnega dodatnega kolektivnega pokojninskega zavarovanja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S301">
            <v>0</v>
          </cell>
        </row>
        <row r="302">
          <cell r="A302">
            <v>402</v>
          </cell>
          <cell r="B302"/>
          <cell r="C302" t="str">
            <v>IZDATKI ZA BLAGO IN STORITVE</v>
          </cell>
          <cell r="D302">
            <v>31080289.210000001</v>
          </cell>
          <cell r="E302">
            <v>36410525.509999871</v>
          </cell>
          <cell r="F302">
            <v>40312407.590000138</v>
          </cell>
          <cell r="G302">
            <v>36732919.419999897</v>
          </cell>
          <cell r="H302">
            <v>38397034.600000091</v>
          </cell>
          <cell r="I302">
            <v>36599284.810000017</v>
          </cell>
          <cell r="J302">
            <v>43182232.950000174</v>
          </cell>
          <cell r="K302">
            <v>40381188.779999822</v>
          </cell>
          <cell r="L302">
            <v>31383410.30000006</v>
          </cell>
          <cell r="M302">
            <v>45573301.689999945</v>
          </cell>
          <cell r="N302">
            <v>35837578.77000089</v>
          </cell>
          <cell r="O302">
            <v>73456953.319999114</v>
          </cell>
          <cell r="P302">
            <v>489347126.95000005</v>
          </cell>
          <cell r="S302">
            <v>0</v>
          </cell>
        </row>
        <row r="303">
          <cell r="A303">
            <v>4020</v>
          </cell>
          <cell r="B303"/>
          <cell r="C303" t="str">
            <v>Pisarniški in splošni material in storitve</v>
          </cell>
          <cell r="D303">
            <v>4694889.82</v>
          </cell>
          <cell r="E303">
            <v>4404286.1599999992</v>
          </cell>
          <cell r="F303">
            <v>4628099.120000001</v>
          </cell>
          <cell r="G303">
            <v>5003715.7300000088</v>
          </cell>
          <cell r="H303">
            <v>5267001.2699999902</v>
          </cell>
          <cell r="I303">
            <v>4815090.2700000005</v>
          </cell>
          <cell r="J303">
            <v>6885242.7399999984</v>
          </cell>
          <cell r="K303">
            <v>6008189.9099998986</v>
          </cell>
          <cell r="L303">
            <v>4098692.8200001009</v>
          </cell>
          <cell r="M303">
            <v>6797844.7700000023</v>
          </cell>
          <cell r="N303">
            <v>4768026.6400000183</v>
          </cell>
          <cell r="O303">
            <v>11809431.339999981</v>
          </cell>
          <cell r="P303">
            <v>69180510.590000004</v>
          </cell>
          <cell r="S303">
            <v>0</v>
          </cell>
        </row>
        <row r="304">
          <cell r="A304">
            <v>402000</v>
          </cell>
          <cell r="B304"/>
          <cell r="C304" t="str">
            <v>Pisarniški material in storitve</v>
          </cell>
          <cell r="D304">
            <v>138292.66</v>
          </cell>
          <cell r="E304">
            <v>101651.06</v>
          </cell>
          <cell r="F304">
            <v>162927.71</v>
          </cell>
          <cell r="G304">
            <v>175217.14999999903</v>
          </cell>
          <cell r="H304">
            <v>155047.09000000102</v>
          </cell>
          <cell r="I304">
            <v>144802.30999999994</v>
          </cell>
          <cell r="J304">
            <v>158721.76</v>
          </cell>
          <cell r="K304">
            <v>139599.24</v>
          </cell>
          <cell r="L304">
            <v>97254.209999999963</v>
          </cell>
          <cell r="M304">
            <v>139379.92000000016</v>
          </cell>
          <cell r="N304">
            <v>135074.51</v>
          </cell>
          <cell r="O304">
            <v>287986.17999999993</v>
          </cell>
          <cell r="P304">
            <v>1835953.8</v>
          </cell>
          <cell r="S304">
            <v>0</v>
          </cell>
        </row>
        <row r="305">
          <cell r="A305">
            <v>402001</v>
          </cell>
          <cell r="B305"/>
          <cell r="C305" t="str">
            <v>Čistilni material in storitve</v>
          </cell>
          <cell r="D305">
            <v>309924.08</v>
          </cell>
          <cell r="E305">
            <v>330622.67</v>
          </cell>
          <cell r="F305">
            <v>493915.39999999991</v>
          </cell>
          <cell r="G305">
            <v>528495.98</v>
          </cell>
          <cell r="H305">
            <v>483320.98</v>
          </cell>
          <cell r="I305">
            <v>361850.8200000003</v>
          </cell>
          <cell r="J305">
            <v>532717.9299999997</v>
          </cell>
          <cell r="K305">
            <v>447804.16999999993</v>
          </cell>
          <cell r="L305">
            <v>342039.99000000022</v>
          </cell>
          <cell r="M305">
            <v>553794.73</v>
          </cell>
          <cell r="N305">
            <v>373184.7700000098</v>
          </cell>
          <cell r="O305">
            <v>601460.28999998979</v>
          </cell>
          <cell r="P305">
            <v>5359131.8099999996</v>
          </cell>
          <cell r="S305">
            <v>0</v>
          </cell>
        </row>
        <row r="306">
          <cell r="A306">
            <v>402002</v>
          </cell>
          <cell r="B306"/>
          <cell r="C306" t="str">
            <v>Storitve varovanja zgradb in prostorov</v>
          </cell>
          <cell r="D306">
            <v>230377.64</v>
          </cell>
          <cell r="E306">
            <v>251336.26</v>
          </cell>
          <cell r="F306">
            <v>214479.59999999998</v>
          </cell>
          <cell r="G306">
            <v>491214.77</v>
          </cell>
          <cell r="H306">
            <v>266247.07000000007</v>
          </cell>
          <cell r="I306">
            <v>242326.72999999998</v>
          </cell>
          <cell r="J306">
            <v>250745.90999999992</v>
          </cell>
          <cell r="K306">
            <v>325744.66000000015</v>
          </cell>
          <cell r="L306">
            <v>259879.65999999968</v>
          </cell>
          <cell r="M306">
            <v>384859.99000000022</v>
          </cell>
          <cell r="N306">
            <v>189332.33999999985</v>
          </cell>
          <cell r="O306">
            <v>223669.20999999996</v>
          </cell>
          <cell r="P306">
            <v>3330213.84</v>
          </cell>
          <cell r="S306">
            <v>0</v>
          </cell>
        </row>
        <row r="307">
          <cell r="A307">
            <v>402003</v>
          </cell>
          <cell r="B307"/>
          <cell r="C307" t="str">
            <v>Založniške in tiskarske storitve</v>
          </cell>
          <cell r="D307">
            <v>446833.29</v>
          </cell>
          <cell r="E307">
            <v>286094.63999999902</v>
          </cell>
          <cell r="F307">
            <v>224417.54000000097</v>
          </cell>
          <cell r="G307">
            <v>344459.97</v>
          </cell>
          <cell r="H307">
            <v>384783.41000000015</v>
          </cell>
          <cell r="I307">
            <v>293547.67999999993</v>
          </cell>
          <cell r="J307">
            <v>431398.99</v>
          </cell>
          <cell r="K307">
            <v>369574.43999999994</v>
          </cell>
          <cell r="L307">
            <v>220322.83999999985</v>
          </cell>
          <cell r="M307">
            <v>345757.30000000028</v>
          </cell>
          <cell r="N307">
            <v>350553.85000000009</v>
          </cell>
          <cell r="O307">
            <v>557771.38999999966</v>
          </cell>
          <cell r="P307">
            <v>4255515.34</v>
          </cell>
          <cell r="S307">
            <v>0</v>
          </cell>
        </row>
        <row r="308">
          <cell r="A308">
            <v>402004</v>
          </cell>
          <cell r="B308"/>
          <cell r="C308" t="str">
            <v>Časopisi, revije, knjige in strokovna literatura</v>
          </cell>
          <cell r="D308">
            <v>47277.71</v>
          </cell>
          <cell r="E308">
            <v>157103.44</v>
          </cell>
          <cell r="F308">
            <v>124722.93000000002</v>
          </cell>
          <cell r="G308">
            <v>85832.780000000959</v>
          </cell>
          <cell r="H308">
            <v>66499.279999999038</v>
          </cell>
          <cell r="I308">
            <v>49686.070000000997</v>
          </cell>
          <cell r="J308">
            <v>104577.11999999895</v>
          </cell>
          <cell r="K308">
            <v>65306.930000000051</v>
          </cell>
          <cell r="L308">
            <v>42071.650000000023</v>
          </cell>
          <cell r="M308">
            <v>54759.820000000997</v>
          </cell>
          <cell r="N308">
            <v>45667.949999999953</v>
          </cell>
          <cell r="O308">
            <v>106150.10999999905</v>
          </cell>
          <cell r="P308">
            <v>949655.79</v>
          </cell>
          <cell r="S308">
            <v>0</v>
          </cell>
        </row>
        <row r="309">
          <cell r="A309">
            <v>402005</v>
          </cell>
          <cell r="B309"/>
          <cell r="C309" t="str">
            <v>Stroški prevajalskih storitev</v>
          </cell>
          <cell r="D309">
            <v>11348.25</v>
          </cell>
          <cell r="E309">
            <v>17004.990000000002</v>
          </cell>
          <cell r="F309">
            <v>16999.84</v>
          </cell>
          <cell r="G309">
            <v>11529.739999999998</v>
          </cell>
          <cell r="H309">
            <v>15036.700000000004</v>
          </cell>
          <cell r="I309">
            <v>16883.239999999991</v>
          </cell>
          <cell r="J309">
            <v>16865.919999999998</v>
          </cell>
          <cell r="K309">
            <v>9301.9300000000076</v>
          </cell>
          <cell r="L309">
            <v>13286.630000000005</v>
          </cell>
          <cell r="M309">
            <v>14498.900000000009</v>
          </cell>
          <cell r="N309">
            <v>16595.969999999972</v>
          </cell>
          <cell r="O309">
            <v>44475.860000000015</v>
          </cell>
          <cell r="P309">
            <v>203827.97</v>
          </cell>
          <cell r="S309">
            <v>0</v>
          </cell>
        </row>
        <row r="310">
          <cell r="A310">
            <v>402006</v>
          </cell>
          <cell r="B310"/>
          <cell r="C310" t="str">
            <v>Stroški oglaševalskih storitev</v>
          </cell>
          <cell r="D310">
            <v>412322.25</v>
          </cell>
          <cell r="E310">
            <v>338182.320000001</v>
          </cell>
          <cell r="F310">
            <v>445229.179999999</v>
          </cell>
          <cell r="G310">
            <v>491792.01</v>
          </cell>
          <cell r="H310">
            <v>553061.42000000016</v>
          </cell>
          <cell r="I310">
            <v>429579.00999999978</v>
          </cell>
          <cell r="J310">
            <v>747716.31</v>
          </cell>
          <cell r="K310">
            <v>489172.39000000013</v>
          </cell>
          <cell r="L310">
            <v>275212.95999999996</v>
          </cell>
          <cell r="M310">
            <v>606372.90999999968</v>
          </cell>
          <cell r="N310">
            <v>404945.78000001051</v>
          </cell>
          <cell r="O310">
            <v>841767.55999998935</v>
          </cell>
          <cell r="P310">
            <v>6035354.0999999996</v>
          </cell>
          <cell r="S310">
            <v>0</v>
          </cell>
        </row>
        <row r="311">
          <cell r="A311">
            <v>402007</v>
          </cell>
          <cell r="B311"/>
          <cell r="C311" t="str">
            <v>Računalniške storitve</v>
          </cell>
          <cell r="D311">
            <v>168305.21</v>
          </cell>
          <cell r="E311">
            <v>143233.32000000004</v>
          </cell>
          <cell r="F311">
            <v>157858.93999999994</v>
          </cell>
          <cell r="G311">
            <v>158683.99</v>
          </cell>
          <cell r="H311">
            <v>171604.95000000007</v>
          </cell>
          <cell r="I311">
            <v>160014.52999999991</v>
          </cell>
          <cell r="J311">
            <v>184377.04000000004</v>
          </cell>
          <cell r="K311">
            <v>158532.84000000008</v>
          </cell>
          <cell r="L311">
            <v>180594.16999999993</v>
          </cell>
          <cell r="M311">
            <v>166773.64999999991</v>
          </cell>
          <cell r="N311">
            <v>110632.77000000002</v>
          </cell>
          <cell r="O311">
            <v>341894.69000000018</v>
          </cell>
          <cell r="P311">
            <v>2102506.1</v>
          </cell>
          <cell r="S311">
            <v>0</v>
          </cell>
        </row>
        <row r="312">
          <cell r="A312">
            <v>402008</v>
          </cell>
          <cell r="B312"/>
          <cell r="C312" t="str">
            <v>Računovodske, revizorske in svetovalne storitve</v>
          </cell>
          <cell r="D312">
            <v>202167.46</v>
          </cell>
          <cell r="E312">
            <v>227793.07000000004</v>
          </cell>
          <cell r="F312">
            <v>222257.68999999994</v>
          </cell>
          <cell r="G312">
            <v>366131.63</v>
          </cell>
          <cell r="H312">
            <v>417555.89</v>
          </cell>
          <cell r="I312">
            <v>284835.62000000011</v>
          </cell>
          <cell r="J312">
            <v>326185.95999999996</v>
          </cell>
          <cell r="K312">
            <v>609589.65999999992</v>
          </cell>
          <cell r="L312">
            <v>196538.14000000013</v>
          </cell>
          <cell r="M312">
            <v>341517.04000000004</v>
          </cell>
          <cell r="N312">
            <v>304096.54999999981</v>
          </cell>
          <cell r="O312">
            <v>747344.69000000041</v>
          </cell>
          <cell r="P312">
            <v>4246013.4000000004</v>
          </cell>
          <cell r="S312">
            <v>0</v>
          </cell>
        </row>
        <row r="313">
          <cell r="A313">
            <v>402009</v>
          </cell>
          <cell r="B313"/>
          <cell r="C313" t="str">
            <v>Izdatki za reprezentanco</v>
          </cell>
          <cell r="D313">
            <v>529455.11</v>
          </cell>
          <cell r="E313">
            <v>378686.38</v>
          </cell>
          <cell r="F313">
            <v>276200.87000000011</v>
          </cell>
          <cell r="G313">
            <v>212737.2799999998</v>
          </cell>
          <cell r="H313">
            <v>288032.90000000014</v>
          </cell>
          <cell r="I313">
            <v>296481.03000000003</v>
          </cell>
          <cell r="J313">
            <v>433918.42999999993</v>
          </cell>
          <cell r="K313">
            <v>302388.47999999998</v>
          </cell>
          <cell r="L313">
            <v>208665.14999999991</v>
          </cell>
          <cell r="M313">
            <v>339754.14999999991</v>
          </cell>
          <cell r="N313">
            <v>273312.33000000007</v>
          </cell>
          <cell r="O313">
            <v>724614.15999999968</v>
          </cell>
          <cell r="P313">
            <v>4264246.2699999996</v>
          </cell>
          <cell r="S313">
            <v>0</v>
          </cell>
        </row>
        <row r="314">
          <cell r="A314">
            <v>402010</v>
          </cell>
          <cell r="B314"/>
          <cell r="C314" t="str">
            <v>Hrana, storitve menz in restavracij</v>
          </cell>
          <cell r="D314">
            <v>148112.76</v>
          </cell>
          <cell r="E314">
            <v>114191.97999999998</v>
          </cell>
          <cell r="F314">
            <v>92652.700000000012</v>
          </cell>
          <cell r="G314">
            <v>104906.23999999999</v>
          </cell>
          <cell r="H314">
            <v>102199.32</v>
          </cell>
          <cell r="I314">
            <v>102028.95999999996</v>
          </cell>
          <cell r="J314">
            <v>143843.16000000003</v>
          </cell>
          <cell r="K314">
            <v>149946.17000000004</v>
          </cell>
          <cell r="L314">
            <v>70950.189999999944</v>
          </cell>
          <cell r="M314">
            <v>133456.51</v>
          </cell>
          <cell r="N314">
            <v>100349.63000000012</v>
          </cell>
          <cell r="O314">
            <v>230534.5</v>
          </cell>
          <cell r="P314">
            <v>1493172.12</v>
          </cell>
          <cell r="S314">
            <v>0</v>
          </cell>
        </row>
        <row r="315">
          <cell r="A315">
            <v>402011</v>
          </cell>
          <cell r="B315"/>
          <cell r="C315" t="str">
            <v>Storitve informacijske podpore uporabnikom</v>
          </cell>
          <cell r="D315">
            <v>32673.31</v>
          </cell>
          <cell r="E315">
            <v>29698.9899999999</v>
          </cell>
          <cell r="F315">
            <v>53919.100000000093</v>
          </cell>
          <cell r="G315">
            <v>76014.59</v>
          </cell>
          <cell r="H315">
            <v>56457.550000000017</v>
          </cell>
          <cell r="I315">
            <v>36790.089999999997</v>
          </cell>
          <cell r="J315">
            <v>56606.349999999977</v>
          </cell>
          <cell r="K315">
            <v>48412.239999999991</v>
          </cell>
          <cell r="L315">
            <v>20166.590000000026</v>
          </cell>
          <cell r="M315">
            <v>86850</v>
          </cell>
          <cell r="N315">
            <v>31281.129999999946</v>
          </cell>
          <cell r="O315">
            <v>119185.80000000005</v>
          </cell>
          <cell r="P315">
            <v>648055.74</v>
          </cell>
          <cell r="S315">
            <v>0</v>
          </cell>
        </row>
        <row r="316">
          <cell r="A316">
            <v>402099</v>
          </cell>
          <cell r="B316"/>
          <cell r="C316" t="str">
            <v>Drugi splošni material in storitve</v>
          </cell>
          <cell r="D316">
            <v>2017800.09</v>
          </cell>
          <cell r="E316">
            <v>2028687.0399999998</v>
          </cell>
          <cell r="F316">
            <v>2142517.62</v>
          </cell>
          <cell r="G316">
            <v>1956699.6000000099</v>
          </cell>
          <cell r="H316">
            <v>2307154.7099999906</v>
          </cell>
          <cell r="I316">
            <v>2396264.1799999997</v>
          </cell>
          <cell r="J316">
            <v>3497567.8599999994</v>
          </cell>
          <cell r="K316">
            <v>2892816.7599998992</v>
          </cell>
          <cell r="L316">
            <v>2171710.6400001012</v>
          </cell>
          <cell r="M316">
            <v>3630069.8500000015</v>
          </cell>
          <cell r="N316">
            <v>2432999.0599999987</v>
          </cell>
          <cell r="O316">
            <v>6982576.9000000022</v>
          </cell>
          <cell r="P316">
            <v>34456864.310000002</v>
          </cell>
          <cell r="S316">
            <v>0</v>
          </cell>
        </row>
        <row r="317">
          <cell r="A317">
            <v>4021</v>
          </cell>
          <cell r="B317"/>
          <cell r="C317" t="str">
            <v>Posebni material in storitve</v>
          </cell>
          <cell r="D317">
            <v>2862078.62</v>
          </cell>
          <cell r="E317">
            <v>2106299.42</v>
          </cell>
          <cell r="F317">
            <v>2353247.0699999994</v>
          </cell>
          <cell r="G317">
            <v>2371111.0600000005</v>
          </cell>
          <cell r="H317">
            <v>3326385.0099999905</v>
          </cell>
          <cell r="I317">
            <v>2553001.3000000091</v>
          </cell>
          <cell r="J317">
            <v>3384836.2900000005</v>
          </cell>
          <cell r="K317">
            <v>2877953.3599999994</v>
          </cell>
          <cell r="L317">
            <v>2057131.9499999997</v>
          </cell>
          <cell r="M317">
            <v>3377155.8500000015</v>
          </cell>
          <cell r="N317">
            <v>2714165.9499999983</v>
          </cell>
          <cell r="O317">
            <v>6684119.0900000008</v>
          </cell>
          <cell r="P317">
            <v>36667484.969999999</v>
          </cell>
          <cell r="S317">
            <v>0</v>
          </cell>
        </row>
        <row r="318">
          <cell r="A318">
            <v>402100</v>
          </cell>
          <cell r="B318"/>
          <cell r="C318" t="str">
            <v>Uniforme in službena obleka</v>
          </cell>
          <cell r="D318">
            <v>59626.42</v>
          </cell>
          <cell r="E318">
            <v>17669.669999999998</v>
          </cell>
          <cell r="F318">
            <v>56076.140000000014</v>
          </cell>
          <cell r="G318">
            <v>89392.26999999999</v>
          </cell>
          <cell r="H318">
            <v>40550.989999999991</v>
          </cell>
          <cell r="I318">
            <v>53167.350000000035</v>
          </cell>
          <cell r="J318">
            <v>45755.77999999997</v>
          </cell>
          <cell r="K318">
            <v>29236.330000000016</v>
          </cell>
          <cell r="L318">
            <v>13778.830000000016</v>
          </cell>
          <cell r="M318">
            <v>33625.56</v>
          </cell>
          <cell r="N318">
            <v>71998.469999999972</v>
          </cell>
          <cell r="O318">
            <v>176323.37999999995</v>
          </cell>
          <cell r="P318">
            <v>687201.19</v>
          </cell>
          <cell r="S318">
            <v>0</v>
          </cell>
        </row>
        <row r="319">
          <cell r="A319">
            <v>402101</v>
          </cell>
          <cell r="B319"/>
          <cell r="C319" t="str">
            <v>***Knjige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S319">
            <v>0</v>
          </cell>
        </row>
        <row r="320">
          <cell r="A320">
            <v>402102</v>
          </cell>
          <cell r="B320"/>
          <cell r="C320" t="str">
            <v>Zdravila, ortopedski pripomočki in sanitetni material</v>
          </cell>
          <cell r="D320">
            <v>2597.83</v>
          </cell>
          <cell r="E320">
            <v>81.2800000000002</v>
          </cell>
          <cell r="F320">
            <v>1599.2400000000002</v>
          </cell>
          <cell r="G320">
            <v>452.06999999999971</v>
          </cell>
          <cell r="H320">
            <v>730.69999999999982</v>
          </cell>
          <cell r="I320">
            <v>2019.8400000000001</v>
          </cell>
          <cell r="J320">
            <v>-816.84000000000015</v>
          </cell>
          <cell r="K320">
            <v>286.84000000000015</v>
          </cell>
          <cell r="L320">
            <v>37.579999999999927</v>
          </cell>
          <cell r="M320">
            <v>314.23999999999978</v>
          </cell>
          <cell r="N320">
            <v>404.69999999999982</v>
          </cell>
          <cell r="O320">
            <v>4364.41</v>
          </cell>
          <cell r="P320">
            <v>12071.89</v>
          </cell>
          <cell r="S320">
            <v>0</v>
          </cell>
        </row>
        <row r="321">
          <cell r="A321">
            <v>402103</v>
          </cell>
          <cell r="B321"/>
          <cell r="C321" t="str">
            <v>Kmetijski vložki</v>
          </cell>
          <cell r="D321">
            <v>0</v>
          </cell>
          <cell r="E321">
            <v>0</v>
          </cell>
          <cell r="F321">
            <v>39.04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800</v>
          </cell>
          <cell r="L321">
            <v>48315.6</v>
          </cell>
          <cell r="M321">
            <v>0</v>
          </cell>
          <cell r="N321">
            <v>1449.989999999998</v>
          </cell>
          <cell r="O321">
            <v>0</v>
          </cell>
          <cell r="P321">
            <v>50604.63</v>
          </cell>
          <cell r="S321">
            <v>0</v>
          </cell>
        </row>
        <row r="322">
          <cell r="A322">
            <v>402104</v>
          </cell>
          <cell r="B322"/>
          <cell r="C322" t="str">
            <v>Material in oprema za vojsko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S322">
            <v>0</v>
          </cell>
        </row>
        <row r="323">
          <cell r="A323">
            <v>402105</v>
          </cell>
          <cell r="B323"/>
          <cell r="C323" t="str">
            <v>Material in specialna oprema za policijo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14.25</v>
          </cell>
          <cell r="I323">
            <v>-14.25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291.89999999999998</v>
          </cell>
          <cell r="P323">
            <v>291.89999999999998</v>
          </cell>
          <cell r="S323">
            <v>0</v>
          </cell>
        </row>
        <row r="324">
          <cell r="A324">
            <v>402106</v>
          </cell>
          <cell r="B324"/>
          <cell r="C324" t="str">
            <v>Material za kazensko poboljševalne domove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S324">
            <v>0</v>
          </cell>
        </row>
        <row r="325">
          <cell r="A325">
            <v>402107</v>
          </cell>
          <cell r="B325"/>
          <cell r="C325" t="str">
            <v>Laboratorijski materiali</v>
          </cell>
          <cell r="D325">
            <v>879.77</v>
          </cell>
          <cell r="E325">
            <v>300</v>
          </cell>
          <cell r="F325">
            <v>774.44</v>
          </cell>
          <cell r="G325">
            <v>588.07000000000016</v>
          </cell>
          <cell r="H325">
            <v>617.07999999999993</v>
          </cell>
          <cell r="I325">
            <v>3195.4599999999996</v>
          </cell>
          <cell r="J325">
            <v>1456.5300000000007</v>
          </cell>
          <cell r="K325">
            <v>914.46999999999935</v>
          </cell>
          <cell r="L325">
            <v>624.8700000000008</v>
          </cell>
          <cell r="M325">
            <v>410.89999999999964</v>
          </cell>
          <cell r="N325">
            <v>667.54999999999927</v>
          </cell>
          <cell r="O325">
            <v>3543.380000000001</v>
          </cell>
          <cell r="P325">
            <v>13972.52</v>
          </cell>
          <cell r="S325">
            <v>0</v>
          </cell>
        </row>
        <row r="326">
          <cell r="A326">
            <v>402108</v>
          </cell>
          <cell r="B326"/>
          <cell r="C326" t="str">
            <v>Drobno orodje in naprave</v>
          </cell>
          <cell r="D326">
            <v>31298.79</v>
          </cell>
          <cell r="E326">
            <v>19578.919999999998</v>
          </cell>
          <cell r="F326">
            <v>19116.989999999998</v>
          </cell>
          <cell r="G326">
            <v>35781.990000000005</v>
          </cell>
          <cell r="H326">
            <v>28918.429999999993</v>
          </cell>
          <cell r="I326">
            <v>40141.23000000001</v>
          </cell>
          <cell r="J326">
            <v>49039.81</v>
          </cell>
          <cell r="K326">
            <v>35231.919999999984</v>
          </cell>
          <cell r="L326">
            <v>24274.589999999997</v>
          </cell>
          <cell r="M326">
            <v>30239.900000000023</v>
          </cell>
          <cell r="N326">
            <v>63526.27999999997</v>
          </cell>
          <cell r="O326">
            <v>160104.63</v>
          </cell>
          <cell r="P326">
            <v>537253.48</v>
          </cell>
          <cell r="S326">
            <v>0</v>
          </cell>
        </row>
        <row r="327">
          <cell r="A327">
            <v>402109</v>
          </cell>
          <cell r="B327"/>
          <cell r="C327" t="str">
            <v>Zaračunljive tiskovine</v>
          </cell>
          <cell r="D327">
            <v>1047.73</v>
          </cell>
          <cell r="E327">
            <v>1079.5700000000002</v>
          </cell>
          <cell r="F327">
            <v>826.04</v>
          </cell>
          <cell r="G327">
            <v>997.52</v>
          </cell>
          <cell r="H327">
            <v>1464.7899999999995</v>
          </cell>
          <cell r="I327">
            <v>860.27000000000044</v>
          </cell>
          <cell r="J327">
            <v>1746.6599999999999</v>
          </cell>
          <cell r="K327">
            <v>1060.3500000000004</v>
          </cell>
          <cell r="L327">
            <v>1208.7399999999998</v>
          </cell>
          <cell r="M327">
            <v>1498.8999999999996</v>
          </cell>
          <cell r="N327">
            <v>983.80999999999949</v>
          </cell>
          <cell r="O327">
            <v>1174.3000000000011</v>
          </cell>
          <cell r="P327">
            <v>13948.68</v>
          </cell>
          <cell r="S327">
            <v>0</v>
          </cell>
        </row>
        <row r="328">
          <cell r="A328">
            <v>402110</v>
          </cell>
          <cell r="B328"/>
          <cell r="C328" t="str">
            <v>Storitve železniškega prometa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S328">
            <v>0</v>
          </cell>
        </row>
        <row r="329">
          <cell r="A329">
            <v>402111</v>
          </cell>
          <cell r="B329"/>
          <cell r="C329" t="str">
            <v>Zdravniški pregledi zaposlenih in drugih upravičencev</v>
          </cell>
          <cell r="D329">
            <v>10977.75</v>
          </cell>
          <cell r="E329">
            <v>9446.2200000000012</v>
          </cell>
          <cell r="F329">
            <v>12615.849999999999</v>
          </cell>
          <cell r="G329">
            <v>14961.949999999997</v>
          </cell>
          <cell r="H329">
            <v>21067.970000000008</v>
          </cell>
          <cell r="I329">
            <v>9330.3699999999953</v>
          </cell>
          <cell r="J329">
            <v>18561.169999999998</v>
          </cell>
          <cell r="K329">
            <v>16114.169999999998</v>
          </cell>
          <cell r="L329">
            <v>13946.949999999997</v>
          </cell>
          <cell r="M329">
            <v>9421.179999999993</v>
          </cell>
          <cell r="N329">
            <v>18126.930000000022</v>
          </cell>
          <cell r="O329">
            <v>51949.639999999985</v>
          </cell>
          <cell r="P329">
            <v>206520.15</v>
          </cell>
          <cell r="S329">
            <v>0</v>
          </cell>
        </row>
        <row r="330">
          <cell r="A330">
            <v>402112</v>
          </cell>
          <cell r="B330"/>
          <cell r="C330" t="str">
            <v>Protokolarna darila, promocijski ogledi, organizacije proslav in podobne storitve</v>
          </cell>
          <cell r="D330">
            <v>289241.14</v>
          </cell>
          <cell r="E330">
            <v>126017.07999999996</v>
          </cell>
          <cell r="F330">
            <v>100352.27000000002</v>
          </cell>
          <cell r="G330">
            <v>142001.95999999996</v>
          </cell>
          <cell r="H330">
            <v>203577.38</v>
          </cell>
          <cell r="I330">
            <v>372322.71000000008</v>
          </cell>
          <cell r="J330">
            <v>308977.42999999993</v>
          </cell>
          <cell r="K330">
            <v>156060.10000000009</v>
          </cell>
          <cell r="L330">
            <v>146770.41999999993</v>
          </cell>
          <cell r="M330">
            <v>239020.52000000002</v>
          </cell>
          <cell r="N330">
            <v>223598.7899999998</v>
          </cell>
          <cell r="O330">
            <v>519252.42000000039</v>
          </cell>
          <cell r="P330">
            <v>2827192.22</v>
          </cell>
          <cell r="S330">
            <v>0</v>
          </cell>
        </row>
        <row r="331">
          <cell r="A331">
            <v>402113</v>
          </cell>
          <cell r="B331"/>
          <cell r="C331" t="str">
            <v>Geodetske storitve, parcelacije, cenitve in druge podobne storitve</v>
          </cell>
          <cell r="D331">
            <v>264932.69</v>
          </cell>
          <cell r="E331">
            <v>300584.76999999996</v>
          </cell>
          <cell r="F331">
            <v>375035.66000000003</v>
          </cell>
          <cell r="G331">
            <v>463161.49000000011</v>
          </cell>
          <cell r="H331">
            <v>579072.46</v>
          </cell>
          <cell r="I331">
            <v>372474.05000000005</v>
          </cell>
          <cell r="J331">
            <v>620623.35999999987</v>
          </cell>
          <cell r="K331">
            <v>459062.64999999991</v>
          </cell>
          <cell r="L331">
            <v>355515.26000000024</v>
          </cell>
          <cell r="M331">
            <v>572510.80000000028</v>
          </cell>
          <cell r="N331">
            <v>642922.21</v>
          </cell>
          <cell r="O331">
            <v>1402917.7299999995</v>
          </cell>
          <cell r="P331">
            <v>6408813.1299999999</v>
          </cell>
          <cell r="S331">
            <v>0</v>
          </cell>
        </row>
        <row r="332">
          <cell r="A332">
            <v>402199</v>
          </cell>
          <cell r="B332"/>
          <cell r="C332" t="str">
            <v>Drugi posebni materiali in storitve</v>
          </cell>
          <cell r="D332">
            <v>2201476.5</v>
          </cell>
          <cell r="E332">
            <v>1631541.9100000001</v>
          </cell>
          <cell r="F332">
            <v>1786811.3999999994</v>
          </cell>
          <cell r="G332">
            <v>1623773.7400000002</v>
          </cell>
          <cell r="H332">
            <v>2450370.9599999906</v>
          </cell>
          <cell r="I332">
            <v>1699504.2700000089</v>
          </cell>
          <cell r="J332">
            <v>2339492.3900000006</v>
          </cell>
          <cell r="K332">
            <v>2179186.5299999993</v>
          </cell>
          <cell r="L332">
            <v>1452659.1099999994</v>
          </cell>
          <cell r="M332">
            <v>2490113.8500000015</v>
          </cell>
          <cell r="N332">
            <v>1690487.2199999988</v>
          </cell>
          <cell r="O332">
            <v>4364197.3000000007</v>
          </cell>
          <cell r="P332">
            <v>25909615.18</v>
          </cell>
          <cell r="S332">
            <v>0</v>
          </cell>
        </row>
        <row r="333">
          <cell r="A333">
            <v>4022</v>
          </cell>
          <cell r="B333"/>
          <cell r="C333" t="str">
            <v>Energija, voda, komunalne storitve in komunikacije</v>
          </cell>
          <cell r="D333">
            <v>5285661.5</v>
          </cell>
          <cell r="E333">
            <v>6700723.3199999789</v>
          </cell>
          <cell r="F333">
            <v>6632993.7500000224</v>
          </cell>
          <cell r="G333">
            <v>6337843.4699998973</v>
          </cell>
          <cell r="H333">
            <v>5876808.8200001009</v>
          </cell>
          <cell r="I333">
            <v>4684890.8900000118</v>
          </cell>
          <cell r="J333">
            <v>5808887.1599999778</v>
          </cell>
          <cell r="K333">
            <v>4851726.9500000197</v>
          </cell>
          <cell r="L333">
            <v>4100918.3999999706</v>
          </cell>
          <cell r="M333">
            <v>5827716.3500000192</v>
          </cell>
          <cell r="N333">
            <v>3628337.5999999815</v>
          </cell>
          <cell r="O333">
            <v>6074165.7900000187</v>
          </cell>
          <cell r="P333">
            <v>65810674</v>
          </cell>
          <cell r="S333">
            <v>0</v>
          </cell>
        </row>
        <row r="334">
          <cell r="A334">
            <v>402200</v>
          </cell>
          <cell r="B334"/>
          <cell r="C334" t="str">
            <v>Električna energija</v>
          </cell>
          <cell r="D334">
            <v>2811738.3</v>
          </cell>
          <cell r="E334">
            <v>3669489.97999998</v>
          </cell>
          <cell r="F334">
            <v>3381835.7000000207</v>
          </cell>
          <cell r="G334">
            <v>3087785.6999998987</v>
          </cell>
          <cell r="H334">
            <v>2933258.5100001004</v>
          </cell>
          <cell r="I334">
            <v>2116636.3600000013</v>
          </cell>
          <cell r="J334">
            <v>3030768.84</v>
          </cell>
          <cell r="K334">
            <v>2123949.2399999984</v>
          </cell>
          <cell r="L334">
            <v>1899290.8900000006</v>
          </cell>
          <cell r="M334">
            <v>2463445.9800000004</v>
          </cell>
          <cell r="N334">
            <v>1491584.7100000009</v>
          </cell>
          <cell r="O334">
            <v>2365248.129999999</v>
          </cell>
          <cell r="P334">
            <v>31375032.34</v>
          </cell>
          <cell r="S334">
            <v>0</v>
          </cell>
        </row>
        <row r="335">
          <cell r="A335">
            <v>402201</v>
          </cell>
          <cell r="B335"/>
          <cell r="C335" t="str">
            <v>Poraba kuriv in stroški ogrevanja</v>
          </cell>
          <cell r="D335">
            <v>693277.47</v>
          </cell>
          <cell r="E335">
            <v>1114334.57</v>
          </cell>
          <cell r="F335">
            <v>1256219.19</v>
          </cell>
          <cell r="G335">
            <v>819279.93000000017</v>
          </cell>
          <cell r="H335">
            <v>802999.9299999997</v>
          </cell>
          <cell r="I335">
            <v>487413.60000000056</v>
          </cell>
          <cell r="J335">
            <v>310405.69999999925</v>
          </cell>
          <cell r="K335">
            <v>217178.46000001021</v>
          </cell>
          <cell r="L335">
            <v>136575.51999999024</v>
          </cell>
          <cell r="M335">
            <v>309502.84999999963</v>
          </cell>
          <cell r="N335">
            <v>369809.44000000041</v>
          </cell>
          <cell r="O335">
            <v>728297.96999999974</v>
          </cell>
          <cell r="P335">
            <v>7245294.6299999999</v>
          </cell>
          <cell r="S335">
            <v>0</v>
          </cell>
        </row>
        <row r="336">
          <cell r="A336">
            <v>402202</v>
          </cell>
          <cell r="B336"/>
          <cell r="C336" t="str">
            <v>Poraba druge energije</v>
          </cell>
          <cell r="D336">
            <v>11383.06</v>
          </cell>
          <cell r="E336">
            <v>9352.5399999999991</v>
          </cell>
          <cell r="F336">
            <v>30174.489999999998</v>
          </cell>
          <cell r="G336">
            <v>19935.210000000006</v>
          </cell>
          <cell r="H336">
            <v>15419.209999999992</v>
          </cell>
          <cell r="I336">
            <v>17366.570000000007</v>
          </cell>
          <cell r="J336">
            <v>11846.779999999999</v>
          </cell>
          <cell r="K336">
            <v>8782.9199999999983</v>
          </cell>
          <cell r="L336">
            <v>3748.1600000000035</v>
          </cell>
          <cell r="M336">
            <v>10202.299999999988</v>
          </cell>
          <cell r="N336">
            <v>12119.369999999995</v>
          </cell>
          <cell r="O336">
            <v>12612.850000000006</v>
          </cell>
          <cell r="P336">
            <v>162943.46</v>
          </cell>
          <cell r="S336">
            <v>0</v>
          </cell>
        </row>
        <row r="337">
          <cell r="A337">
            <v>402203</v>
          </cell>
          <cell r="B337"/>
          <cell r="C337" t="str">
            <v>Voda in komunalne storitve</v>
          </cell>
          <cell r="D337">
            <v>639793.86</v>
          </cell>
          <cell r="E337">
            <v>544185.39</v>
          </cell>
          <cell r="F337">
            <v>638491.03</v>
          </cell>
          <cell r="G337">
            <v>780902.13000000012</v>
          </cell>
          <cell r="H337">
            <v>714258.61999999965</v>
          </cell>
          <cell r="I337">
            <v>726477.39000001037</v>
          </cell>
          <cell r="J337">
            <v>863643.99999997951</v>
          </cell>
          <cell r="K337">
            <v>738042.72000000067</v>
          </cell>
          <cell r="L337">
            <v>816337.34999998007</v>
          </cell>
          <cell r="M337">
            <v>1039650.24000003</v>
          </cell>
          <cell r="N337">
            <v>608985.02999997977</v>
          </cell>
          <cell r="O337">
            <v>798867.8700000206</v>
          </cell>
          <cell r="P337">
            <v>8909635.6300000008</v>
          </cell>
          <cell r="S337">
            <v>0</v>
          </cell>
        </row>
        <row r="338">
          <cell r="A338">
            <v>402204</v>
          </cell>
          <cell r="B338"/>
          <cell r="C338" t="str">
            <v>Odvoz smeti</v>
          </cell>
          <cell r="D338">
            <v>242274.78000000099</v>
          </cell>
          <cell r="E338">
            <v>212371.92</v>
          </cell>
          <cell r="F338">
            <v>213739.23999999894</v>
          </cell>
          <cell r="G338">
            <v>422839.56000000006</v>
          </cell>
          <cell r="H338">
            <v>351690.34000000008</v>
          </cell>
          <cell r="I338">
            <v>285108.33999999985</v>
          </cell>
          <cell r="J338">
            <v>322386.37000000011</v>
          </cell>
          <cell r="K338">
            <v>355184.59000000008</v>
          </cell>
          <cell r="L338">
            <v>246351.24000001</v>
          </cell>
          <cell r="M338">
            <v>406457.92999998992</v>
          </cell>
          <cell r="N338">
            <v>302887.33000000007</v>
          </cell>
          <cell r="O338">
            <v>556288.52</v>
          </cell>
          <cell r="P338">
            <v>3917580.16</v>
          </cell>
          <cell r="S338">
            <v>0</v>
          </cell>
        </row>
        <row r="339">
          <cell r="A339">
            <v>402205</v>
          </cell>
          <cell r="B339"/>
          <cell r="C339" t="str">
            <v>Telefon, teleks, faks, elektronska pošta</v>
          </cell>
          <cell r="D339">
            <v>202608.77</v>
          </cell>
          <cell r="E339">
            <v>223175.35999999903</v>
          </cell>
          <cell r="F339">
            <v>227763.23000000097</v>
          </cell>
          <cell r="G339">
            <v>235092.53999999899</v>
          </cell>
          <cell r="H339">
            <v>253195.41000000108</v>
          </cell>
          <cell r="I339">
            <v>233645.37999999989</v>
          </cell>
          <cell r="J339">
            <v>254239.20999999996</v>
          </cell>
          <cell r="K339">
            <v>241260.68000000017</v>
          </cell>
          <cell r="L339">
            <v>226750.60000000009</v>
          </cell>
          <cell r="M339">
            <v>372914.70999999996</v>
          </cell>
          <cell r="N339">
            <v>110268.81000000006</v>
          </cell>
          <cell r="O339">
            <v>302961.34999999963</v>
          </cell>
          <cell r="P339">
            <v>2883876.05</v>
          </cell>
          <cell r="S339">
            <v>0</v>
          </cell>
        </row>
        <row r="340">
          <cell r="A340">
            <v>402206</v>
          </cell>
          <cell r="B340"/>
          <cell r="C340" t="str">
            <v>Poštnina in kurirske storitve</v>
          </cell>
          <cell r="D340">
            <v>379877.17</v>
          </cell>
          <cell r="E340">
            <v>459723.84</v>
          </cell>
          <cell r="F340">
            <v>353051.26</v>
          </cell>
          <cell r="G340">
            <v>364315.60000000009</v>
          </cell>
          <cell r="H340">
            <v>415548.70999999996</v>
          </cell>
          <cell r="I340">
            <v>463877.4299999997</v>
          </cell>
          <cell r="J340">
            <v>465856.3200000003</v>
          </cell>
          <cell r="K340">
            <v>619849.40000001015</v>
          </cell>
          <cell r="L340">
            <v>254081.54999998957</v>
          </cell>
          <cell r="M340">
            <v>620226.98999999976</v>
          </cell>
          <cell r="N340">
            <v>229771</v>
          </cell>
          <cell r="O340">
            <v>645793.5700000003</v>
          </cell>
          <cell r="P340">
            <v>5271972.84</v>
          </cell>
          <cell r="S340">
            <v>0</v>
          </cell>
        </row>
        <row r="341">
          <cell r="A341">
            <v>402299</v>
          </cell>
          <cell r="B341"/>
          <cell r="C341" t="str">
            <v>Druge storitve komunikacij in komunale</v>
          </cell>
          <cell r="D341">
            <v>304708.09000000003</v>
          </cell>
          <cell r="E341">
            <v>468089.72000000003</v>
          </cell>
          <cell r="F341">
            <v>531719.60999999987</v>
          </cell>
          <cell r="G341">
            <v>607692.80000000005</v>
          </cell>
          <cell r="H341">
            <v>390438.09000000008</v>
          </cell>
          <cell r="I341">
            <v>354365.81999999983</v>
          </cell>
          <cell r="J341">
            <v>549739.93999999994</v>
          </cell>
          <cell r="K341">
            <v>547478.93999999994</v>
          </cell>
          <cell r="L341">
            <v>517783.08999999985</v>
          </cell>
          <cell r="M341">
            <v>605315.35000000056</v>
          </cell>
          <cell r="N341">
            <v>502911.91000000015</v>
          </cell>
          <cell r="O341">
            <v>664095.52999999933</v>
          </cell>
          <cell r="P341">
            <v>6044338.8899999997</v>
          </cell>
          <cell r="S341">
            <v>0</v>
          </cell>
        </row>
        <row r="342">
          <cell r="A342">
            <v>4023</v>
          </cell>
          <cell r="B342"/>
          <cell r="C342" t="str">
            <v>Prevozni stroški in storitve</v>
          </cell>
          <cell r="D342">
            <v>569253.19999999995</v>
          </cell>
          <cell r="E342">
            <v>601974.67999999993</v>
          </cell>
          <cell r="F342">
            <v>785245.17999999993</v>
          </cell>
          <cell r="G342">
            <v>834484.94</v>
          </cell>
          <cell r="H342">
            <v>925299.01000000024</v>
          </cell>
          <cell r="I342">
            <v>758516.8499999987</v>
          </cell>
          <cell r="J342">
            <v>910626.68000000133</v>
          </cell>
          <cell r="K342">
            <v>797034.49999999953</v>
          </cell>
          <cell r="L342">
            <v>732623.98000000021</v>
          </cell>
          <cell r="M342">
            <v>1209660.6400000006</v>
          </cell>
          <cell r="N342">
            <v>821667.81999999937</v>
          </cell>
          <cell r="O342">
            <v>1166565.1299999999</v>
          </cell>
          <cell r="P342">
            <v>10112952.609999999</v>
          </cell>
          <cell r="S342">
            <v>0</v>
          </cell>
        </row>
        <row r="343">
          <cell r="A343">
            <v>402300</v>
          </cell>
          <cell r="B343"/>
          <cell r="C343" t="str">
            <v>Goriva in maziva za prevozna sredstva</v>
          </cell>
          <cell r="D343">
            <v>119002.13</v>
          </cell>
          <cell r="E343">
            <v>92578.53</v>
          </cell>
          <cell r="F343">
            <v>117357.20999999999</v>
          </cell>
          <cell r="G343">
            <v>140611.65999999898</v>
          </cell>
          <cell r="H343">
            <v>158053.76000000106</v>
          </cell>
          <cell r="I343">
            <v>136374.38999999897</v>
          </cell>
          <cell r="J343">
            <v>180661.99000000104</v>
          </cell>
          <cell r="K343">
            <v>137626.47999999986</v>
          </cell>
          <cell r="L343">
            <v>131462.55000000005</v>
          </cell>
          <cell r="M343">
            <v>191079.40000000014</v>
          </cell>
          <cell r="N343">
            <v>116650.0299999998</v>
          </cell>
          <cell r="O343">
            <v>156474.35000000009</v>
          </cell>
          <cell r="P343">
            <v>1677932.48</v>
          </cell>
          <cell r="S343">
            <v>0</v>
          </cell>
        </row>
        <row r="344">
          <cell r="A344">
            <v>402301</v>
          </cell>
          <cell r="B344"/>
          <cell r="C344" t="str">
            <v>Vzdrževanje in popravila vozil</v>
          </cell>
          <cell r="D344">
            <v>132802.6</v>
          </cell>
          <cell r="E344">
            <v>104190.12</v>
          </cell>
          <cell r="F344">
            <v>113991.93000000002</v>
          </cell>
          <cell r="G344">
            <v>135706.06000000099</v>
          </cell>
          <cell r="H344">
            <v>176520.72999999893</v>
          </cell>
          <cell r="I344">
            <v>141056.01</v>
          </cell>
          <cell r="J344">
            <v>130966.07000000007</v>
          </cell>
          <cell r="K344">
            <v>123137.91999999993</v>
          </cell>
          <cell r="L344">
            <v>91827.320000000065</v>
          </cell>
          <cell r="M344">
            <v>181977.61999999988</v>
          </cell>
          <cell r="N344">
            <v>107514.29000000004</v>
          </cell>
          <cell r="O344">
            <v>261754.22999999998</v>
          </cell>
          <cell r="P344">
            <v>1701444.9</v>
          </cell>
          <cell r="S344">
            <v>0</v>
          </cell>
        </row>
        <row r="345">
          <cell r="A345">
            <v>402302</v>
          </cell>
          <cell r="B345"/>
          <cell r="C345" t="str">
            <v>Nadomestni deli za vozila</v>
          </cell>
          <cell r="D345">
            <v>1291.1600000000001</v>
          </cell>
          <cell r="E345">
            <v>0</v>
          </cell>
          <cell r="F345">
            <v>832.1400000000001</v>
          </cell>
          <cell r="G345">
            <v>951.7199999999998</v>
          </cell>
          <cell r="H345">
            <v>511.57000000000016</v>
          </cell>
          <cell r="I345">
            <v>1289.0299999999997</v>
          </cell>
          <cell r="J345">
            <v>357.85999999999967</v>
          </cell>
          <cell r="K345">
            <v>56</v>
          </cell>
          <cell r="L345">
            <v>288.82000000000062</v>
          </cell>
          <cell r="M345">
            <v>1199.58</v>
          </cell>
          <cell r="N345">
            <v>1450.6699999999992</v>
          </cell>
          <cell r="O345">
            <v>1917.1500000000015</v>
          </cell>
          <cell r="P345">
            <v>10145.700000000001</v>
          </cell>
          <cell r="S345">
            <v>0</v>
          </cell>
        </row>
        <row r="346">
          <cell r="A346">
            <v>402303</v>
          </cell>
          <cell r="B346"/>
          <cell r="C346" t="str">
            <v>Najem vozil in selitveni stroški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S346">
            <v>0</v>
          </cell>
        </row>
        <row r="347">
          <cell r="A347">
            <v>402304</v>
          </cell>
          <cell r="B347"/>
          <cell r="C347" t="str">
            <v>Pristojbine za registracijo vozil</v>
          </cell>
          <cell r="D347">
            <v>8396</v>
          </cell>
          <cell r="E347">
            <v>9096.130000000001</v>
          </cell>
          <cell r="F347">
            <v>9146.619999999999</v>
          </cell>
          <cell r="G347">
            <v>10241.5</v>
          </cell>
          <cell r="H347">
            <v>12279.660000000098</v>
          </cell>
          <cell r="I347">
            <v>11708.459999999905</v>
          </cell>
          <cell r="J347">
            <v>9113.5400000000009</v>
          </cell>
          <cell r="K347">
            <v>7897.7899999999936</v>
          </cell>
          <cell r="L347">
            <v>12142.270000000004</v>
          </cell>
          <cell r="M347">
            <v>11963.209999999992</v>
          </cell>
          <cell r="N347">
            <v>10129.12000000001</v>
          </cell>
          <cell r="O347">
            <v>14559.229999999996</v>
          </cell>
          <cell r="P347">
            <v>126673.53</v>
          </cell>
          <cell r="S347">
            <v>0</v>
          </cell>
        </row>
        <row r="348">
          <cell r="A348">
            <v>402305</v>
          </cell>
          <cell r="B348"/>
          <cell r="C348" t="str">
            <v>Zavarovalne premije za motorna vozila</v>
          </cell>
          <cell r="D348">
            <v>19521.13</v>
          </cell>
          <cell r="E348">
            <v>95744.62</v>
          </cell>
          <cell r="F348">
            <v>83694.329999999987</v>
          </cell>
          <cell r="G348">
            <v>71009.180000000022</v>
          </cell>
          <cell r="H348">
            <v>116524.81</v>
          </cell>
          <cell r="I348">
            <v>107099.88</v>
          </cell>
          <cell r="J348">
            <v>99526.94</v>
          </cell>
          <cell r="K348">
            <v>68142.540000000037</v>
          </cell>
          <cell r="L348">
            <v>100837.10999999999</v>
          </cell>
          <cell r="M348">
            <v>107562.46999999997</v>
          </cell>
          <cell r="N348">
            <v>42120.369999999995</v>
          </cell>
          <cell r="O348">
            <v>62136.660000000033</v>
          </cell>
          <cell r="P348">
            <v>973920.04</v>
          </cell>
          <cell r="S348">
            <v>0</v>
          </cell>
        </row>
        <row r="349">
          <cell r="A349">
            <v>402306</v>
          </cell>
          <cell r="B349"/>
          <cell r="C349" t="str">
            <v>Stroški nakupa vinjet in urbane</v>
          </cell>
          <cell r="D349">
            <v>1152.8</v>
          </cell>
          <cell r="E349">
            <v>9207.0500000000011</v>
          </cell>
          <cell r="F349">
            <v>15649.97</v>
          </cell>
          <cell r="G349">
            <v>3721.5400000000009</v>
          </cell>
          <cell r="H349">
            <v>2987.2200000000012</v>
          </cell>
          <cell r="I349">
            <v>1970</v>
          </cell>
          <cell r="J349">
            <v>1844.9499999999971</v>
          </cell>
          <cell r="K349">
            <v>719.40000000000146</v>
          </cell>
          <cell r="L349">
            <v>1912.2699999999968</v>
          </cell>
          <cell r="M349">
            <v>1291.2100000000064</v>
          </cell>
          <cell r="N349">
            <v>1817.1399999999994</v>
          </cell>
          <cell r="O349">
            <v>1671.3600000000006</v>
          </cell>
          <cell r="P349">
            <v>43944.91</v>
          </cell>
          <cell r="S349">
            <v>0</v>
          </cell>
        </row>
        <row r="350">
          <cell r="A350">
            <v>402307</v>
          </cell>
          <cell r="B350"/>
          <cell r="C350" t="str">
            <v>Stroški selitev</v>
          </cell>
          <cell r="D350">
            <v>0</v>
          </cell>
          <cell r="E350">
            <v>0</v>
          </cell>
          <cell r="F350">
            <v>0</v>
          </cell>
          <cell r="G350">
            <v>2144.16</v>
          </cell>
          <cell r="H350">
            <v>7114.1399999999994</v>
          </cell>
          <cell r="I350">
            <v>963.80000000000109</v>
          </cell>
          <cell r="J350">
            <v>823.51000000000022</v>
          </cell>
          <cell r="K350">
            <v>0</v>
          </cell>
          <cell r="L350">
            <v>6627.0400000000009</v>
          </cell>
          <cell r="M350">
            <v>2628.8199999999997</v>
          </cell>
          <cell r="N350">
            <v>5226.18</v>
          </cell>
          <cell r="O350">
            <v>3024.7299999999996</v>
          </cell>
          <cell r="P350">
            <v>28552.38</v>
          </cell>
          <cell r="S350">
            <v>0</v>
          </cell>
        </row>
        <row r="351">
          <cell r="A351">
            <v>402399</v>
          </cell>
          <cell r="B351"/>
          <cell r="C351" t="str">
            <v>Drugi prevozni in transportni stroški</v>
          </cell>
          <cell r="D351">
            <v>287087.38</v>
          </cell>
          <cell r="E351">
            <v>291158.23</v>
          </cell>
          <cell r="F351">
            <v>444572.98</v>
          </cell>
          <cell r="G351">
            <v>470099.12</v>
          </cell>
          <cell r="H351">
            <v>451307.12000000011</v>
          </cell>
          <cell r="I351">
            <v>358055.2799999998</v>
          </cell>
          <cell r="J351">
            <v>487331.8200000003</v>
          </cell>
          <cell r="K351">
            <v>459454.36999999965</v>
          </cell>
          <cell r="L351">
            <v>387526.60000000009</v>
          </cell>
          <cell r="M351">
            <v>711958.33000000054</v>
          </cell>
          <cell r="N351">
            <v>536760.01999999955</v>
          </cell>
          <cell r="O351">
            <v>665027.41999999993</v>
          </cell>
          <cell r="P351">
            <v>5550338.6699999999</v>
          </cell>
          <cell r="S351">
            <v>0</v>
          </cell>
        </row>
        <row r="352">
          <cell r="A352">
            <v>4024</v>
          </cell>
          <cell r="B352"/>
          <cell r="C352" t="str">
            <v>Izdatki za službena potovanja</v>
          </cell>
          <cell r="D352">
            <v>99450.959999999992</v>
          </cell>
          <cell r="E352">
            <v>104330.83000000002</v>
          </cell>
          <cell r="F352">
            <v>124343.74</v>
          </cell>
          <cell r="G352">
            <v>148563.06</v>
          </cell>
          <cell r="H352">
            <v>158281.88999999998</v>
          </cell>
          <cell r="I352">
            <v>172485.65999999995</v>
          </cell>
          <cell r="J352">
            <v>181838.16000000003</v>
          </cell>
          <cell r="K352">
            <v>90647.949999999953</v>
          </cell>
          <cell r="L352">
            <v>112912.66999999998</v>
          </cell>
          <cell r="M352">
            <v>173922.99999999901</v>
          </cell>
          <cell r="N352">
            <v>172535.16000000105</v>
          </cell>
          <cell r="O352">
            <v>148999.21999999997</v>
          </cell>
          <cell r="P352">
            <v>1688312.2999999998</v>
          </cell>
          <cell r="S352">
            <v>0</v>
          </cell>
        </row>
        <row r="353">
          <cell r="A353">
            <v>402400</v>
          </cell>
          <cell r="B353"/>
          <cell r="C353" t="str">
            <v>Dnevnice za službena potovanja v državi</v>
          </cell>
          <cell r="D353">
            <v>4882.6499999999996</v>
          </cell>
          <cell r="E353">
            <v>6668.4400000000005</v>
          </cell>
          <cell r="F353">
            <v>9526.7200000000012</v>
          </cell>
          <cell r="G353">
            <v>9701.1699999999983</v>
          </cell>
          <cell r="H353">
            <v>9962.2400000000016</v>
          </cell>
          <cell r="I353">
            <v>11957.96</v>
          </cell>
          <cell r="J353">
            <v>5605.57</v>
          </cell>
          <cell r="K353">
            <v>1895.3199999999997</v>
          </cell>
          <cell r="L353">
            <v>3267.1999999999971</v>
          </cell>
          <cell r="M353">
            <v>8658.9799999999013</v>
          </cell>
          <cell r="N353">
            <v>8795.7700000001059</v>
          </cell>
          <cell r="O353">
            <v>8370.8399999999965</v>
          </cell>
          <cell r="P353">
            <v>89292.86</v>
          </cell>
          <cell r="S353">
            <v>0</v>
          </cell>
        </row>
        <row r="354">
          <cell r="A354">
            <v>402401</v>
          </cell>
          <cell r="B354"/>
          <cell r="C354" t="str">
            <v>Hotelske in restavracijske storitve v državi</v>
          </cell>
          <cell r="D354">
            <v>1667.76</v>
          </cell>
          <cell r="E354">
            <v>1045.2500000000002</v>
          </cell>
          <cell r="F354">
            <v>5303.03</v>
          </cell>
          <cell r="G354">
            <v>4422.95</v>
          </cell>
          <cell r="H354">
            <v>4006.6200000000008</v>
          </cell>
          <cell r="I354">
            <v>4500.82</v>
          </cell>
          <cell r="J354">
            <v>13988.690000000002</v>
          </cell>
          <cell r="K354">
            <v>7960.75</v>
          </cell>
          <cell r="L354">
            <v>10745.71</v>
          </cell>
          <cell r="M354">
            <v>19171.240000000005</v>
          </cell>
          <cell r="N354">
            <v>18275.459999999992</v>
          </cell>
          <cell r="O354">
            <v>7244.1800000000076</v>
          </cell>
          <cell r="P354">
            <v>98332.46</v>
          </cell>
          <cell r="S354">
            <v>0</v>
          </cell>
        </row>
        <row r="355">
          <cell r="A355">
            <v>402402</v>
          </cell>
          <cell r="B355"/>
          <cell r="C355" t="str">
            <v>Stroški prevoza v državi</v>
          </cell>
          <cell r="D355">
            <v>65969.759999999995</v>
          </cell>
          <cell r="E355">
            <v>72484.970000000016</v>
          </cell>
          <cell r="F355">
            <v>66971.25</v>
          </cell>
          <cell r="G355">
            <v>86821.170000000013</v>
          </cell>
          <cell r="H355">
            <v>77250.94</v>
          </cell>
          <cell r="I355">
            <v>95422.01999999996</v>
          </cell>
          <cell r="J355">
            <v>84247.440000000061</v>
          </cell>
          <cell r="K355">
            <v>54915.569999999949</v>
          </cell>
          <cell r="L355">
            <v>51586.589999999967</v>
          </cell>
          <cell r="M355">
            <v>87173.849999999045</v>
          </cell>
          <cell r="N355">
            <v>88307.72000000102</v>
          </cell>
          <cell r="O355">
            <v>85863.829999999958</v>
          </cell>
          <cell r="P355">
            <v>917015.11</v>
          </cell>
          <cell r="S355">
            <v>0</v>
          </cell>
        </row>
        <row r="356">
          <cell r="A356">
            <v>402403</v>
          </cell>
          <cell r="B356"/>
          <cell r="C356" t="str">
            <v>Dnevnice za službena potovanja v tujini</v>
          </cell>
          <cell r="D356">
            <v>4512.62</v>
          </cell>
          <cell r="E356">
            <v>2341.33</v>
          </cell>
          <cell r="F356">
            <v>8228.5400000000009</v>
          </cell>
          <cell r="G356">
            <v>7828.1200000000008</v>
          </cell>
          <cell r="H356">
            <v>11808.04</v>
          </cell>
          <cell r="I356">
            <v>8816.0299999999988</v>
          </cell>
          <cell r="J356">
            <v>15215.32</v>
          </cell>
          <cell r="K356">
            <v>4671.5599999999977</v>
          </cell>
          <cell r="L356">
            <v>5572.7700000000041</v>
          </cell>
          <cell r="M356">
            <v>10358.490000000005</v>
          </cell>
          <cell r="N356">
            <v>9150.5399999999936</v>
          </cell>
          <cell r="O356">
            <v>9213.0699999999924</v>
          </cell>
          <cell r="P356">
            <v>97716.43</v>
          </cell>
          <cell r="S356">
            <v>0</v>
          </cell>
        </row>
        <row r="357">
          <cell r="A357">
            <v>402404</v>
          </cell>
          <cell r="B357"/>
          <cell r="C357" t="str">
            <v>Hotelske in restavracijske storitve v tujini</v>
          </cell>
          <cell r="D357">
            <v>10483.44</v>
          </cell>
          <cell r="E357">
            <v>6893.3700000000008</v>
          </cell>
          <cell r="F357">
            <v>10884.949999999997</v>
          </cell>
          <cell r="G357">
            <v>18517.540000000005</v>
          </cell>
          <cell r="H357">
            <v>19052.989999999991</v>
          </cell>
          <cell r="I357">
            <v>14837.470000000001</v>
          </cell>
          <cell r="J357">
            <v>29821.12000000001</v>
          </cell>
          <cell r="K357">
            <v>2295</v>
          </cell>
          <cell r="L357">
            <v>11696.690000000002</v>
          </cell>
          <cell r="M357">
            <v>16539.350000000006</v>
          </cell>
          <cell r="N357">
            <v>16339.669999999984</v>
          </cell>
          <cell r="O357">
            <v>16523.399999999994</v>
          </cell>
          <cell r="P357">
            <v>173884.99</v>
          </cell>
          <cell r="S357">
            <v>0</v>
          </cell>
        </row>
        <row r="358">
          <cell r="A358">
            <v>402405</v>
          </cell>
          <cell r="B358"/>
          <cell r="C358" t="str">
            <v>Stroški prevoza v tujini</v>
          </cell>
          <cell r="D358">
            <v>7818.08</v>
          </cell>
          <cell r="E358">
            <v>9193.9800000000014</v>
          </cell>
          <cell r="F358">
            <v>19108.399999999998</v>
          </cell>
          <cell r="G358">
            <v>16602.25</v>
          </cell>
          <cell r="H358">
            <v>23604.000000000007</v>
          </cell>
          <cell r="I358">
            <v>32047.78</v>
          </cell>
          <cell r="J358">
            <v>25555.719999999987</v>
          </cell>
          <cell r="K358">
            <v>11613.950000000012</v>
          </cell>
          <cell r="L358">
            <v>24775.850000000006</v>
          </cell>
          <cell r="M358">
            <v>21708.160000000003</v>
          </cell>
          <cell r="N358">
            <v>23884.25999999998</v>
          </cell>
          <cell r="O358">
            <v>16353.940000000002</v>
          </cell>
          <cell r="P358">
            <v>232266.37</v>
          </cell>
          <cell r="S358">
            <v>0</v>
          </cell>
        </row>
        <row r="359">
          <cell r="A359">
            <v>402499</v>
          </cell>
          <cell r="B359"/>
          <cell r="C359" t="str">
            <v>Drugi izdatki za službena potovanja</v>
          </cell>
          <cell r="D359">
            <v>4116.6499999999996</v>
          </cell>
          <cell r="E359">
            <v>5703.49</v>
          </cell>
          <cell r="F359">
            <v>4320.8500000000004</v>
          </cell>
          <cell r="G359">
            <v>4669.8599999999988</v>
          </cell>
          <cell r="H359">
            <v>12597.060000000001</v>
          </cell>
          <cell r="I359">
            <v>4903.5799999999981</v>
          </cell>
          <cell r="J359">
            <v>7404.3000000000029</v>
          </cell>
          <cell r="K359">
            <v>7295.7999999999956</v>
          </cell>
          <cell r="L359">
            <v>5267.8600000000006</v>
          </cell>
          <cell r="M359">
            <v>10312.930000000008</v>
          </cell>
          <cell r="N359">
            <v>7781.7399999999907</v>
          </cell>
          <cell r="O359">
            <v>5429.9600000000064</v>
          </cell>
          <cell r="P359">
            <v>79804.08</v>
          </cell>
          <cell r="S359">
            <v>0</v>
          </cell>
        </row>
        <row r="360">
          <cell r="A360">
            <v>4025</v>
          </cell>
          <cell r="B360"/>
          <cell r="C360" t="str">
            <v>Tekoče vzdrževanje</v>
          </cell>
          <cell r="D360">
            <v>11548592.9</v>
          </cell>
          <cell r="E360">
            <v>17226577.229999896</v>
          </cell>
          <cell r="F360">
            <v>19292557.810000096</v>
          </cell>
          <cell r="G360">
            <v>15742251.68999999</v>
          </cell>
          <cell r="H360">
            <v>16226283.600000009</v>
          </cell>
          <cell r="I360">
            <v>17489754.18</v>
          </cell>
          <cell r="J360">
            <v>16994072.230000094</v>
          </cell>
          <cell r="K360">
            <v>19436723.949999902</v>
          </cell>
          <cell r="L360">
            <v>15085528.44999999</v>
          </cell>
          <cell r="M360">
            <v>19679707.730000004</v>
          </cell>
          <cell r="N360">
            <v>17469514.540000901</v>
          </cell>
          <cell r="O360">
            <v>33327884.899999119</v>
          </cell>
          <cell r="P360">
            <v>219519449.21000001</v>
          </cell>
          <cell r="S360">
            <v>0</v>
          </cell>
        </row>
        <row r="361">
          <cell r="A361">
            <v>402500</v>
          </cell>
          <cell r="B361"/>
          <cell r="C361" t="str">
            <v>Tekoče vzdrževanje poslovnih objektov</v>
          </cell>
          <cell r="D361">
            <v>576416.84</v>
          </cell>
          <cell r="E361">
            <v>613933.35</v>
          </cell>
          <cell r="F361">
            <v>704524.5</v>
          </cell>
          <cell r="G361">
            <v>763371.64999999991</v>
          </cell>
          <cell r="H361">
            <v>746280.26000000024</v>
          </cell>
          <cell r="I361">
            <v>880111.30000000028</v>
          </cell>
          <cell r="J361">
            <v>788879.90999999922</v>
          </cell>
          <cell r="K361">
            <v>862023.30000000075</v>
          </cell>
          <cell r="L361">
            <v>791005.79</v>
          </cell>
          <cell r="M361">
            <v>890946.27999999002</v>
          </cell>
          <cell r="N361">
            <v>735230.43000000995</v>
          </cell>
          <cell r="O361">
            <v>1333331.4500000002</v>
          </cell>
          <cell r="P361">
            <v>9686055.0600000005</v>
          </cell>
          <cell r="S361">
            <v>0</v>
          </cell>
        </row>
        <row r="362">
          <cell r="A362">
            <v>402501</v>
          </cell>
          <cell r="B362"/>
          <cell r="C362" t="str">
            <v>Tekoče vzdrževanje stanovanjskih objektov</v>
          </cell>
          <cell r="D362">
            <v>236232.31</v>
          </cell>
          <cell r="E362">
            <v>220674.43</v>
          </cell>
          <cell r="F362">
            <v>283399.59999999998</v>
          </cell>
          <cell r="G362">
            <v>331314.7300000001</v>
          </cell>
          <cell r="H362">
            <v>379808.48</v>
          </cell>
          <cell r="I362">
            <v>300158.65999999992</v>
          </cell>
          <cell r="J362">
            <v>297609.41000000015</v>
          </cell>
          <cell r="K362">
            <v>387282.9299999997</v>
          </cell>
          <cell r="L362">
            <v>190745.5</v>
          </cell>
          <cell r="M362">
            <v>297409.27</v>
          </cell>
          <cell r="N362">
            <v>332525.73</v>
          </cell>
          <cell r="O362">
            <v>636441.78000000026</v>
          </cell>
          <cell r="P362">
            <v>3893602.83</v>
          </cell>
          <cell r="S362">
            <v>0</v>
          </cell>
        </row>
        <row r="363">
          <cell r="A363">
            <v>402502</v>
          </cell>
          <cell r="B363"/>
          <cell r="C363" t="str">
            <v>Tekoče vzdrževanje počitniških objektov</v>
          </cell>
          <cell r="D363">
            <v>4223.12</v>
          </cell>
          <cell r="E363">
            <v>6726.06</v>
          </cell>
          <cell r="F363">
            <v>9785.84</v>
          </cell>
          <cell r="G363">
            <v>14339.880000000001</v>
          </cell>
          <cell r="H363">
            <v>19126.659999999996</v>
          </cell>
          <cell r="I363">
            <v>13145.11</v>
          </cell>
          <cell r="J363">
            <v>8429.5299999999988</v>
          </cell>
          <cell r="K363">
            <v>13225.180000000008</v>
          </cell>
          <cell r="L363">
            <v>7299.9199999999983</v>
          </cell>
          <cell r="M363">
            <v>15367.739999999991</v>
          </cell>
          <cell r="N363">
            <v>8544.2600000000093</v>
          </cell>
          <cell r="O363">
            <v>68446.39</v>
          </cell>
          <cell r="P363">
            <v>188659.69</v>
          </cell>
          <cell r="S363">
            <v>0</v>
          </cell>
        </row>
        <row r="364">
          <cell r="A364">
            <v>402503</v>
          </cell>
          <cell r="B364"/>
          <cell r="C364" t="str">
            <v>Tekoče vzdrževanje drugih objektov</v>
          </cell>
          <cell r="D364">
            <v>8381068.7300000004</v>
          </cell>
          <cell r="E364">
            <v>13455098.559999898</v>
          </cell>
          <cell r="F364">
            <v>13498998.940000098</v>
          </cell>
          <cell r="G364">
            <v>11082437.270000003</v>
          </cell>
          <cell r="H364">
            <v>11010827.619999997</v>
          </cell>
          <cell r="I364">
            <v>12303477.520000003</v>
          </cell>
          <cell r="J364">
            <v>11733708.150000095</v>
          </cell>
          <cell r="K364">
            <v>13251275.239999905</v>
          </cell>
          <cell r="L364">
            <v>11042213.640000001</v>
          </cell>
          <cell r="M364">
            <v>13316615.140000001</v>
          </cell>
          <cell r="N364">
            <v>12996549.170001</v>
          </cell>
          <cell r="O364">
            <v>24287578.069999009</v>
          </cell>
          <cell r="P364">
            <v>156359848.05000001</v>
          </cell>
          <cell r="S364">
            <v>0</v>
          </cell>
        </row>
        <row r="365">
          <cell r="A365">
            <v>402504</v>
          </cell>
          <cell r="B365"/>
          <cell r="C365" t="str">
            <v>Zavarovalne premije za objekte</v>
          </cell>
          <cell r="D365">
            <v>221585.29</v>
          </cell>
          <cell r="E365">
            <v>365464.89999999991</v>
          </cell>
          <cell r="F365">
            <v>668764.43999999994</v>
          </cell>
          <cell r="G365">
            <v>323846.18000000017</v>
          </cell>
          <cell r="H365">
            <v>1041643.5800000001</v>
          </cell>
          <cell r="I365">
            <v>1011169.69</v>
          </cell>
          <cell r="J365">
            <v>335130.29999999981</v>
          </cell>
          <cell r="K365">
            <v>1102838.21</v>
          </cell>
          <cell r="L365">
            <v>285500.7299999902</v>
          </cell>
          <cell r="M365">
            <v>1302386.9900000095</v>
          </cell>
          <cell r="N365">
            <v>214528.24999999069</v>
          </cell>
          <cell r="O365">
            <v>269777.24000000954</v>
          </cell>
          <cell r="P365">
            <v>7142635.7999999998</v>
          </cell>
          <cell r="S365">
            <v>0</v>
          </cell>
        </row>
        <row r="366">
          <cell r="A366">
            <v>402510</v>
          </cell>
          <cell r="B366"/>
          <cell r="C366" t="str">
            <v>Tekoče vzdrževanje komunikacijske opreme</v>
          </cell>
          <cell r="D366">
            <v>105440.09</v>
          </cell>
          <cell r="E366">
            <v>105210.57</v>
          </cell>
          <cell r="F366">
            <v>125169.11000000002</v>
          </cell>
          <cell r="G366">
            <v>136004.95999999996</v>
          </cell>
          <cell r="H366">
            <v>117634.20999999996</v>
          </cell>
          <cell r="I366">
            <v>137629.12000000011</v>
          </cell>
          <cell r="J366">
            <v>158732.02999999991</v>
          </cell>
          <cell r="K366">
            <v>135141.33000000007</v>
          </cell>
          <cell r="L366">
            <v>109219.07999999996</v>
          </cell>
          <cell r="M366">
            <v>175545.1399999999</v>
          </cell>
          <cell r="N366">
            <v>67201.460000000196</v>
          </cell>
          <cell r="O366">
            <v>161014.5299999998</v>
          </cell>
          <cell r="P366">
            <v>1533941.63</v>
          </cell>
          <cell r="S366">
            <v>0</v>
          </cell>
        </row>
        <row r="367">
          <cell r="A367">
            <v>402511</v>
          </cell>
          <cell r="B367"/>
          <cell r="C367" t="str">
            <v>Tekoče vzdrževanje druge opreme</v>
          </cell>
          <cell r="D367">
            <v>166037.31</v>
          </cell>
          <cell r="E367">
            <v>214672.65999999997</v>
          </cell>
          <cell r="F367">
            <v>260290.92000000004</v>
          </cell>
          <cell r="G367">
            <v>254912.24999999895</v>
          </cell>
          <cell r="H367">
            <v>272444.65000000107</v>
          </cell>
          <cell r="I367">
            <v>264177.27</v>
          </cell>
          <cell r="J367">
            <v>319562.67999999993</v>
          </cell>
          <cell r="K367">
            <v>342989.83000000007</v>
          </cell>
          <cell r="L367">
            <v>267574.5399999998</v>
          </cell>
          <cell r="M367">
            <v>400449.73</v>
          </cell>
          <cell r="N367">
            <v>217401.20000000019</v>
          </cell>
          <cell r="O367">
            <v>587880.54999999981</v>
          </cell>
          <cell r="P367">
            <v>3568393.59</v>
          </cell>
          <cell r="S367">
            <v>0</v>
          </cell>
        </row>
        <row r="368">
          <cell r="A368">
            <v>402512</v>
          </cell>
          <cell r="B368"/>
          <cell r="C368" t="str">
            <v>Zavarovalne premije za opremo</v>
          </cell>
          <cell r="D368">
            <v>39717.31</v>
          </cell>
          <cell r="E368">
            <v>75449.900000000009</v>
          </cell>
          <cell r="F368">
            <v>80802.64999999998</v>
          </cell>
          <cell r="G368">
            <v>39043.810000000027</v>
          </cell>
          <cell r="H368">
            <v>54291.809999999969</v>
          </cell>
          <cell r="I368">
            <v>49612.600000000035</v>
          </cell>
          <cell r="J368">
            <v>46179.56</v>
          </cell>
          <cell r="K368">
            <v>106112.06</v>
          </cell>
          <cell r="L368">
            <v>38459.080000000016</v>
          </cell>
          <cell r="M368">
            <v>66523.829999999958</v>
          </cell>
          <cell r="N368">
            <v>54639.430000000051</v>
          </cell>
          <cell r="O368">
            <v>66841.279999999912</v>
          </cell>
          <cell r="P368">
            <v>717673.32</v>
          </cell>
          <cell r="S368">
            <v>0</v>
          </cell>
        </row>
        <row r="369">
          <cell r="A369">
            <v>402513</v>
          </cell>
          <cell r="B369"/>
          <cell r="C369" t="str">
            <v>Tekoče vzdrževanje druge (nelicenčne) programske opreme</v>
          </cell>
          <cell r="D369">
            <v>43268.79</v>
          </cell>
          <cell r="E369">
            <v>44871.700000000004</v>
          </cell>
          <cell r="F369">
            <v>48555.729999999996</v>
          </cell>
          <cell r="G369">
            <v>77111.200000000012</v>
          </cell>
          <cell r="H369">
            <v>47337.669999999984</v>
          </cell>
          <cell r="I369">
            <v>50372.99000000002</v>
          </cell>
          <cell r="J369">
            <v>65600.099999999977</v>
          </cell>
          <cell r="K369">
            <v>47789.539999999979</v>
          </cell>
          <cell r="L369">
            <v>47703.740000000049</v>
          </cell>
          <cell r="M369">
            <v>81030.94</v>
          </cell>
          <cell r="N369">
            <v>52544.099999999977</v>
          </cell>
          <cell r="O369">
            <v>145122.18999999994</v>
          </cell>
          <cell r="P369">
            <v>751308.69</v>
          </cell>
          <cell r="S369">
            <v>0</v>
          </cell>
        </row>
        <row r="370">
          <cell r="A370">
            <v>402514</v>
          </cell>
          <cell r="B370"/>
          <cell r="C370" t="str">
            <v>Tekoče vzdrževanje licenčne programske opreme</v>
          </cell>
          <cell r="D370">
            <v>340447.71</v>
          </cell>
          <cell r="E370">
            <v>321587.85999999993</v>
          </cell>
          <cell r="F370">
            <v>360033.18000000005</v>
          </cell>
          <cell r="G370">
            <v>412355.33000000007</v>
          </cell>
          <cell r="H370">
            <v>381338.53</v>
          </cell>
          <cell r="I370">
            <v>478997.74</v>
          </cell>
          <cell r="J370">
            <v>399882.29000000004</v>
          </cell>
          <cell r="K370">
            <v>505925.91999999993</v>
          </cell>
          <cell r="L370">
            <v>283656.12999999989</v>
          </cell>
          <cell r="M370">
            <v>518241.24000000022</v>
          </cell>
          <cell r="N370">
            <v>232613.37999999942</v>
          </cell>
          <cell r="O370">
            <v>498513.36000000034</v>
          </cell>
          <cell r="P370">
            <v>4733592.67</v>
          </cell>
          <cell r="S370">
            <v>0</v>
          </cell>
        </row>
        <row r="371">
          <cell r="A371">
            <v>402515</v>
          </cell>
          <cell r="B371"/>
          <cell r="C371" t="str">
            <v>Tekoče vzdrževanje strojne računalniške opreme</v>
          </cell>
          <cell r="D371">
            <v>45250.71</v>
          </cell>
          <cell r="E371">
            <v>46889.090000000004</v>
          </cell>
          <cell r="F371">
            <v>59515.520000000004</v>
          </cell>
          <cell r="G371">
            <v>60818.799999999988</v>
          </cell>
          <cell r="H371">
            <v>63706.280000000028</v>
          </cell>
          <cell r="I371">
            <v>43635.02999999997</v>
          </cell>
          <cell r="J371">
            <v>93570.590000000026</v>
          </cell>
          <cell r="K371">
            <v>60499.219999999972</v>
          </cell>
          <cell r="L371">
            <v>45056.179999999993</v>
          </cell>
          <cell r="M371">
            <v>103307.51999999996</v>
          </cell>
          <cell r="N371">
            <v>56923.820000000065</v>
          </cell>
          <cell r="O371">
            <v>103322.10999999999</v>
          </cell>
          <cell r="P371">
            <v>782494.87</v>
          </cell>
          <cell r="S371">
            <v>0</v>
          </cell>
        </row>
        <row r="372">
          <cell r="A372">
            <v>402516</v>
          </cell>
          <cell r="B372"/>
          <cell r="C372" t="str">
            <v>Tekoče vzdrževanje operativnega informacijskega okolja</v>
          </cell>
          <cell r="D372">
            <v>48276.19</v>
          </cell>
          <cell r="E372">
            <v>68357.94</v>
          </cell>
          <cell r="F372">
            <v>55254.25</v>
          </cell>
          <cell r="G372">
            <v>63167.899999999994</v>
          </cell>
          <cell r="H372">
            <v>75355.610000000015</v>
          </cell>
          <cell r="I372">
            <v>60392.399999999965</v>
          </cell>
          <cell r="J372">
            <v>73603.760000000009</v>
          </cell>
          <cell r="K372">
            <v>91601.399999999965</v>
          </cell>
          <cell r="L372">
            <v>40001.920000000042</v>
          </cell>
          <cell r="M372">
            <v>69358.459999999963</v>
          </cell>
          <cell r="N372">
            <v>52269.489999999991</v>
          </cell>
          <cell r="O372">
            <v>87236.220000000088</v>
          </cell>
          <cell r="P372">
            <v>784875.54</v>
          </cell>
          <cell r="S372">
            <v>0</v>
          </cell>
        </row>
        <row r="373">
          <cell r="A373">
            <v>402599</v>
          </cell>
          <cell r="B373"/>
          <cell r="C373" t="str">
            <v>Drugi izdatki za tekoče vzdrževanje in zavarovanje</v>
          </cell>
          <cell r="D373">
            <v>1340628.5</v>
          </cell>
          <cell r="E373">
            <v>1687640.21</v>
          </cell>
          <cell r="F373">
            <v>3137463.13</v>
          </cell>
          <cell r="G373">
            <v>2183527.7299999902</v>
          </cell>
          <cell r="H373">
            <v>2016488.2400000105</v>
          </cell>
          <cell r="I373">
            <v>1896874.75</v>
          </cell>
          <cell r="J373">
            <v>2673183.92</v>
          </cell>
          <cell r="K373">
            <v>2530019.7899999991</v>
          </cell>
          <cell r="L373">
            <v>1937092.1999999993</v>
          </cell>
          <cell r="M373">
            <v>2442525.450000003</v>
          </cell>
          <cell r="N373">
            <v>2448543.8199998997</v>
          </cell>
          <cell r="O373">
            <v>5082379.7300000973</v>
          </cell>
          <cell r="P373">
            <v>29376367.469999999</v>
          </cell>
          <cell r="S373">
            <v>0</v>
          </cell>
        </row>
        <row r="374">
          <cell r="A374">
            <v>4026</v>
          </cell>
          <cell r="B374"/>
          <cell r="C374" t="str">
            <v>Poslovne najemnine in zakupnine</v>
          </cell>
          <cell r="D374">
            <v>1130008.1700000002</v>
          </cell>
          <cell r="E374">
            <v>1290432.42</v>
          </cell>
          <cell r="F374">
            <v>1622151.3099999998</v>
          </cell>
          <cell r="G374">
            <v>1499446.9500000002</v>
          </cell>
          <cell r="H374">
            <v>1581659.5499999996</v>
          </cell>
          <cell r="I374">
            <v>1422800.52</v>
          </cell>
          <cell r="J374">
            <v>1676001.3699999999</v>
          </cell>
          <cell r="K374">
            <v>1508297.87</v>
          </cell>
          <cell r="L374">
            <v>1218074.1099999999</v>
          </cell>
          <cell r="M374">
            <v>1992306.5299999998</v>
          </cell>
          <cell r="N374">
            <v>1080333.1399999997</v>
          </cell>
          <cell r="O374">
            <v>2153524.3200000003</v>
          </cell>
          <cell r="P374">
            <v>18175036.259999998</v>
          </cell>
          <cell r="S374">
            <v>0</v>
          </cell>
        </row>
        <row r="375">
          <cell r="A375">
            <v>402600</v>
          </cell>
          <cell r="B375"/>
          <cell r="C375" t="str">
            <v>Najemnine in zakupnine za poslovne objekte</v>
          </cell>
          <cell r="D375">
            <v>186568.81</v>
          </cell>
          <cell r="E375">
            <v>135437.77000000002</v>
          </cell>
          <cell r="F375">
            <v>205027.97000000003</v>
          </cell>
          <cell r="G375">
            <v>290904.98</v>
          </cell>
          <cell r="H375">
            <v>381061.23</v>
          </cell>
          <cell r="I375">
            <v>239313.6399999999</v>
          </cell>
          <cell r="J375">
            <v>347649.07000000007</v>
          </cell>
          <cell r="K375">
            <v>205334.57000000007</v>
          </cell>
          <cell r="L375">
            <v>227811.95999999996</v>
          </cell>
          <cell r="M375">
            <v>382349.62000000011</v>
          </cell>
          <cell r="N375">
            <v>168397.00999999978</v>
          </cell>
          <cell r="O375">
            <v>305548.58000000007</v>
          </cell>
          <cell r="P375">
            <v>3075405.21</v>
          </cell>
          <cell r="S375">
            <v>0</v>
          </cell>
        </row>
        <row r="376">
          <cell r="A376">
            <v>402601</v>
          </cell>
          <cell r="B376"/>
          <cell r="C376" t="str">
            <v>Najemnine in zakupnine za stanovanjske objekte</v>
          </cell>
          <cell r="D376">
            <v>28136.91</v>
          </cell>
          <cell r="E376">
            <v>28884.48</v>
          </cell>
          <cell r="F376">
            <v>33212.449999999997</v>
          </cell>
          <cell r="G376">
            <v>42381.070000000007</v>
          </cell>
          <cell r="H376">
            <v>31377.850000000006</v>
          </cell>
          <cell r="I376">
            <v>31249.799999999988</v>
          </cell>
          <cell r="J376">
            <v>28775.440000000002</v>
          </cell>
          <cell r="K376">
            <v>41300.150000000023</v>
          </cell>
          <cell r="L376">
            <v>26878.799999999988</v>
          </cell>
          <cell r="M376">
            <v>56342.959999999963</v>
          </cell>
          <cell r="N376">
            <v>16340.620000000054</v>
          </cell>
          <cell r="O376">
            <v>33625.56</v>
          </cell>
          <cell r="P376">
            <v>398506.09</v>
          </cell>
          <cell r="S376">
            <v>0</v>
          </cell>
        </row>
        <row r="377">
          <cell r="A377">
            <v>402602</v>
          </cell>
          <cell r="B377"/>
          <cell r="C377" t="str">
            <v>Najemnine in zakupnine za garaže in parkirne prostore</v>
          </cell>
          <cell r="D377">
            <v>4350.63</v>
          </cell>
          <cell r="E377">
            <v>8435.619999999999</v>
          </cell>
          <cell r="F377">
            <v>21200.18</v>
          </cell>
          <cell r="G377">
            <v>8049.2900000000009</v>
          </cell>
          <cell r="H377">
            <v>9846.6599999999962</v>
          </cell>
          <cell r="I377">
            <v>17706.360000000008</v>
          </cell>
          <cell r="J377">
            <v>7290.5099999999948</v>
          </cell>
          <cell r="K377">
            <v>15863.240000000005</v>
          </cell>
          <cell r="L377">
            <v>18638.39</v>
          </cell>
          <cell r="M377">
            <v>16767.739999999991</v>
          </cell>
          <cell r="N377">
            <v>6347.7700000000186</v>
          </cell>
          <cell r="O377">
            <v>19963.569999999978</v>
          </cell>
          <cell r="P377">
            <v>154459.96</v>
          </cell>
          <cell r="S377">
            <v>0</v>
          </cell>
        </row>
        <row r="378">
          <cell r="A378">
            <v>402603</v>
          </cell>
          <cell r="B378"/>
          <cell r="C378" t="str">
            <v>Najemnine in zakupnine za druge objekte</v>
          </cell>
          <cell r="D378">
            <v>305607.84000000003</v>
          </cell>
          <cell r="E378">
            <v>317955.22999999992</v>
          </cell>
          <cell r="F378">
            <v>491958.12</v>
          </cell>
          <cell r="G378">
            <v>295257.91000000015</v>
          </cell>
          <cell r="H378">
            <v>320179.06999999983</v>
          </cell>
          <cell r="I378">
            <v>363163.70000000019</v>
          </cell>
          <cell r="J378">
            <v>350188.69999999972</v>
          </cell>
          <cell r="K378">
            <v>235177.81000000006</v>
          </cell>
          <cell r="L378">
            <v>361512.37000000011</v>
          </cell>
          <cell r="M378">
            <v>434716.31999999983</v>
          </cell>
          <cell r="N378">
            <v>173144.75</v>
          </cell>
          <cell r="O378">
            <v>507406.45999999996</v>
          </cell>
          <cell r="P378">
            <v>4156268.28</v>
          </cell>
          <cell r="S378">
            <v>0</v>
          </cell>
        </row>
        <row r="379">
          <cell r="A379">
            <v>402604</v>
          </cell>
          <cell r="B379"/>
          <cell r="C379" t="str">
            <v>Najem strojne računalniške opreme</v>
          </cell>
          <cell r="D379">
            <v>32147.68</v>
          </cell>
          <cell r="E379">
            <v>26255.08</v>
          </cell>
          <cell r="F379">
            <v>44015.77</v>
          </cell>
          <cell r="G379">
            <v>39306.380000000005</v>
          </cell>
          <cell r="H379">
            <v>51278.579999999987</v>
          </cell>
          <cell r="I379">
            <v>44609.700000000012</v>
          </cell>
          <cell r="J379">
            <v>59407.429999999993</v>
          </cell>
          <cell r="K379">
            <v>41604.030000000028</v>
          </cell>
          <cell r="L379">
            <v>32829.209999999963</v>
          </cell>
          <cell r="M379">
            <v>44123.140000000014</v>
          </cell>
          <cell r="N379">
            <v>18160</v>
          </cell>
          <cell r="O379">
            <v>31480.440000000002</v>
          </cell>
          <cell r="P379">
            <v>465217.44</v>
          </cell>
          <cell r="S379">
            <v>0</v>
          </cell>
        </row>
        <row r="380">
          <cell r="A380">
            <v>402605</v>
          </cell>
          <cell r="B380"/>
          <cell r="C380" t="str">
            <v>Nadomestilo za uporabo stavbnega zemljišča</v>
          </cell>
          <cell r="D380">
            <v>13677.52</v>
          </cell>
          <cell r="E380">
            <v>5416.0099999999984</v>
          </cell>
          <cell r="F380">
            <v>4142.4900000000016</v>
          </cell>
          <cell r="G380">
            <v>70167.349999999991</v>
          </cell>
          <cell r="H380">
            <v>65547.959999999992</v>
          </cell>
          <cell r="I380">
            <v>138944.42000000001</v>
          </cell>
          <cell r="J380">
            <v>28587.960000000021</v>
          </cell>
          <cell r="K380">
            <v>124362.63999999996</v>
          </cell>
          <cell r="L380">
            <v>42435.850000000035</v>
          </cell>
          <cell r="M380">
            <v>100997.48999999993</v>
          </cell>
          <cell r="N380">
            <v>45616.870000000112</v>
          </cell>
          <cell r="O380">
            <v>13248.599999999977</v>
          </cell>
          <cell r="P380">
            <v>653145.16</v>
          </cell>
          <cell r="S380">
            <v>0</v>
          </cell>
        </row>
        <row r="381">
          <cell r="A381">
            <v>402606</v>
          </cell>
          <cell r="B381"/>
          <cell r="C381" t="str">
            <v>Druga nadomestila za uporabo zemljišča</v>
          </cell>
          <cell r="D381">
            <v>74154.740000000005</v>
          </cell>
          <cell r="E381">
            <v>104590.81999999999</v>
          </cell>
          <cell r="F381">
            <v>59800.790000000008</v>
          </cell>
          <cell r="G381">
            <v>106608.66</v>
          </cell>
          <cell r="H381">
            <v>103587.22999999998</v>
          </cell>
          <cell r="I381">
            <v>108106.57999999996</v>
          </cell>
          <cell r="J381">
            <v>139611.9800000001</v>
          </cell>
          <cell r="K381">
            <v>57371.819999999949</v>
          </cell>
          <cell r="L381">
            <v>116028.14000000001</v>
          </cell>
          <cell r="M381">
            <v>85932.989999999991</v>
          </cell>
          <cell r="N381">
            <v>108455.94999999995</v>
          </cell>
          <cell r="O381">
            <v>124223.5</v>
          </cell>
          <cell r="P381">
            <v>1188473.2</v>
          </cell>
          <cell r="S381">
            <v>0</v>
          </cell>
        </row>
        <row r="382">
          <cell r="A382">
            <v>402607</v>
          </cell>
          <cell r="B382"/>
          <cell r="C382" t="str">
            <v>Najem programske računalniške opreme</v>
          </cell>
          <cell r="D382">
            <v>109654.92</v>
          </cell>
          <cell r="E382">
            <v>107658.56000000001</v>
          </cell>
          <cell r="F382">
            <v>134817.51999999999</v>
          </cell>
          <cell r="G382">
            <v>132091.18</v>
          </cell>
          <cell r="H382">
            <v>157124.52999999997</v>
          </cell>
          <cell r="I382">
            <v>110155.56000000006</v>
          </cell>
          <cell r="J382">
            <v>128090.93999999994</v>
          </cell>
          <cell r="K382">
            <v>321319.42999999993</v>
          </cell>
          <cell r="L382">
            <v>95500.65000000014</v>
          </cell>
          <cell r="M382">
            <v>158180.91999999993</v>
          </cell>
          <cell r="N382">
            <v>150880.94999999995</v>
          </cell>
          <cell r="O382">
            <v>281409.54000000004</v>
          </cell>
          <cell r="P382">
            <v>1886884.7</v>
          </cell>
          <cell r="S382">
            <v>0</v>
          </cell>
        </row>
        <row r="383">
          <cell r="A383">
            <v>402608</v>
          </cell>
          <cell r="B383"/>
          <cell r="C383" t="str">
            <v>Najem komunikacijske opreme in podatkovnih vodov</v>
          </cell>
          <cell r="D383">
            <v>16210.92</v>
          </cell>
          <cell r="E383">
            <v>16648.32</v>
          </cell>
          <cell r="F383">
            <v>20954.099999999999</v>
          </cell>
          <cell r="G383">
            <v>31385.83</v>
          </cell>
          <cell r="H383">
            <v>16901.400000000009</v>
          </cell>
          <cell r="I383">
            <v>21456.359999999986</v>
          </cell>
          <cell r="J383">
            <v>29720.47</v>
          </cell>
          <cell r="K383">
            <v>18466.440000000002</v>
          </cell>
          <cell r="L383">
            <v>13283.070000000007</v>
          </cell>
          <cell r="M383">
            <v>41000.179999999993</v>
          </cell>
          <cell r="N383">
            <v>9304.4899999999907</v>
          </cell>
          <cell r="O383">
            <v>36526.49000000002</v>
          </cell>
          <cell r="P383">
            <v>271858.07</v>
          </cell>
          <cell r="S383">
            <v>0</v>
          </cell>
        </row>
        <row r="384">
          <cell r="A384">
            <v>402609</v>
          </cell>
          <cell r="B384"/>
          <cell r="C384" t="str">
            <v>Najem vozil</v>
          </cell>
          <cell r="D384">
            <v>114872.15</v>
          </cell>
          <cell r="E384">
            <v>62750.100000000006</v>
          </cell>
          <cell r="F384">
            <v>166357.46999999997</v>
          </cell>
          <cell r="G384">
            <v>143339.86000000004</v>
          </cell>
          <cell r="H384">
            <v>141647.03999999998</v>
          </cell>
          <cell r="I384">
            <v>73526.12</v>
          </cell>
          <cell r="J384">
            <v>109157.04000000004</v>
          </cell>
          <cell r="K384">
            <v>177538.37</v>
          </cell>
          <cell r="L384">
            <v>32832.239999999991</v>
          </cell>
          <cell r="M384">
            <v>227738.09999999998</v>
          </cell>
          <cell r="N384">
            <v>65425.989999999991</v>
          </cell>
          <cell r="O384">
            <v>155091.84000000008</v>
          </cell>
          <cell r="P384">
            <v>1470276.32</v>
          </cell>
          <cell r="S384">
            <v>0</v>
          </cell>
        </row>
        <row r="385">
          <cell r="A385">
            <v>402699</v>
          </cell>
          <cell r="B385"/>
          <cell r="C385" t="str">
            <v>Druge najemnine, zakupnine in licenčnine</v>
          </cell>
          <cell r="D385">
            <v>244626.05</v>
          </cell>
          <cell r="E385">
            <v>476400.43</v>
          </cell>
          <cell r="F385">
            <v>440664.44999999995</v>
          </cell>
          <cell r="G385">
            <v>339954.44000000018</v>
          </cell>
          <cell r="H385">
            <v>303108</v>
          </cell>
          <cell r="I385">
            <v>274568.2799999998</v>
          </cell>
          <cell r="J385">
            <v>447521.83000000007</v>
          </cell>
          <cell r="K385">
            <v>269959.37000000011</v>
          </cell>
          <cell r="L385">
            <v>250323.4299999997</v>
          </cell>
          <cell r="M385">
            <v>444157.0700000003</v>
          </cell>
          <cell r="N385">
            <v>318258.73999999976</v>
          </cell>
          <cell r="O385">
            <v>644999.74000000022</v>
          </cell>
          <cell r="P385">
            <v>4454541.83</v>
          </cell>
          <cell r="S385">
            <v>0</v>
          </cell>
        </row>
        <row r="386">
          <cell r="A386">
            <v>4027</v>
          </cell>
          <cell r="B386"/>
          <cell r="C386" t="str">
            <v>Kazni in odškodnine</v>
          </cell>
          <cell r="D386">
            <v>536723.94000000006</v>
          </cell>
          <cell r="E386">
            <v>92837.87000000001</v>
          </cell>
          <cell r="F386">
            <v>670867.45000000007</v>
          </cell>
          <cell r="G386">
            <v>612484.97</v>
          </cell>
          <cell r="H386">
            <v>351697.90000000008</v>
          </cell>
          <cell r="I386">
            <v>38162.249999999825</v>
          </cell>
          <cell r="J386">
            <v>612834.13</v>
          </cell>
          <cell r="K386">
            <v>272952.1100000001</v>
          </cell>
          <cell r="L386">
            <v>136451.54000000015</v>
          </cell>
          <cell r="M386">
            <v>390050.88999999984</v>
          </cell>
          <cell r="N386">
            <v>153833.70000000001</v>
          </cell>
          <cell r="O386">
            <v>589778.08000000007</v>
          </cell>
          <cell r="P386">
            <v>4458674.83</v>
          </cell>
          <cell r="S386">
            <v>0</v>
          </cell>
        </row>
        <row r="387">
          <cell r="A387">
            <v>402700</v>
          </cell>
          <cell r="B387"/>
          <cell r="C387" t="str">
            <v>Kazni zaradi sodnih postopkov</v>
          </cell>
          <cell r="D387">
            <v>9112.14</v>
          </cell>
          <cell r="E387">
            <v>400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9512.14</v>
          </cell>
          <cell r="S387">
            <v>0</v>
          </cell>
        </row>
        <row r="388">
          <cell r="A388">
            <v>402701</v>
          </cell>
          <cell r="B388"/>
          <cell r="C388" t="str">
            <v>Odškodnine neupravičeno obsojenim</v>
          </cell>
          <cell r="D388">
            <v>0</v>
          </cell>
          <cell r="E388"/>
          <cell r="F388"/>
          <cell r="G388"/>
          <cell r="H388">
            <v>0</v>
          </cell>
          <cell r="I388">
            <v>0</v>
          </cell>
          <cell r="J388"/>
          <cell r="K388"/>
          <cell r="L388"/>
          <cell r="M388"/>
          <cell r="N388"/>
          <cell r="O388"/>
          <cell r="P388">
            <v>0</v>
          </cell>
          <cell r="S388">
            <v>0</v>
          </cell>
        </row>
        <row r="389">
          <cell r="A389">
            <v>402702</v>
          </cell>
          <cell r="B389"/>
          <cell r="C389" t="str">
            <v>Odškodnine zaradi sodnih postopkov</v>
          </cell>
          <cell r="D389">
            <v>14988.46</v>
          </cell>
          <cell r="E389">
            <v>18832.050000000003</v>
          </cell>
          <cell r="F389">
            <v>1446.7799999999988</v>
          </cell>
          <cell r="G389">
            <v>4646.7799999999988</v>
          </cell>
          <cell r="H389">
            <v>257776.57</v>
          </cell>
          <cell r="I389">
            <v>2601.4500000000116</v>
          </cell>
          <cell r="J389">
            <v>4585.8199999999488</v>
          </cell>
          <cell r="K389">
            <v>3346.7800000000279</v>
          </cell>
          <cell r="L389">
            <v>20729.109999999986</v>
          </cell>
          <cell r="M389">
            <v>6867.070000000007</v>
          </cell>
          <cell r="N389">
            <v>2113.4500000000116</v>
          </cell>
          <cell r="O389">
            <v>116401.47999999998</v>
          </cell>
          <cell r="P389">
            <v>454335.8</v>
          </cell>
          <cell r="S389">
            <v>0</v>
          </cell>
        </row>
        <row r="390">
          <cell r="A390">
            <v>402799</v>
          </cell>
          <cell r="B390"/>
          <cell r="C390" t="str">
            <v>Druge odškodnine in kazni</v>
          </cell>
          <cell r="D390">
            <v>512623.34</v>
          </cell>
          <cell r="E390">
            <v>73605.820000000007</v>
          </cell>
          <cell r="F390">
            <v>669420.67000000004</v>
          </cell>
          <cell r="G390">
            <v>607838.18999999994</v>
          </cell>
          <cell r="H390">
            <v>93921.330000000075</v>
          </cell>
          <cell r="I390">
            <v>35560.799999999814</v>
          </cell>
          <cell r="J390">
            <v>608248.31000000006</v>
          </cell>
          <cell r="K390">
            <v>269605.33000000007</v>
          </cell>
          <cell r="L390">
            <v>115722.43000000017</v>
          </cell>
          <cell r="M390">
            <v>383183.81999999983</v>
          </cell>
          <cell r="N390">
            <v>151720.25</v>
          </cell>
          <cell r="O390">
            <v>473376.60000000009</v>
          </cell>
          <cell r="P390">
            <v>3994826.89</v>
          </cell>
          <cell r="S390">
            <v>0</v>
          </cell>
        </row>
        <row r="391">
          <cell r="A391">
            <v>4028</v>
          </cell>
          <cell r="B391"/>
          <cell r="C391" t="str">
            <v>***Davek na izplačane plače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S391">
            <v>0</v>
          </cell>
        </row>
        <row r="392">
          <cell r="A392">
            <v>402800</v>
          </cell>
          <cell r="B392"/>
          <cell r="C392" t="str">
            <v>***Davek na izplačane plače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S392">
            <v>0</v>
          </cell>
        </row>
        <row r="393">
          <cell r="A393">
            <v>4029</v>
          </cell>
          <cell r="B393"/>
          <cell r="C393" t="str">
            <v>Drugi operativni odhodki</v>
          </cell>
          <cell r="D393">
            <v>4353630.0999999996</v>
          </cell>
          <cell r="E393">
            <v>3883063.5799999908</v>
          </cell>
          <cell r="F393">
            <v>4202902.1600000095</v>
          </cell>
          <cell r="G393">
            <v>4183017.55</v>
          </cell>
          <cell r="H393">
            <v>4683617.5499999989</v>
          </cell>
          <cell r="I393">
            <v>4664582.8900000006</v>
          </cell>
          <cell r="J393">
            <v>6727894.1900001019</v>
          </cell>
          <cell r="K393">
            <v>4537662.1800000109</v>
          </cell>
          <cell r="L393">
            <v>3841076.3799999994</v>
          </cell>
          <cell r="M393">
            <v>6124935.9299999103</v>
          </cell>
          <cell r="N393">
            <v>5029164.2199999886</v>
          </cell>
          <cell r="O393">
            <v>11502485.449999992</v>
          </cell>
          <cell r="P393">
            <v>63734032.180000007</v>
          </cell>
          <cell r="S393">
            <v>0</v>
          </cell>
        </row>
        <row r="394">
          <cell r="A394">
            <v>402900</v>
          </cell>
          <cell r="B394"/>
          <cell r="C394" t="str">
            <v>Stroški konferenc, seminarjev in simpozijev</v>
          </cell>
          <cell r="D394">
            <v>20205.439999999999</v>
          </cell>
          <cell r="E394">
            <v>19174.220000000005</v>
          </cell>
          <cell r="F394">
            <v>17080.939999999995</v>
          </cell>
          <cell r="G394">
            <v>32089.140000000007</v>
          </cell>
          <cell r="H394">
            <v>60847.099999999991</v>
          </cell>
          <cell r="I394">
            <v>42717.709999999992</v>
          </cell>
          <cell r="J394">
            <v>49399.840000000026</v>
          </cell>
          <cell r="K394">
            <v>9104.9699999999721</v>
          </cell>
          <cell r="L394">
            <v>17238.880000000005</v>
          </cell>
          <cell r="M394">
            <v>53850.260000000009</v>
          </cell>
          <cell r="N394">
            <v>45850.659999999974</v>
          </cell>
          <cell r="O394">
            <v>120083.25</v>
          </cell>
          <cell r="P394">
            <v>487642.41</v>
          </cell>
          <cell r="S394">
            <v>0</v>
          </cell>
        </row>
        <row r="395">
          <cell r="A395">
            <v>402901</v>
          </cell>
          <cell r="B395"/>
          <cell r="C395" t="str">
            <v>Plačila avtorskih honorarjev</v>
          </cell>
          <cell r="D395">
            <v>105683.42</v>
          </cell>
          <cell r="E395">
            <v>49410.740000000005</v>
          </cell>
          <cell r="F395">
            <v>48628.94</v>
          </cell>
          <cell r="G395">
            <v>75149.189999999973</v>
          </cell>
          <cell r="H395">
            <v>118896.32000000001</v>
          </cell>
          <cell r="I395">
            <v>78527.710000000021</v>
          </cell>
          <cell r="J395">
            <v>83843.289999999979</v>
          </cell>
          <cell r="K395">
            <v>88821.530000000028</v>
          </cell>
          <cell r="L395">
            <v>67288.719999999972</v>
          </cell>
          <cell r="M395">
            <v>75742.560000000056</v>
          </cell>
          <cell r="N395">
            <v>91985.779999999912</v>
          </cell>
          <cell r="O395">
            <v>166543.03000000003</v>
          </cell>
          <cell r="P395">
            <v>1050521.23</v>
          </cell>
          <cell r="S395">
            <v>0</v>
          </cell>
        </row>
        <row r="396">
          <cell r="A396">
            <v>402902</v>
          </cell>
          <cell r="B396"/>
          <cell r="C396" t="str">
            <v>Plačila po podjemnih pogodbah</v>
          </cell>
          <cell r="D396">
            <v>326446.58</v>
          </cell>
          <cell r="E396">
            <v>255748.41999999998</v>
          </cell>
          <cell r="F396">
            <v>319208</v>
          </cell>
          <cell r="G396">
            <v>299619.60000000009</v>
          </cell>
          <cell r="H396">
            <v>323882.02</v>
          </cell>
          <cell r="I396">
            <v>330134.51999999979</v>
          </cell>
          <cell r="J396">
            <v>377578.27000000025</v>
          </cell>
          <cell r="K396">
            <v>305392.60999999987</v>
          </cell>
          <cell r="L396">
            <v>290746.10999999987</v>
          </cell>
          <cell r="M396">
            <v>322460.18000000017</v>
          </cell>
          <cell r="N396">
            <v>341265.79000000004</v>
          </cell>
          <cell r="O396">
            <v>585702.94999999972</v>
          </cell>
          <cell r="P396">
            <v>4078185.05</v>
          </cell>
          <cell r="S396">
            <v>0</v>
          </cell>
        </row>
        <row r="397">
          <cell r="A397">
            <v>402903</v>
          </cell>
          <cell r="B397"/>
          <cell r="C397" t="str">
            <v>Plačila za delo preko študentskega servisa</v>
          </cell>
          <cell r="D397">
            <v>71850.62</v>
          </cell>
          <cell r="E397">
            <v>91500.22</v>
          </cell>
          <cell r="F397">
            <v>116093.6</v>
          </cell>
          <cell r="G397">
            <v>94267.88</v>
          </cell>
          <cell r="H397">
            <v>80410.69</v>
          </cell>
          <cell r="I397">
            <v>78952.599999999977</v>
          </cell>
          <cell r="J397">
            <v>147799.54000000004</v>
          </cell>
          <cell r="K397">
            <v>310061.64</v>
          </cell>
          <cell r="L397">
            <v>345307.34999999986</v>
          </cell>
          <cell r="M397">
            <v>387990.42000000016</v>
          </cell>
          <cell r="N397">
            <v>120703.97999999998</v>
          </cell>
          <cell r="O397">
            <v>179995.16999999993</v>
          </cell>
          <cell r="P397">
            <v>2024933.71</v>
          </cell>
          <cell r="S397">
            <v>0</v>
          </cell>
        </row>
        <row r="398">
          <cell r="A398">
            <v>402905</v>
          </cell>
          <cell r="B398"/>
          <cell r="C398" t="str">
            <v>Sejnine udeležencem odborov</v>
          </cell>
          <cell r="D398">
            <v>911349.42</v>
          </cell>
          <cell r="E398">
            <v>593967.57999999996</v>
          </cell>
          <cell r="F398">
            <v>751672.24000000022</v>
          </cell>
          <cell r="G398">
            <v>873728.19</v>
          </cell>
          <cell r="H398">
            <v>912089.75999999978</v>
          </cell>
          <cell r="I398">
            <v>840527.60000000009</v>
          </cell>
          <cell r="J398">
            <v>943446.30999999959</v>
          </cell>
          <cell r="K398">
            <v>430439.62000001036</v>
          </cell>
          <cell r="L398">
            <v>352093.59999999963</v>
          </cell>
          <cell r="M398">
            <v>883025.97000000067</v>
          </cell>
          <cell r="N398">
            <v>832405.33999999985</v>
          </cell>
          <cell r="O398">
            <v>1672597.7899999898</v>
          </cell>
          <cell r="P398">
            <v>9997343.4199999999</v>
          </cell>
          <cell r="S398">
            <v>0</v>
          </cell>
        </row>
        <row r="399">
          <cell r="A399">
            <v>402907</v>
          </cell>
          <cell r="B399"/>
          <cell r="C399" t="str">
            <v>Izdatki za strokovno izobraževanje zaposlenih</v>
          </cell>
          <cell r="D399">
            <v>35952.58</v>
          </cell>
          <cell r="E399">
            <v>38336.410000000003</v>
          </cell>
          <cell r="F399">
            <v>48979.179999999993</v>
          </cell>
          <cell r="G399">
            <v>56873.090000000011</v>
          </cell>
          <cell r="H399">
            <v>73405.979999999981</v>
          </cell>
          <cell r="I399">
            <v>66209.760000000009</v>
          </cell>
          <cell r="J399">
            <v>50763.400000000023</v>
          </cell>
          <cell r="K399">
            <v>31853.25</v>
          </cell>
          <cell r="L399">
            <v>19414.5</v>
          </cell>
          <cell r="M399">
            <v>65375.739999999991</v>
          </cell>
          <cell r="N399">
            <v>77099.089999999967</v>
          </cell>
          <cell r="O399">
            <v>105797.70000000007</v>
          </cell>
          <cell r="P399">
            <v>670060.68000000005</v>
          </cell>
          <cell r="S399">
            <v>0</v>
          </cell>
        </row>
        <row r="400">
          <cell r="A400">
            <v>402908</v>
          </cell>
          <cell r="B400"/>
          <cell r="C400" t="str">
            <v>Dodatki poslancem in državnim svetnikom</v>
          </cell>
          <cell r="D400">
            <v>10437.94</v>
          </cell>
          <cell r="E400">
            <v>10403.659999999998</v>
          </cell>
          <cell r="F400">
            <v>11675.36</v>
          </cell>
          <cell r="G400">
            <v>9965</v>
          </cell>
          <cell r="H400">
            <v>8377.7099999999991</v>
          </cell>
          <cell r="I400">
            <v>10617.349999999999</v>
          </cell>
          <cell r="J400">
            <v>10653.480000000003</v>
          </cell>
          <cell r="K400">
            <v>10687.330000000002</v>
          </cell>
          <cell r="L400">
            <v>10765.679999999993</v>
          </cell>
          <cell r="M400">
            <v>13096.790000000008</v>
          </cell>
          <cell r="N400">
            <v>10686.729999999996</v>
          </cell>
          <cell r="O400">
            <v>10955.589999999997</v>
          </cell>
          <cell r="P400">
            <v>128322.62</v>
          </cell>
          <cell r="S400">
            <v>0</v>
          </cell>
        </row>
        <row r="401">
          <cell r="A401">
            <v>402909</v>
          </cell>
          <cell r="B401"/>
          <cell r="C401" t="str">
            <v>Stroški sodnih postopkov</v>
          </cell>
          <cell r="D401">
            <v>2400.66</v>
          </cell>
          <cell r="E401">
            <v>11958.08</v>
          </cell>
          <cell r="F401">
            <v>376.10000000000036</v>
          </cell>
          <cell r="G401">
            <v>1537.8099999999995</v>
          </cell>
          <cell r="H401">
            <v>20.690000000000509</v>
          </cell>
          <cell r="I401">
            <v>2567.6100000000006</v>
          </cell>
          <cell r="J401">
            <v>0</v>
          </cell>
          <cell r="K401">
            <v>-39.360000000000582</v>
          </cell>
          <cell r="L401">
            <v>4254.5</v>
          </cell>
          <cell r="M401">
            <v>35.110000000000582</v>
          </cell>
          <cell r="N401">
            <v>55.369999999998981</v>
          </cell>
          <cell r="O401">
            <v>751.31000000000131</v>
          </cell>
          <cell r="P401">
            <v>23917.88</v>
          </cell>
          <cell r="S401">
            <v>0</v>
          </cell>
        </row>
        <row r="402">
          <cell r="A402">
            <v>402910</v>
          </cell>
          <cell r="B402"/>
          <cell r="C402" t="str">
            <v>Plačila za delo zaprtih oseb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S402">
            <v>0</v>
          </cell>
        </row>
        <row r="403">
          <cell r="A403">
            <v>402912</v>
          </cell>
          <cell r="B403"/>
          <cell r="C403" t="str">
            <v>Posebni davek na določene prejemke</v>
          </cell>
          <cell r="D403">
            <v>23586.52</v>
          </cell>
          <cell r="E403">
            <v>23380.62</v>
          </cell>
          <cell r="F403">
            <v>25731.619999999995</v>
          </cell>
          <cell r="G403">
            <v>29842.73000000001</v>
          </cell>
          <cell r="H403">
            <v>26293.58</v>
          </cell>
          <cell r="I403">
            <v>28430.949999999983</v>
          </cell>
          <cell r="J403">
            <v>29276.430000000022</v>
          </cell>
          <cell r="K403">
            <v>25671.949999999983</v>
          </cell>
          <cell r="L403">
            <v>24085.130000000005</v>
          </cell>
          <cell r="M403">
            <v>29057.76999999999</v>
          </cell>
          <cell r="N403">
            <v>27104.460000000021</v>
          </cell>
          <cell r="O403">
            <v>44106.979999999981</v>
          </cell>
          <cell r="P403">
            <v>336568.74</v>
          </cell>
          <cell r="S403">
            <v>0</v>
          </cell>
        </row>
        <row r="404">
          <cell r="A404">
            <v>402920</v>
          </cell>
          <cell r="B404"/>
          <cell r="C404" t="str">
            <v>Sodni stroški, storitve odvetnikov, notarjev in drugo</v>
          </cell>
          <cell r="D404">
            <v>505708.24</v>
          </cell>
          <cell r="E404">
            <v>426228.62</v>
          </cell>
          <cell r="F404">
            <v>467677.69000000006</v>
          </cell>
          <cell r="G404">
            <v>581309.93999999994</v>
          </cell>
          <cell r="H404">
            <v>527445.57000000007</v>
          </cell>
          <cell r="I404">
            <v>484713.44999999972</v>
          </cell>
          <cell r="J404">
            <v>613670.31000000006</v>
          </cell>
          <cell r="K404">
            <v>423745.04000000004</v>
          </cell>
          <cell r="L404">
            <v>335027.25000000047</v>
          </cell>
          <cell r="M404">
            <v>721384.69000000972</v>
          </cell>
          <cell r="N404">
            <v>396858.01999999024</v>
          </cell>
          <cell r="O404">
            <v>731711.31999999937</v>
          </cell>
          <cell r="P404">
            <v>6215480.1399999997</v>
          </cell>
          <cell r="S404">
            <v>0</v>
          </cell>
        </row>
        <row r="405">
          <cell r="A405">
            <v>402921</v>
          </cell>
          <cell r="B405"/>
          <cell r="C405" t="str">
            <v>Članarine v mednarodnih organizacijah</v>
          </cell>
          <cell r="D405">
            <v>785.5</v>
          </cell>
          <cell r="E405">
            <v>8632.34</v>
          </cell>
          <cell r="F405">
            <v>54852.509999999995</v>
          </cell>
          <cell r="G405">
            <v>25831.65</v>
          </cell>
          <cell r="H405">
            <v>21007.279999999999</v>
          </cell>
          <cell r="I405">
            <v>7972.1999999999971</v>
          </cell>
          <cell r="J405">
            <v>17254.250000000015</v>
          </cell>
          <cell r="K405">
            <v>13997.5</v>
          </cell>
          <cell r="L405">
            <v>949.89999999999418</v>
          </cell>
          <cell r="M405">
            <v>4631.1999999999825</v>
          </cell>
          <cell r="N405">
            <v>5250.070000000007</v>
          </cell>
          <cell r="O405">
            <v>6333.5100000000093</v>
          </cell>
          <cell r="P405">
            <v>167497.91</v>
          </cell>
          <cell r="S405">
            <v>0</v>
          </cell>
        </row>
        <row r="406">
          <cell r="A406">
            <v>402922</v>
          </cell>
          <cell r="B406"/>
          <cell r="C406" t="str">
            <v>Članarine v domačih neprofitnih institucijah</v>
          </cell>
          <cell r="D406">
            <v>11739.27</v>
          </cell>
          <cell r="E406">
            <v>28625.119999999999</v>
          </cell>
          <cell r="F406">
            <v>138791.78000000003</v>
          </cell>
          <cell r="G406">
            <v>43818.349999999977</v>
          </cell>
          <cell r="H406">
            <v>83059.889999999985</v>
          </cell>
          <cell r="I406">
            <v>16176.130000000005</v>
          </cell>
          <cell r="J406">
            <v>79659.950000000012</v>
          </cell>
          <cell r="K406">
            <v>24868.890000000014</v>
          </cell>
          <cell r="L406">
            <v>2220.179999999993</v>
          </cell>
          <cell r="M406">
            <v>14741.369999999995</v>
          </cell>
          <cell r="N406">
            <v>113280.36000000004</v>
          </cell>
          <cell r="O406">
            <v>27292.029999999912</v>
          </cell>
          <cell r="P406">
            <v>584273.31999999995</v>
          </cell>
          <cell r="S406">
            <v>0</v>
          </cell>
        </row>
        <row r="407">
          <cell r="A407">
            <v>402923</v>
          </cell>
          <cell r="B407"/>
          <cell r="C407" t="str">
            <v>Druge članarine</v>
          </cell>
          <cell r="D407">
            <v>1828.33</v>
          </cell>
          <cell r="E407">
            <v>12808.47</v>
          </cell>
          <cell r="F407">
            <v>80345.77</v>
          </cell>
          <cell r="G407">
            <v>34971.919999999998</v>
          </cell>
          <cell r="H407">
            <v>54200.529999999984</v>
          </cell>
          <cell r="I407">
            <v>27817.520000000019</v>
          </cell>
          <cell r="J407">
            <v>64911.839999999997</v>
          </cell>
          <cell r="K407">
            <v>120878.77999999997</v>
          </cell>
          <cell r="L407">
            <v>-63.419999999983702</v>
          </cell>
          <cell r="M407">
            <v>3245.8800000000047</v>
          </cell>
          <cell r="N407">
            <v>90936.5</v>
          </cell>
          <cell r="O407">
            <v>12671.369999999995</v>
          </cell>
          <cell r="P407">
            <v>504553.49</v>
          </cell>
          <cell r="S407">
            <v>0</v>
          </cell>
        </row>
        <row r="408">
          <cell r="A408">
            <v>402930</v>
          </cell>
          <cell r="B408"/>
          <cell r="C408" t="str">
            <v>Plačilo storitev organizacijam, pooblaščenim za plačilni promet</v>
          </cell>
          <cell r="D408">
            <v>12110.34</v>
          </cell>
          <cell r="E408">
            <v>12233.970000000001</v>
          </cell>
          <cell r="F408">
            <v>9586.880000000001</v>
          </cell>
          <cell r="G408">
            <v>9126.1999999999971</v>
          </cell>
          <cell r="H408">
            <v>10814.909999999902</v>
          </cell>
          <cell r="I408">
            <v>9445.5600000002014</v>
          </cell>
          <cell r="J408">
            <v>12899.219999999899</v>
          </cell>
          <cell r="K408">
            <v>16606.210000000196</v>
          </cell>
          <cell r="L408">
            <v>11288.359999999797</v>
          </cell>
          <cell r="M408">
            <v>18537.170000000013</v>
          </cell>
          <cell r="N408">
            <v>7356.6399999999994</v>
          </cell>
          <cell r="O408">
            <v>18867.759999999995</v>
          </cell>
          <cell r="P408">
            <v>148873.22</v>
          </cell>
          <cell r="S408">
            <v>0</v>
          </cell>
        </row>
        <row r="409">
          <cell r="A409">
            <v>402931</v>
          </cell>
          <cell r="B409"/>
          <cell r="C409" t="str">
            <v>Plačila bančnih storitev</v>
          </cell>
          <cell r="D409">
            <v>27971.62</v>
          </cell>
          <cell r="E409">
            <v>15595.820000000003</v>
          </cell>
          <cell r="F409">
            <v>17094.299999999996</v>
          </cell>
          <cell r="G409">
            <v>9836.6300000000992</v>
          </cell>
          <cell r="H409">
            <v>10799.289999999906</v>
          </cell>
          <cell r="I409">
            <v>11037.119999999995</v>
          </cell>
          <cell r="J409">
            <v>16841.72</v>
          </cell>
          <cell r="K409">
            <v>19917.36</v>
          </cell>
          <cell r="L409">
            <v>12232.080000000002</v>
          </cell>
          <cell r="M409">
            <v>24278.97</v>
          </cell>
          <cell r="N409">
            <v>9838.7699999999895</v>
          </cell>
          <cell r="O409">
            <v>23238.03</v>
          </cell>
          <cell r="P409">
            <v>198681.71</v>
          </cell>
          <cell r="S409">
            <v>0</v>
          </cell>
        </row>
        <row r="410">
          <cell r="A410">
            <v>402932</v>
          </cell>
          <cell r="B410"/>
          <cell r="C410" t="str">
            <v>Stroški, povezani z zadolževanjem</v>
          </cell>
          <cell r="D410">
            <v>10374.15</v>
          </cell>
          <cell r="E410">
            <v>19231.25</v>
          </cell>
          <cell r="F410">
            <v>2173.0499999999993</v>
          </cell>
          <cell r="G410">
            <v>4531.0300000000025</v>
          </cell>
          <cell r="H410">
            <v>17647.68</v>
          </cell>
          <cell r="I410">
            <v>8169.3099999999977</v>
          </cell>
          <cell r="J410">
            <v>11360.869999999995</v>
          </cell>
          <cell r="K410">
            <v>5450.320000000007</v>
          </cell>
          <cell r="L410">
            <v>7941.7299999999959</v>
          </cell>
          <cell r="M410">
            <v>11563.970000000001</v>
          </cell>
          <cell r="N410">
            <v>8522.3500000000058</v>
          </cell>
          <cell r="O410">
            <v>17242.37999999999</v>
          </cell>
          <cell r="P410">
            <v>124208.09</v>
          </cell>
          <cell r="S410">
            <v>0</v>
          </cell>
        </row>
        <row r="411">
          <cell r="A411">
            <v>402934</v>
          </cell>
          <cell r="B411"/>
          <cell r="C411" t="str">
            <v>Plačila storitev Davčni upravi Republike Slovenije</v>
          </cell>
          <cell r="D411">
            <v>1024.43</v>
          </cell>
          <cell r="E411">
            <v>6592.92</v>
          </cell>
          <cell r="F411">
            <v>-1590.33</v>
          </cell>
          <cell r="G411">
            <v>-212.61000000000058</v>
          </cell>
          <cell r="H411">
            <v>2560.1200000000008</v>
          </cell>
          <cell r="I411">
            <v>1400.7600000000002</v>
          </cell>
          <cell r="J411">
            <v>448.73999999999978</v>
          </cell>
          <cell r="K411">
            <v>1503.0699999999997</v>
          </cell>
          <cell r="L411">
            <v>3014.0399999999991</v>
          </cell>
          <cell r="M411">
            <v>2082.2400000000016</v>
          </cell>
          <cell r="N411">
            <v>-48.350000000002183</v>
          </cell>
          <cell r="O411">
            <v>177.68000000000029</v>
          </cell>
          <cell r="P411">
            <v>16952.71</v>
          </cell>
          <cell r="S411">
            <v>0</v>
          </cell>
        </row>
        <row r="412">
          <cell r="A412">
            <v>402936</v>
          </cell>
          <cell r="B412"/>
          <cell r="C412" t="str">
            <v>Plačilo stroškov kotacije na borzi</v>
          </cell>
          <cell r="D412">
            <v>0</v>
          </cell>
          <cell r="E412">
            <v>1385.46</v>
          </cell>
          <cell r="F412">
            <v>40.379999999999882</v>
          </cell>
          <cell r="G412">
            <v>0</v>
          </cell>
          <cell r="H412">
            <v>943.08999999999992</v>
          </cell>
          <cell r="I412">
            <v>273.03999999999996</v>
          </cell>
          <cell r="J412">
            <v>130.38000000000011</v>
          </cell>
          <cell r="K412">
            <v>970.44</v>
          </cell>
          <cell r="L412">
            <v>95.25</v>
          </cell>
          <cell r="M412">
            <v>31.760000000000218</v>
          </cell>
          <cell r="N412">
            <v>900.1899999999996</v>
          </cell>
          <cell r="O412">
            <v>88.829999999999927</v>
          </cell>
          <cell r="P412">
            <v>4858.82</v>
          </cell>
          <cell r="S412">
            <v>0</v>
          </cell>
        </row>
        <row r="413">
          <cell r="A413">
            <v>402935</v>
          </cell>
          <cell r="B413"/>
          <cell r="C413" t="str">
            <v>Stroški plačilnega agenta</v>
          </cell>
          <cell r="D413">
            <v>97.94</v>
          </cell>
          <cell r="E413">
            <v>222.35000000000002</v>
          </cell>
          <cell r="F413">
            <v>57.259999999999991</v>
          </cell>
          <cell r="G413">
            <v>2863.4199999999996</v>
          </cell>
          <cell r="H413">
            <v>60.470000000000255</v>
          </cell>
          <cell r="I413">
            <v>15.299999999999727</v>
          </cell>
          <cell r="J413">
            <v>16.620000000000346</v>
          </cell>
          <cell r="K413">
            <v>5195.93</v>
          </cell>
          <cell r="L413">
            <v>16.719999999999345</v>
          </cell>
          <cell r="M413">
            <v>20.420000000000073</v>
          </cell>
          <cell r="N413">
            <v>40.969999999999345</v>
          </cell>
          <cell r="O413">
            <v>2690.6800000000003</v>
          </cell>
          <cell r="P413">
            <v>11298.08</v>
          </cell>
          <cell r="S413">
            <v>0</v>
          </cell>
        </row>
        <row r="414">
          <cell r="A414">
            <v>402937</v>
          </cell>
          <cell r="B414"/>
          <cell r="C414" t="str">
            <v>Stroški davčnih postopkov</v>
          </cell>
          <cell r="D414">
            <v>5410.58</v>
          </cell>
          <cell r="E414">
            <v>1163.8999999999996</v>
          </cell>
          <cell r="F414">
            <v>4532.66</v>
          </cell>
          <cell r="G414">
            <v>2240.83</v>
          </cell>
          <cell r="H414">
            <v>566.75</v>
          </cell>
          <cell r="I414">
            <v>122.48000000000138</v>
          </cell>
          <cell r="J414">
            <v>-5958.880000000001</v>
          </cell>
          <cell r="K414">
            <v>271.69000000000051</v>
          </cell>
          <cell r="L414">
            <v>4016.58</v>
          </cell>
          <cell r="M414">
            <v>-1640.380000000001</v>
          </cell>
          <cell r="N414">
            <v>131.57000000000153</v>
          </cell>
          <cell r="O414">
            <v>252.96999999999935</v>
          </cell>
          <cell r="P414">
            <v>11110.75</v>
          </cell>
          <cell r="S414">
            <v>0</v>
          </cell>
        </row>
        <row r="415">
          <cell r="A415">
            <v>402938</v>
          </cell>
          <cell r="B415"/>
          <cell r="C415" t="str">
            <v>Prejemki zunanjih sodelavcev</v>
          </cell>
          <cell r="D415">
            <v>43300.800000000003</v>
          </cell>
          <cell r="E415">
            <v>34666.069999999992</v>
          </cell>
          <cell r="F415">
            <v>43976.39</v>
          </cell>
          <cell r="G415">
            <v>80367.069999999992</v>
          </cell>
          <cell r="H415">
            <v>54552.610000000015</v>
          </cell>
          <cell r="I415">
            <v>29717.929999999993</v>
          </cell>
          <cell r="J415">
            <v>87745.030000000028</v>
          </cell>
          <cell r="K415">
            <v>92056.489999999991</v>
          </cell>
          <cell r="L415">
            <v>46921.219999999972</v>
          </cell>
          <cell r="M415">
            <v>65045.839999999967</v>
          </cell>
          <cell r="N415">
            <v>76047.37</v>
          </cell>
          <cell r="O415">
            <v>150624.59000000008</v>
          </cell>
          <cell r="P415">
            <v>805021.41</v>
          </cell>
          <cell r="S415">
            <v>0</v>
          </cell>
        </row>
        <row r="416">
          <cell r="A416">
            <v>402939</v>
          </cell>
          <cell r="B416"/>
          <cell r="C416" t="str">
            <v>Stroški strokovnih komisij</v>
          </cell>
          <cell r="D416">
            <v>3682.31</v>
          </cell>
          <cell r="E416">
            <v>8123.83</v>
          </cell>
          <cell r="F416">
            <v>4647.8300000000017</v>
          </cell>
          <cell r="G416">
            <v>1995.9300000000003</v>
          </cell>
          <cell r="H416">
            <v>5400.4199999999983</v>
          </cell>
          <cell r="I416">
            <v>7400.9399999999987</v>
          </cell>
          <cell r="J416">
            <v>5766.9000000000051</v>
          </cell>
          <cell r="K416">
            <v>867.05999999999767</v>
          </cell>
          <cell r="L416">
            <v>7425.2799999999988</v>
          </cell>
          <cell r="M416">
            <v>15404.779999999999</v>
          </cell>
          <cell r="N416">
            <v>5893.3399999999965</v>
          </cell>
          <cell r="O416">
            <v>9724.9500000000116</v>
          </cell>
          <cell r="P416">
            <v>76333.570000000007</v>
          </cell>
          <cell r="S416">
            <v>0</v>
          </cell>
        </row>
        <row r="417">
          <cell r="A417">
            <v>402940</v>
          </cell>
          <cell r="B417"/>
          <cell r="C417" t="str">
            <v>Prispevki za vzpodbujanje zaposlovanja invalidov po ZZRZI</v>
          </cell>
          <cell r="D417">
            <v>7580.74</v>
          </cell>
          <cell r="E417">
            <v>9591.9600000000009</v>
          </cell>
          <cell r="F417">
            <v>16395.609999999997</v>
          </cell>
          <cell r="G417">
            <v>17510.5</v>
          </cell>
          <cell r="H417">
            <v>7025.5400000000009</v>
          </cell>
          <cell r="I417">
            <v>8745.1500000000015</v>
          </cell>
          <cell r="J417">
            <v>12226.300000000003</v>
          </cell>
          <cell r="K417">
            <v>9660.5200000000041</v>
          </cell>
          <cell r="L417">
            <v>12271.679999999993</v>
          </cell>
          <cell r="M417">
            <v>14883.570000000007</v>
          </cell>
          <cell r="N417">
            <v>8777.2999999999884</v>
          </cell>
          <cell r="O417">
            <v>15755.660000000003</v>
          </cell>
          <cell r="P417">
            <v>140424.53</v>
          </cell>
          <cell r="S417">
            <v>0</v>
          </cell>
        </row>
        <row r="418">
          <cell r="A418">
            <v>402941</v>
          </cell>
          <cell r="B418"/>
          <cell r="C418" t="str">
            <v>Izdatki za izobraževanje z informacijskega področja</v>
          </cell>
          <cell r="D418">
            <v>0</v>
          </cell>
          <cell r="E418">
            <v>0</v>
          </cell>
          <cell r="F418">
            <v>0</v>
          </cell>
          <cell r="G418">
            <v>446.89</v>
          </cell>
          <cell r="H418">
            <v>0</v>
          </cell>
          <cell r="I418">
            <v>145.18000000000006</v>
          </cell>
          <cell r="J418">
            <v>0</v>
          </cell>
          <cell r="K418">
            <v>0</v>
          </cell>
          <cell r="L418">
            <v>2292.8399999999997</v>
          </cell>
          <cell r="M418">
            <v>4570.12</v>
          </cell>
          <cell r="N418">
            <v>0</v>
          </cell>
          <cell r="O418">
            <v>1383.4800000000005</v>
          </cell>
          <cell r="P418">
            <v>8838.51</v>
          </cell>
          <cell r="S418">
            <v>0</v>
          </cell>
        </row>
        <row r="419">
          <cell r="A419">
            <v>402942</v>
          </cell>
          <cell r="B419"/>
          <cell r="C419" t="str">
            <v>Izdatki za strokovno izobraževanje zaposlenih (po pogodbah o izobraževanju)</v>
          </cell>
          <cell r="D419">
            <v>440</v>
          </cell>
          <cell r="E419">
            <v>0</v>
          </cell>
          <cell r="F419">
            <v>82.700000000000045</v>
          </cell>
          <cell r="G419">
            <v>590</v>
          </cell>
          <cell r="H419">
            <v>0</v>
          </cell>
          <cell r="I419">
            <v>792</v>
          </cell>
          <cell r="J419">
            <v>8556</v>
          </cell>
          <cell r="K419">
            <v>13062</v>
          </cell>
          <cell r="L419">
            <v>18209.45</v>
          </cell>
          <cell r="M419">
            <v>15247.849999999999</v>
          </cell>
          <cell r="N419">
            <v>11259.5</v>
          </cell>
          <cell r="O419">
            <v>2634.8000000000029</v>
          </cell>
          <cell r="P419">
            <v>70874.3</v>
          </cell>
          <cell r="S419">
            <v>0</v>
          </cell>
        </row>
        <row r="420">
          <cell r="A420">
            <v>402943</v>
          </cell>
          <cell r="B420"/>
          <cell r="C420" t="str">
            <v>Stroški EU sodelavcev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S420">
            <v>0</v>
          </cell>
        </row>
        <row r="421">
          <cell r="A421">
            <v>402944</v>
          </cell>
          <cell r="B421"/>
          <cell r="C421" t="str">
            <v>Dajatve na področju odmernih odločb DURS</v>
          </cell>
          <cell r="D421">
            <v>25734.52</v>
          </cell>
          <cell r="E421">
            <v>4470.1899999999987</v>
          </cell>
          <cell r="F421">
            <v>2035.010000000002</v>
          </cell>
          <cell r="G421">
            <v>1217.0899999999965</v>
          </cell>
          <cell r="H421">
            <v>7393.8800000000047</v>
          </cell>
          <cell r="I421">
            <v>4297.6199999999953</v>
          </cell>
          <cell r="J421">
            <v>18543.670000000006</v>
          </cell>
          <cell r="K421">
            <v>4220.4099999999962</v>
          </cell>
          <cell r="L421">
            <v>15707.430000000008</v>
          </cell>
          <cell r="M421">
            <v>12788.75</v>
          </cell>
          <cell r="N421">
            <v>4158.109999999986</v>
          </cell>
          <cell r="O421">
            <v>19459.420000000013</v>
          </cell>
          <cell r="P421">
            <v>120026.1</v>
          </cell>
          <cell r="S421">
            <v>0</v>
          </cell>
        </row>
        <row r="422">
          <cell r="A422">
            <v>402999</v>
          </cell>
          <cell r="B422"/>
          <cell r="C422" t="str">
            <v>Drugi operativni odhodki</v>
          </cell>
          <cell r="D422">
            <v>2187928.15</v>
          </cell>
          <cell r="E422">
            <v>2199611.3599999906</v>
          </cell>
          <cell r="F422">
            <v>2022756.6900000097</v>
          </cell>
          <cell r="G422">
            <v>1893500.08</v>
          </cell>
          <cell r="H422">
            <v>2275915.669999999</v>
          </cell>
          <cell r="I422">
            <v>2567655.3900000006</v>
          </cell>
          <cell r="J422">
            <v>4091060.7100001015</v>
          </cell>
          <cell r="K422">
            <v>2572396.9299999997</v>
          </cell>
          <cell r="L422">
            <v>2230315.34</v>
          </cell>
          <cell r="M422">
            <v>3367482.9299998991</v>
          </cell>
          <cell r="N422">
            <v>2742804.3099999987</v>
          </cell>
          <cell r="O422">
            <v>7575802.2200000025</v>
          </cell>
          <cell r="P422">
            <v>35727229.780000001</v>
          </cell>
          <cell r="S422">
            <v>0</v>
          </cell>
        </row>
        <row r="423">
          <cell r="A423">
            <v>403</v>
          </cell>
          <cell r="B423"/>
          <cell r="C423" t="str">
            <v>PLAČILA DOMAČIH OBRESTI</v>
          </cell>
          <cell r="D423">
            <v>3244709.79</v>
          </cell>
          <cell r="E423">
            <v>2921852.65</v>
          </cell>
          <cell r="F423">
            <v>3008619.6499999994</v>
          </cell>
          <cell r="G423">
            <v>3175873.9399999892</v>
          </cell>
          <cell r="H423">
            <v>2795950.4100000104</v>
          </cell>
          <cell r="I423">
            <v>2766559.2999999993</v>
          </cell>
          <cell r="J423">
            <v>3286892.0900000008</v>
          </cell>
          <cell r="K423">
            <v>2934514.0259999991</v>
          </cell>
          <cell r="L423">
            <v>2790762.2340000011</v>
          </cell>
          <cell r="M423">
            <v>2815897.4300000011</v>
          </cell>
          <cell r="N423">
            <v>2429607.2999999989</v>
          </cell>
          <cell r="O423">
            <v>2852284.040000001</v>
          </cell>
          <cell r="P423">
            <v>35023522.859999999</v>
          </cell>
          <cell r="Q423"/>
          <cell r="S423">
            <v>0</v>
          </cell>
        </row>
        <row r="424">
          <cell r="A424">
            <v>4031</v>
          </cell>
          <cell r="B424"/>
          <cell r="C424" t="str">
            <v>Plačila obresti od kreditov - poslovnim bankam</v>
          </cell>
          <cell r="D424">
            <v>2692824.77</v>
          </cell>
          <cell r="E424">
            <v>2394219.4900000002</v>
          </cell>
          <cell r="F424">
            <v>2513321.4299999997</v>
          </cell>
          <cell r="G424">
            <v>2670845.7499999893</v>
          </cell>
          <cell r="H424">
            <v>2319200.6100000106</v>
          </cell>
          <cell r="I424">
            <v>2272589.2099999995</v>
          </cell>
          <cell r="J424">
            <v>2683395.7600000007</v>
          </cell>
          <cell r="K424">
            <v>2450556.635999999</v>
          </cell>
          <cell r="L424">
            <v>2190575.154000001</v>
          </cell>
          <cell r="M424">
            <v>2340917.330000001</v>
          </cell>
          <cell r="N424">
            <v>1972145.9099999988</v>
          </cell>
          <cell r="O424">
            <v>1987045.7200000009</v>
          </cell>
          <cell r="P424">
            <v>28487637.77</v>
          </cell>
          <cell r="S424">
            <v>0</v>
          </cell>
        </row>
        <row r="425">
          <cell r="A425">
            <v>403100</v>
          </cell>
          <cell r="B425"/>
          <cell r="C425" t="str">
            <v>Plačila obresti od kratkoročnih kreditov - poslovnim bankam</v>
          </cell>
          <cell r="D425">
            <v>89096.1</v>
          </cell>
          <cell r="E425">
            <v>126076.20999999999</v>
          </cell>
          <cell r="F425">
            <v>164793.51</v>
          </cell>
          <cell r="G425">
            <v>152130.47000000003</v>
          </cell>
          <cell r="H425">
            <v>139242.74</v>
          </cell>
          <cell r="I425">
            <v>158895.68999999994</v>
          </cell>
          <cell r="J425">
            <v>76583.62</v>
          </cell>
          <cell r="K425">
            <v>211701.03000000014</v>
          </cell>
          <cell r="L425">
            <v>93188.34999999986</v>
          </cell>
          <cell r="M425">
            <v>119806.70999999996</v>
          </cell>
          <cell r="N425">
            <v>112246.60000000009</v>
          </cell>
          <cell r="O425">
            <v>109933.26000000001</v>
          </cell>
          <cell r="P425">
            <v>1553694.29</v>
          </cell>
          <cell r="S425">
            <v>0</v>
          </cell>
        </row>
        <row r="426">
          <cell r="A426">
            <v>403101</v>
          </cell>
          <cell r="B426"/>
          <cell r="C426" t="str">
            <v>Plačila obresti od dolgoročnih kreditov - poslovnim bankam</v>
          </cell>
          <cell r="D426">
            <v>2603728.67</v>
          </cell>
          <cell r="E426">
            <v>2268143.2800000003</v>
          </cell>
          <cell r="F426">
            <v>2348527.92</v>
          </cell>
          <cell r="G426">
            <v>2518715.2799999891</v>
          </cell>
          <cell r="H426">
            <v>2179957.8700000104</v>
          </cell>
          <cell r="I426">
            <v>2113693.5199999996</v>
          </cell>
          <cell r="J426">
            <v>2606812.1400000006</v>
          </cell>
          <cell r="K426">
            <v>2238855.6059999987</v>
          </cell>
          <cell r="L426">
            <v>2097386.8040000014</v>
          </cell>
          <cell r="M426">
            <v>2221110.620000001</v>
          </cell>
          <cell r="N426">
            <v>1859899.3099999987</v>
          </cell>
          <cell r="O426">
            <v>1877112.4600000009</v>
          </cell>
          <cell r="P426">
            <v>26933943.48</v>
          </cell>
          <cell r="S426">
            <v>0</v>
          </cell>
        </row>
        <row r="427">
          <cell r="A427">
            <v>4032</v>
          </cell>
          <cell r="B427"/>
          <cell r="C427" t="str">
            <v>Plačila obresti od kreditov - drugim finančnim institucijam</v>
          </cell>
          <cell r="D427">
            <v>349385.59</v>
          </cell>
          <cell r="E427">
            <v>283017.09000000003</v>
          </cell>
          <cell r="F427">
            <v>291272.13</v>
          </cell>
          <cell r="G427">
            <v>302433.09999999998</v>
          </cell>
          <cell r="H427">
            <v>288262.48</v>
          </cell>
          <cell r="I427">
            <v>288109.12999999989</v>
          </cell>
          <cell r="J427">
            <v>325824.64999999991</v>
          </cell>
          <cell r="K427">
            <v>268889.01000000024</v>
          </cell>
          <cell r="L427">
            <v>285381.95999999996</v>
          </cell>
          <cell r="M427">
            <v>269420.04000000004</v>
          </cell>
          <cell r="N427">
            <v>267563.10000000009</v>
          </cell>
          <cell r="O427">
            <v>572953.35999999987</v>
          </cell>
          <cell r="P427">
            <v>3792511.64</v>
          </cell>
          <cell r="S427">
            <v>0</v>
          </cell>
        </row>
        <row r="428">
          <cell r="A428">
            <v>403200</v>
          </cell>
          <cell r="B428"/>
          <cell r="C428" t="str">
            <v>Plačila obresti od kratkoročnih kreditov - drugim finančnim institucijam</v>
          </cell>
          <cell r="D428">
            <v>21231.83</v>
          </cell>
          <cell r="E428">
            <v>-8230.6900000000023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1257.2700000000004</v>
          </cell>
          <cell r="M428">
            <v>0</v>
          </cell>
          <cell r="N428">
            <v>0</v>
          </cell>
          <cell r="O428">
            <v>0</v>
          </cell>
          <cell r="P428">
            <v>14258.41</v>
          </cell>
          <cell r="S428">
            <v>0</v>
          </cell>
        </row>
        <row r="429">
          <cell r="A429">
            <v>403201</v>
          </cell>
          <cell r="B429"/>
          <cell r="C429" t="str">
            <v>Plačila obresti od dolgoročnih kreditov - drugim finančnim institucijam</v>
          </cell>
          <cell r="D429">
            <v>328153.76</v>
          </cell>
          <cell r="E429">
            <v>291247.78000000003</v>
          </cell>
          <cell r="F429">
            <v>291272.13</v>
          </cell>
          <cell r="G429">
            <v>302433.09999999998</v>
          </cell>
          <cell r="H429">
            <v>288262.48</v>
          </cell>
          <cell r="I429">
            <v>288109.12999999989</v>
          </cell>
          <cell r="J429">
            <v>325824.64999999991</v>
          </cell>
          <cell r="K429">
            <v>268889.01000000024</v>
          </cell>
          <cell r="L429">
            <v>284124.68999999994</v>
          </cell>
          <cell r="M429">
            <v>269420.04000000004</v>
          </cell>
          <cell r="N429">
            <v>267563.10000000009</v>
          </cell>
          <cell r="O429">
            <v>572953.35999999987</v>
          </cell>
          <cell r="P429">
            <v>3778253.23</v>
          </cell>
          <cell r="S429">
            <v>0</v>
          </cell>
        </row>
        <row r="430">
          <cell r="A430">
            <v>4033</v>
          </cell>
          <cell r="B430"/>
          <cell r="C430" t="str">
            <v>Plačila obresti od kreditov - drugim domačim kreditodajalcem</v>
          </cell>
          <cell r="D430">
            <v>202499.43</v>
          </cell>
          <cell r="E430">
            <v>244616.07</v>
          </cell>
          <cell r="F430">
            <v>204026.08999999997</v>
          </cell>
          <cell r="G430">
            <v>202595.09000000003</v>
          </cell>
          <cell r="H430">
            <v>188487.31999999992</v>
          </cell>
          <cell r="I430">
            <v>205860.96000000008</v>
          </cell>
          <cell r="J430">
            <v>277671.67999999999</v>
          </cell>
          <cell r="K430">
            <v>215068.37999999995</v>
          </cell>
          <cell r="L430">
            <v>314805.12000000005</v>
          </cell>
          <cell r="M430">
            <v>205560.06</v>
          </cell>
          <cell r="N430">
            <v>189898.29000000012</v>
          </cell>
          <cell r="O430">
            <v>292284.95999999985</v>
          </cell>
          <cell r="P430">
            <v>2743373.4499999997</v>
          </cell>
          <cell r="S430">
            <v>0</v>
          </cell>
        </row>
        <row r="431">
          <cell r="A431">
            <v>403304</v>
          </cell>
          <cell r="B431"/>
          <cell r="C431" t="str">
            <v>Plačila obresti od kratkoročnih kreditov - javnim skladom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S431">
            <v>0</v>
          </cell>
        </row>
        <row r="432">
          <cell r="A432">
            <v>403305</v>
          </cell>
          <cell r="B432"/>
          <cell r="C432" t="str">
            <v>Plačila obresti od dolgoročnih kreditov - javnim skladom</v>
          </cell>
          <cell r="D432">
            <v>138392.03</v>
          </cell>
          <cell r="E432">
            <v>152106.86000000002</v>
          </cell>
          <cell r="F432">
            <v>138636.27999999997</v>
          </cell>
          <cell r="G432">
            <v>121172.10000000003</v>
          </cell>
          <cell r="H432">
            <v>131627.04999999993</v>
          </cell>
          <cell r="I432">
            <v>151225.10000000009</v>
          </cell>
          <cell r="J432">
            <v>137021.83999999997</v>
          </cell>
          <cell r="K432">
            <v>150413.64999999991</v>
          </cell>
          <cell r="L432">
            <v>129072.04000000004</v>
          </cell>
          <cell r="M432">
            <v>134157.81000000006</v>
          </cell>
          <cell r="N432">
            <v>128398.35000000009</v>
          </cell>
          <cell r="O432">
            <v>156191.7899999998</v>
          </cell>
          <cell r="P432">
            <v>1668414.9</v>
          </cell>
          <cell r="S432">
            <v>0</v>
          </cell>
        </row>
        <row r="433">
          <cell r="A433">
            <v>403306</v>
          </cell>
          <cell r="B433"/>
          <cell r="C433" t="str">
            <v>Plačila obresti od kratkoročnih kreditov - državnemu proračunu</v>
          </cell>
          <cell r="D433">
            <v>2349.52</v>
          </cell>
          <cell r="E433">
            <v>-235.2800000000002</v>
          </cell>
          <cell r="F433">
            <v>31137.340000000004</v>
          </cell>
          <cell r="G433">
            <v>17789.61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30948.5</v>
          </cell>
          <cell r="P433">
            <v>81989.69</v>
          </cell>
          <cell r="S433">
            <v>0</v>
          </cell>
        </row>
        <row r="434">
          <cell r="A434">
            <v>403307</v>
          </cell>
          <cell r="B434"/>
          <cell r="C434" t="str">
            <v>Plačila obresti od dolgoročnih kreditov - državnemu proračunu</v>
          </cell>
          <cell r="D434"/>
          <cell r="E434"/>
          <cell r="F434"/>
          <cell r="G434"/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8569.14</v>
          </cell>
          <cell r="M434">
            <v>0</v>
          </cell>
          <cell r="N434">
            <v>0</v>
          </cell>
          <cell r="O434">
            <v>0</v>
          </cell>
          <cell r="P434">
            <v>8569.14</v>
          </cell>
          <cell r="S434">
            <v>0</v>
          </cell>
        </row>
        <row r="435">
          <cell r="A435">
            <v>403308</v>
          </cell>
          <cell r="B435"/>
          <cell r="C435" t="str">
            <v>Plačila obresti od kratkoročnih kreditov - drugim domačim kreditodajalcem</v>
          </cell>
          <cell r="D435">
            <v>0</v>
          </cell>
          <cell r="E435">
            <v>7279.77</v>
          </cell>
          <cell r="F435">
            <v>4435.67</v>
          </cell>
          <cell r="G435">
            <v>27639.309999999998</v>
          </cell>
          <cell r="H435">
            <v>0</v>
          </cell>
          <cell r="I435">
            <v>5586</v>
          </cell>
          <cell r="J435">
            <v>44789.7</v>
          </cell>
          <cell r="K435">
            <v>14503.190000000002</v>
          </cell>
          <cell r="L435">
            <v>6363.8300000000017</v>
          </cell>
          <cell r="M435">
            <v>4658.4199999999983</v>
          </cell>
          <cell r="N435">
            <v>3175.8999999999942</v>
          </cell>
          <cell r="O435">
            <v>68591.509999999995</v>
          </cell>
          <cell r="P435">
            <v>187023.3</v>
          </cell>
          <cell r="S435">
            <v>0</v>
          </cell>
        </row>
        <row r="436">
          <cell r="A436">
            <v>403309</v>
          </cell>
          <cell r="B436"/>
          <cell r="C436" t="str">
            <v>Plačila obresti od dolgoročnih kreditov - drugim domačim kreditodajalcem</v>
          </cell>
          <cell r="D436">
            <v>61757.88</v>
          </cell>
          <cell r="E436">
            <v>85464.72</v>
          </cell>
          <cell r="F436">
            <v>29816.799999999988</v>
          </cell>
          <cell r="G436">
            <v>35994.070000000007</v>
          </cell>
          <cell r="H436">
            <v>56860.26999999999</v>
          </cell>
          <cell r="I436">
            <v>49049.859999999986</v>
          </cell>
          <cell r="J436">
            <v>95860.140000000014</v>
          </cell>
          <cell r="K436">
            <v>50151.540000000037</v>
          </cell>
          <cell r="L436">
            <v>170800.11</v>
          </cell>
          <cell r="M436">
            <v>66743.829999999958</v>
          </cell>
          <cell r="N436">
            <v>58324.040000000037</v>
          </cell>
          <cell r="O436">
            <v>36553.160000000033</v>
          </cell>
          <cell r="P436">
            <v>797376.42</v>
          </cell>
          <cell r="S436">
            <v>0</v>
          </cell>
        </row>
        <row r="437">
          <cell r="A437">
            <v>4034</v>
          </cell>
          <cell r="B437"/>
          <cell r="C437" t="str">
            <v>Plačila obresti od vrednostnih papirjev izdanih na domačem trgu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S437">
            <v>0</v>
          </cell>
        </row>
        <row r="438">
          <cell r="A438">
            <v>403403</v>
          </cell>
          <cell r="B438"/>
          <cell r="C438" t="str">
            <v>Plačila obresti od kratkoročnih vrednostnih papirjev - šestmesečne zakladne menice</v>
          </cell>
          <cell r="D438"/>
          <cell r="E438"/>
          <cell r="F438"/>
          <cell r="G438"/>
          <cell r="H438">
            <v>0</v>
          </cell>
          <cell r="I438">
            <v>0</v>
          </cell>
          <cell r="J438"/>
          <cell r="K438"/>
          <cell r="L438"/>
          <cell r="M438"/>
          <cell r="N438"/>
          <cell r="O438"/>
          <cell r="P438"/>
          <cell r="S438">
            <v>0</v>
          </cell>
        </row>
        <row r="439">
          <cell r="A439">
            <v>4035</v>
          </cell>
          <cell r="B439"/>
          <cell r="C439" t="str">
            <v>Plačila obresti subjektom, vključenim v sistem EZR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S439">
            <v>0</v>
          </cell>
        </row>
        <row r="440">
          <cell r="A440">
            <v>403500</v>
          </cell>
          <cell r="B440"/>
          <cell r="C440" t="str">
            <v>Plačila obresti na stanja podračunov EZR subjektom, vključenim v sistem EZR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</row>
        <row r="441">
          <cell r="A441">
            <v>404</v>
          </cell>
          <cell r="B441"/>
          <cell r="C441" t="str">
            <v>PLAČILA TUJIH OBRESTI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/>
          <cell r="S441">
            <v>0</v>
          </cell>
        </row>
        <row r="442">
          <cell r="A442">
            <v>4042</v>
          </cell>
          <cell r="B442"/>
          <cell r="C442" t="str">
            <v>Plačila obresti od kreditov - tujim poslovnim bankam in finančnim institucijam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S442">
            <v>0</v>
          </cell>
        </row>
        <row r="443">
          <cell r="A443">
            <v>404201</v>
          </cell>
          <cell r="B443"/>
          <cell r="C443" t="str">
            <v>Plačila obresti od dolgoročnih kreditov - tujim poslovnim bankam in finančnim institucijam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S443">
            <v>0</v>
          </cell>
        </row>
        <row r="444">
          <cell r="A444">
            <v>409</v>
          </cell>
          <cell r="B444"/>
          <cell r="C444" t="str">
            <v>REZERVE</v>
          </cell>
          <cell r="D444">
            <v>1561465.9300000002</v>
          </cell>
          <cell r="E444">
            <v>1169533.28</v>
          </cell>
          <cell r="F444">
            <v>1176957.94</v>
          </cell>
          <cell r="G444">
            <v>1867184.29</v>
          </cell>
          <cell r="H444">
            <v>1466006.6300000004</v>
          </cell>
          <cell r="I444">
            <v>7182831.5800000001</v>
          </cell>
          <cell r="J444">
            <v>1799664.88</v>
          </cell>
          <cell r="K444">
            <v>1877798.6399999894</v>
          </cell>
          <cell r="L444">
            <v>1309332.6700000102</v>
          </cell>
          <cell r="M444">
            <v>1270944.7800000003</v>
          </cell>
          <cell r="N444">
            <v>2262467.06</v>
          </cell>
          <cell r="O444">
            <v>8782895.9599999972</v>
          </cell>
          <cell r="P444">
            <v>31727083.640000001</v>
          </cell>
          <cell r="S444">
            <v>0</v>
          </cell>
        </row>
        <row r="445">
          <cell r="A445">
            <v>4090</v>
          </cell>
          <cell r="B445"/>
          <cell r="C445" t="str">
            <v>Splošna proračunska rezervacija</v>
          </cell>
          <cell r="D445">
            <v>40332.589999999997</v>
          </cell>
          <cell r="E445">
            <v>85041.39</v>
          </cell>
          <cell r="F445">
            <v>7684.4400000000169</v>
          </cell>
          <cell r="G445">
            <v>25021.75</v>
          </cell>
          <cell r="H445">
            <v>14260.129999999976</v>
          </cell>
          <cell r="I445">
            <v>62916.73000000001</v>
          </cell>
          <cell r="J445">
            <v>27034.180000000022</v>
          </cell>
          <cell r="K445">
            <v>54351.179999999993</v>
          </cell>
          <cell r="L445">
            <v>-19340.190000000002</v>
          </cell>
          <cell r="M445">
            <v>39630.119999999995</v>
          </cell>
          <cell r="N445">
            <v>-21988.070000000007</v>
          </cell>
          <cell r="O445">
            <v>-37033.409999999974</v>
          </cell>
          <cell r="P445">
            <v>277910.84000000003</v>
          </cell>
          <cell r="S445">
            <v>0</v>
          </cell>
        </row>
        <row r="446">
          <cell r="A446">
            <v>409000</v>
          </cell>
          <cell r="B446"/>
          <cell r="C446" t="str">
            <v>Splošna proračunska rezervacija</v>
          </cell>
          <cell r="D446">
            <v>40332.589999999997</v>
          </cell>
          <cell r="E446">
            <v>85041.39</v>
          </cell>
          <cell r="F446">
            <v>7684.4400000000169</v>
          </cell>
          <cell r="G446">
            <v>25021.75</v>
          </cell>
          <cell r="H446">
            <v>14260.129999999976</v>
          </cell>
          <cell r="I446">
            <v>62916.73000000001</v>
          </cell>
          <cell r="J446">
            <v>27034.180000000022</v>
          </cell>
          <cell r="K446">
            <v>54351.179999999993</v>
          </cell>
          <cell r="L446">
            <v>-19340.190000000002</v>
          </cell>
          <cell r="M446">
            <v>39630.119999999995</v>
          </cell>
          <cell r="N446">
            <v>-21988.070000000007</v>
          </cell>
          <cell r="O446">
            <v>-37033.409999999974</v>
          </cell>
          <cell r="P446">
            <v>277910.84000000003</v>
          </cell>
          <cell r="S446">
            <v>0</v>
          </cell>
        </row>
        <row r="447">
          <cell r="A447">
            <v>4091</v>
          </cell>
          <cell r="B447"/>
          <cell r="C447" t="str">
            <v>Proračunska rezerva</v>
          </cell>
          <cell r="D447">
            <v>844583</v>
          </cell>
          <cell r="E447">
            <v>838813.85000000009</v>
          </cell>
          <cell r="F447">
            <v>877815.96999999974</v>
          </cell>
          <cell r="G447">
            <v>1129430.4500000002</v>
          </cell>
          <cell r="H447">
            <v>648720.26000000024</v>
          </cell>
          <cell r="I447">
            <v>1295837.8999999994</v>
          </cell>
          <cell r="J447">
            <v>1786348.38</v>
          </cell>
          <cell r="K447">
            <v>716055.01000000071</v>
          </cell>
          <cell r="L447">
            <v>983344.51999999955</v>
          </cell>
          <cell r="M447">
            <v>949726.63000000082</v>
          </cell>
          <cell r="N447">
            <v>1504654.1600000001</v>
          </cell>
          <cell r="O447">
            <v>2335485.7899999991</v>
          </cell>
          <cell r="P447">
            <v>13910815.92</v>
          </cell>
          <cell r="S447">
            <v>0</v>
          </cell>
        </row>
        <row r="448">
          <cell r="A448">
            <v>409100</v>
          </cell>
          <cell r="B448"/>
          <cell r="C448" t="str">
            <v>Proračunska rezerva</v>
          </cell>
          <cell r="D448">
            <v>844583</v>
          </cell>
          <cell r="E448">
            <v>838813.85000000009</v>
          </cell>
          <cell r="F448">
            <v>877815.96999999974</v>
          </cell>
          <cell r="G448">
            <v>1129430.4500000002</v>
          </cell>
          <cell r="H448">
            <v>648720.26000000024</v>
          </cell>
          <cell r="I448">
            <v>1295837.8999999994</v>
          </cell>
          <cell r="J448">
            <v>1786348.38</v>
          </cell>
          <cell r="K448">
            <v>716055.01000000071</v>
          </cell>
          <cell r="L448">
            <v>983344.51999999955</v>
          </cell>
          <cell r="M448">
            <v>949726.63000000082</v>
          </cell>
          <cell r="N448">
            <v>1504654.1600000001</v>
          </cell>
          <cell r="O448">
            <v>2335485.7899999991</v>
          </cell>
          <cell r="P448">
            <v>13910815.92</v>
          </cell>
          <cell r="S448">
            <v>0</v>
          </cell>
        </row>
        <row r="449">
          <cell r="A449">
            <v>4092</v>
          </cell>
          <cell r="B449"/>
          <cell r="C449" t="str">
            <v>Druge rezerve</v>
          </cell>
          <cell r="D449">
            <v>23097.16</v>
          </cell>
          <cell r="E449">
            <v>17030.38</v>
          </cell>
          <cell r="F449">
            <v>65554.53</v>
          </cell>
          <cell r="G449">
            <v>14834.37999999999</v>
          </cell>
          <cell r="H449">
            <v>104689.98</v>
          </cell>
          <cell r="I449">
            <v>39446.979999999981</v>
          </cell>
          <cell r="J449">
            <v>245903.2</v>
          </cell>
          <cell r="K449">
            <v>35516.119999999995</v>
          </cell>
          <cell r="L449">
            <v>43110.650000000023</v>
          </cell>
          <cell r="M449">
            <v>14858.089999999967</v>
          </cell>
          <cell r="N449">
            <v>-216073.69999999995</v>
          </cell>
          <cell r="O449">
            <v>-154204.38</v>
          </cell>
          <cell r="P449">
            <v>233763.39</v>
          </cell>
          <cell r="S449">
            <v>0</v>
          </cell>
        </row>
        <row r="450">
          <cell r="A450">
            <v>409299</v>
          </cell>
          <cell r="B450"/>
          <cell r="C450" t="str">
            <v>Druge rezerve</v>
          </cell>
          <cell r="D450">
            <v>23097.16</v>
          </cell>
          <cell r="E450">
            <v>17030.38</v>
          </cell>
          <cell r="F450">
            <v>65554.53</v>
          </cell>
          <cell r="G450">
            <v>14834.37999999999</v>
          </cell>
          <cell r="H450">
            <v>104689.98</v>
          </cell>
          <cell r="I450">
            <v>39446.979999999981</v>
          </cell>
          <cell r="J450">
            <v>245903.2</v>
          </cell>
          <cell r="K450">
            <v>35516.119999999995</v>
          </cell>
          <cell r="L450">
            <v>43110.650000000023</v>
          </cell>
          <cell r="M450">
            <v>14858.089999999967</v>
          </cell>
          <cell r="N450">
            <v>-216073.69999999995</v>
          </cell>
          <cell r="O450">
            <v>-154204.38</v>
          </cell>
          <cell r="P450">
            <v>233763.39</v>
          </cell>
          <cell r="S450">
            <v>0</v>
          </cell>
        </row>
        <row r="451">
          <cell r="A451">
            <v>4093</v>
          </cell>
          <cell r="B451"/>
          <cell r="C451" t="str">
            <v>Sredstva za posebne namene</v>
          </cell>
          <cell r="D451">
            <v>653453.18000000005</v>
          </cell>
          <cell r="E451">
            <v>228647.65999999992</v>
          </cell>
          <cell r="F451">
            <v>225903.00000000012</v>
          </cell>
          <cell r="G451">
            <v>697897.71</v>
          </cell>
          <cell r="H451">
            <v>698336.26</v>
          </cell>
          <cell r="I451">
            <v>5784629.9700000007</v>
          </cell>
          <cell r="J451">
            <v>-259620.87999999989</v>
          </cell>
          <cell r="K451">
            <v>1071876.3299999889</v>
          </cell>
          <cell r="L451">
            <v>302217.69000001065</v>
          </cell>
          <cell r="M451">
            <v>266729.93999999948</v>
          </cell>
          <cell r="N451">
            <v>995874.66999999993</v>
          </cell>
          <cell r="O451">
            <v>6638647.959999999</v>
          </cell>
          <cell r="P451">
            <v>17304593.489999998</v>
          </cell>
          <cell r="S451">
            <v>0</v>
          </cell>
        </row>
        <row r="452">
          <cell r="A452">
            <v>409300</v>
          </cell>
          <cell r="B452"/>
          <cell r="C452" t="str">
            <v>Sredstva proračunskih skladov</v>
          </cell>
          <cell r="D452">
            <v>653453.18000000005</v>
          </cell>
          <cell r="E452">
            <v>228647.65999999992</v>
          </cell>
          <cell r="F452">
            <v>225903.00000000012</v>
          </cell>
          <cell r="G452">
            <v>697897.71</v>
          </cell>
          <cell r="H452">
            <v>698336.26</v>
          </cell>
          <cell r="I452">
            <v>5784629.9700000007</v>
          </cell>
          <cell r="J452">
            <v>-259620.87999999989</v>
          </cell>
          <cell r="K452">
            <v>1071876.3299999889</v>
          </cell>
          <cell r="L452">
            <v>302217.69000001065</v>
          </cell>
          <cell r="M452">
            <v>266729.93999999948</v>
          </cell>
          <cell r="N452">
            <v>995874.66999999993</v>
          </cell>
          <cell r="O452">
            <v>6638647.959999999</v>
          </cell>
          <cell r="P452">
            <v>17304593.489999998</v>
          </cell>
          <cell r="S452">
            <v>0</v>
          </cell>
        </row>
        <row r="453">
          <cell r="A453">
            <v>41</v>
          </cell>
          <cell r="B453"/>
          <cell r="C453" t="str">
            <v>TEKOČI TRANSFERI (410+411+412+413)</v>
          </cell>
          <cell r="D453">
            <v>81023456.310000002</v>
          </cell>
          <cell r="E453">
            <v>84727469.260000005</v>
          </cell>
          <cell r="F453">
            <v>113384753.72999999</v>
          </cell>
          <cell r="G453">
            <v>100582501.31999981</v>
          </cell>
          <cell r="H453">
            <v>104509193.69000021</v>
          </cell>
          <cell r="I453">
            <v>99235341.609999776</v>
          </cell>
          <cell r="J453">
            <v>111010702.25000033</v>
          </cell>
          <cell r="K453">
            <v>99540109.480000019</v>
          </cell>
          <cell r="L453">
            <v>86243250.999999881</v>
          </cell>
          <cell r="M453">
            <v>104281208.1099999</v>
          </cell>
          <cell r="N453">
            <v>92082071.970000178</v>
          </cell>
          <cell r="O453">
            <v>142822184.45999992</v>
          </cell>
          <cell r="P453">
            <v>1219442243.1900001</v>
          </cell>
          <cell r="Q453"/>
          <cell r="R453"/>
          <cell r="S453">
            <v>0</v>
          </cell>
        </row>
        <row r="454">
          <cell r="A454">
            <v>410</v>
          </cell>
          <cell r="B454"/>
          <cell r="C454" t="str">
            <v>SUBVENCIJE</v>
          </cell>
          <cell r="D454">
            <v>2277220.5</v>
          </cell>
          <cell r="E454">
            <v>2750967.2799999993</v>
          </cell>
          <cell r="F454">
            <v>4588261.92</v>
          </cell>
          <cell r="G454">
            <v>3603655.8599999901</v>
          </cell>
          <cell r="H454">
            <v>5654093.9600000093</v>
          </cell>
          <cell r="I454">
            <v>6658088.3000000026</v>
          </cell>
          <cell r="J454">
            <v>7761779.1799999978</v>
          </cell>
          <cell r="K454">
            <v>5429870.2100000028</v>
          </cell>
          <cell r="L454">
            <v>4192766.4299999978</v>
          </cell>
          <cell r="M454">
            <v>4116918.4999999995</v>
          </cell>
          <cell r="N454">
            <v>5322051.2100000018</v>
          </cell>
          <cell r="O454">
            <v>11748090.990000002</v>
          </cell>
          <cell r="P454">
            <v>64103764.339999996</v>
          </cell>
          <cell r="S454">
            <v>0</v>
          </cell>
        </row>
        <row r="455">
          <cell r="A455">
            <v>4100</v>
          </cell>
          <cell r="B455"/>
          <cell r="C455" t="str">
            <v>Subvencije javnim podjetjem</v>
          </cell>
          <cell r="D455">
            <v>1430015.29</v>
          </cell>
          <cell r="E455">
            <v>2218889.2499999995</v>
          </cell>
          <cell r="F455">
            <v>3994187.5700000003</v>
          </cell>
          <cell r="G455">
            <v>2417675.29999999</v>
          </cell>
          <cell r="H455">
            <v>4734663.1800000099</v>
          </cell>
          <cell r="I455">
            <v>4552557.8400000017</v>
          </cell>
          <cell r="J455">
            <v>6363756.9299999978</v>
          </cell>
          <cell r="K455">
            <v>4040983.850000002</v>
          </cell>
          <cell r="L455">
            <v>3176619.0299999984</v>
          </cell>
          <cell r="M455">
            <v>2311173.0899999989</v>
          </cell>
          <cell r="N455">
            <v>2748505.8000000026</v>
          </cell>
          <cell r="O455">
            <v>4958565.1700000027</v>
          </cell>
          <cell r="P455">
            <v>42947592.299999997</v>
          </cell>
          <cell r="S455">
            <v>0</v>
          </cell>
        </row>
        <row r="456">
          <cell r="A456">
            <v>410000</v>
          </cell>
          <cell r="B456"/>
          <cell r="C456" t="str">
            <v>Subvencioniranje cen javnim podjetjem</v>
          </cell>
          <cell r="D456">
            <v>1401340.46</v>
          </cell>
          <cell r="E456">
            <v>2188261.2999999998</v>
          </cell>
          <cell r="F456">
            <v>3940753.4000000004</v>
          </cell>
          <cell r="G456">
            <v>2002638.4499999899</v>
          </cell>
          <cell r="H456">
            <v>4686874.8400000092</v>
          </cell>
          <cell r="I456">
            <v>4514520.4900000021</v>
          </cell>
          <cell r="J456">
            <v>6331667.299999997</v>
          </cell>
          <cell r="K456">
            <v>4007475.0800000019</v>
          </cell>
          <cell r="L456">
            <v>3146016.1499999985</v>
          </cell>
          <cell r="M456">
            <v>2259061.6499999985</v>
          </cell>
          <cell r="N456">
            <v>2709154.3100000024</v>
          </cell>
          <cell r="O456">
            <v>4908060.4200000018</v>
          </cell>
          <cell r="P456">
            <v>42095823.850000001</v>
          </cell>
          <cell r="S456">
            <v>0</v>
          </cell>
        </row>
        <row r="457">
          <cell r="A457">
            <v>410001</v>
          </cell>
          <cell r="B457"/>
          <cell r="C457" t="str">
            <v>Subvencioniranje obresti javnim podjetjem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S457">
            <v>0</v>
          </cell>
        </row>
        <row r="458">
          <cell r="A458">
            <v>410004</v>
          </cell>
          <cell r="B458"/>
          <cell r="C458" t="str">
            <v>Pokrivanje izgub javnim podjetjem</v>
          </cell>
          <cell r="D458">
            <v>0</v>
          </cell>
          <cell r="E458">
            <v>2170.11</v>
          </cell>
          <cell r="F458">
            <v>24636.149999999998</v>
          </cell>
          <cell r="G458">
            <v>385366.69</v>
          </cell>
          <cell r="H458">
            <v>1640.109999999986</v>
          </cell>
          <cell r="I458">
            <v>12364.590000000026</v>
          </cell>
          <cell r="J458">
            <v>1447.1199999999953</v>
          </cell>
          <cell r="K458">
            <v>2350.109999999986</v>
          </cell>
          <cell r="L458">
            <v>87.010000000009313</v>
          </cell>
          <cell r="M458">
            <v>25208.679999999993</v>
          </cell>
          <cell r="N458">
            <v>10694.119999999995</v>
          </cell>
          <cell r="O458">
            <v>18321.700000000012</v>
          </cell>
          <cell r="P458">
            <v>484286.39</v>
          </cell>
          <cell r="S458">
            <v>0</v>
          </cell>
        </row>
        <row r="459">
          <cell r="A459">
            <v>410006</v>
          </cell>
          <cell r="B459"/>
          <cell r="C459" t="str">
            <v>Sredstva za zapiranje proizvodnje v javnih podjetjih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S459">
            <v>0</v>
          </cell>
        </row>
        <row r="460">
          <cell r="A460">
            <v>410007</v>
          </cell>
          <cell r="B460"/>
          <cell r="C460" t="str">
            <v>Subvencioniranje glavnic dolga javnih podjetij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S460">
            <v>0</v>
          </cell>
        </row>
        <row r="461">
          <cell r="A461">
            <v>410015</v>
          </cell>
          <cell r="B461"/>
          <cell r="C461" t="str">
            <v>Sredstva za izvajanje ekoloških programov v javnih podjetjih</v>
          </cell>
          <cell r="D461">
            <v>2036.75</v>
          </cell>
          <cell r="E461">
            <v>0</v>
          </cell>
          <cell r="F461">
            <v>60.329999999999927</v>
          </cell>
          <cell r="G461">
            <v>3033.37</v>
          </cell>
          <cell r="H461">
            <v>0</v>
          </cell>
          <cell r="I461">
            <v>0</v>
          </cell>
          <cell r="J461">
            <v>2970.9400000000005</v>
          </cell>
          <cell r="K461">
            <v>0</v>
          </cell>
          <cell r="L461">
            <v>0</v>
          </cell>
          <cell r="M461">
            <v>1811.5199999999995</v>
          </cell>
          <cell r="N461">
            <v>0</v>
          </cell>
          <cell r="O461">
            <v>1508.5699999999997</v>
          </cell>
          <cell r="P461">
            <v>11421.48</v>
          </cell>
          <cell r="S461">
            <v>0</v>
          </cell>
        </row>
        <row r="462">
          <cell r="A462">
            <v>410099</v>
          </cell>
          <cell r="B462"/>
          <cell r="C462" t="str">
            <v>Druge subvencije javnim podjetjem</v>
          </cell>
          <cell r="D462">
            <v>26638.080000000002</v>
          </cell>
          <cell r="E462">
            <v>28457.839999999997</v>
          </cell>
          <cell r="F462">
            <v>28737.690000000002</v>
          </cell>
          <cell r="G462">
            <v>26636.789999999994</v>
          </cell>
          <cell r="H462">
            <v>46148.23000000001</v>
          </cell>
          <cell r="I462">
            <v>25672.760000000009</v>
          </cell>
          <cell r="J462">
            <v>27671.569999999978</v>
          </cell>
          <cell r="K462">
            <v>31158.660000000003</v>
          </cell>
          <cell r="L462">
            <v>30515.869999999995</v>
          </cell>
          <cell r="M462">
            <v>25091.239999999991</v>
          </cell>
          <cell r="N462">
            <v>28657.369999999995</v>
          </cell>
          <cell r="O462">
            <v>30674.48000000004</v>
          </cell>
          <cell r="P462">
            <v>356060.58</v>
          </cell>
          <cell r="S462">
            <v>0</v>
          </cell>
        </row>
        <row r="463">
          <cell r="A463">
            <v>4101</v>
          </cell>
          <cell r="B463"/>
          <cell r="C463" t="str">
            <v>Subvencije finančnim institucijam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S463">
            <v>0</v>
          </cell>
        </row>
        <row r="464">
          <cell r="A464">
            <v>410101</v>
          </cell>
          <cell r="B464"/>
          <cell r="C464" t="str">
            <v>Subvencioniranje obresti finančnim institucijam</v>
          </cell>
          <cell r="D464">
            <v>0</v>
          </cell>
          <cell r="E464"/>
          <cell r="F464"/>
          <cell r="G464"/>
          <cell r="H464"/>
          <cell r="I464"/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S464">
            <v>0</v>
          </cell>
        </row>
        <row r="465">
          <cell r="A465">
            <v>410104</v>
          </cell>
          <cell r="B465"/>
          <cell r="C465" t="str">
            <v>Pokrivanje izgub finančnim institucijam</v>
          </cell>
          <cell r="D465">
            <v>0</v>
          </cell>
          <cell r="E465"/>
          <cell r="F465"/>
          <cell r="G465"/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S465">
            <v>0</v>
          </cell>
        </row>
        <row r="466">
          <cell r="A466">
            <v>410199</v>
          </cell>
          <cell r="B466"/>
          <cell r="C466" t="str">
            <v>Druge subvencije finančnim institucijam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S466">
            <v>0</v>
          </cell>
        </row>
        <row r="467">
          <cell r="A467">
            <v>4102</v>
          </cell>
          <cell r="B467"/>
          <cell r="C467" t="str">
            <v>Subvencije privatnim podjetjem in zasebnikom</v>
          </cell>
          <cell r="D467">
            <v>847205.21</v>
          </cell>
          <cell r="E467">
            <v>532078.03</v>
          </cell>
          <cell r="F467">
            <v>594074.34999999986</v>
          </cell>
          <cell r="G467">
            <v>1185980.56</v>
          </cell>
          <cell r="H467">
            <v>919430.77999999968</v>
          </cell>
          <cell r="I467">
            <v>2105530.4600000004</v>
          </cell>
          <cell r="J467">
            <v>1398022.2499999995</v>
          </cell>
          <cell r="K467">
            <v>1388886.3600000003</v>
          </cell>
          <cell r="L467">
            <v>1016147.3999999994</v>
          </cell>
          <cell r="M467">
            <v>1805745.4100000006</v>
          </cell>
          <cell r="N467">
            <v>2573545.4099999992</v>
          </cell>
          <cell r="O467">
            <v>6789525.8200000003</v>
          </cell>
          <cell r="P467">
            <v>21156172.039999999</v>
          </cell>
          <cell r="S467">
            <v>0</v>
          </cell>
        </row>
        <row r="468">
          <cell r="A468">
            <v>410200</v>
          </cell>
          <cell r="B468"/>
          <cell r="C468" t="str">
            <v>Subvencioniranje cen privatnim podjetjem in zasebnikom</v>
          </cell>
          <cell r="D468">
            <v>410840.81</v>
          </cell>
          <cell r="E468">
            <v>200528.37000000005</v>
          </cell>
          <cell r="F468">
            <v>305134.71999999997</v>
          </cell>
          <cell r="G468">
            <v>455900.15</v>
          </cell>
          <cell r="H468">
            <v>265223.58999999985</v>
          </cell>
          <cell r="I468">
            <v>472174.65000000014</v>
          </cell>
          <cell r="J468">
            <v>359370.64999999991</v>
          </cell>
          <cell r="K468">
            <v>300948.91999999993</v>
          </cell>
          <cell r="L468">
            <v>215904.47999999998</v>
          </cell>
          <cell r="M468">
            <v>361424.11000000034</v>
          </cell>
          <cell r="N468">
            <v>286463.39999999991</v>
          </cell>
          <cell r="O468">
            <v>764846.07999999961</v>
          </cell>
          <cell r="P468">
            <v>4398759.93</v>
          </cell>
          <cell r="S468">
            <v>0</v>
          </cell>
        </row>
        <row r="469">
          <cell r="A469">
            <v>410201</v>
          </cell>
          <cell r="B469"/>
          <cell r="C469" t="str">
            <v>Subvencioniranje obresti privatnim podjetjem in zasebnikom</v>
          </cell>
          <cell r="D469">
            <v>0</v>
          </cell>
          <cell r="E469">
            <v>2200</v>
          </cell>
          <cell r="F469">
            <v>0</v>
          </cell>
          <cell r="G469">
            <v>0</v>
          </cell>
          <cell r="H469">
            <v>19913.599999999999</v>
          </cell>
          <cell r="I469">
            <v>0</v>
          </cell>
          <cell r="J469">
            <v>5444.9500000000007</v>
          </cell>
          <cell r="K469">
            <v>2131.6000000000022</v>
          </cell>
          <cell r="L469">
            <v>5624.510000000002</v>
          </cell>
          <cell r="M469">
            <v>12926.57</v>
          </cell>
          <cell r="N469">
            <v>23214.21</v>
          </cell>
          <cell r="O469">
            <v>79452.790000000008</v>
          </cell>
          <cell r="P469">
            <v>150908.23000000001</v>
          </cell>
          <cell r="S469">
            <v>0</v>
          </cell>
        </row>
        <row r="470">
          <cell r="A470">
            <v>410202</v>
          </cell>
          <cell r="B470"/>
          <cell r="C470" t="str">
            <v>Subvencioniranje prispevkov za socialno varnost privatnim podjetjem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S470">
            <v>0</v>
          </cell>
        </row>
        <row r="471">
          <cell r="A471">
            <v>410203</v>
          </cell>
          <cell r="B471"/>
          <cell r="C471" t="str">
            <v>Sredstva za preusposabljanje presežnih delavcev privatnim podjetjem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S471">
            <v>0</v>
          </cell>
        </row>
        <row r="472">
          <cell r="A472">
            <v>410204</v>
          </cell>
          <cell r="B472"/>
          <cell r="C472" t="str">
            <v>Pokrivanje izgub privatnim podjetjem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709.06</v>
          </cell>
          <cell r="O472">
            <v>0</v>
          </cell>
          <cell r="P472">
            <v>709.06</v>
          </cell>
          <cell r="S472">
            <v>0</v>
          </cell>
        </row>
        <row r="473">
          <cell r="A473">
            <v>410205</v>
          </cell>
          <cell r="B473"/>
          <cell r="C473" t="str">
            <v>Sredstva za prestrukturiranje in prenovo proizvodnje v privatnih podjetjih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S473">
            <v>0</v>
          </cell>
        </row>
        <row r="474">
          <cell r="A474">
            <v>410207</v>
          </cell>
          <cell r="B474"/>
          <cell r="C474" t="str">
            <v>Regresiranje tekoče proizvodnje v privatnih podjetjih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27940.78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27940.78</v>
          </cell>
          <cell r="S474">
            <v>0</v>
          </cell>
        </row>
        <row r="475">
          <cell r="A475">
            <v>410208</v>
          </cell>
          <cell r="B475"/>
          <cell r="C475" t="str">
            <v>Sredstva za pripravo brezposelnih na zaposlitev v privatnih podjetjih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25000</v>
          </cell>
          <cell r="P475">
            <v>25000</v>
          </cell>
          <cell r="S475">
            <v>0</v>
          </cell>
        </row>
        <row r="476">
          <cell r="A476">
            <v>410209</v>
          </cell>
          <cell r="B476"/>
          <cell r="C476" t="str">
            <v>Sredstva za preusposabljanje zaposlenih v privatnih podjetjih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S476">
            <v>0</v>
          </cell>
        </row>
        <row r="477">
          <cell r="A477">
            <v>410210</v>
          </cell>
          <cell r="B477"/>
          <cell r="C477" t="str">
            <v>Sredstva za zaposlovanje invalidnih oseb v privatnih podjetjih</v>
          </cell>
          <cell r="D477">
            <v>1586.93</v>
          </cell>
          <cell r="E477">
            <v>1586.93</v>
          </cell>
          <cell r="F477">
            <v>1459.4100000000003</v>
          </cell>
          <cell r="G477">
            <v>1459.4099999999999</v>
          </cell>
          <cell r="H477">
            <v>1459.4099999999999</v>
          </cell>
          <cell r="I477">
            <v>1459.4099999999999</v>
          </cell>
          <cell r="J477">
            <v>1459.4099999999999</v>
          </cell>
          <cell r="K477">
            <v>1459.4099999999999</v>
          </cell>
          <cell r="L477">
            <v>1459.4099999999999</v>
          </cell>
          <cell r="M477">
            <v>1459.4099999999999</v>
          </cell>
          <cell r="N477">
            <v>1459.4099999999999</v>
          </cell>
          <cell r="O477">
            <v>5459.41</v>
          </cell>
          <cell r="P477">
            <v>21767.96</v>
          </cell>
          <cell r="S477">
            <v>0</v>
          </cell>
        </row>
        <row r="478">
          <cell r="A478">
            <v>410211</v>
          </cell>
          <cell r="B478"/>
          <cell r="C478" t="str">
            <v>Sredstva za izvajanje javnih del v privatnih podjetjih</v>
          </cell>
          <cell r="D478">
            <v>24223.85</v>
          </cell>
          <cell r="E478">
            <v>4661.0400000000009</v>
          </cell>
          <cell r="F478">
            <v>5635.239999999998</v>
          </cell>
          <cell r="G478">
            <v>17263.560000000005</v>
          </cell>
          <cell r="H478">
            <v>22004.759999999995</v>
          </cell>
          <cell r="I478">
            <v>23617.790000000008</v>
          </cell>
          <cell r="J478">
            <v>21407.429999999993</v>
          </cell>
          <cell r="K478">
            <v>15580.689999999988</v>
          </cell>
          <cell r="L478">
            <v>17475.630000000005</v>
          </cell>
          <cell r="M478">
            <v>20117.350000000006</v>
          </cell>
          <cell r="N478">
            <v>26915.809999999998</v>
          </cell>
          <cell r="O478">
            <v>23276.320000000007</v>
          </cell>
          <cell r="P478">
            <v>222179.47</v>
          </cell>
          <cell r="S478">
            <v>0</v>
          </cell>
        </row>
        <row r="479">
          <cell r="A479">
            <v>410212</v>
          </cell>
          <cell r="B479"/>
          <cell r="C479" t="str">
            <v>Sredstva za delovna mesta v privatnih podjetjih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3400</v>
          </cell>
          <cell r="I479">
            <v>0</v>
          </cell>
          <cell r="J479">
            <v>0</v>
          </cell>
          <cell r="K479">
            <v>6000</v>
          </cell>
          <cell r="L479">
            <v>0</v>
          </cell>
          <cell r="M479">
            <v>0</v>
          </cell>
          <cell r="N479">
            <v>0</v>
          </cell>
          <cell r="O479">
            <v>75378.600000000006</v>
          </cell>
          <cell r="P479">
            <v>84778.6</v>
          </cell>
          <cell r="S479">
            <v>0</v>
          </cell>
        </row>
        <row r="480">
          <cell r="A480">
            <v>410214</v>
          </cell>
          <cell r="B480"/>
          <cell r="C480" t="str">
            <v>Sredstva za pospeševanje tehnološkega razvoja v privatnih podjetjih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12045.78</v>
          </cell>
          <cell r="J480">
            <v>14874.69</v>
          </cell>
          <cell r="K480">
            <v>21832.1</v>
          </cell>
          <cell r="L480">
            <v>3634.4300000000003</v>
          </cell>
          <cell r="M480">
            <v>0</v>
          </cell>
          <cell r="N480">
            <v>1701.3099999999977</v>
          </cell>
          <cell r="O480">
            <v>144756.18</v>
          </cell>
          <cell r="P480">
            <v>198844.49</v>
          </cell>
          <cell r="S480">
            <v>0</v>
          </cell>
        </row>
        <row r="481">
          <cell r="A481">
            <v>410215</v>
          </cell>
          <cell r="B481"/>
          <cell r="C481" t="str">
            <v>Sredstva za izvajanje ekoloških programov v privatnih podjetjih</v>
          </cell>
          <cell r="D481">
            <v>0</v>
          </cell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>
            <v>0</v>
          </cell>
          <cell r="S481">
            <v>0</v>
          </cell>
        </row>
        <row r="482">
          <cell r="A482">
            <v>410217</v>
          </cell>
          <cell r="B482"/>
          <cell r="C482" t="str">
            <v>Kompleksne subvencije v kmetijstvu</v>
          </cell>
          <cell r="D482">
            <v>14719.34</v>
          </cell>
          <cell r="E482">
            <v>12861.95</v>
          </cell>
          <cell r="F482">
            <v>26980.83</v>
          </cell>
          <cell r="G482">
            <v>2978.0400000000009</v>
          </cell>
          <cell r="H482">
            <v>30760.26999999999</v>
          </cell>
          <cell r="I482">
            <v>225622.59000000003</v>
          </cell>
          <cell r="J482">
            <v>97832.07</v>
          </cell>
          <cell r="K482">
            <v>175896.33000000002</v>
          </cell>
          <cell r="L482">
            <v>153297.15999999992</v>
          </cell>
          <cell r="M482">
            <v>637676.74000000011</v>
          </cell>
          <cell r="N482">
            <v>1029579.4999999998</v>
          </cell>
          <cell r="O482">
            <v>2347592.8700000006</v>
          </cell>
          <cell r="P482">
            <v>4755797.6900000004</v>
          </cell>
          <cell r="S482">
            <v>0</v>
          </cell>
        </row>
        <row r="483">
          <cell r="A483">
            <v>410218</v>
          </cell>
          <cell r="B483"/>
          <cell r="C483" t="str">
            <v>Subvencioniranje turističnih programov in promocijskih aktivnosti</v>
          </cell>
          <cell r="D483">
            <v>12732.32</v>
          </cell>
          <cell r="E483">
            <v>6319.93</v>
          </cell>
          <cell r="F483">
            <v>83263.600000000006</v>
          </cell>
          <cell r="G483">
            <v>52933.630000000005</v>
          </cell>
          <cell r="H483">
            <v>29593.76999999999</v>
          </cell>
          <cell r="I483">
            <v>23019.890000000014</v>
          </cell>
          <cell r="J483">
            <v>84124.609999999986</v>
          </cell>
          <cell r="K483">
            <v>49217.849999999977</v>
          </cell>
          <cell r="L483">
            <v>33180.050000000047</v>
          </cell>
          <cell r="M483">
            <v>102159.32999999996</v>
          </cell>
          <cell r="N483">
            <v>63704.209999999963</v>
          </cell>
          <cell r="O483">
            <v>93001.270000000019</v>
          </cell>
          <cell r="P483">
            <v>633250.46</v>
          </cell>
          <cell r="S483">
            <v>0</v>
          </cell>
        </row>
        <row r="484">
          <cell r="A484">
            <v>410219</v>
          </cell>
          <cell r="B484"/>
          <cell r="C484" t="str">
            <v>Subvencioniranje standardov kakovosti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521</v>
          </cell>
          <cell r="J484">
            <v>2354.2199999999998</v>
          </cell>
          <cell r="K484">
            <v>1499.98</v>
          </cell>
          <cell r="L484">
            <v>0</v>
          </cell>
          <cell r="M484">
            <v>835</v>
          </cell>
          <cell r="N484">
            <v>1499.9800000000005</v>
          </cell>
          <cell r="O484">
            <v>0</v>
          </cell>
          <cell r="P484">
            <v>6710.18</v>
          </cell>
          <cell r="S484">
            <v>0</v>
          </cell>
        </row>
        <row r="485">
          <cell r="A485">
            <v>410299</v>
          </cell>
          <cell r="B485"/>
          <cell r="C485" t="str">
            <v>Druge subvencije privatnim podjetjem in zasebnikom</v>
          </cell>
          <cell r="D485">
            <v>383101.96</v>
          </cell>
          <cell r="E485">
            <v>303919.81</v>
          </cell>
          <cell r="F485">
            <v>171600.54999999993</v>
          </cell>
          <cell r="G485">
            <v>655445.77000000014</v>
          </cell>
          <cell r="H485">
            <v>519134.59999999986</v>
          </cell>
          <cell r="I485">
            <v>1347069.35</v>
          </cell>
          <cell r="J485">
            <v>811154.21999999974</v>
          </cell>
          <cell r="K485">
            <v>814319.48000000045</v>
          </cell>
          <cell r="L485">
            <v>585571.72999999952</v>
          </cell>
          <cell r="M485">
            <v>669146.90000000037</v>
          </cell>
          <cell r="N485">
            <v>1138298.5199999996</v>
          </cell>
          <cell r="O485">
            <v>3230762.3</v>
          </cell>
          <cell r="P485">
            <v>10629525.189999999</v>
          </cell>
          <cell r="S485">
            <v>0</v>
          </cell>
        </row>
        <row r="486">
          <cell r="A486">
            <v>411</v>
          </cell>
          <cell r="B486"/>
          <cell r="C486" t="str">
            <v>TRANSFERI POSAMEZNIKOM IN GOSPODINJSTVOM</v>
          </cell>
          <cell r="D486">
            <v>43605766.939999998</v>
          </cell>
          <cell r="E486">
            <v>45376583.130000003</v>
          </cell>
          <cell r="F486">
            <v>64773466.640000001</v>
          </cell>
          <cell r="G486">
            <v>47290059.890000015</v>
          </cell>
          <cell r="H486">
            <v>49441574.859999992</v>
          </cell>
          <cell r="I486">
            <v>44653645.469999991</v>
          </cell>
          <cell r="J486">
            <v>50822945.770000011</v>
          </cell>
          <cell r="K486">
            <v>46876295.340000011</v>
          </cell>
          <cell r="L486">
            <v>40529871.299999982</v>
          </cell>
          <cell r="M486">
            <v>49986698.779999986</v>
          </cell>
          <cell r="N486">
            <v>43747180.790000081</v>
          </cell>
          <cell r="O486">
            <v>55198771.209999919</v>
          </cell>
          <cell r="P486">
            <v>582302860.12</v>
          </cell>
          <cell r="S486">
            <v>0</v>
          </cell>
        </row>
        <row r="487">
          <cell r="A487">
            <v>4110</v>
          </cell>
          <cell r="B487"/>
          <cell r="C487" t="str">
            <v>Transferi nezaposlenim</v>
          </cell>
          <cell r="D487">
            <v>2905.89</v>
          </cell>
          <cell r="E487">
            <v>4155.2299999999996</v>
          </cell>
          <cell r="F487">
            <v>1404.4000000000005</v>
          </cell>
          <cell r="G487">
            <v>3526.1999999999989</v>
          </cell>
          <cell r="H487">
            <v>9193.2899999999991</v>
          </cell>
          <cell r="I487">
            <v>6568.3200000000033</v>
          </cell>
          <cell r="J487">
            <v>7132.7099999999991</v>
          </cell>
          <cell r="K487">
            <v>6597.9199999999983</v>
          </cell>
          <cell r="L487">
            <v>5635.57</v>
          </cell>
          <cell r="M487">
            <v>3574.9800000000032</v>
          </cell>
          <cell r="N487">
            <v>6355.8899999999994</v>
          </cell>
          <cell r="O487">
            <v>14667.82</v>
          </cell>
          <cell r="P487">
            <v>71718.22</v>
          </cell>
          <cell r="S487">
            <v>0</v>
          </cell>
        </row>
        <row r="488">
          <cell r="A488">
            <v>411099</v>
          </cell>
          <cell r="B488"/>
          <cell r="C488" t="str">
            <v>Drugi transferi nezaposlenim</v>
          </cell>
          <cell r="D488">
            <v>2905.89</v>
          </cell>
          <cell r="E488">
            <v>4155.2299999999996</v>
          </cell>
          <cell r="F488">
            <v>1404.4000000000005</v>
          </cell>
          <cell r="G488">
            <v>3526.1999999999989</v>
          </cell>
          <cell r="H488">
            <v>9193.2899999999991</v>
          </cell>
          <cell r="I488">
            <v>6568.3200000000033</v>
          </cell>
          <cell r="J488">
            <v>7132.7099999999991</v>
          </cell>
          <cell r="K488">
            <v>6597.9199999999983</v>
          </cell>
          <cell r="L488">
            <v>5635.57</v>
          </cell>
          <cell r="M488">
            <v>3574.9800000000032</v>
          </cell>
          <cell r="N488">
            <v>6355.8899999999994</v>
          </cell>
          <cell r="O488">
            <v>14667.82</v>
          </cell>
          <cell r="P488">
            <v>71718.22</v>
          </cell>
          <cell r="S488">
            <v>0</v>
          </cell>
        </row>
        <row r="489">
          <cell r="A489">
            <v>4111</v>
          </cell>
          <cell r="B489"/>
          <cell r="C489" t="str">
            <v>Družinski prejemki in starševska nadomestila</v>
          </cell>
          <cell r="D489">
            <v>207993.56</v>
          </cell>
          <cell r="E489">
            <v>258215.8</v>
          </cell>
          <cell r="F489">
            <v>293943.28000000003</v>
          </cell>
          <cell r="G489">
            <v>270121.40000000002</v>
          </cell>
          <cell r="H489">
            <v>264060.36999999988</v>
          </cell>
          <cell r="I489">
            <v>242438.60000000009</v>
          </cell>
          <cell r="J489">
            <v>278495.95999999996</v>
          </cell>
          <cell r="K489">
            <v>279123.58000000007</v>
          </cell>
          <cell r="L489">
            <v>284917.51999999979</v>
          </cell>
          <cell r="M489">
            <v>310706.30000000028</v>
          </cell>
          <cell r="N489">
            <v>282259.63999999966</v>
          </cell>
          <cell r="O489">
            <v>342045.13000000035</v>
          </cell>
          <cell r="P489">
            <v>3314321.14</v>
          </cell>
          <cell r="S489">
            <v>0</v>
          </cell>
        </row>
        <row r="490">
          <cell r="A490">
            <v>411103</v>
          </cell>
          <cell r="B490"/>
          <cell r="C490" t="str">
            <v>Darilo ob rojstvu otroka</v>
          </cell>
          <cell r="D490">
            <v>207993.56</v>
          </cell>
          <cell r="E490">
            <v>258215.8</v>
          </cell>
          <cell r="F490">
            <v>293943.28000000003</v>
          </cell>
          <cell r="G490">
            <v>270121.40000000002</v>
          </cell>
          <cell r="H490">
            <v>264060.36999999988</v>
          </cell>
          <cell r="I490">
            <v>242438.60000000009</v>
          </cell>
          <cell r="J490">
            <v>278495.95999999996</v>
          </cell>
          <cell r="K490">
            <v>279123.58000000007</v>
          </cell>
          <cell r="L490">
            <v>284917.51999999979</v>
          </cell>
          <cell r="M490">
            <v>310706.30000000028</v>
          </cell>
          <cell r="N490">
            <v>282259.63999999966</v>
          </cell>
          <cell r="O490">
            <v>342045.13000000035</v>
          </cell>
          <cell r="P490">
            <v>3314321.14</v>
          </cell>
          <cell r="S490">
            <v>0</v>
          </cell>
        </row>
        <row r="491">
          <cell r="A491">
            <v>4112</v>
          </cell>
          <cell r="B491"/>
          <cell r="C491" t="str">
            <v>Transferi za zagotavljanje socialne varnosti</v>
          </cell>
          <cell r="D491">
            <v>348675.59</v>
          </cell>
          <cell r="E491">
            <v>431956.04</v>
          </cell>
          <cell r="F491">
            <v>571385.79</v>
          </cell>
          <cell r="G491">
            <v>905699.74000000022</v>
          </cell>
          <cell r="H491">
            <v>598078.14999999967</v>
          </cell>
          <cell r="I491">
            <v>19387.400000000151</v>
          </cell>
          <cell r="J491">
            <v>414132.67999999993</v>
          </cell>
          <cell r="K491">
            <v>522996.30999999982</v>
          </cell>
          <cell r="L491">
            <v>355909.05000000005</v>
          </cell>
          <cell r="M491">
            <v>500571.97000000044</v>
          </cell>
          <cell r="N491">
            <v>362480.69999999995</v>
          </cell>
          <cell r="O491">
            <v>584564.86999999988</v>
          </cell>
          <cell r="P491">
            <v>5615838.29</v>
          </cell>
          <cell r="S491">
            <v>0</v>
          </cell>
        </row>
        <row r="492">
          <cell r="A492">
            <v>411211</v>
          </cell>
          <cell r="B492"/>
          <cell r="C492" t="str">
            <v>Preživnine</v>
          </cell>
          <cell r="D492">
            <v>253.9</v>
          </cell>
          <cell r="E492">
            <v>253.9</v>
          </cell>
          <cell r="F492">
            <v>320.92</v>
          </cell>
          <cell r="G492">
            <v>276.24</v>
          </cell>
          <cell r="H492">
            <v>276.24</v>
          </cell>
          <cell r="I492">
            <v>276.24</v>
          </cell>
          <cell r="J492">
            <v>276.24</v>
          </cell>
          <cell r="K492">
            <v>276.24</v>
          </cell>
          <cell r="L492">
            <v>276.23999999999978</v>
          </cell>
          <cell r="M492">
            <v>276.24000000000024</v>
          </cell>
          <cell r="N492">
            <v>276.23999999999978</v>
          </cell>
          <cell r="O492">
            <v>276.24000000000024</v>
          </cell>
          <cell r="P492">
            <v>3314.88</v>
          </cell>
          <cell r="S492">
            <v>0</v>
          </cell>
        </row>
        <row r="493">
          <cell r="A493">
            <v>411299</v>
          </cell>
          <cell r="B493"/>
          <cell r="C493" t="str">
            <v>Drugi transferi za zagotavljanje socialne varnosti</v>
          </cell>
          <cell r="D493">
            <v>348421.69</v>
          </cell>
          <cell r="E493">
            <v>431702.13999999996</v>
          </cell>
          <cell r="F493">
            <v>571064.87</v>
          </cell>
          <cell r="G493">
            <v>905423.50000000023</v>
          </cell>
          <cell r="H493">
            <v>597801.90999999968</v>
          </cell>
          <cell r="I493">
            <v>19111.160000000149</v>
          </cell>
          <cell r="J493">
            <v>413856.43999999994</v>
          </cell>
          <cell r="K493">
            <v>522720.06999999983</v>
          </cell>
          <cell r="L493">
            <v>355632.81000000006</v>
          </cell>
          <cell r="M493">
            <v>500295.73000000045</v>
          </cell>
          <cell r="N493">
            <v>362204.45999999996</v>
          </cell>
          <cell r="O493">
            <v>584288.62999999989</v>
          </cell>
          <cell r="P493">
            <v>5612523.4100000001</v>
          </cell>
          <cell r="S493">
            <v>0</v>
          </cell>
        </row>
        <row r="494">
          <cell r="A494">
            <v>4113</v>
          </cell>
          <cell r="B494"/>
          <cell r="C494" t="str">
            <v>Transferi vojnim invalidom, veteranom in žrtvam vojnega nasilja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S494">
            <v>0</v>
          </cell>
        </row>
        <row r="495">
          <cell r="A495">
            <v>411399</v>
          </cell>
          <cell r="B495"/>
          <cell r="C495" t="str">
            <v>Drugi transferi vojnim invalidom, veteranom in žrtvam vojnega nasilja</v>
          </cell>
          <cell r="D495">
            <v>0</v>
          </cell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S495">
            <v>0</v>
          </cell>
        </row>
        <row r="496">
          <cell r="A496">
            <v>4115</v>
          </cell>
          <cell r="B496"/>
          <cell r="C496" t="str">
            <v>Nadomestila plač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S496">
            <v>0</v>
          </cell>
        </row>
        <row r="497">
          <cell r="A497">
            <v>411599</v>
          </cell>
          <cell r="B497"/>
          <cell r="C497" t="str">
            <v>Druga nadomestila plač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S497">
            <v>0</v>
          </cell>
        </row>
        <row r="498">
          <cell r="A498">
            <v>4117</v>
          </cell>
          <cell r="B498"/>
          <cell r="C498" t="str">
            <v>Štipendije</v>
          </cell>
          <cell r="D498">
            <v>237770.52</v>
          </cell>
          <cell r="E498">
            <v>229974.99</v>
          </cell>
          <cell r="F498">
            <v>237169.91000000009</v>
          </cell>
          <cell r="G498">
            <v>240967.99999999997</v>
          </cell>
          <cell r="H498">
            <v>211651.56999999986</v>
          </cell>
          <cell r="I498">
            <v>235418.74000000022</v>
          </cell>
          <cell r="J498">
            <v>203635.4099999998</v>
          </cell>
          <cell r="K498">
            <v>206071.31000000003</v>
          </cell>
          <cell r="L498">
            <v>182842.80000000005</v>
          </cell>
          <cell r="M498">
            <v>195899.59999999998</v>
          </cell>
          <cell r="N498">
            <v>138986.83999999985</v>
          </cell>
          <cell r="O498">
            <v>542292.16000000038</v>
          </cell>
          <cell r="P498">
            <v>2862681.85</v>
          </cell>
          <cell r="S498">
            <v>0</v>
          </cell>
        </row>
        <row r="499">
          <cell r="A499">
            <v>411701</v>
          </cell>
          <cell r="B499"/>
          <cell r="C499" t="str">
            <v>Kadrovske štipendije</v>
          </cell>
          <cell r="D499">
            <v>9737.8700000000008</v>
          </cell>
          <cell r="E499">
            <v>9595.2299999999977</v>
          </cell>
          <cell r="F499">
            <v>13018.510000000002</v>
          </cell>
          <cell r="G499">
            <v>24525.409999999996</v>
          </cell>
          <cell r="H499">
            <v>14328.090000000004</v>
          </cell>
          <cell r="I499">
            <v>12197.009999999995</v>
          </cell>
          <cell r="J499">
            <v>19953.37000000001</v>
          </cell>
          <cell r="K499">
            <v>11825.26999999999</v>
          </cell>
          <cell r="L499">
            <v>9180.25</v>
          </cell>
          <cell r="M499">
            <v>6086.1100000000006</v>
          </cell>
          <cell r="N499">
            <v>1860</v>
          </cell>
          <cell r="O499">
            <v>32794.489999999991</v>
          </cell>
          <cell r="P499">
            <v>165101.60999999999</v>
          </cell>
          <cell r="S499">
            <v>0</v>
          </cell>
        </row>
        <row r="500">
          <cell r="A500">
            <v>411799</v>
          </cell>
          <cell r="B500"/>
          <cell r="C500" t="str">
            <v>Druge štipendije</v>
          </cell>
          <cell r="D500">
            <v>228032.65</v>
          </cell>
          <cell r="E500">
            <v>220379.75999999998</v>
          </cell>
          <cell r="F500">
            <v>224151.40000000008</v>
          </cell>
          <cell r="G500">
            <v>216442.58999999997</v>
          </cell>
          <cell r="H500">
            <v>197323.47999999986</v>
          </cell>
          <cell r="I500">
            <v>223221.73000000021</v>
          </cell>
          <cell r="J500">
            <v>183682.0399999998</v>
          </cell>
          <cell r="K500">
            <v>194246.04000000004</v>
          </cell>
          <cell r="L500">
            <v>173662.55000000005</v>
          </cell>
          <cell r="M500">
            <v>189813.49</v>
          </cell>
          <cell r="N500">
            <v>137126.83999999985</v>
          </cell>
          <cell r="O500">
            <v>509497.67000000039</v>
          </cell>
          <cell r="P500">
            <v>2697580.24</v>
          </cell>
          <cell r="S500">
            <v>0</v>
          </cell>
        </row>
        <row r="501">
          <cell r="A501">
            <v>4119</v>
          </cell>
          <cell r="B501"/>
          <cell r="C501" t="str">
            <v>Drugi transferi posameznikom</v>
          </cell>
          <cell r="D501">
            <v>42808421.379999995</v>
          </cell>
          <cell r="E501">
            <v>44452281.07</v>
          </cell>
          <cell r="F501">
            <v>63669563.259999998</v>
          </cell>
          <cell r="G501">
            <v>45869744.550000012</v>
          </cell>
          <cell r="H501">
            <v>48358591.479999989</v>
          </cell>
          <cell r="I501">
            <v>44149832.409999989</v>
          </cell>
          <cell r="J501">
            <v>49919549.010000013</v>
          </cell>
          <cell r="K501">
            <v>45861506.220000014</v>
          </cell>
          <cell r="L501">
            <v>39700566.359999985</v>
          </cell>
          <cell r="M501">
            <v>48975945.929999985</v>
          </cell>
          <cell r="N501">
            <v>42957097.720000081</v>
          </cell>
          <cell r="O501">
            <v>53715201.229999915</v>
          </cell>
          <cell r="P501">
            <v>570438300.62</v>
          </cell>
          <cell r="S501">
            <v>0</v>
          </cell>
        </row>
        <row r="502">
          <cell r="A502">
            <v>411900</v>
          </cell>
          <cell r="B502"/>
          <cell r="C502" t="str">
            <v>Regresiranje prevozov v šolo</v>
          </cell>
          <cell r="D502">
            <v>6155682.7800000003</v>
          </cell>
          <cell r="E502">
            <v>3819041.1499999994</v>
          </cell>
          <cell r="F502">
            <v>8390272.4100000001</v>
          </cell>
          <cell r="G502">
            <v>5589982.9499999993</v>
          </cell>
          <cell r="H502">
            <v>7204129.7899999991</v>
          </cell>
          <cell r="I502">
            <v>4743015.6000000015</v>
          </cell>
          <cell r="J502">
            <v>7651645.200000003</v>
          </cell>
          <cell r="K502">
            <v>3658966.1899999976</v>
          </cell>
          <cell r="L502">
            <v>207614.63000000268</v>
          </cell>
          <cell r="M502">
            <v>3146962.5399999991</v>
          </cell>
          <cell r="N502">
            <v>6119675.6299999952</v>
          </cell>
          <cell r="O502">
            <v>7769706.7899999991</v>
          </cell>
          <cell r="P502">
            <v>64456695.659999996</v>
          </cell>
          <cell r="S502">
            <v>0</v>
          </cell>
        </row>
        <row r="503">
          <cell r="A503">
            <v>411901</v>
          </cell>
          <cell r="B503"/>
          <cell r="C503" t="str">
            <v>Regresiranje potovanj mladine</v>
          </cell>
          <cell r="D503">
            <v>0</v>
          </cell>
          <cell r="E503">
            <v>1554.63</v>
          </cell>
          <cell r="F503">
            <v>2270</v>
          </cell>
          <cell r="G503">
            <v>1492.6999999999998</v>
          </cell>
          <cell r="H503">
            <v>0</v>
          </cell>
          <cell r="I503">
            <v>8584.07</v>
          </cell>
          <cell r="J503">
            <v>2007.6900000000005</v>
          </cell>
          <cell r="K503">
            <v>478.70999999999913</v>
          </cell>
          <cell r="L503">
            <v>19744.149999999998</v>
          </cell>
          <cell r="M503">
            <v>8870.4600000000064</v>
          </cell>
          <cell r="N503">
            <v>3043.7999999999956</v>
          </cell>
          <cell r="O503">
            <v>2483.1900000000023</v>
          </cell>
          <cell r="P503">
            <v>50529.4</v>
          </cell>
          <cell r="S503">
            <v>0</v>
          </cell>
        </row>
        <row r="504">
          <cell r="A504">
            <v>411902</v>
          </cell>
          <cell r="B504"/>
          <cell r="C504" t="str">
            <v>Doplačila za šolo v naravi</v>
          </cell>
          <cell r="D504">
            <v>50225.47</v>
          </cell>
          <cell r="E504">
            <v>72353.42</v>
          </cell>
          <cell r="F504">
            <v>43782.590000000011</v>
          </cell>
          <cell r="G504">
            <v>82844.459999999992</v>
          </cell>
          <cell r="H504">
            <v>31073.359999999986</v>
          </cell>
          <cell r="I504">
            <v>30976.890000000014</v>
          </cell>
          <cell r="J504">
            <v>45149.859999999986</v>
          </cell>
          <cell r="K504">
            <v>92378.660000000033</v>
          </cell>
          <cell r="L504">
            <v>8494.9199999999837</v>
          </cell>
          <cell r="M504">
            <v>34522.489999999991</v>
          </cell>
          <cell r="N504">
            <v>27623.890000000014</v>
          </cell>
          <cell r="O504">
            <v>63845.849999999977</v>
          </cell>
          <cell r="P504">
            <v>583271.86</v>
          </cell>
          <cell r="S504">
            <v>0</v>
          </cell>
        </row>
        <row r="505">
          <cell r="A505">
            <v>411903</v>
          </cell>
          <cell r="B505"/>
          <cell r="C505" t="str">
            <v>Regresiranje prehrane učencev in dijakov</v>
          </cell>
          <cell r="D505">
            <v>49297.75</v>
          </cell>
          <cell r="E505">
            <v>49315.03</v>
          </cell>
          <cell r="F505">
            <v>65072.079999999987</v>
          </cell>
          <cell r="G505">
            <v>49845.23000000001</v>
          </cell>
          <cell r="H505">
            <v>50066.000000000029</v>
          </cell>
          <cell r="I505">
            <v>47525.489999999991</v>
          </cell>
          <cell r="J505">
            <v>58393.079999999958</v>
          </cell>
          <cell r="K505">
            <v>41821.5</v>
          </cell>
          <cell r="L505">
            <v>31432.260000000009</v>
          </cell>
          <cell r="M505">
            <v>44882.090000000026</v>
          </cell>
          <cell r="N505">
            <v>42235.650000000023</v>
          </cell>
          <cell r="O505">
            <v>69283.699999999953</v>
          </cell>
          <cell r="P505">
            <v>599169.86</v>
          </cell>
          <cell r="S505">
            <v>0</v>
          </cell>
        </row>
        <row r="506">
          <cell r="A506">
            <v>411908</v>
          </cell>
          <cell r="B506"/>
          <cell r="C506" t="str">
            <v>Denarne nagrade in priznanja</v>
          </cell>
          <cell r="D506">
            <v>41390.839999999997</v>
          </cell>
          <cell r="E506">
            <v>25366.92</v>
          </cell>
          <cell r="F506">
            <v>55701.69</v>
          </cell>
          <cell r="G506">
            <v>112839.94000000002</v>
          </cell>
          <cell r="H506">
            <v>57650.339999999967</v>
          </cell>
          <cell r="I506">
            <v>87501.520000000019</v>
          </cell>
          <cell r="J506">
            <v>43522.510000000009</v>
          </cell>
          <cell r="K506">
            <v>36097.119999999995</v>
          </cell>
          <cell r="L506">
            <v>52498.299999999988</v>
          </cell>
          <cell r="M506">
            <v>95786.259999999951</v>
          </cell>
          <cell r="N506">
            <v>28029.850000000093</v>
          </cell>
          <cell r="O506">
            <v>71506.520000000019</v>
          </cell>
          <cell r="P506">
            <v>707891.81</v>
          </cell>
          <cell r="S506">
            <v>0</v>
          </cell>
        </row>
        <row r="507">
          <cell r="A507">
            <v>411909</v>
          </cell>
          <cell r="B507"/>
          <cell r="C507" t="str">
            <v>Regresiranje oskrbe v domovih</v>
          </cell>
          <cell r="D507">
            <v>4832909.45</v>
          </cell>
          <cell r="E507">
            <v>5916024.4899999993</v>
          </cell>
          <cell r="F507">
            <v>6076017.8400000017</v>
          </cell>
          <cell r="G507">
            <v>5892311.2199999988</v>
          </cell>
          <cell r="H507">
            <v>6513622.25</v>
          </cell>
          <cell r="I507">
            <v>5390593.799999997</v>
          </cell>
          <cell r="J507">
            <v>6606400.9299999997</v>
          </cell>
          <cell r="K507">
            <v>6672772.6100000069</v>
          </cell>
          <cell r="L507">
            <v>4889695.599999994</v>
          </cell>
          <cell r="M507">
            <v>8625887.2199999988</v>
          </cell>
          <cell r="N507">
            <v>3421577.480000101</v>
          </cell>
          <cell r="O507">
            <v>7340500.7499999031</v>
          </cell>
          <cell r="P507">
            <v>72178313.640000001</v>
          </cell>
          <cell r="S507">
            <v>0</v>
          </cell>
        </row>
        <row r="508">
          <cell r="A508">
            <v>411920</v>
          </cell>
          <cell r="B508"/>
          <cell r="C508" t="str">
            <v>Subvencioniranje stanarin</v>
          </cell>
          <cell r="D508">
            <v>841655.48</v>
          </cell>
          <cell r="E508">
            <v>866091.08000000007</v>
          </cell>
          <cell r="F508">
            <v>884513.14000000013</v>
          </cell>
          <cell r="G508">
            <v>862030.62999999989</v>
          </cell>
          <cell r="H508">
            <v>963035.03000000026</v>
          </cell>
          <cell r="I508">
            <v>960893.16999999993</v>
          </cell>
          <cell r="J508">
            <v>1094973.5599999996</v>
          </cell>
          <cell r="K508">
            <v>797080.46000001021</v>
          </cell>
          <cell r="L508">
            <v>939740.08999998961</v>
          </cell>
          <cell r="M508">
            <v>943643.21999999974</v>
          </cell>
          <cell r="N508">
            <v>871265.49000000022</v>
          </cell>
          <cell r="O508">
            <v>541359.70000000112</v>
          </cell>
          <cell r="P508">
            <v>10566281.050000001</v>
          </cell>
          <cell r="S508">
            <v>0</v>
          </cell>
        </row>
        <row r="509">
          <cell r="A509">
            <v>411921</v>
          </cell>
          <cell r="B509"/>
          <cell r="C509" t="str">
            <v>Plačilo razlike med ceno programov v vrtcih in plačili staršev</v>
          </cell>
          <cell r="D509">
            <v>28786394.390000001</v>
          </cell>
          <cell r="E509">
            <v>31889282.810000002</v>
          </cell>
          <cell r="F509">
            <v>45620970.769999996</v>
          </cell>
          <cell r="G509">
            <v>30943892.610000014</v>
          </cell>
          <cell r="H509">
            <v>31283708.599999994</v>
          </cell>
          <cell r="I509">
            <v>30793274.699999988</v>
          </cell>
          <cell r="J509">
            <v>32225808.300000012</v>
          </cell>
          <cell r="K509">
            <v>32097973.310000002</v>
          </cell>
          <cell r="L509">
            <v>31149760.569999993</v>
          </cell>
          <cell r="M509">
            <v>32967884.269999981</v>
          </cell>
          <cell r="N509">
            <v>30216696.699999988</v>
          </cell>
          <cell r="O509">
            <v>33711767.800000012</v>
          </cell>
          <cell r="P509">
            <v>391687414.82999998</v>
          </cell>
          <cell r="S509">
            <v>0</v>
          </cell>
        </row>
        <row r="510">
          <cell r="A510">
            <v>411922</v>
          </cell>
          <cell r="B510"/>
          <cell r="C510" t="str">
            <v>Izplačila družinskemu pomočniku</v>
          </cell>
          <cell r="D510">
            <v>0</v>
          </cell>
          <cell r="E510">
            <v>0</v>
          </cell>
          <cell r="F510">
            <v>0</v>
          </cell>
          <cell r="G510">
            <v>1225.6500000000001</v>
          </cell>
          <cell r="H510">
            <v>0</v>
          </cell>
          <cell r="I510">
            <v>-1225.6500000000001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S510">
            <v>0</v>
          </cell>
        </row>
        <row r="511">
          <cell r="A511">
            <v>411999</v>
          </cell>
          <cell r="B511"/>
          <cell r="C511" t="str">
            <v>Drugi transferi posameznikom in gospodinjstvom</v>
          </cell>
          <cell r="D511">
            <v>2050865.22</v>
          </cell>
          <cell r="E511">
            <v>1813251.5399999998</v>
          </cell>
          <cell r="F511">
            <v>2530962.7400000002</v>
          </cell>
          <cell r="G511">
            <v>2333279.16</v>
          </cell>
          <cell r="H511">
            <v>2255306.1099999994</v>
          </cell>
          <cell r="I511">
            <v>2088692.8200000003</v>
          </cell>
          <cell r="J511">
            <v>2191647.8800000008</v>
          </cell>
          <cell r="K511">
            <v>2463937.6599999983</v>
          </cell>
          <cell r="L511">
            <v>2401585.84</v>
          </cell>
          <cell r="M511">
            <v>3107507.3800000027</v>
          </cell>
          <cell r="N511">
            <v>2226949.2299999967</v>
          </cell>
          <cell r="O511">
            <v>4144746.9300000034</v>
          </cell>
          <cell r="P511">
            <v>29608732.510000002</v>
          </cell>
          <cell r="S511">
            <v>0</v>
          </cell>
        </row>
        <row r="512">
          <cell r="A512">
            <v>412</v>
          </cell>
          <cell r="B512"/>
          <cell r="C512" t="str">
            <v>TRANSFERI NEPROFITNIM ORGANIZACIJAM IN USTANOVAM</v>
          </cell>
          <cell r="D512">
            <v>2755310.36</v>
          </cell>
          <cell r="E512">
            <v>2738081.22</v>
          </cell>
          <cell r="F512">
            <v>3688434.3200000003</v>
          </cell>
          <cell r="G512">
            <v>7119139.6099999994</v>
          </cell>
          <cell r="H512">
            <v>8780253.4199999999</v>
          </cell>
          <cell r="I512">
            <v>9623696.3400000036</v>
          </cell>
          <cell r="J512">
            <v>10234060.440000094</v>
          </cell>
          <cell r="K512">
            <v>7959564.0499999002</v>
          </cell>
          <cell r="L512">
            <v>7517090.2800000012</v>
          </cell>
          <cell r="M512">
            <v>10096205.309999906</v>
          </cell>
          <cell r="N512">
            <v>8291491.2200000882</v>
          </cell>
          <cell r="O512">
            <v>19791638.890000001</v>
          </cell>
          <cell r="P512">
            <v>98594965.459999993</v>
          </cell>
          <cell r="S512">
            <v>0</v>
          </cell>
        </row>
        <row r="513">
          <cell r="A513">
            <v>4120</v>
          </cell>
          <cell r="B513"/>
          <cell r="C513" t="str">
            <v>Tekoči transferi neprofitnim organizacijam in ustanovam</v>
          </cell>
          <cell r="D513">
            <v>2755310.36</v>
          </cell>
          <cell r="E513">
            <v>2738081.22</v>
          </cell>
          <cell r="F513">
            <v>3688434.3200000003</v>
          </cell>
          <cell r="G513">
            <v>7119139.6099999994</v>
          </cell>
          <cell r="H513">
            <v>8780253.4199999999</v>
          </cell>
          <cell r="I513">
            <v>9623696.3400000036</v>
          </cell>
          <cell r="J513">
            <v>10234060.440000094</v>
          </cell>
          <cell r="K513">
            <v>7959564.0499999002</v>
          </cell>
          <cell r="L513">
            <v>7517090.2800000012</v>
          </cell>
          <cell r="M513">
            <v>10096205.309999906</v>
          </cell>
          <cell r="N513">
            <v>8291491.2200000882</v>
          </cell>
          <cell r="O513">
            <v>19791638.890000001</v>
          </cell>
          <cell r="P513">
            <v>98594965.459999993</v>
          </cell>
          <cell r="S513">
            <v>0</v>
          </cell>
        </row>
        <row r="514">
          <cell r="A514">
            <v>412000</v>
          </cell>
          <cell r="B514"/>
          <cell r="C514" t="str">
            <v>Tekoči transferi neprofitnim organizacijam in ustanovam</v>
          </cell>
          <cell r="D514">
            <v>2755310.36</v>
          </cell>
          <cell r="E514">
            <v>2738081.22</v>
          </cell>
          <cell r="F514">
            <v>3688434.3200000003</v>
          </cell>
          <cell r="G514">
            <v>7119139.6099999994</v>
          </cell>
          <cell r="H514">
            <v>8780253.4199999999</v>
          </cell>
          <cell r="I514">
            <v>9623696.3400000036</v>
          </cell>
          <cell r="J514">
            <v>10234060.440000094</v>
          </cell>
          <cell r="K514">
            <v>7959564.0499999002</v>
          </cell>
          <cell r="L514">
            <v>7517090.2800000012</v>
          </cell>
          <cell r="M514">
            <v>10096205.309999906</v>
          </cell>
          <cell r="N514">
            <v>8291491.2200000882</v>
          </cell>
          <cell r="O514">
            <v>19791638.890000001</v>
          </cell>
          <cell r="P514">
            <v>98594965.459999993</v>
          </cell>
          <cell r="S514">
            <v>0</v>
          </cell>
        </row>
        <row r="515">
          <cell r="A515">
            <v>413</v>
          </cell>
          <cell r="B515"/>
          <cell r="C515" t="str">
            <v>DRUGI TEKOČI DOMAČI TRANSFERI</v>
          </cell>
          <cell r="D515">
            <v>32385158.510000002</v>
          </cell>
          <cell r="E515">
            <v>33861837.630000003</v>
          </cell>
          <cell r="F515">
            <v>40334590.850000001</v>
          </cell>
          <cell r="G515">
            <v>42559413.649999812</v>
          </cell>
          <cell r="H515">
            <v>40626471.450000204</v>
          </cell>
          <cell r="I515">
            <v>38292611.499999784</v>
          </cell>
          <cell r="J515">
            <v>42191916.860000223</v>
          </cell>
          <cell r="K515">
            <v>39274379.8800001</v>
          </cell>
          <cell r="L515">
            <v>34003522.98999989</v>
          </cell>
          <cell r="M515">
            <v>40081385.519999996</v>
          </cell>
          <cell r="N515">
            <v>34721348.75</v>
          </cell>
          <cell r="O515">
            <v>56080683.36999999</v>
          </cell>
          <cell r="P515">
            <v>474413320.95999998</v>
          </cell>
          <cell r="S515">
            <v>0</v>
          </cell>
        </row>
        <row r="516">
          <cell r="A516">
            <v>4130</v>
          </cell>
          <cell r="B516"/>
          <cell r="C516" t="str">
            <v>Tekoči transferi občinam</v>
          </cell>
          <cell r="D516">
            <v>744289.23</v>
          </cell>
          <cell r="E516">
            <v>791617.21</v>
          </cell>
          <cell r="F516">
            <v>1044734.3599999999</v>
          </cell>
          <cell r="G516">
            <v>1327584.31</v>
          </cell>
          <cell r="H516">
            <v>1124482.98</v>
          </cell>
          <cell r="I516">
            <v>1211127.6900000006</v>
          </cell>
          <cell r="J516">
            <v>1041788.0599999996</v>
          </cell>
          <cell r="K516">
            <v>1495307.9100000095</v>
          </cell>
          <cell r="L516">
            <v>1008518.7599999905</v>
          </cell>
          <cell r="M516">
            <v>1329652.42</v>
          </cell>
          <cell r="N516">
            <v>1050684.4499999993</v>
          </cell>
          <cell r="O516">
            <v>1340971.82</v>
          </cell>
          <cell r="P516">
            <v>13510759.199999999</v>
          </cell>
          <cell r="S516">
            <v>0</v>
          </cell>
        </row>
        <row r="517">
          <cell r="A517">
            <v>413001</v>
          </cell>
          <cell r="B517"/>
          <cell r="C517" t="str">
            <v>Sredstva za celostni razvoj podeželja in obnovo vasi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S517">
            <v>0</v>
          </cell>
        </row>
        <row r="518">
          <cell r="A518">
            <v>413003</v>
          </cell>
          <cell r="B518"/>
          <cell r="C518" t="str">
            <v>Sredstva, prenesena drugim občinam</v>
          </cell>
          <cell r="D518">
            <v>744289.23</v>
          </cell>
          <cell r="E518">
            <v>791617.21</v>
          </cell>
          <cell r="F518">
            <v>1044734.3599999999</v>
          </cell>
          <cell r="G518">
            <v>1327584.31</v>
          </cell>
          <cell r="H518">
            <v>1124482.98</v>
          </cell>
          <cell r="I518">
            <v>1209432.3500000006</v>
          </cell>
          <cell r="J518">
            <v>1041788.0599999996</v>
          </cell>
          <cell r="K518">
            <v>1495307.9100000095</v>
          </cell>
          <cell r="L518">
            <v>1008518.7599999905</v>
          </cell>
          <cell r="M518">
            <v>1329652.42</v>
          </cell>
          <cell r="N518">
            <v>1050684.4499999993</v>
          </cell>
          <cell r="O518">
            <v>1331003.1600000001</v>
          </cell>
          <cell r="P518">
            <v>13499095.199999999</v>
          </cell>
          <cell r="S518">
            <v>0</v>
          </cell>
        </row>
        <row r="519">
          <cell r="A519">
            <v>413004</v>
          </cell>
          <cell r="B519"/>
          <cell r="C519" t="str">
            <v>Sredstva, prenesena ožjim delom občin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1695.34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9968.66</v>
          </cell>
          <cell r="P519">
            <v>11664</v>
          </cell>
          <cell r="S519">
            <v>0</v>
          </cell>
        </row>
        <row r="520">
          <cell r="A520">
            <v>4131</v>
          </cell>
          <cell r="B520"/>
          <cell r="C520" t="str">
            <v>Tekoči transferi v sklade socialnega zavarovanja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S520">
            <v>0</v>
          </cell>
        </row>
        <row r="521">
          <cell r="A521">
            <v>413105</v>
          </cell>
          <cell r="B521"/>
          <cell r="C521" t="str">
            <v>Prispevek v ZZZS za zdravstveno zavarovanje oseb, ki ga plačujejo občine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S521">
            <v>0</v>
          </cell>
        </row>
        <row r="522">
          <cell r="A522">
            <v>413199</v>
          </cell>
          <cell r="B522"/>
          <cell r="C522" t="str">
            <v>Drugi tekoči transferi v sklade socialnega zavarovanja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S522">
            <v>0</v>
          </cell>
        </row>
        <row r="523">
          <cell r="A523">
            <v>4132</v>
          </cell>
          <cell r="B523"/>
          <cell r="C523" t="str">
            <v>Tekoči transferi v javne sklade</v>
          </cell>
          <cell r="D523">
            <v>1616558.85</v>
          </cell>
          <cell r="E523">
            <v>368865.33999999985</v>
          </cell>
          <cell r="F523">
            <v>987942.85000000009</v>
          </cell>
          <cell r="G523">
            <v>628154.48999999976</v>
          </cell>
          <cell r="H523">
            <v>493586.45000000019</v>
          </cell>
          <cell r="I523">
            <v>738680.80000000028</v>
          </cell>
          <cell r="J523">
            <v>735966.58000000007</v>
          </cell>
          <cell r="K523">
            <v>406744.13999999966</v>
          </cell>
          <cell r="L523">
            <v>259336.91000000015</v>
          </cell>
          <cell r="M523">
            <v>1059716.7400000002</v>
          </cell>
          <cell r="N523">
            <v>1499903.8100000005</v>
          </cell>
          <cell r="O523">
            <v>2024550.7699999996</v>
          </cell>
          <cell r="P523">
            <v>10820007.73</v>
          </cell>
          <cell r="S523">
            <v>0</v>
          </cell>
        </row>
        <row r="524">
          <cell r="A524">
            <v>413200</v>
          </cell>
          <cell r="B524"/>
          <cell r="C524" t="str">
            <v>Tekoči transferi v javne sklade</v>
          </cell>
          <cell r="D524">
            <v>1616558.85</v>
          </cell>
          <cell r="E524">
            <v>368865.33999999985</v>
          </cell>
          <cell r="F524">
            <v>987942.85000000009</v>
          </cell>
          <cell r="G524">
            <v>628154.48999999976</v>
          </cell>
          <cell r="H524">
            <v>493586.45000000019</v>
          </cell>
          <cell r="I524">
            <v>738680.80000000028</v>
          </cell>
          <cell r="J524">
            <v>735966.58000000007</v>
          </cell>
          <cell r="K524">
            <v>406744.13999999966</v>
          </cell>
          <cell r="L524">
            <v>259336.91000000015</v>
          </cell>
          <cell r="M524">
            <v>1059716.7400000002</v>
          </cell>
          <cell r="N524">
            <v>1499903.8100000005</v>
          </cell>
          <cell r="O524">
            <v>2024550.7699999996</v>
          </cell>
          <cell r="P524">
            <v>10820007.73</v>
          </cell>
          <cell r="S524">
            <v>0</v>
          </cell>
        </row>
        <row r="525">
          <cell r="A525">
            <v>4133</v>
          </cell>
          <cell r="B525"/>
          <cell r="C525" t="str">
            <v>Tekoči transferi v javne zavode</v>
          </cell>
          <cell r="D525">
            <v>24819856.870000001</v>
          </cell>
          <cell r="E525">
            <v>26086685.440000001</v>
          </cell>
          <cell r="F525">
            <v>33939379.759999998</v>
          </cell>
          <cell r="G525">
            <v>32746309.199999806</v>
          </cell>
          <cell r="H525">
            <v>31982136.900000196</v>
          </cell>
          <cell r="I525">
            <v>30078196.449999779</v>
          </cell>
          <cell r="J525">
            <v>30775927.190000225</v>
          </cell>
          <cell r="K525">
            <v>30041129.709999986</v>
          </cell>
          <cell r="L525">
            <v>25545200.890000001</v>
          </cell>
          <cell r="M525">
            <v>29833991.010000002</v>
          </cell>
          <cell r="N525">
            <v>27932466.529999994</v>
          </cell>
          <cell r="O525">
            <v>43710507.440000005</v>
          </cell>
          <cell r="P525">
            <v>367491787.38999999</v>
          </cell>
          <cell r="S525">
            <v>0</v>
          </cell>
        </row>
        <row r="526">
          <cell r="A526">
            <v>413300</v>
          </cell>
          <cell r="B526"/>
          <cell r="C526" t="str">
            <v>Tekoči transferi v javne zavode - sredstva za plače in druge izdatke zaposlenim</v>
          </cell>
          <cell r="D526">
            <v>10037470.439999999</v>
          </cell>
          <cell r="E526">
            <v>10553947.42</v>
          </cell>
          <cell r="F526">
            <v>14772933.439999998</v>
          </cell>
          <cell r="G526">
            <v>12961644.6599999</v>
          </cell>
          <cell r="H526">
            <v>11818017.260000005</v>
          </cell>
          <cell r="I526">
            <v>11517076.719999991</v>
          </cell>
          <cell r="J526">
            <v>11455032.2700001</v>
          </cell>
          <cell r="K526">
            <v>11687418.63000001</v>
          </cell>
          <cell r="L526">
            <v>10673708.429999992</v>
          </cell>
          <cell r="M526">
            <v>11650779.25</v>
          </cell>
          <cell r="N526">
            <v>11233806.910000011</v>
          </cell>
          <cell r="O526">
            <v>13301646.359999985</v>
          </cell>
          <cell r="P526">
            <v>141663481.78999999</v>
          </cell>
          <cell r="S526">
            <v>0</v>
          </cell>
        </row>
        <row r="527">
          <cell r="A527">
            <v>413301</v>
          </cell>
          <cell r="B527"/>
          <cell r="C527" t="str">
            <v>Tekoči transferi v javne zavode - sredstva za prispevke delodajalcev</v>
          </cell>
          <cell r="D527">
            <v>1232202.79</v>
          </cell>
          <cell r="E527">
            <v>1222868.0099999998</v>
          </cell>
          <cell r="F527">
            <v>1254947.4900000002</v>
          </cell>
          <cell r="G527">
            <v>1404884.9600000102</v>
          </cell>
          <cell r="H527">
            <v>1328694.9799999902</v>
          </cell>
          <cell r="I527">
            <v>1239971.5799999898</v>
          </cell>
          <cell r="J527">
            <v>1310785.360000019</v>
          </cell>
          <cell r="K527">
            <v>1330843.02999999</v>
          </cell>
          <cell r="L527">
            <v>1210929.5500000007</v>
          </cell>
          <cell r="M527">
            <v>1291540.2599999998</v>
          </cell>
          <cell r="N527">
            <v>1270590.1500000004</v>
          </cell>
          <cell r="O527">
            <v>1487319.8200000003</v>
          </cell>
          <cell r="P527">
            <v>15585577.98</v>
          </cell>
          <cell r="S527">
            <v>0</v>
          </cell>
        </row>
        <row r="528">
          <cell r="A528">
            <v>413302</v>
          </cell>
          <cell r="B528"/>
          <cell r="C528" t="str">
            <v>Tekoči transferi v javne zavode - za izdatke za blago in storitve</v>
          </cell>
          <cell r="D528">
            <v>13439821.59</v>
          </cell>
          <cell r="E528">
            <v>14190231.84</v>
          </cell>
          <cell r="F528">
            <v>17782812.530000001</v>
          </cell>
          <cell r="G528">
            <v>18247336.319999896</v>
          </cell>
          <cell r="H528">
            <v>18729997.930000201</v>
          </cell>
          <cell r="I528">
            <v>17195382.039999798</v>
          </cell>
          <cell r="J528">
            <v>17887976.170000106</v>
          </cell>
          <cell r="K528">
            <v>16901018.589999989</v>
          </cell>
          <cell r="L528">
            <v>13545376.710000008</v>
          </cell>
          <cell r="M528">
            <v>16769155.840000004</v>
          </cell>
          <cell r="N528">
            <v>15304203.609999985</v>
          </cell>
          <cell r="O528">
            <v>28790538.170000017</v>
          </cell>
          <cell r="P528">
            <v>208783851.34</v>
          </cell>
          <cell r="S528">
            <v>0</v>
          </cell>
        </row>
        <row r="529">
          <cell r="A529">
            <v>413310</v>
          </cell>
          <cell r="B529"/>
          <cell r="C529" t="str">
            <v>Tekoči transferi v javne zavode - za premije kolektivnega dodatnega pokojninskega zavarovanja</v>
          </cell>
          <cell r="D529">
            <v>110362.05</v>
          </cell>
          <cell r="E529">
            <v>119638.17</v>
          </cell>
          <cell r="F529">
            <v>128686.30000000002</v>
          </cell>
          <cell r="G529">
            <v>132443.26</v>
          </cell>
          <cell r="H529">
            <v>105426.72999999998</v>
          </cell>
          <cell r="I529">
            <v>125766.10999999999</v>
          </cell>
          <cell r="J529">
            <v>122133.39000000199</v>
          </cell>
          <cell r="K529">
            <v>121849.45999999903</v>
          </cell>
          <cell r="L529">
            <v>115186.19999999891</v>
          </cell>
          <cell r="M529">
            <v>122515.66000000015</v>
          </cell>
          <cell r="N529">
            <v>123865.85999999987</v>
          </cell>
          <cell r="O529">
            <v>131003.09000000008</v>
          </cell>
          <cell r="P529">
            <v>1458876.28</v>
          </cell>
          <cell r="S529">
            <v>0</v>
          </cell>
        </row>
        <row r="530">
          <cell r="A530">
            <v>4135</v>
          </cell>
          <cell r="B530"/>
          <cell r="C530" t="str">
            <v>Tekoča plačila drugim izvajalcem javnih služb, ki niso posredni proračunski uporabniki</v>
          </cell>
          <cell r="D530">
            <v>5138192</v>
          </cell>
          <cell r="E530">
            <v>6569442.5299999993</v>
          </cell>
          <cell r="F530">
            <v>4327615.84</v>
          </cell>
          <cell r="G530">
            <v>7801925.5600000005</v>
          </cell>
          <cell r="H530">
            <v>6946812.1000000015</v>
          </cell>
          <cell r="I530">
            <v>6215704.5399999991</v>
          </cell>
          <cell r="J530">
            <v>9584724.6899999976</v>
          </cell>
          <cell r="K530">
            <v>7277053.3200001046</v>
          </cell>
          <cell r="L530">
            <v>7136341.2599999011</v>
          </cell>
          <cell r="M530">
            <v>7802994.4599999934</v>
          </cell>
          <cell r="N530">
            <v>4151205.5700000077</v>
          </cell>
          <cell r="O530">
            <v>8849671.6499999911</v>
          </cell>
          <cell r="P530">
            <v>81801683.519999996</v>
          </cell>
          <cell r="S530">
            <v>0</v>
          </cell>
        </row>
        <row r="531">
          <cell r="A531">
            <v>413500</v>
          </cell>
          <cell r="B531"/>
          <cell r="C531" t="str">
            <v>Tekoča plačila drugim izvajalcem javnih služb, ki niso posredni proračunski uporabniki</v>
          </cell>
          <cell r="D531">
            <v>5138192</v>
          </cell>
          <cell r="E531">
            <v>6569442.5299999993</v>
          </cell>
          <cell r="F531">
            <v>4327615.84</v>
          </cell>
          <cell r="G531">
            <v>7801925.5600000005</v>
          </cell>
          <cell r="H531">
            <v>6946812.1000000015</v>
          </cell>
          <cell r="I531">
            <v>6215704.5399999991</v>
          </cell>
          <cell r="J531">
            <v>9584724.6899999976</v>
          </cell>
          <cell r="K531">
            <v>7277053.3200001046</v>
          </cell>
          <cell r="L531">
            <v>7136341.2599999011</v>
          </cell>
          <cell r="M531">
            <v>7802994.4599999934</v>
          </cell>
          <cell r="N531">
            <v>4151205.5700000077</v>
          </cell>
          <cell r="O531">
            <v>8849671.6499999911</v>
          </cell>
          <cell r="P531">
            <v>81801683.519999996</v>
          </cell>
          <cell r="S531">
            <v>0</v>
          </cell>
        </row>
        <row r="532">
          <cell r="A532">
            <v>4136</v>
          </cell>
          <cell r="B532"/>
          <cell r="C532" t="str">
            <v>Tekoči transferi v javne agencije</v>
          </cell>
          <cell r="D532">
            <v>66261.56</v>
          </cell>
          <cell r="E532">
            <v>45227.11</v>
          </cell>
          <cell r="F532">
            <v>34918.039999999994</v>
          </cell>
          <cell r="G532">
            <v>55440.09</v>
          </cell>
          <cell r="H532">
            <v>79453.020000000019</v>
          </cell>
          <cell r="I532">
            <v>48902.020000000019</v>
          </cell>
          <cell r="J532">
            <v>53510.339999999967</v>
          </cell>
          <cell r="K532">
            <v>54144.799999999988</v>
          </cell>
          <cell r="L532">
            <v>54125.170000000042</v>
          </cell>
          <cell r="M532">
            <v>55030.890000000014</v>
          </cell>
          <cell r="N532">
            <v>87088.390000000014</v>
          </cell>
          <cell r="O532">
            <v>154981.68999999994</v>
          </cell>
          <cell r="P532">
            <v>789083.12</v>
          </cell>
          <cell r="S532">
            <v>0</v>
          </cell>
        </row>
        <row r="533">
          <cell r="A533">
            <v>413600</v>
          </cell>
          <cell r="B533"/>
          <cell r="C533" t="str">
            <v>Tekoči transferi v javne agencije</v>
          </cell>
          <cell r="D533">
            <v>66261.56</v>
          </cell>
          <cell r="E533">
            <v>45227.11</v>
          </cell>
          <cell r="F533">
            <v>34918.039999999994</v>
          </cell>
          <cell r="G533">
            <v>55440.09</v>
          </cell>
          <cell r="H533">
            <v>79453.020000000019</v>
          </cell>
          <cell r="I533">
            <v>48902.020000000019</v>
          </cell>
          <cell r="J533">
            <v>53510.339999999967</v>
          </cell>
          <cell r="K533">
            <v>54144.799999999988</v>
          </cell>
          <cell r="L533">
            <v>54125.170000000042</v>
          </cell>
          <cell r="M533">
            <v>55030.890000000014</v>
          </cell>
          <cell r="N533">
            <v>87088.390000000014</v>
          </cell>
          <cell r="O533">
            <v>154981.68999999994</v>
          </cell>
          <cell r="P533">
            <v>789083.12</v>
          </cell>
          <cell r="S533">
            <v>0</v>
          </cell>
        </row>
        <row r="534">
          <cell r="A534">
            <v>414</v>
          </cell>
          <cell r="B534"/>
          <cell r="C534" t="str">
            <v>TEKOČI TRANSFERI V TUJINO</v>
          </cell>
          <cell r="D534">
            <v>0</v>
          </cell>
          <cell r="E534">
            <v>0</v>
          </cell>
          <cell r="F534">
            <v>0</v>
          </cell>
          <cell r="G534">
            <v>10232.31</v>
          </cell>
          <cell r="H534">
            <v>6800</v>
          </cell>
          <cell r="I534">
            <v>7300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3000</v>
          </cell>
          <cell r="P534">
            <v>27332.309999999998</v>
          </cell>
          <cell r="S534">
            <v>0</v>
          </cell>
        </row>
        <row r="535">
          <cell r="A535">
            <v>4141</v>
          </cell>
          <cell r="B535"/>
          <cell r="C535" t="str">
            <v>Tekoči transferi tujim vladam in vladnim institucijam</v>
          </cell>
          <cell r="D535">
            <v>0</v>
          </cell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>
            <v>0</v>
          </cell>
          <cell r="S535">
            <v>0</v>
          </cell>
        </row>
        <row r="536">
          <cell r="A536">
            <v>414100</v>
          </cell>
          <cell r="B536"/>
          <cell r="C536" t="str">
            <v>Tekoči transferi tujim vladam in vladnim institucijam</v>
          </cell>
          <cell r="D536">
            <v>0</v>
          </cell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>
            <v>0</v>
          </cell>
          <cell r="S536">
            <v>0</v>
          </cell>
        </row>
        <row r="537">
          <cell r="A537">
            <v>4142</v>
          </cell>
          <cell r="B537"/>
          <cell r="C537" t="str">
            <v>Tekoči transferi neprofitnim organizacijam v tujini</v>
          </cell>
          <cell r="D537">
            <v>0</v>
          </cell>
          <cell r="E537">
            <v>0</v>
          </cell>
          <cell r="F537">
            <v>0</v>
          </cell>
          <cell r="G537">
            <v>10232.31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10232.31</v>
          </cell>
          <cell r="S537">
            <v>0</v>
          </cell>
        </row>
        <row r="538">
          <cell r="A538">
            <v>414299</v>
          </cell>
          <cell r="B538"/>
          <cell r="C538" t="str">
            <v>Tekoči transferi neprofitnim organizacijam v tujini - drugo</v>
          </cell>
          <cell r="D538">
            <v>0</v>
          </cell>
          <cell r="E538">
            <v>0</v>
          </cell>
          <cell r="F538">
            <v>0</v>
          </cell>
          <cell r="G538">
            <v>10232.31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10232.31</v>
          </cell>
          <cell r="S538">
            <v>0</v>
          </cell>
        </row>
        <row r="539">
          <cell r="A539">
            <v>4143</v>
          </cell>
          <cell r="B539"/>
          <cell r="C539" t="str">
            <v>Drugi tekoči transferi v tujino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6800</v>
          </cell>
          <cell r="I539">
            <v>7300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3000</v>
          </cell>
          <cell r="P539">
            <v>17100</v>
          </cell>
          <cell r="S539">
            <v>0</v>
          </cell>
        </row>
        <row r="540">
          <cell r="A540">
            <v>414399</v>
          </cell>
          <cell r="B540"/>
          <cell r="C540" t="str">
            <v>Drugi tekoči trasferi v tujino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6800</v>
          </cell>
          <cell r="I540">
            <v>7300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3000</v>
          </cell>
          <cell r="P540">
            <v>17100</v>
          </cell>
          <cell r="S540">
            <v>0</v>
          </cell>
        </row>
        <row r="541">
          <cell r="A541">
            <v>42</v>
          </cell>
          <cell r="B541" t="str">
            <v xml:space="preserve">    </v>
          </cell>
          <cell r="C541" t="str">
            <v>INVESTICIJSKI ODHODKI (420)</v>
          </cell>
          <cell r="D541">
            <v>40363522.079999998</v>
          </cell>
          <cell r="E541">
            <v>49507974.530000001</v>
          </cell>
          <cell r="F541">
            <v>57844661.900000013</v>
          </cell>
          <cell r="G541">
            <v>71109493.3699999</v>
          </cell>
          <cell r="H541">
            <v>83377096.840000093</v>
          </cell>
          <cell r="I541">
            <v>86859810.220000014</v>
          </cell>
          <cell r="J541">
            <v>89487154.069999874</v>
          </cell>
          <cell r="K541">
            <v>98643759.940000191</v>
          </cell>
          <cell r="L541">
            <v>90427522.449999809</v>
          </cell>
          <cell r="M541">
            <v>134705509.82000011</v>
          </cell>
          <cell r="N541">
            <v>126150420.36999993</v>
          </cell>
          <cell r="O541">
            <v>225054376.35000005</v>
          </cell>
          <cell r="P541">
            <v>1153531301.9400001</v>
          </cell>
          <cell r="R541"/>
          <cell r="S541">
            <v>0</v>
          </cell>
        </row>
        <row r="542">
          <cell r="A542">
            <v>420</v>
          </cell>
          <cell r="B542"/>
          <cell r="C542" t="str">
            <v>NAKUP IN GRADNJA OSNOVNIH SREDSTEV</v>
          </cell>
          <cell r="D542">
            <v>40363522.079999998</v>
          </cell>
          <cell r="E542">
            <v>49507974.530000001</v>
          </cell>
          <cell r="F542">
            <v>57844661.900000013</v>
          </cell>
          <cell r="G542">
            <v>71109493.3699999</v>
          </cell>
          <cell r="H542">
            <v>83377096.840000093</v>
          </cell>
          <cell r="I542">
            <v>86859810.220000014</v>
          </cell>
          <cell r="J542">
            <v>89487154.069999874</v>
          </cell>
          <cell r="K542">
            <v>98643759.940000191</v>
          </cell>
          <cell r="L542">
            <v>90427522.449999809</v>
          </cell>
          <cell r="M542">
            <v>134705509.82000011</v>
          </cell>
          <cell r="N542">
            <v>126150420.36999993</v>
          </cell>
          <cell r="O542">
            <v>225054376.35000005</v>
          </cell>
          <cell r="P542">
            <v>1153531301.9400001</v>
          </cell>
          <cell r="S542">
            <v>0</v>
          </cell>
        </row>
        <row r="543">
          <cell r="A543">
            <v>4200</v>
          </cell>
          <cell r="B543"/>
          <cell r="C543" t="str">
            <v>Nakup zgradb in prostorov</v>
          </cell>
          <cell r="D543">
            <v>377676.14999999997</v>
          </cell>
          <cell r="E543">
            <v>391750.87</v>
          </cell>
          <cell r="F543">
            <v>555031.53</v>
          </cell>
          <cell r="G543">
            <v>650506.1</v>
          </cell>
          <cell r="H543">
            <v>802387.42</v>
          </cell>
          <cell r="I543">
            <v>219478.15</v>
          </cell>
          <cell r="J543">
            <v>435205.06999999995</v>
          </cell>
          <cell r="K543">
            <v>450225.33999999991</v>
          </cell>
          <cell r="L543">
            <v>547219.56000000017</v>
          </cell>
          <cell r="M543">
            <v>748123.69000000006</v>
          </cell>
          <cell r="N543">
            <v>2504821.2099999995</v>
          </cell>
          <cell r="O543">
            <v>3834073.4600000004</v>
          </cell>
          <cell r="P543">
            <v>11516498.550000001</v>
          </cell>
          <cell r="S543">
            <v>0</v>
          </cell>
        </row>
        <row r="544">
          <cell r="A544">
            <v>420000</v>
          </cell>
          <cell r="B544"/>
          <cell r="C544" t="str">
            <v>Nakup poslovnih stavb</v>
          </cell>
          <cell r="D544">
            <v>147034.96</v>
          </cell>
          <cell r="E544">
            <v>87000</v>
          </cell>
          <cell r="F544">
            <v>275700</v>
          </cell>
          <cell r="G544">
            <v>240489.99999999994</v>
          </cell>
          <cell r="H544">
            <v>15439.460000000079</v>
          </cell>
          <cell r="I544">
            <v>23706.989999999991</v>
          </cell>
          <cell r="J544">
            <v>156407.16999999993</v>
          </cell>
          <cell r="K544">
            <v>201250.00000000012</v>
          </cell>
          <cell r="L544">
            <v>225787.19999999995</v>
          </cell>
          <cell r="M544">
            <v>512080</v>
          </cell>
          <cell r="N544">
            <v>302654.46999999997</v>
          </cell>
          <cell r="O544">
            <v>917484.9700000002</v>
          </cell>
          <cell r="P544">
            <v>3105035.22</v>
          </cell>
          <cell r="S544">
            <v>0</v>
          </cell>
        </row>
        <row r="545">
          <cell r="A545">
            <v>420001</v>
          </cell>
          <cell r="B545"/>
          <cell r="C545" t="str">
            <v>Nakup stanovanjskih zgradb in prostorov</v>
          </cell>
          <cell r="D545">
            <v>138130.96</v>
          </cell>
          <cell r="E545">
            <v>32169.200000000012</v>
          </cell>
          <cell r="F545">
            <v>128647.68999999997</v>
          </cell>
          <cell r="G545">
            <v>153833</v>
          </cell>
          <cell r="H545">
            <v>785397.32</v>
          </cell>
          <cell r="I545">
            <v>111690</v>
          </cell>
          <cell r="J545">
            <v>90782.060000000056</v>
          </cell>
          <cell r="K545">
            <v>116600.39999999991</v>
          </cell>
          <cell r="L545">
            <v>179811.20000000019</v>
          </cell>
          <cell r="M545">
            <v>137775.61999999988</v>
          </cell>
          <cell r="N545">
            <v>621577.30999999982</v>
          </cell>
          <cell r="O545">
            <v>1364936.5900000003</v>
          </cell>
          <cell r="P545">
            <v>3861351.35</v>
          </cell>
          <cell r="S545">
            <v>0</v>
          </cell>
        </row>
        <row r="546">
          <cell r="A546">
            <v>420002</v>
          </cell>
          <cell r="B546"/>
          <cell r="C546" t="str">
            <v>Nakup zgradb in prostorov za počitek in rekreacijo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S546">
            <v>0</v>
          </cell>
        </row>
        <row r="547">
          <cell r="A547">
            <v>420070</v>
          </cell>
          <cell r="B547"/>
          <cell r="C547" t="str">
            <v>Nakup poslovnih stavb - finančni najem</v>
          </cell>
          <cell r="D547">
            <v>8204.5400000000009</v>
          </cell>
          <cell r="E547">
            <v>8183.84</v>
          </cell>
          <cell r="F547">
            <v>8183.84</v>
          </cell>
          <cell r="G547">
            <v>8183.84</v>
          </cell>
          <cell r="H547">
            <v>8183.52</v>
          </cell>
          <cell r="I547">
            <v>8183.5199999999968</v>
          </cell>
          <cell r="J547">
            <v>8183.5200000000041</v>
          </cell>
          <cell r="K547">
            <v>8121.1599999999962</v>
          </cell>
          <cell r="L547">
            <v>8121.1600000000035</v>
          </cell>
          <cell r="M547">
            <v>8121.1600000000035</v>
          </cell>
          <cell r="N547">
            <v>8007.8299999999872</v>
          </cell>
          <cell r="O547">
            <v>8007.8300000000017</v>
          </cell>
          <cell r="P547">
            <v>97685.759999999995</v>
          </cell>
          <cell r="S547">
            <v>0</v>
          </cell>
        </row>
        <row r="548">
          <cell r="A548">
            <v>420099</v>
          </cell>
          <cell r="B548"/>
          <cell r="C548" t="str">
            <v>Nakup drugih zgradb in prostorov</v>
          </cell>
          <cell r="D548">
            <v>84305.69</v>
          </cell>
          <cell r="E548">
            <v>264397.83</v>
          </cell>
          <cell r="F548">
            <v>142500</v>
          </cell>
          <cell r="G548">
            <v>247999.26</v>
          </cell>
          <cell r="H548">
            <v>-6632.8800000000047</v>
          </cell>
          <cell r="I548">
            <v>75897.640000000014</v>
          </cell>
          <cell r="J548">
            <v>179832.31999999995</v>
          </cell>
          <cell r="K548">
            <v>124253.77999999991</v>
          </cell>
          <cell r="L548">
            <v>133500</v>
          </cell>
          <cell r="M548">
            <v>90146.910000000149</v>
          </cell>
          <cell r="N548">
            <v>1572581.5999999999</v>
          </cell>
          <cell r="O548">
            <v>1543644.0699999998</v>
          </cell>
          <cell r="P548">
            <v>4452426.22</v>
          </cell>
          <cell r="S548">
            <v>0</v>
          </cell>
        </row>
        <row r="549">
          <cell r="A549">
            <v>4201</v>
          </cell>
          <cell r="B549"/>
          <cell r="C549" t="str">
            <v>Nakup prevoznih sredstev</v>
          </cell>
          <cell r="D549">
            <v>2060865.22</v>
          </cell>
          <cell r="E549">
            <v>99025.439999999988</v>
          </cell>
          <cell r="F549">
            <v>104271.80000000002</v>
          </cell>
          <cell r="G549">
            <v>114325.46000000002</v>
          </cell>
          <cell r="H549">
            <v>503727.97999999992</v>
          </cell>
          <cell r="I549">
            <v>1025419.74</v>
          </cell>
          <cell r="J549">
            <v>209611.23</v>
          </cell>
          <cell r="K549">
            <v>1110441.5100000002</v>
          </cell>
          <cell r="L549">
            <v>406296.92</v>
          </cell>
          <cell r="M549">
            <v>222782.15000000005</v>
          </cell>
          <cell r="N549">
            <v>123209.92000000007</v>
          </cell>
          <cell r="O549">
            <v>688111.78999999992</v>
          </cell>
          <cell r="P549">
            <v>6668089.1600000001</v>
          </cell>
          <cell r="S549">
            <v>0</v>
          </cell>
        </row>
        <row r="550">
          <cell r="A550">
            <v>420100</v>
          </cell>
          <cell r="B550"/>
          <cell r="C550" t="str">
            <v>Nakup motornih koles in motorjev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26460</v>
          </cell>
          <cell r="I550">
            <v>35120.22</v>
          </cell>
          <cell r="J550">
            <v>0</v>
          </cell>
          <cell r="K550">
            <v>0</v>
          </cell>
          <cell r="L550">
            <v>17485.300000000003</v>
          </cell>
          <cell r="M550">
            <v>0</v>
          </cell>
          <cell r="N550">
            <v>0</v>
          </cell>
          <cell r="O550">
            <v>0</v>
          </cell>
          <cell r="P550">
            <v>79065.52</v>
          </cell>
          <cell r="S550">
            <v>0</v>
          </cell>
        </row>
        <row r="551">
          <cell r="A551">
            <v>420101</v>
          </cell>
          <cell r="B551"/>
          <cell r="C551" t="str">
            <v>Nakup avtomobilov</v>
          </cell>
          <cell r="D551">
            <v>68267.61</v>
          </cell>
          <cell r="E551">
            <v>78613.909999999989</v>
          </cell>
          <cell r="F551">
            <v>52405.080000000016</v>
          </cell>
          <cell r="G551">
            <v>107776.80000000002</v>
          </cell>
          <cell r="H551">
            <v>283406.80999999994</v>
          </cell>
          <cell r="I551">
            <v>99471.739999999991</v>
          </cell>
          <cell r="J551">
            <v>111537.81000000006</v>
          </cell>
          <cell r="K551">
            <v>53873.390000000014</v>
          </cell>
          <cell r="L551">
            <v>89270</v>
          </cell>
          <cell r="M551">
            <v>173988.67000000004</v>
          </cell>
          <cell r="N551">
            <v>73429.790000000037</v>
          </cell>
          <cell r="O551">
            <v>335310.66999999993</v>
          </cell>
          <cell r="P551">
            <v>1527352.28</v>
          </cell>
          <cell r="S551">
            <v>0</v>
          </cell>
        </row>
        <row r="552">
          <cell r="A552">
            <v>420102</v>
          </cell>
          <cell r="B552"/>
          <cell r="C552" t="str">
            <v>Nakup avtobusov in minibusov</v>
          </cell>
          <cell r="D552">
            <v>1956000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1020830</v>
          </cell>
          <cell r="L552">
            <v>292740</v>
          </cell>
          <cell r="M552">
            <v>0</v>
          </cell>
          <cell r="N552">
            <v>0</v>
          </cell>
          <cell r="O552">
            <v>0</v>
          </cell>
          <cell r="P552">
            <v>3269570</v>
          </cell>
          <cell r="S552">
            <v>0</v>
          </cell>
        </row>
        <row r="553">
          <cell r="A553">
            <v>420103</v>
          </cell>
          <cell r="B553"/>
          <cell r="C553" t="str">
            <v>Nakup tovornjakov in kombijev</v>
          </cell>
          <cell r="D553">
            <v>0</v>
          </cell>
          <cell r="E553">
            <v>13990</v>
          </cell>
          <cell r="F553">
            <v>48640</v>
          </cell>
          <cell r="G553">
            <v>0</v>
          </cell>
          <cell r="H553">
            <v>149885.97</v>
          </cell>
          <cell r="I553">
            <v>17800</v>
          </cell>
          <cell r="J553">
            <v>34679.999999999971</v>
          </cell>
          <cell r="K553">
            <v>0</v>
          </cell>
          <cell r="L553">
            <v>3951.9000000000233</v>
          </cell>
          <cell r="M553">
            <v>350.42999999999302</v>
          </cell>
          <cell r="N553">
            <v>41811.710000000021</v>
          </cell>
          <cell r="O553">
            <v>249407.12</v>
          </cell>
          <cell r="P553">
            <v>560517.13</v>
          </cell>
          <cell r="S553">
            <v>0</v>
          </cell>
        </row>
        <row r="554">
          <cell r="A554">
            <v>420104</v>
          </cell>
          <cell r="B554"/>
          <cell r="C554" t="str">
            <v>Nakup reševalnih vozil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799130.06</v>
          </cell>
          <cell r="J554">
            <v>49035.859999999986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26150.079999999958</v>
          </cell>
          <cell r="P554">
            <v>874316</v>
          </cell>
          <cell r="S554">
            <v>0</v>
          </cell>
        </row>
        <row r="555">
          <cell r="A555">
            <v>420106</v>
          </cell>
          <cell r="B555"/>
          <cell r="C555" t="str">
            <v>Nakup ladij in čolnov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6589.31</v>
          </cell>
          <cell r="K555">
            <v>0</v>
          </cell>
          <cell r="L555">
            <v>0</v>
          </cell>
          <cell r="M555">
            <v>0</v>
          </cell>
          <cell r="N555">
            <v>610</v>
          </cell>
          <cell r="O555">
            <v>10110.049999999999</v>
          </cell>
          <cell r="P555">
            <v>17309.36</v>
          </cell>
          <cell r="S555">
            <v>0</v>
          </cell>
        </row>
        <row r="556">
          <cell r="A556">
            <v>420170</v>
          </cell>
          <cell r="B556"/>
          <cell r="C556" t="str">
            <v>Nakup avtomobilov - finančni najem</v>
          </cell>
          <cell r="D556">
            <v>11055.64</v>
          </cell>
          <cell r="E556">
            <v>2479.6200000000008</v>
          </cell>
          <cell r="F556">
            <v>3226.7199999999993</v>
          </cell>
          <cell r="G556">
            <v>2853</v>
          </cell>
          <cell r="H556">
            <v>2853</v>
          </cell>
          <cell r="I556">
            <v>929.60000000000218</v>
          </cell>
          <cell r="J556">
            <v>3629.9299999999967</v>
          </cell>
          <cell r="K556">
            <v>3680.1100000000006</v>
          </cell>
          <cell r="L556">
            <v>2849.7199999999975</v>
          </cell>
          <cell r="M556">
            <v>2393.9600000000064</v>
          </cell>
          <cell r="N556">
            <v>2236.7199999999939</v>
          </cell>
          <cell r="O556">
            <v>3849.5300000000061</v>
          </cell>
          <cell r="P556">
            <v>42037.55</v>
          </cell>
          <cell r="S556">
            <v>0</v>
          </cell>
        </row>
        <row r="557">
          <cell r="A557">
            <v>420199</v>
          </cell>
          <cell r="B557"/>
          <cell r="C557" t="str">
            <v>Nakup drugih prevoznih sredstev</v>
          </cell>
          <cell r="D557">
            <v>25541.97</v>
          </cell>
          <cell r="E557">
            <v>3941.91</v>
          </cell>
          <cell r="F557">
            <v>0</v>
          </cell>
          <cell r="G557">
            <v>3695.66</v>
          </cell>
          <cell r="H557">
            <v>41122.200000000004</v>
          </cell>
          <cell r="I557">
            <v>72968.119999999981</v>
          </cell>
          <cell r="J557">
            <v>4138.320000000007</v>
          </cell>
          <cell r="K557">
            <v>32058.010000000009</v>
          </cell>
          <cell r="L557">
            <v>0</v>
          </cell>
          <cell r="M557">
            <v>46049.09</v>
          </cell>
          <cell r="N557">
            <v>5121.7000000000116</v>
          </cell>
          <cell r="O557">
            <v>63284.34</v>
          </cell>
          <cell r="P557">
            <v>297921.32</v>
          </cell>
          <cell r="S557">
            <v>0</v>
          </cell>
        </row>
        <row r="558">
          <cell r="A558">
            <v>4202</v>
          </cell>
          <cell r="B558"/>
          <cell r="C558" t="str">
            <v>Nakup opreme</v>
          </cell>
          <cell r="D558">
            <v>2250893.3199999998</v>
          </cell>
          <cell r="E558">
            <v>2680310.2299999995</v>
          </cell>
          <cell r="F558">
            <v>2560362.2399999998</v>
          </cell>
          <cell r="G558">
            <v>3999149.8600000003</v>
          </cell>
          <cell r="H558">
            <v>3827618.1700000009</v>
          </cell>
          <cell r="I558">
            <v>3247349.38</v>
          </cell>
          <cell r="J558">
            <v>2752825.9300000006</v>
          </cell>
          <cell r="K558">
            <v>2725783.2100000004</v>
          </cell>
          <cell r="L558">
            <v>2241062.9999999991</v>
          </cell>
          <cell r="M558">
            <v>3977353.3299999991</v>
          </cell>
          <cell r="N558">
            <v>5606581.2400000002</v>
          </cell>
          <cell r="O558">
            <v>9942722.0900000036</v>
          </cell>
          <cell r="P558">
            <v>45812012</v>
          </cell>
          <cell r="Q558"/>
          <cell r="S558">
            <v>0</v>
          </cell>
          <cell r="AC558"/>
          <cell r="AD558"/>
        </row>
        <row r="559">
          <cell r="A559">
            <v>420200</v>
          </cell>
          <cell r="B559"/>
          <cell r="C559" t="str">
            <v>Nakup pisarniškega pohištva</v>
          </cell>
          <cell r="D559">
            <v>11046.7</v>
          </cell>
          <cell r="E559">
            <v>25659.77</v>
          </cell>
          <cell r="F559">
            <v>37406.25</v>
          </cell>
          <cell r="G559">
            <v>121485.38</v>
          </cell>
          <cell r="H559">
            <v>137511.88999999998</v>
          </cell>
          <cell r="I559">
            <v>70188.22000000003</v>
          </cell>
          <cell r="J559">
            <v>166516.62999999995</v>
          </cell>
          <cell r="K559">
            <v>95747.70000000007</v>
          </cell>
          <cell r="L559">
            <v>23473.770000000019</v>
          </cell>
          <cell r="M559">
            <v>102002.37</v>
          </cell>
          <cell r="N559">
            <v>62207.5</v>
          </cell>
          <cell r="O559">
            <v>175151.89999999991</v>
          </cell>
          <cell r="P559">
            <v>1028398.08</v>
          </cell>
          <cell r="S559">
            <v>0</v>
          </cell>
          <cell r="AC559"/>
          <cell r="AD559"/>
        </row>
        <row r="560">
          <cell r="A560">
            <v>420201</v>
          </cell>
          <cell r="B560"/>
          <cell r="C560" t="str">
            <v>Nakup pisarniške opreme</v>
          </cell>
          <cell r="D560">
            <v>14851.24</v>
          </cell>
          <cell r="E560">
            <v>9729.9699999999993</v>
          </cell>
          <cell r="F560">
            <v>12005.64</v>
          </cell>
          <cell r="G560">
            <v>17626.11</v>
          </cell>
          <cell r="H560">
            <v>13418.32</v>
          </cell>
          <cell r="I560">
            <v>8643.7400000000052</v>
          </cell>
          <cell r="J560">
            <v>14055.51999999999</v>
          </cell>
          <cell r="K560">
            <v>11555.14</v>
          </cell>
          <cell r="L560">
            <v>51847.31</v>
          </cell>
          <cell r="M560">
            <v>117422.37</v>
          </cell>
          <cell r="N560">
            <v>37208.929999999993</v>
          </cell>
          <cell r="O560">
            <v>54262.640000000014</v>
          </cell>
          <cell r="P560">
            <v>362626.93</v>
          </cell>
          <cell r="S560">
            <v>0</v>
          </cell>
          <cell r="AC560"/>
          <cell r="AD560"/>
        </row>
        <row r="561">
          <cell r="A561">
            <v>420202</v>
          </cell>
          <cell r="B561"/>
          <cell r="C561" t="str">
            <v>Nakup strojne računalniške opreme</v>
          </cell>
          <cell r="D561">
            <v>47266.49</v>
          </cell>
          <cell r="E561">
            <v>57426.879999999997</v>
          </cell>
          <cell r="F561">
            <v>170029.52000000002</v>
          </cell>
          <cell r="G561">
            <v>250820.66000000003</v>
          </cell>
          <cell r="H561">
            <v>323947.46999999997</v>
          </cell>
          <cell r="I561">
            <v>207829.79000000004</v>
          </cell>
          <cell r="J561">
            <v>127467.56000000006</v>
          </cell>
          <cell r="K561">
            <v>223357.5399999998</v>
          </cell>
          <cell r="L561">
            <v>79472.290000000037</v>
          </cell>
          <cell r="M561">
            <v>416823.99</v>
          </cell>
          <cell r="N561">
            <v>125770.83000000007</v>
          </cell>
          <cell r="O561">
            <v>443768.06999999983</v>
          </cell>
          <cell r="P561">
            <v>2473981.09</v>
          </cell>
          <cell r="S561">
            <v>0</v>
          </cell>
          <cell r="AC561"/>
          <cell r="AD561"/>
        </row>
        <row r="562">
          <cell r="A562">
            <v>420203</v>
          </cell>
          <cell r="B562"/>
          <cell r="C562" t="str">
            <v>Nakup stanovanjskega pohištva</v>
          </cell>
          <cell r="D562">
            <v>0</v>
          </cell>
          <cell r="E562">
            <v>0</v>
          </cell>
          <cell r="F562">
            <v>500</v>
          </cell>
          <cell r="G562">
            <v>0</v>
          </cell>
          <cell r="H562">
            <v>573.17000000000007</v>
          </cell>
          <cell r="I562">
            <v>39169.120000000003</v>
          </cell>
          <cell r="J562">
            <v>3565.0800000000017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23.849999999998545</v>
          </cell>
          <cell r="P562">
            <v>43831.22</v>
          </cell>
          <cell r="S562">
            <v>0</v>
          </cell>
          <cell r="AC562"/>
          <cell r="AD562"/>
        </row>
        <row r="563">
          <cell r="A563">
            <v>420204</v>
          </cell>
          <cell r="B563"/>
          <cell r="C563" t="str">
            <v>Nakup drugega pohištva</v>
          </cell>
          <cell r="D563">
            <v>1113753.04</v>
          </cell>
          <cell r="E563">
            <v>1737774.58</v>
          </cell>
          <cell r="F563">
            <v>190326.27000000002</v>
          </cell>
          <cell r="G563">
            <v>1581673.7099999995</v>
          </cell>
          <cell r="H563">
            <v>1171507.8000000007</v>
          </cell>
          <cell r="I563">
            <v>445579.19999999925</v>
          </cell>
          <cell r="J563">
            <v>133077.22000000067</v>
          </cell>
          <cell r="K563">
            <v>19029.620000000112</v>
          </cell>
          <cell r="L563">
            <v>28600.469999999739</v>
          </cell>
          <cell r="M563">
            <v>450271.09999999963</v>
          </cell>
          <cell r="N563">
            <v>121497.85000000056</v>
          </cell>
          <cell r="O563">
            <v>512517.83000000007</v>
          </cell>
          <cell r="P563">
            <v>7505608.6900000004</v>
          </cell>
          <cell r="S563">
            <v>0</v>
          </cell>
          <cell r="AC563"/>
          <cell r="AD563"/>
        </row>
        <row r="564">
          <cell r="A564">
            <v>420220</v>
          </cell>
          <cell r="B564"/>
          <cell r="C564" t="str">
            <v>Nakup opreme za menze</v>
          </cell>
          <cell r="D564">
            <v>0</v>
          </cell>
          <cell r="E564">
            <v>0</v>
          </cell>
          <cell r="F564">
            <v>311003.76</v>
          </cell>
          <cell r="G564">
            <v>3995.5</v>
          </cell>
          <cell r="H564">
            <v>4777.5200000000186</v>
          </cell>
          <cell r="I564">
            <v>540934.68999999994</v>
          </cell>
          <cell r="J564">
            <v>2454.3400000000838</v>
          </cell>
          <cell r="K564">
            <v>0</v>
          </cell>
          <cell r="L564">
            <v>0</v>
          </cell>
          <cell r="M564">
            <v>571903.22</v>
          </cell>
          <cell r="N564">
            <v>411038.74</v>
          </cell>
          <cell r="O564">
            <v>63047.820000000065</v>
          </cell>
          <cell r="P564">
            <v>1909155.59</v>
          </cell>
          <cell r="S564">
            <v>0</v>
          </cell>
          <cell r="AC564"/>
          <cell r="AD564"/>
        </row>
        <row r="565">
          <cell r="A565">
            <v>420221</v>
          </cell>
          <cell r="B565"/>
          <cell r="C565" t="str">
            <v>Nakup laboratorijske opreme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S565">
            <v>0</v>
          </cell>
          <cell r="AC565"/>
          <cell r="AD565"/>
        </row>
        <row r="566">
          <cell r="A566">
            <v>420222</v>
          </cell>
          <cell r="B566"/>
          <cell r="C566" t="str">
            <v>Nakup strežnikov in diskovnih sistemov</v>
          </cell>
          <cell r="D566">
            <v>63027.040000000001</v>
          </cell>
          <cell r="E566">
            <v>0</v>
          </cell>
          <cell r="F566">
            <v>32802.980000000003</v>
          </cell>
          <cell r="G566">
            <v>6574.2799999999988</v>
          </cell>
          <cell r="H566">
            <v>5551.7399999999907</v>
          </cell>
          <cell r="I566">
            <v>103991.13000000002</v>
          </cell>
          <cell r="J566">
            <v>942.75999999998021</v>
          </cell>
          <cell r="K566">
            <v>21887.100000000006</v>
          </cell>
          <cell r="L566">
            <v>1139.6000000000058</v>
          </cell>
          <cell r="M566">
            <v>0</v>
          </cell>
          <cell r="N566">
            <v>21643.97</v>
          </cell>
          <cell r="O566">
            <v>36611.800000000017</v>
          </cell>
          <cell r="P566">
            <v>294172.40000000002</v>
          </cell>
          <cell r="S566">
            <v>0</v>
          </cell>
          <cell r="AC566"/>
          <cell r="AD566"/>
        </row>
        <row r="567">
          <cell r="A567">
            <v>420223</v>
          </cell>
          <cell r="B567"/>
          <cell r="C567" t="str">
            <v>Nakup opreme za hlajenje in ogrevanje ter napeljav</v>
          </cell>
          <cell r="D567">
            <v>29531.759999999998</v>
          </cell>
          <cell r="E567">
            <v>33597.83</v>
          </cell>
          <cell r="F567">
            <v>32519.089999999997</v>
          </cell>
          <cell r="G567">
            <v>37257.48000000001</v>
          </cell>
          <cell r="H567">
            <v>23833.850000000006</v>
          </cell>
          <cell r="I567">
            <v>17530.00999999998</v>
          </cell>
          <cell r="J567">
            <v>137881.78</v>
          </cell>
          <cell r="K567">
            <v>104653.66000000003</v>
          </cell>
          <cell r="L567">
            <v>66393.589999999967</v>
          </cell>
          <cell r="M567">
            <v>63191.47000000003</v>
          </cell>
          <cell r="N567">
            <v>405938.08999999997</v>
          </cell>
          <cell r="O567">
            <v>372756.24000000011</v>
          </cell>
          <cell r="P567">
            <v>1325084.8500000001</v>
          </cell>
          <cell r="S567">
            <v>0</v>
          </cell>
          <cell r="AC567"/>
          <cell r="AD567"/>
        </row>
        <row r="568">
          <cell r="A568">
            <v>420224</v>
          </cell>
          <cell r="B568"/>
          <cell r="C568" t="str">
            <v>Nakup opreme za tiskanje in razmnoževanje</v>
          </cell>
          <cell r="D568">
            <v>9883.2199999999993</v>
          </cell>
          <cell r="E568">
            <v>697.13000000000102</v>
          </cell>
          <cell r="F568">
            <v>2877.08</v>
          </cell>
          <cell r="G568">
            <v>7460.869999999999</v>
          </cell>
          <cell r="H568">
            <v>3441.8199999999997</v>
          </cell>
          <cell r="I568">
            <v>5120.6000000000022</v>
          </cell>
          <cell r="J568">
            <v>2813.8799999999974</v>
          </cell>
          <cell r="K568">
            <v>2613.739999999998</v>
          </cell>
          <cell r="L568">
            <v>1794.7000000000044</v>
          </cell>
          <cell r="M568">
            <v>7285.7699999999968</v>
          </cell>
          <cell r="N568">
            <v>3802.5299999999988</v>
          </cell>
          <cell r="O568">
            <v>19349.800000000003</v>
          </cell>
          <cell r="P568">
            <v>67141.14</v>
          </cell>
          <cell r="S568">
            <v>0</v>
          </cell>
          <cell r="AC568"/>
          <cell r="AD568"/>
        </row>
        <row r="569">
          <cell r="A569">
            <v>420225</v>
          </cell>
          <cell r="B569"/>
          <cell r="C569" t="str">
            <v>Nakup opreme za nadzor prometa in napeljav</v>
          </cell>
          <cell r="D569">
            <v>11830.77</v>
          </cell>
          <cell r="E569">
            <v>891.81999999999971</v>
          </cell>
          <cell r="F569">
            <v>28451.399999999998</v>
          </cell>
          <cell r="G569">
            <v>14066.68</v>
          </cell>
          <cell r="H569">
            <v>15665.040000000008</v>
          </cell>
          <cell r="I569">
            <v>58527.219999999987</v>
          </cell>
          <cell r="J569">
            <v>242464.66999999998</v>
          </cell>
          <cell r="K569">
            <v>16706.97000000003</v>
          </cell>
          <cell r="L569">
            <v>48946.380000000005</v>
          </cell>
          <cell r="M569">
            <v>75909.450000000012</v>
          </cell>
          <cell r="N569">
            <v>79521.959999999963</v>
          </cell>
          <cell r="O569">
            <v>367725.26</v>
          </cell>
          <cell r="P569">
            <v>960707.62</v>
          </cell>
          <cell r="S569">
            <v>0</v>
          </cell>
          <cell r="AC569"/>
          <cell r="AD569"/>
        </row>
        <row r="570">
          <cell r="A570">
            <v>420226</v>
          </cell>
          <cell r="B570"/>
          <cell r="C570" t="str">
            <v>Nakup pristaniške opreme in napeljav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S570">
            <v>0</v>
          </cell>
          <cell r="AC570"/>
          <cell r="AD570"/>
        </row>
        <row r="571">
          <cell r="A571">
            <v>420228</v>
          </cell>
          <cell r="B571"/>
          <cell r="C571" t="str">
            <v>Nakup kmetijske in gozdarske opreme in mehanizacije</v>
          </cell>
          <cell r="D571">
            <v>1913.28</v>
          </cell>
          <cell r="E571">
            <v>1234.24</v>
          </cell>
          <cell r="F571">
            <v>1282.8399999999997</v>
          </cell>
          <cell r="G571">
            <v>3658.2200000000003</v>
          </cell>
          <cell r="H571">
            <v>2371.9500000000007</v>
          </cell>
          <cell r="I571">
            <v>8491.9600000000009</v>
          </cell>
          <cell r="J571">
            <v>2552.3299999999981</v>
          </cell>
          <cell r="K571">
            <v>1089.0900000000001</v>
          </cell>
          <cell r="L571">
            <v>1865.880000000001</v>
          </cell>
          <cell r="M571">
            <v>1089.0900000000001</v>
          </cell>
          <cell r="N571">
            <v>1089.0900000000001</v>
          </cell>
          <cell r="O571">
            <v>6228.510000000002</v>
          </cell>
          <cell r="P571">
            <v>32866.480000000003</v>
          </cell>
          <cell r="S571">
            <v>0</v>
          </cell>
          <cell r="AC571"/>
          <cell r="AD571"/>
        </row>
        <row r="572">
          <cell r="A572">
            <v>420229</v>
          </cell>
          <cell r="B572"/>
          <cell r="C572" t="str">
            <v>Nakup rudniške opreme in mehanizacije</v>
          </cell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>
            <v>0</v>
          </cell>
          <cell r="S572">
            <v>0</v>
          </cell>
          <cell r="AC572"/>
          <cell r="AD572"/>
        </row>
        <row r="573">
          <cell r="A573">
            <v>420230</v>
          </cell>
          <cell r="B573"/>
          <cell r="C573" t="str">
            <v>Nakup opreme za vzdrževanje parkov in vrtov</v>
          </cell>
          <cell r="D573">
            <v>2085.4899999999998</v>
          </cell>
          <cell r="E573">
            <v>37198.200000000004</v>
          </cell>
          <cell r="F573">
            <v>5316.6100000000006</v>
          </cell>
          <cell r="G573">
            <v>33247.83</v>
          </cell>
          <cell r="H573">
            <v>15770.940000000002</v>
          </cell>
          <cell r="I573">
            <v>21167.839999999997</v>
          </cell>
          <cell r="J573">
            <v>99956.799999999988</v>
          </cell>
          <cell r="K573">
            <v>51424.180000000022</v>
          </cell>
          <cell r="L573">
            <v>5808.4899999999907</v>
          </cell>
          <cell r="M573">
            <v>21695.179999999993</v>
          </cell>
          <cell r="N573">
            <v>53373.150000000023</v>
          </cell>
          <cell r="O573">
            <v>73361.339999999967</v>
          </cell>
          <cell r="P573">
            <v>420406.05</v>
          </cell>
          <cell r="S573">
            <v>0</v>
          </cell>
          <cell r="AC573"/>
          <cell r="AD573"/>
        </row>
        <row r="574">
          <cell r="A574">
            <v>420231</v>
          </cell>
          <cell r="B574"/>
          <cell r="C574" t="str">
            <v>Nakup opreme in mehanizacije za vzdrževanje vodnega režima</v>
          </cell>
          <cell r="D574">
            <v>0</v>
          </cell>
          <cell r="E574">
            <v>0</v>
          </cell>
          <cell r="F574">
            <v>0</v>
          </cell>
          <cell r="G574">
            <v>24027.8</v>
          </cell>
          <cell r="H574">
            <v>4033.5699999999997</v>
          </cell>
          <cell r="I574">
            <v>1830</v>
          </cell>
          <cell r="J574">
            <v>12525.670000000002</v>
          </cell>
          <cell r="K574">
            <v>948.76000000000204</v>
          </cell>
          <cell r="L574">
            <v>3968.9199999999983</v>
          </cell>
          <cell r="M574">
            <v>28786.100000000006</v>
          </cell>
          <cell r="N574">
            <v>0</v>
          </cell>
          <cell r="O574">
            <v>52028</v>
          </cell>
          <cell r="P574">
            <v>128148.82</v>
          </cell>
          <cell r="S574">
            <v>0</v>
          </cell>
          <cell r="AC574"/>
          <cell r="AD574"/>
        </row>
        <row r="575">
          <cell r="A575">
            <v>420232</v>
          </cell>
          <cell r="B575"/>
          <cell r="C575" t="str">
            <v>Nakup konstrukcijske opreme</v>
          </cell>
          <cell r="D575">
            <v>0</v>
          </cell>
          <cell r="E575">
            <v>26311.3</v>
          </cell>
          <cell r="F575">
            <v>13369.149999999998</v>
          </cell>
          <cell r="G575">
            <v>17485.600000000006</v>
          </cell>
          <cell r="H575">
            <v>65778.25</v>
          </cell>
          <cell r="I575">
            <v>-36392.150000000009</v>
          </cell>
          <cell r="J575">
            <v>20048.650000000009</v>
          </cell>
          <cell r="K575">
            <v>13155.649999999994</v>
          </cell>
          <cell r="L575">
            <v>13155.650000000009</v>
          </cell>
          <cell r="M575">
            <v>13155.649999999994</v>
          </cell>
          <cell r="N575">
            <v>657782.5</v>
          </cell>
          <cell r="O575">
            <v>6265.5300000000279</v>
          </cell>
          <cell r="P575">
            <v>810115.78</v>
          </cell>
          <cell r="S575">
            <v>0</v>
          </cell>
          <cell r="AC575"/>
          <cell r="AD575"/>
        </row>
        <row r="576">
          <cell r="A576">
            <v>420233</v>
          </cell>
          <cell r="B576"/>
          <cell r="C576" t="str">
            <v>Nakup gasilske opreme</v>
          </cell>
          <cell r="D576">
            <v>375.25</v>
          </cell>
          <cell r="E576">
            <v>12225.66</v>
          </cell>
          <cell r="F576">
            <v>13337.59</v>
          </cell>
          <cell r="G576">
            <v>26811.11</v>
          </cell>
          <cell r="H576">
            <v>40080.149999999994</v>
          </cell>
          <cell r="I576">
            <v>16978.820000000007</v>
          </cell>
          <cell r="J576">
            <v>18479.979999999996</v>
          </cell>
          <cell r="K576">
            <v>28918.070000000007</v>
          </cell>
          <cell r="L576">
            <v>17060.600000000006</v>
          </cell>
          <cell r="M576">
            <v>31054.379999999976</v>
          </cell>
          <cell r="N576">
            <v>54438.790000000008</v>
          </cell>
          <cell r="O576">
            <v>112219.16</v>
          </cell>
          <cell r="P576">
            <v>371979.56</v>
          </cell>
          <cell r="S576">
            <v>0</v>
          </cell>
          <cell r="AC576"/>
          <cell r="AD576"/>
        </row>
        <row r="577">
          <cell r="A577">
            <v>420234</v>
          </cell>
          <cell r="B577"/>
          <cell r="C577" t="str">
            <v>Nakup opreme za proizvodnjo energije</v>
          </cell>
          <cell r="D577">
            <v>0</v>
          </cell>
          <cell r="E577">
            <v>0</v>
          </cell>
          <cell r="F577">
            <v>145837.56</v>
          </cell>
          <cell r="G577">
            <v>6710</v>
          </cell>
          <cell r="H577">
            <v>24294.040000000008</v>
          </cell>
          <cell r="I577">
            <v>10895.820000000007</v>
          </cell>
          <cell r="J577">
            <v>0</v>
          </cell>
          <cell r="K577">
            <v>3574.5999999999767</v>
          </cell>
          <cell r="L577">
            <v>34870.94</v>
          </cell>
          <cell r="M577">
            <v>33427.020000000019</v>
          </cell>
          <cell r="N577">
            <v>22245.889999999985</v>
          </cell>
          <cell r="O577">
            <v>656361.56000000006</v>
          </cell>
          <cell r="P577">
            <v>938217.43</v>
          </cell>
          <cell r="S577">
            <v>0</v>
          </cell>
          <cell r="AC577"/>
          <cell r="AD577"/>
        </row>
        <row r="578">
          <cell r="A578">
            <v>420235</v>
          </cell>
          <cell r="B578"/>
          <cell r="C578" t="str">
            <v>Nakup opreme za čiščenje in pluženje cest</v>
          </cell>
          <cell r="D578">
            <v>16985.78</v>
          </cell>
          <cell r="E578">
            <v>47407.91</v>
          </cell>
          <cell r="F578">
            <v>10481.770000000004</v>
          </cell>
          <cell r="G578">
            <v>9170.5399999999936</v>
          </cell>
          <cell r="H578">
            <v>7243.5099999999948</v>
          </cell>
          <cell r="I578">
            <v>-960.61000000000058</v>
          </cell>
          <cell r="J578">
            <v>3814.070000000007</v>
          </cell>
          <cell r="K578">
            <v>6308.3500000000058</v>
          </cell>
          <cell r="L578">
            <v>1290.6899999999878</v>
          </cell>
          <cell r="M578">
            <v>14644.529999999999</v>
          </cell>
          <cell r="N578">
            <v>2822.4700000000012</v>
          </cell>
          <cell r="O578">
            <v>7744.1300000000047</v>
          </cell>
          <cell r="P578">
            <v>126953.14</v>
          </cell>
          <cell r="S578">
            <v>0</v>
          </cell>
          <cell r="AC578"/>
          <cell r="AD578"/>
        </row>
        <row r="579">
          <cell r="A579">
            <v>420237</v>
          </cell>
          <cell r="B579"/>
          <cell r="C579" t="str">
            <v>Nakup opreme za varovanje</v>
          </cell>
          <cell r="D579">
            <v>0</v>
          </cell>
          <cell r="E579">
            <v>14229.37</v>
          </cell>
          <cell r="F579">
            <v>5747.1799999999985</v>
          </cell>
          <cell r="G579">
            <v>0</v>
          </cell>
          <cell r="H579">
            <v>11449.36</v>
          </cell>
          <cell r="I579">
            <v>0</v>
          </cell>
          <cell r="J579">
            <v>5748.9500000000007</v>
          </cell>
          <cell r="K579">
            <v>1526.0699999999997</v>
          </cell>
          <cell r="L579">
            <v>873.5199999999968</v>
          </cell>
          <cell r="M579">
            <v>1784.5200000000041</v>
          </cell>
          <cell r="N579">
            <v>6105.3399999999965</v>
          </cell>
          <cell r="O579">
            <v>19171.22</v>
          </cell>
          <cell r="P579">
            <v>66635.53</v>
          </cell>
          <cell r="S579">
            <v>0</v>
          </cell>
          <cell r="AC579"/>
          <cell r="AD579"/>
        </row>
        <row r="580">
          <cell r="A580">
            <v>420238</v>
          </cell>
          <cell r="B580"/>
          <cell r="C580" t="str">
            <v>Nakup telekomunikacijske opreme</v>
          </cell>
          <cell r="D580">
            <v>16237.42</v>
          </cell>
          <cell r="E580">
            <v>5526.6799999999985</v>
          </cell>
          <cell r="F580">
            <v>32933.32</v>
          </cell>
          <cell r="G580">
            <v>22472.059999999998</v>
          </cell>
          <cell r="H580">
            <v>57347.64</v>
          </cell>
          <cell r="I580">
            <v>12452.570000000007</v>
          </cell>
          <cell r="J580">
            <v>35158.359999999986</v>
          </cell>
          <cell r="K580">
            <v>43703.800000000017</v>
          </cell>
          <cell r="L580">
            <v>23716.290000000008</v>
          </cell>
          <cell r="M580">
            <v>22551.169999999984</v>
          </cell>
          <cell r="N580">
            <v>21489.580000000016</v>
          </cell>
          <cell r="O580">
            <v>53353.859999999986</v>
          </cell>
          <cell r="P580">
            <v>346942.75</v>
          </cell>
          <cell r="S580">
            <v>0</v>
          </cell>
          <cell r="AC580"/>
          <cell r="AD580"/>
        </row>
        <row r="581">
          <cell r="A581">
            <v>420239</v>
          </cell>
          <cell r="B581"/>
          <cell r="C581" t="str">
            <v>Nakup audiovizualne opreme</v>
          </cell>
          <cell r="D581">
            <v>25640.55</v>
          </cell>
          <cell r="E581">
            <v>22694.750000000004</v>
          </cell>
          <cell r="F581">
            <v>41768.619999999995</v>
          </cell>
          <cell r="G581">
            <v>6094.6800000000076</v>
          </cell>
          <cell r="H581">
            <v>18027.479999999996</v>
          </cell>
          <cell r="I581">
            <v>54200.87000000001</v>
          </cell>
          <cell r="J581">
            <v>17299.949999999983</v>
          </cell>
          <cell r="K581">
            <v>7369.7900000000081</v>
          </cell>
          <cell r="L581">
            <v>3031.7200000000012</v>
          </cell>
          <cell r="M581">
            <v>57110.859999999986</v>
          </cell>
          <cell r="N581">
            <v>59755.709999999992</v>
          </cell>
          <cell r="O581">
            <v>293534.77</v>
          </cell>
          <cell r="P581">
            <v>606529.75</v>
          </cell>
          <cell r="S581">
            <v>0</v>
          </cell>
          <cell r="AC581"/>
          <cell r="AD581"/>
        </row>
        <row r="582">
          <cell r="A582">
            <v>420240</v>
          </cell>
          <cell r="B582"/>
          <cell r="C582" t="str">
            <v>Nakup medicinske opreme in napeljav</v>
          </cell>
          <cell r="D582">
            <v>104994.16</v>
          </cell>
          <cell r="E582">
            <v>9810.8699999999953</v>
          </cell>
          <cell r="F582">
            <v>76106.84</v>
          </cell>
          <cell r="G582">
            <v>2700.3500000000058</v>
          </cell>
          <cell r="H582">
            <v>15335.01999999999</v>
          </cell>
          <cell r="I582">
            <v>30728.910000000003</v>
          </cell>
          <cell r="J582">
            <v>163764.07999999999</v>
          </cell>
          <cell r="K582">
            <v>18180.320000000007</v>
          </cell>
          <cell r="L582">
            <v>346971.41</v>
          </cell>
          <cell r="M582">
            <v>59321.010000000009</v>
          </cell>
          <cell r="N582">
            <v>58195.800000000047</v>
          </cell>
          <cell r="O582">
            <v>251401.97999999998</v>
          </cell>
          <cell r="P582">
            <v>1137510.75</v>
          </cell>
          <cell r="S582">
            <v>0</v>
          </cell>
          <cell r="AC582"/>
          <cell r="AD582"/>
        </row>
        <row r="583">
          <cell r="A583">
            <v>420241</v>
          </cell>
          <cell r="B583"/>
          <cell r="C583" t="str">
            <v>Nakup opreme telovadnic in športnih objektov</v>
          </cell>
          <cell r="D583">
            <v>132769.26999999999</v>
          </cell>
          <cell r="E583">
            <v>93378.830000000016</v>
          </cell>
          <cell r="F583">
            <v>106845.63999999998</v>
          </cell>
          <cell r="G583">
            <v>150192.47999999998</v>
          </cell>
          <cell r="H583">
            <v>75108.530000000028</v>
          </cell>
          <cell r="I583">
            <v>119176.15000000002</v>
          </cell>
          <cell r="J583">
            <v>88662.169999999925</v>
          </cell>
          <cell r="K583">
            <v>5647.9100000000326</v>
          </cell>
          <cell r="L583">
            <v>16072.760000000009</v>
          </cell>
          <cell r="M583">
            <v>119202.09999999998</v>
          </cell>
          <cell r="N583">
            <v>1011070.0100000001</v>
          </cell>
          <cell r="O583">
            <v>1020820.7199999997</v>
          </cell>
          <cell r="P583">
            <v>2938946.57</v>
          </cell>
          <cell r="S583">
            <v>0</v>
          </cell>
          <cell r="AC583"/>
          <cell r="AD583"/>
        </row>
        <row r="584">
          <cell r="A584">
            <v>420242</v>
          </cell>
          <cell r="B584"/>
          <cell r="C584" t="str">
            <v>Nakup geodetske opreme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S584">
            <v>0</v>
          </cell>
          <cell r="AC584"/>
          <cell r="AD584"/>
        </row>
        <row r="585">
          <cell r="A585">
            <v>420243</v>
          </cell>
          <cell r="B585"/>
          <cell r="C585" t="str">
            <v>Nakup hidrometeorološke opreme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S585">
            <v>0</v>
          </cell>
          <cell r="AC585"/>
          <cell r="AD585"/>
        </row>
        <row r="586">
          <cell r="A586">
            <v>420244</v>
          </cell>
          <cell r="B586"/>
          <cell r="C586" t="str">
            <v>Nakup opreme za učilnice</v>
          </cell>
          <cell r="D586">
            <v>0</v>
          </cell>
          <cell r="E586">
            <v>0</v>
          </cell>
          <cell r="F586">
            <v>398153.79</v>
          </cell>
          <cell r="G586">
            <v>0</v>
          </cell>
          <cell r="H586">
            <v>6341.7000000000116</v>
          </cell>
          <cell r="I586">
            <v>212742.87</v>
          </cell>
          <cell r="J586">
            <v>157997.09999999998</v>
          </cell>
          <cell r="K586">
            <v>291169.65000000014</v>
          </cell>
          <cell r="L586">
            <v>12161.789999999804</v>
          </cell>
          <cell r="M586">
            <v>62548.610000000102</v>
          </cell>
          <cell r="N586">
            <v>176439.26</v>
          </cell>
          <cell r="O586">
            <v>75751.149999999907</v>
          </cell>
          <cell r="P586">
            <v>1393305.92</v>
          </cell>
          <cell r="S586">
            <v>0</v>
          </cell>
          <cell r="AC586"/>
          <cell r="AD586"/>
        </row>
        <row r="587">
          <cell r="A587">
            <v>420245</v>
          </cell>
          <cell r="B587"/>
          <cell r="C587" t="str">
            <v>Nakup opreme za igralnice v vrtcih in za otroška igrišča</v>
          </cell>
          <cell r="D587">
            <v>51559.08</v>
          </cell>
          <cell r="E587">
            <v>169144.41999999998</v>
          </cell>
          <cell r="F587">
            <v>140939.35999999999</v>
          </cell>
          <cell r="G587">
            <v>22306.97000000003</v>
          </cell>
          <cell r="H587">
            <v>143930.59000000003</v>
          </cell>
          <cell r="I587">
            <v>414598.47</v>
          </cell>
          <cell r="J587">
            <v>64171.599999999977</v>
          </cell>
          <cell r="K587">
            <v>36024.800000000047</v>
          </cell>
          <cell r="L587">
            <v>47840.439999999944</v>
          </cell>
          <cell r="M587">
            <v>371593.53</v>
          </cell>
          <cell r="N587">
            <v>136320.10000000009</v>
          </cell>
          <cell r="O587">
            <v>862323.68999999971</v>
          </cell>
          <cell r="P587">
            <v>2460753.0499999998</v>
          </cell>
          <cell r="S587">
            <v>0</v>
          </cell>
          <cell r="AC587"/>
          <cell r="AD587"/>
        </row>
        <row r="588">
          <cell r="A588">
            <v>420246</v>
          </cell>
          <cell r="B588"/>
          <cell r="C588" t="str">
            <v>Nakup opreme za knjižnice</v>
          </cell>
          <cell r="D588">
            <v>291.67</v>
          </cell>
          <cell r="E588">
            <v>1670.1699999999998</v>
          </cell>
          <cell r="F588">
            <v>6496.3600000000006</v>
          </cell>
          <cell r="G588">
            <v>291.67000000000007</v>
          </cell>
          <cell r="H588">
            <v>291.67000000000007</v>
          </cell>
          <cell r="I588">
            <v>1391.6699999999983</v>
          </cell>
          <cell r="J588">
            <v>0</v>
          </cell>
          <cell r="K588">
            <v>-1458.3499999999985</v>
          </cell>
          <cell r="L588">
            <v>291.67000000000007</v>
          </cell>
          <cell r="M588">
            <v>717.01000000000022</v>
          </cell>
          <cell r="N588">
            <v>29301.21</v>
          </cell>
          <cell r="O588">
            <v>3012.6600000000035</v>
          </cell>
          <cell r="P588">
            <v>42297.41</v>
          </cell>
          <cell r="S588">
            <v>0</v>
          </cell>
          <cell r="AC588"/>
          <cell r="AD588"/>
        </row>
        <row r="589">
          <cell r="A589">
            <v>420247</v>
          </cell>
          <cell r="B589"/>
          <cell r="C589" t="str">
            <v>Nakup opreme za socialne zavode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1133.19</v>
          </cell>
          <cell r="M589">
            <v>11592.859999999999</v>
          </cell>
          <cell r="N589">
            <v>161</v>
          </cell>
          <cell r="O589">
            <v>0</v>
          </cell>
          <cell r="P589">
            <v>12887.05</v>
          </cell>
          <cell r="S589">
            <v>0</v>
          </cell>
          <cell r="AC589"/>
          <cell r="AD589"/>
        </row>
        <row r="590">
          <cell r="A590">
            <v>420248</v>
          </cell>
          <cell r="B590"/>
          <cell r="C590" t="str">
            <v>Nakup aktivne mrežne in komunikacijske opreme</v>
          </cell>
          <cell r="D590">
            <v>38244.46</v>
          </cell>
          <cell r="E590">
            <v>0</v>
          </cell>
          <cell r="F590">
            <v>170.05999999999767</v>
          </cell>
          <cell r="G590">
            <v>0</v>
          </cell>
          <cell r="H590">
            <v>46271.62</v>
          </cell>
          <cell r="I590">
            <v>11318.550000000003</v>
          </cell>
          <cell r="J590">
            <v>96.860000000000582</v>
          </cell>
          <cell r="K590">
            <v>48.429999999993015</v>
          </cell>
          <cell r="L590">
            <v>0</v>
          </cell>
          <cell r="M590">
            <v>41919.64</v>
          </cell>
          <cell r="N590">
            <v>-73.199999999982538</v>
          </cell>
          <cell r="O590">
            <v>13382.609999999986</v>
          </cell>
          <cell r="P590">
            <v>151379.03</v>
          </cell>
          <cell r="S590">
            <v>0</v>
          </cell>
          <cell r="AC590"/>
          <cell r="AD590"/>
        </row>
        <row r="591">
          <cell r="A591">
            <v>420249</v>
          </cell>
          <cell r="B591"/>
          <cell r="C591" t="str">
            <v>Nakup pasivne mrežne in komunikacijske opreme</v>
          </cell>
          <cell r="D591">
            <v>0</v>
          </cell>
          <cell r="E591">
            <v>4935.07</v>
          </cell>
          <cell r="F591">
            <v>0</v>
          </cell>
          <cell r="G591">
            <v>0</v>
          </cell>
          <cell r="H591">
            <v>0</v>
          </cell>
          <cell r="I591">
            <v>5503.59</v>
          </cell>
          <cell r="J591">
            <v>0</v>
          </cell>
          <cell r="K591">
            <v>12922.630000000001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23361.29</v>
          </cell>
          <cell r="S591">
            <v>0</v>
          </cell>
          <cell r="AC591"/>
          <cell r="AD591"/>
        </row>
        <row r="592">
          <cell r="A592">
            <v>420270</v>
          </cell>
          <cell r="B592"/>
          <cell r="C592" t="str">
            <v>Nakup pisarniškega pohištva - finančni najem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S592">
            <v>0</v>
          </cell>
          <cell r="AC592"/>
          <cell r="AD592"/>
        </row>
        <row r="593">
          <cell r="A593">
            <v>420271</v>
          </cell>
          <cell r="B593"/>
          <cell r="C593" t="str">
            <v>Nakup pisarniške opreme - finančni najem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S593">
            <v>0</v>
          </cell>
          <cell r="AC593"/>
          <cell r="AD593"/>
        </row>
        <row r="594">
          <cell r="A594">
            <v>420299</v>
          </cell>
          <cell r="B594"/>
          <cell r="C594" t="str">
            <v>Nakup druge opreme in napeljav</v>
          </cell>
          <cell r="D594">
            <v>558606.65</v>
          </cell>
          <cell r="E594">
            <v>368764.78</v>
          </cell>
          <cell r="F594">
            <v>743653.55999999994</v>
          </cell>
          <cell r="G594">
            <v>1633019.8800000001</v>
          </cell>
          <cell r="H594">
            <v>1593713.5300000003</v>
          </cell>
          <cell r="I594">
            <v>865710.33000000007</v>
          </cell>
          <cell r="J594">
            <v>1231309.92</v>
          </cell>
          <cell r="K594">
            <v>1709677.9900000002</v>
          </cell>
          <cell r="L594">
            <v>1409280.9299999997</v>
          </cell>
          <cell r="M594">
            <v>1280350.33</v>
          </cell>
          <cell r="N594">
            <v>2047434.1399999987</v>
          </cell>
          <cell r="O594">
            <v>4390545.9900000021</v>
          </cell>
          <cell r="P594">
            <v>17832068.030000001</v>
          </cell>
          <cell r="S594">
            <v>0</v>
          </cell>
          <cell r="AC594"/>
          <cell r="AD594"/>
        </row>
        <row r="595">
          <cell r="A595">
            <v>4203</v>
          </cell>
          <cell r="B595"/>
          <cell r="C595" t="str">
            <v>Nakup drugih osnovnih sredstev</v>
          </cell>
          <cell r="D595">
            <v>56574.69</v>
          </cell>
          <cell r="E595">
            <v>108385.81</v>
          </cell>
          <cell r="F595">
            <v>167856.11</v>
          </cell>
          <cell r="G595">
            <v>257471.40000000002</v>
          </cell>
          <cell r="H595">
            <v>304816.51</v>
          </cell>
          <cell r="I595">
            <v>450601.14999999991</v>
          </cell>
          <cell r="J595">
            <v>468011.64000000013</v>
          </cell>
          <cell r="K595">
            <v>192907.32999999984</v>
          </cell>
          <cell r="L595">
            <v>134075.94000000018</v>
          </cell>
          <cell r="M595">
            <v>270560.54999999981</v>
          </cell>
          <cell r="N595">
            <v>252517.80000000028</v>
          </cell>
          <cell r="O595">
            <v>834805.75</v>
          </cell>
          <cell r="P595">
            <v>3498584.68</v>
          </cell>
          <cell r="S595">
            <v>0</v>
          </cell>
        </row>
        <row r="596">
          <cell r="A596">
            <v>420300</v>
          </cell>
          <cell r="B596"/>
          <cell r="C596" t="str">
            <v>Nakup drugih osnovnih sredstev</v>
          </cell>
          <cell r="D596">
            <v>56574.69</v>
          </cell>
          <cell r="E596">
            <v>108385.81</v>
          </cell>
          <cell r="F596">
            <v>167856.11</v>
          </cell>
          <cell r="G596">
            <v>257471.40000000002</v>
          </cell>
          <cell r="H596">
            <v>304816.51</v>
          </cell>
          <cell r="I596">
            <v>450601.14999999991</v>
          </cell>
          <cell r="J596">
            <v>468011.64000000013</v>
          </cell>
          <cell r="K596">
            <v>192907.32999999984</v>
          </cell>
          <cell r="L596">
            <v>134075.94000000018</v>
          </cell>
          <cell r="M596">
            <v>270560.54999999981</v>
          </cell>
          <cell r="N596">
            <v>252517.80000000028</v>
          </cell>
          <cell r="O596">
            <v>834805.75</v>
          </cell>
          <cell r="P596">
            <v>3498584.68</v>
          </cell>
          <cell r="S596">
            <v>0</v>
          </cell>
        </row>
        <row r="597">
          <cell r="A597">
            <v>4204</v>
          </cell>
          <cell r="B597"/>
          <cell r="C597" t="str">
            <v>Novogradnje, rekonstrukcije in adaptacije</v>
          </cell>
          <cell r="D597">
            <v>23633856.48</v>
          </cell>
          <cell r="E597">
            <v>33418424.460000001</v>
          </cell>
          <cell r="F597">
            <v>34358441.120000005</v>
          </cell>
          <cell r="G597">
            <v>40346934.229999907</v>
          </cell>
          <cell r="H597">
            <v>49025579.46000009</v>
          </cell>
          <cell r="I597">
            <v>49057396.160000011</v>
          </cell>
          <cell r="J597">
            <v>46193364.069999993</v>
          </cell>
          <cell r="K597">
            <v>56846995.020000003</v>
          </cell>
          <cell r="L597">
            <v>44501429.179999992</v>
          </cell>
          <cell r="M597">
            <v>74644212.329999998</v>
          </cell>
          <cell r="N597">
            <v>70770645.76000005</v>
          </cell>
          <cell r="O597">
            <v>102219834.48999995</v>
          </cell>
          <cell r="P597">
            <v>625017112.75999999</v>
          </cell>
          <cell r="S597">
            <v>0</v>
          </cell>
        </row>
        <row r="598">
          <cell r="A598">
            <v>420400</v>
          </cell>
          <cell r="B598"/>
          <cell r="C598" t="str">
            <v>Priprava zemljišča</v>
          </cell>
          <cell r="D598">
            <v>98660.6</v>
          </cell>
          <cell r="E598">
            <v>81883.389999999985</v>
          </cell>
          <cell r="F598">
            <v>152698.19</v>
          </cell>
          <cell r="G598">
            <v>252090.26999999996</v>
          </cell>
          <cell r="H598">
            <v>429288.87</v>
          </cell>
          <cell r="I598">
            <v>250574.52000000014</v>
          </cell>
          <cell r="J598">
            <v>97157.829999999842</v>
          </cell>
          <cell r="K598">
            <v>15383.880000000121</v>
          </cell>
          <cell r="L598">
            <v>212616.10999999987</v>
          </cell>
          <cell r="M598">
            <v>180708.66000000015</v>
          </cell>
          <cell r="N598">
            <v>423317.42999999993</v>
          </cell>
          <cell r="O598">
            <v>348704.62999999989</v>
          </cell>
          <cell r="P598">
            <v>2543084.38</v>
          </cell>
          <cell r="S598">
            <v>0</v>
          </cell>
        </row>
        <row r="599">
          <cell r="A599">
            <v>420401</v>
          </cell>
          <cell r="B599"/>
          <cell r="C599" t="str">
            <v>Novogradnje</v>
          </cell>
          <cell r="D599">
            <v>14046749.550000001</v>
          </cell>
          <cell r="E599">
            <v>24609551.279999997</v>
          </cell>
          <cell r="F599">
            <v>21676872.490000002</v>
          </cell>
          <cell r="G599">
            <v>29145800.199999906</v>
          </cell>
          <cell r="H599">
            <v>34452658.430000097</v>
          </cell>
          <cell r="I599">
            <v>32947079.510000005</v>
          </cell>
          <cell r="J599">
            <v>29850741.789999992</v>
          </cell>
          <cell r="K599">
            <v>37160884.659999996</v>
          </cell>
          <cell r="L599">
            <v>27133255.099999994</v>
          </cell>
          <cell r="M599">
            <v>38028478.99000001</v>
          </cell>
          <cell r="N599">
            <v>46533570.410000026</v>
          </cell>
          <cell r="O599">
            <v>53888761.019999981</v>
          </cell>
          <cell r="P599">
            <v>389474403.43000001</v>
          </cell>
          <cell r="S599">
            <v>0</v>
          </cell>
        </row>
        <row r="600">
          <cell r="A600">
            <v>420402</v>
          </cell>
          <cell r="B600"/>
          <cell r="C600" t="str">
            <v>Rekonstrukcije in adaptacije</v>
          </cell>
          <cell r="D600">
            <v>9488446.3300000001</v>
          </cell>
          <cell r="E600">
            <v>8726989.790000001</v>
          </cell>
          <cell r="F600">
            <v>12528870.439999998</v>
          </cell>
          <cell r="G600">
            <v>10949043.760000002</v>
          </cell>
          <cell r="H600">
            <v>14143632.159999996</v>
          </cell>
          <cell r="I600">
            <v>15859742.130000003</v>
          </cell>
          <cell r="J600">
            <v>16245464.450000003</v>
          </cell>
          <cell r="K600">
            <v>19670726.480000004</v>
          </cell>
          <cell r="L600">
            <v>17155557.969999999</v>
          </cell>
          <cell r="M600">
            <v>36435024.679999992</v>
          </cell>
          <cell r="N600">
            <v>23813757.920000017</v>
          </cell>
          <cell r="O600">
            <v>47982368.839999974</v>
          </cell>
          <cell r="P600">
            <v>232999624.94999999</v>
          </cell>
          <cell r="S600">
            <v>0</v>
          </cell>
        </row>
        <row r="601">
          <cell r="A601">
            <v>4205</v>
          </cell>
          <cell r="B601"/>
          <cell r="C601" t="str">
            <v>Investicijsko vzdrževanje in obnove</v>
          </cell>
          <cell r="D601">
            <v>6176404.3200000003</v>
          </cell>
          <cell r="E601">
            <v>6213097.8599999994</v>
          </cell>
          <cell r="F601">
            <v>11589148.730000002</v>
          </cell>
          <cell r="G601">
            <v>16125377.52</v>
          </cell>
          <cell r="H601">
            <v>19128710.239999995</v>
          </cell>
          <cell r="I601">
            <v>19289755.750000004</v>
          </cell>
          <cell r="J601">
            <v>29683467.939999893</v>
          </cell>
          <cell r="K601">
            <v>28914601.500000209</v>
          </cell>
          <cell r="L601">
            <v>33281844.549999803</v>
          </cell>
          <cell r="M601">
            <v>41222851.330000103</v>
          </cell>
          <cell r="N601">
            <v>36388049.039999992</v>
          </cell>
          <cell r="O601">
            <v>80300648.570000023</v>
          </cell>
          <cell r="P601">
            <v>328313957.35000002</v>
          </cell>
          <cell r="S601">
            <v>0</v>
          </cell>
        </row>
        <row r="602">
          <cell r="A602">
            <v>420500</v>
          </cell>
          <cell r="B602"/>
          <cell r="C602" t="str">
            <v>Investicijsko vzdrževanje in izboljšave</v>
          </cell>
          <cell r="D602">
            <v>5247358.78</v>
          </cell>
          <cell r="E602">
            <v>4029028.9999999991</v>
          </cell>
          <cell r="F602">
            <v>6546289.5200000014</v>
          </cell>
          <cell r="G602">
            <v>10121608.91</v>
          </cell>
          <cell r="H602">
            <v>10178640.089999996</v>
          </cell>
          <cell r="I602">
            <v>12098958.370000005</v>
          </cell>
          <cell r="J602">
            <v>16242021.469999894</v>
          </cell>
          <cell r="K602">
            <v>16167959.340000108</v>
          </cell>
          <cell r="L602">
            <v>18422023.339999899</v>
          </cell>
          <cell r="M602">
            <v>20398232.690000102</v>
          </cell>
          <cell r="N602">
            <v>21364222.709999993</v>
          </cell>
          <cell r="O602">
            <v>52298910.390000015</v>
          </cell>
          <cell r="P602">
            <v>193115254.61000001</v>
          </cell>
          <cell r="S602">
            <v>0</v>
          </cell>
        </row>
        <row r="603">
          <cell r="A603">
            <v>420501</v>
          </cell>
          <cell r="B603"/>
          <cell r="C603" t="str">
            <v>Obnove</v>
          </cell>
          <cell r="D603">
            <v>929045.54</v>
          </cell>
          <cell r="E603">
            <v>2184068.86</v>
          </cell>
          <cell r="F603">
            <v>5042859.2100000009</v>
          </cell>
          <cell r="G603">
            <v>6003768.6100000003</v>
          </cell>
          <cell r="H603">
            <v>8950070.1500000004</v>
          </cell>
          <cell r="I603">
            <v>7190797.379999999</v>
          </cell>
          <cell r="J603">
            <v>13441446.469999999</v>
          </cell>
          <cell r="K603">
            <v>12746642.160000101</v>
          </cell>
          <cell r="L603">
            <v>14859821.209999904</v>
          </cell>
          <cell r="M603">
            <v>20824618.640000001</v>
          </cell>
          <cell r="N603">
            <v>15023826.329999998</v>
          </cell>
          <cell r="O603">
            <v>28001738.180000007</v>
          </cell>
          <cell r="P603">
            <v>135198702.74000001</v>
          </cell>
          <cell r="S603">
            <v>0</v>
          </cell>
        </row>
        <row r="604">
          <cell r="A604">
            <v>4206</v>
          </cell>
          <cell r="B604"/>
          <cell r="C604" t="str">
            <v>Nakup zemljišč in naravnih bogastev</v>
          </cell>
          <cell r="D604">
            <v>1868027.69</v>
          </cell>
          <cell r="E604">
            <v>2452368.9600000004</v>
          </cell>
          <cell r="F604">
            <v>4192840.6099999994</v>
          </cell>
          <cell r="G604">
            <v>3196276.7500000009</v>
          </cell>
          <cell r="H604">
            <v>2564011.11</v>
          </cell>
          <cell r="I604">
            <v>7293579.6199999992</v>
          </cell>
          <cell r="J604">
            <v>2266414.439999999</v>
          </cell>
          <cell r="K604">
            <v>1528552.77</v>
          </cell>
          <cell r="L604">
            <v>3362881.5800000029</v>
          </cell>
          <cell r="M604">
            <v>3694302.5199999991</v>
          </cell>
          <cell r="N604">
            <v>1860506.9599999981</v>
          </cell>
          <cell r="O604">
            <v>6715385.5599999996</v>
          </cell>
          <cell r="P604">
            <v>40995148.57</v>
          </cell>
          <cell r="S604">
            <v>0</v>
          </cell>
        </row>
        <row r="605">
          <cell r="A605">
            <v>420600</v>
          </cell>
          <cell r="B605"/>
          <cell r="C605" t="str">
            <v>Nakup zemljišč</v>
          </cell>
          <cell r="D605">
            <v>1825331.64</v>
          </cell>
          <cell r="E605">
            <v>2451239.5600000005</v>
          </cell>
          <cell r="F605">
            <v>4192258.2299999995</v>
          </cell>
          <cell r="G605">
            <v>3196670.370000001</v>
          </cell>
          <cell r="H605">
            <v>2557899.2599999998</v>
          </cell>
          <cell r="I605">
            <v>7292694.4399999995</v>
          </cell>
          <cell r="J605">
            <v>2265476.7199999988</v>
          </cell>
          <cell r="K605">
            <v>1513831.25</v>
          </cell>
          <cell r="L605">
            <v>3357467.700000003</v>
          </cell>
          <cell r="M605">
            <v>3633178.0399999991</v>
          </cell>
          <cell r="N605">
            <v>1852688.3299999982</v>
          </cell>
          <cell r="O605">
            <v>6693929.8200000003</v>
          </cell>
          <cell r="P605">
            <v>40832665.359999999</v>
          </cell>
          <cell r="S605">
            <v>0</v>
          </cell>
        </row>
        <row r="606">
          <cell r="A606">
            <v>420601</v>
          </cell>
          <cell r="B606"/>
          <cell r="C606" t="str">
            <v>Nakup gozdov</v>
          </cell>
          <cell r="D606">
            <v>0</v>
          </cell>
          <cell r="E606">
            <v>1129.4000000000001</v>
          </cell>
          <cell r="F606">
            <v>582.37999999999988</v>
          </cell>
          <cell r="G606">
            <v>132</v>
          </cell>
          <cell r="H606">
            <v>620.16000000000008</v>
          </cell>
          <cell r="I606">
            <v>885.17999999999984</v>
          </cell>
          <cell r="J606">
            <v>937.72000000000025</v>
          </cell>
          <cell r="K606">
            <v>14721.52</v>
          </cell>
          <cell r="L606">
            <v>5413.880000000001</v>
          </cell>
          <cell r="M606">
            <v>61124.479999999996</v>
          </cell>
          <cell r="N606">
            <v>7818.6300000000047</v>
          </cell>
          <cell r="O606">
            <v>10159.099999999991</v>
          </cell>
          <cell r="P606">
            <v>103524.45</v>
          </cell>
          <cell r="S606">
            <v>0</v>
          </cell>
        </row>
        <row r="607">
          <cell r="A607">
            <v>420699</v>
          </cell>
          <cell r="B607"/>
          <cell r="C607" t="str">
            <v>Druge pravice do naravnih bogastev</v>
          </cell>
          <cell r="D607">
            <v>42696.05</v>
          </cell>
          <cell r="E607">
            <v>0</v>
          </cell>
          <cell r="F607">
            <v>0</v>
          </cell>
          <cell r="G607">
            <v>-525.62000000000262</v>
          </cell>
          <cell r="H607">
            <v>5491.6900000000023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11296.64</v>
          </cell>
          <cell r="P607">
            <v>58958.76</v>
          </cell>
          <cell r="S607">
            <v>0</v>
          </cell>
        </row>
        <row r="608">
          <cell r="A608">
            <v>4207</v>
          </cell>
          <cell r="B608"/>
          <cell r="C608" t="str">
            <v>Nakup nematerialnega premoženja</v>
          </cell>
          <cell r="D608">
            <v>147231.19</v>
          </cell>
          <cell r="E608">
            <v>45224.349999999977</v>
          </cell>
          <cell r="F608">
            <v>55836.200000000019</v>
          </cell>
          <cell r="G608">
            <v>113617.74000000002</v>
          </cell>
          <cell r="H608">
            <v>81110.399999999994</v>
          </cell>
          <cell r="I608">
            <v>105112.79999999999</v>
          </cell>
          <cell r="J608">
            <v>305377.44000000006</v>
          </cell>
          <cell r="K608">
            <v>86887.470000000016</v>
          </cell>
          <cell r="L608">
            <v>57032.469999999979</v>
          </cell>
          <cell r="M608">
            <v>126059.78999999992</v>
          </cell>
          <cell r="N608">
            <v>141280.00000000009</v>
          </cell>
          <cell r="O608">
            <v>483084.22999999986</v>
          </cell>
          <cell r="P608">
            <v>1747854.0799999998</v>
          </cell>
          <cell r="S608">
            <v>0</v>
          </cell>
        </row>
        <row r="609">
          <cell r="A609">
            <v>420700</v>
          </cell>
          <cell r="B609"/>
          <cell r="C609" t="str">
            <v>Pridobitev patentov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S609">
            <v>0</v>
          </cell>
        </row>
        <row r="610">
          <cell r="A610">
            <v>420701</v>
          </cell>
          <cell r="B610"/>
          <cell r="C610" t="str">
            <v>Pridobitev pravice tiskanja in razmnoževanja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S610">
            <v>0</v>
          </cell>
        </row>
        <row r="611">
          <cell r="A611">
            <v>420702</v>
          </cell>
          <cell r="B611"/>
          <cell r="C611" t="str">
            <v>Pridobitev blagovnih znamk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S611">
            <v>0</v>
          </cell>
        </row>
        <row r="612">
          <cell r="A612">
            <v>420703</v>
          </cell>
          <cell r="B612"/>
          <cell r="C612" t="str">
            <v>Nakup licenčne programske opreme</v>
          </cell>
          <cell r="D612">
            <v>133948.73000000001</v>
          </cell>
          <cell r="E612">
            <v>28896.379999999976</v>
          </cell>
          <cell r="F612">
            <v>49632.930000000022</v>
          </cell>
          <cell r="G612">
            <v>59574.420000000013</v>
          </cell>
          <cell r="H612">
            <v>49624.25</v>
          </cell>
          <cell r="I612">
            <v>83539.849999999977</v>
          </cell>
          <cell r="J612">
            <v>289609.22000000003</v>
          </cell>
          <cell r="K612">
            <v>63090.520000000019</v>
          </cell>
          <cell r="L612">
            <v>16076.109999999986</v>
          </cell>
          <cell r="M612">
            <v>73212.289999999921</v>
          </cell>
          <cell r="N612">
            <v>97426.570000000065</v>
          </cell>
          <cell r="O612">
            <v>177471.6399999999</v>
          </cell>
          <cell r="P612">
            <v>1122102.9099999999</v>
          </cell>
          <cell r="S612">
            <v>0</v>
          </cell>
        </row>
        <row r="613">
          <cell r="A613">
            <v>420704</v>
          </cell>
          <cell r="B613"/>
          <cell r="C613" t="str">
            <v>Nakup druge (nelicenčne) programske opreme</v>
          </cell>
          <cell r="D613">
            <v>13282.46</v>
          </cell>
          <cell r="E613">
            <v>16327.970000000001</v>
          </cell>
          <cell r="F613">
            <v>6203.2699999999968</v>
          </cell>
          <cell r="G613">
            <v>54043.320000000007</v>
          </cell>
          <cell r="H613">
            <v>20589.62999999999</v>
          </cell>
          <cell r="I613">
            <v>15879.150000000009</v>
          </cell>
          <cell r="J613">
            <v>7969.5099999999948</v>
          </cell>
          <cell r="K613">
            <v>23329.839999999997</v>
          </cell>
          <cell r="L613">
            <v>18227.459999999992</v>
          </cell>
          <cell r="M613">
            <v>8959.2200000000012</v>
          </cell>
          <cell r="N613">
            <v>37753.430000000022</v>
          </cell>
          <cell r="O613">
            <v>201607.58999999997</v>
          </cell>
          <cell r="P613">
            <v>424172.85</v>
          </cell>
          <cell r="S613">
            <v>0</v>
          </cell>
        </row>
        <row r="614">
          <cell r="A614">
            <v>420770</v>
          </cell>
          <cell r="B614"/>
          <cell r="C614" t="str">
            <v>Nakup neopredmetenih dolgoročnih sredstev - finančni najem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S614">
            <v>0</v>
          </cell>
        </row>
        <row r="615">
          <cell r="A615">
            <v>420799</v>
          </cell>
          <cell r="B615"/>
          <cell r="C615" t="str">
            <v>Pridobitev drugih neopredmetenih osnovnih sredstev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10896.52</v>
          </cell>
          <cell r="I615">
            <v>5693.7999999999993</v>
          </cell>
          <cell r="J615">
            <v>7798.7099999999991</v>
          </cell>
          <cell r="K615">
            <v>467.11000000000058</v>
          </cell>
          <cell r="L615">
            <v>22728.9</v>
          </cell>
          <cell r="M615">
            <v>43888.280000000006</v>
          </cell>
          <cell r="N615">
            <v>6100</v>
          </cell>
          <cell r="O615">
            <v>104005</v>
          </cell>
          <cell r="P615">
            <v>201578.32</v>
          </cell>
          <cell r="S615">
            <v>0</v>
          </cell>
        </row>
        <row r="616">
          <cell r="A616">
            <v>4208</v>
          </cell>
          <cell r="B616"/>
          <cell r="C616" t="str">
            <v>Študije o izvedljivosti projektov, projektna dokumentacija, nadzor in investicijski inženiring</v>
          </cell>
          <cell r="D616">
            <v>3791993.02</v>
          </cell>
          <cell r="E616">
            <v>4099386.5499999993</v>
          </cell>
          <cell r="F616">
            <v>4260873.5600000005</v>
          </cell>
          <cell r="G616">
            <v>6305834.3099999996</v>
          </cell>
          <cell r="H616">
            <v>7139135.5499999989</v>
          </cell>
          <cell r="I616">
            <v>6171117.4700000025</v>
          </cell>
          <cell r="J616">
            <v>7172876.3100000005</v>
          </cell>
          <cell r="K616">
            <v>6787365.7899999982</v>
          </cell>
          <cell r="L616">
            <v>5895679.2500000112</v>
          </cell>
          <cell r="M616">
            <v>9799264.1299999971</v>
          </cell>
          <cell r="N616">
            <v>8502808.4399998933</v>
          </cell>
          <cell r="O616">
            <v>20035710.410000093</v>
          </cell>
          <cell r="P616">
            <v>89962044.789999992</v>
          </cell>
          <cell r="S616">
            <v>0</v>
          </cell>
        </row>
        <row r="617">
          <cell r="A617">
            <v>420800</v>
          </cell>
          <cell r="B617"/>
          <cell r="C617" t="str">
            <v>Študija o izvedljivosti projekta</v>
          </cell>
          <cell r="D617">
            <v>12869.17</v>
          </cell>
          <cell r="E617">
            <v>28459.050000000003</v>
          </cell>
          <cell r="F617">
            <v>67298.7</v>
          </cell>
          <cell r="G617">
            <v>50464.970000000016</v>
          </cell>
          <cell r="H617">
            <v>72415.819999999978</v>
          </cell>
          <cell r="I617">
            <v>30965.639999999985</v>
          </cell>
          <cell r="J617">
            <v>83016.580000000016</v>
          </cell>
          <cell r="K617">
            <v>57680.380000000005</v>
          </cell>
          <cell r="L617">
            <v>54086.099999999977</v>
          </cell>
          <cell r="M617">
            <v>80404.010000000068</v>
          </cell>
          <cell r="N617">
            <v>70904.859999999986</v>
          </cell>
          <cell r="O617">
            <v>213666.19999999995</v>
          </cell>
          <cell r="P617">
            <v>822231.48</v>
          </cell>
          <cell r="S617">
            <v>0</v>
          </cell>
        </row>
        <row r="618">
          <cell r="A618">
            <v>420801</v>
          </cell>
          <cell r="B618"/>
          <cell r="C618" t="str">
            <v>Investicijski nadzor</v>
          </cell>
          <cell r="D618">
            <v>598800.25</v>
          </cell>
          <cell r="E618">
            <v>597300.30000000005</v>
          </cell>
          <cell r="F618">
            <v>642218.08999999985</v>
          </cell>
          <cell r="G618">
            <v>997925.48000000021</v>
          </cell>
          <cell r="H618">
            <v>934099.04999999981</v>
          </cell>
          <cell r="I618">
            <v>933907.5700000003</v>
          </cell>
          <cell r="J618">
            <v>1140528.17</v>
          </cell>
          <cell r="K618">
            <v>1058089.9100000001</v>
          </cell>
          <cell r="L618">
            <v>992062.11000000965</v>
          </cell>
          <cell r="M618">
            <v>1903414.2000000002</v>
          </cell>
          <cell r="N618">
            <v>1262643.6499999892</v>
          </cell>
          <cell r="O618">
            <v>2796147.09</v>
          </cell>
          <cell r="P618">
            <v>13857135.869999999</v>
          </cell>
          <cell r="S618">
            <v>0</v>
          </cell>
        </row>
        <row r="619">
          <cell r="A619">
            <v>420802</v>
          </cell>
          <cell r="B619"/>
          <cell r="C619" t="str">
            <v>Investicijski inženiring</v>
          </cell>
          <cell r="D619">
            <v>10820.13</v>
          </cell>
          <cell r="E619">
            <v>4589.4700000000012</v>
          </cell>
          <cell r="F619">
            <v>42634.87</v>
          </cell>
          <cell r="G619">
            <v>-2551.2900000000009</v>
          </cell>
          <cell r="H619">
            <v>19874.980000000003</v>
          </cell>
          <cell r="I619">
            <v>23238.160000000003</v>
          </cell>
          <cell r="J619">
            <v>64929.619999999995</v>
          </cell>
          <cell r="K619">
            <v>72101.48000000001</v>
          </cell>
          <cell r="L619">
            <v>50619.369999999966</v>
          </cell>
          <cell r="M619">
            <v>40400.890000000014</v>
          </cell>
          <cell r="N619">
            <v>77403.12</v>
          </cell>
          <cell r="O619">
            <v>164547.03999999998</v>
          </cell>
          <cell r="P619">
            <v>568607.84</v>
          </cell>
          <cell r="S619">
            <v>0</v>
          </cell>
        </row>
        <row r="620">
          <cell r="A620">
            <v>420804</v>
          </cell>
          <cell r="B620"/>
          <cell r="C620" t="str">
            <v>Načrti in druga projektna dokumentacija</v>
          </cell>
          <cell r="D620">
            <v>2730453.57</v>
          </cell>
          <cell r="E620">
            <v>2878692.4899999998</v>
          </cell>
          <cell r="F620">
            <v>2625795.8100000005</v>
          </cell>
          <cell r="G620">
            <v>4085754.2299999995</v>
          </cell>
          <cell r="H620">
            <v>5306574.33</v>
          </cell>
          <cell r="I620">
            <v>4413292.3300000019</v>
          </cell>
          <cell r="J620">
            <v>4678305</v>
          </cell>
          <cell r="K620">
            <v>4498440.5599999987</v>
          </cell>
          <cell r="L620">
            <v>3782942.2800000012</v>
          </cell>
          <cell r="M620">
            <v>6383625.3699999973</v>
          </cell>
          <cell r="N620">
            <v>5704877.5299999043</v>
          </cell>
          <cell r="O620">
            <v>13100177.800000094</v>
          </cell>
          <cell r="P620">
            <v>60188931.299999997</v>
          </cell>
          <cell r="S620">
            <v>0</v>
          </cell>
        </row>
        <row r="621">
          <cell r="A621">
            <v>420805</v>
          </cell>
          <cell r="B621"/>
          <cell r="C621" t="str">
            <v>Plačilo nadomestila za spremembo namembnosti zemljišč</v>
          </cell>
          <cell r="D621">
            <v>0</v>
          </cell>
          <cell r="E621">
            <v>0</v>
          </cell>
          <cell r="F621">
            <v>1662</v>
          </cell>
          <cell r="G621">
            <v>34990.79</v>
          </cell>
          <cell r="H621">
            <v>25440</v>
          </cell>
          <cell r="I621">
            <v>0</v>
          </cell>
          <cell r="J621">
            <v>59281.499999999993</v>
          </cell>
          <cell r="K621">
            <v>1081.5</v>
          </cell>
          <cell r="L621">
            <v>512.3700000000099</v>
          </cell>
          <cell r="M621">
            <v>0</v>
          </cell>
          <cell r="N621">
            <v>59347.19</v>
          </cell>
          <cell r="O621">
            <v>85.75</v>
          </cell>
          <cell r="P621">
            <v>182401.1</v>
          </cell>
          <cell r="S621">
            <v>0</v>
          </cell>
        </row>
        <row r="622">
          <cell r="A622">
            <v>420806</v>
          </cell>
          <cell r="B622"/>
          <cell r="C622" t="str">
            <v>Analize, študije in načrti z informacijskega področja</v>
          </cell>
          <cell r="D622">
            <v>0</v>
          </cell>
          <cell r="E622">
            <v>30684.32</v>
          </cell>
          <cell r="F622">
            <v>0</v>
          </cell>
          <cell r="G622">
            <v>4270</v>
          </cell>
          <cell r="H622">
            <v>20710.599999999999</v>
          </cell>
          <cell r="I622">
            <v>24757.279999999999</v>
          </cell>
          <cell r="J622">
            <v>1464</v>
          </cell>
          <cell r="K622">
            <v>5151.320000000007</v>
          </cell>
          <cell r="L622">
            <v>26508.92</v>
          </cell>
          <cell r="M622">
            <v>366</v>
          </cell>
          <cell r="N622">
            <v>5124</v>
          </cell>
          <cell r="O622">
            <v>49309.299999999988</v>
          </cell>
          <cell r="P622">
            <v>168345.74</v>
          </cell>
          <cell r="S622">
            <v>0</v>
          </cell>
        </row>
        <row r="623">
          <cell r="A623">
            <v>420899</v>
          </cell>
          <cell r="B623"/>
          <cell r="C623" t="str">
            <v>Plačila drugih storitev in dokumentacije</v>
          </cell>
          <cell r="D623">
            <v>439049.9</v>
          </cell>
          <cell r="E623">
            <v>559660.91999999993</v>
          </cell>
          <cell r="F623">
            <v>881264.09</v>
          </cell>
          <cell r="G623">
            <v>1134980.1300000001</v>
          </cell>
          <cell r="H623">
            <v>760020.77</v>
          </cell>
          <cell r="I623">
            <v>744956.48999999976</v>
          </cell>
          <cell r="J623">
            <v>1145351.4400000004</v>
          </cell>
          <cell r="K623">
            <v>1094820.6399999997</v>
          </cell>
          <cell r="L623">
            <v>988948.10000000056</v>
          </cell>
          <cell r="M623">
            <v>1391053.6600000001</v>
          </cell>
          <cell r="N623">
            <v>1322508.0899999999</v>
          </cell>
          <cell r="O623">
            <v>3711777.2300000004</v>
          </cell>
          <cell r="P623">
            <v>14174391.460000001</v>
          </cell>
          <cell r="S623">
            <v>0</v>
          </cell>
        </row>
        <row r="624">
          <cell r="A624">
            <v>43</v>
          </cell>
          <cell r="B624"/>
          <cell r="C624" t="str">
            <v>INVESTICIJSKI TRANSFERI (431+432)</v>
          </cell>
          <cell r="D624">
            <v>7543943.6300000008</v>
          </cell>
          <cell r="E624">
            <v>3312040.3200000003</v>
          </cell>
          <cell r="F624">
            <v>4503584.2299999986</v>
          </cell>
          <cell r="G624">
            <v>5488369.0899999999</v>
          </cell>
          <cell r="H624">
            <v>6970624.5299999975</v>
          </cell>
          <cell r="I624">
            <v>5307130.1200000029</v>
          </cell>
          <cell r="J624">
            <v>6640535.0100000007</v>
          </cell>
          <cell r="K624">
            <v>4715827.259999997</v>
          </cell>
          <cell r="L624">
            <v>6149918.0500000017</v>
          </cell>
          <cell r="M624">
            <v>7867966.7599999961</v>
          </cell>
          <cell r="N624">
            <v>8660454.4200000037</v>
          </cell>
          <cell r="O624">
            <v>25328707.399999999</v>
          </cell>
          <cell r="P624">
            <v>92489100.819999993</v>
          </cell>
          <cell r="Q624"/>
          <cell r="S624">
            <v>0</v>
          </cell>
        </row>
        <row r="625">
          <cell r="A625">
            <v>431</v>
          </cell>
          <cell r="B625"/>
          <cell r="C625" t="str">
            <v>INVESTICIJSKI TRANSFERI PRAVNIM IN FIZIČNIM OSEBAM, KI NISO PRORAČUNSKI UPORABNIKI</v>
          </cell>
          <cell r="D625">
            <v>725910.42</v>
          </cell>
          <cell r="E625">
            <v>1225957.9400000002</v>
          </cell>
          <cell r="F625">
            <v>1691053.7599999998</v>
          </cell>
          <cell r="G625">
            <v>1833880.2200000002</v>
          </cell>
          <cell r="H625">
            <v>2800931.38</v>
          </cell>
          <cell r="I625">
            <v>2003119.7099999995</v>
          </cell>
          <cell r="J625">
            <v>2961069.7800000012</v>
          </cell>
          <cell r="K625">
            <v>1948909.1999999995</v>
          </cell>
          <cell r="L625">
            <v>2052738.2400000005</v>
          </cell>
          <cell r="M625">
            <v>2686130.7999999989</v>
          </cell>
          <cell r="N625">
            <v>3976506.5100000007</v>
          </cell>
          <cell r="O625">
            <v>9430198.1899999995</v>
          </cell>
          <cell r="P625">
            <v>33336406.149999999</v>
          </cell>
          <cell r="S625">
            <v>0</v>
          </cell>
        </row>
        <row r="626">
          <cell r="A626">
            <v>4310</v>
          </cell>
          <cell r="B626"/>
          <cell r="C626" t="str">
            <v>Investicijski transferi neprofitnim organizacijam in ustanovam</v>
          </cell>
          <cell r="D626">
            <v>350144.64</v>
          </cell>
          <cell r="E626">
            <v>782038.43</v>
          </cell>
          <cell r="F626">
            <v>1570071.7899999998</v>
          </cell>
          <cell r="G626">
            <v>1655060.3000000003</v>
          </cell>
          <cell r="H626">
            <v>2418544.92</v>
          </cell>
          <cell r="I626">
            <v>1628530.6199999992</v>
          </cell>
          <cell r="J626">
            <v>1920902.0200000014</v>
          </cell>
          <cell r="K626">
            <v>1473125.8599999994</v>
          </cell>
          <cell r="L626">
            <v>1793605.3900000006</v>
          </cell>
          <cell r="M626">
            <v>1937962.8099999987</v>
          </cell>
          <cell r="N626">
            <v>3387339.2200000007</v>
          </cell>
          <cell r="O626">
            <v>6604427.9499999993</v>
          </cell>
          <cell r="P626">
            <v>25521753.949999999</v>
          </cell>
          <cell r="S626">
            <v>0</v>
          </cell>
        </row>
        <row r="627">
          <cell r="A627">
            <v>431000</v>
          </cell>
          <cell r="B627"/>
          <cell r="C627" t="str">
            <v>Investicijski transferi neprofitnim organizacijam in ustanovam</v>
          </cell>
          <cell r="D627">
            <v>350144.64</v>
          </cell>
          <cell r="E627">
            <v>782038.43</v>
          </cell>
          <cell r="F627">
            <v>1570071.7899999998</v>
          </cell>
          <cell r="G627">
            <v>1655060.3000000003</v>
          </cell>
          <cell r="H627">
            <v>2418544.92</v>
          </cell>
          <cell r="I627">
            <v>1628530.6199999992</v>
          </cell>
          <cell r="J627">
            <v>1920902.0200000014</v>
          </cell>
          <cell r="K627">
            <v>1473125.8599999994</v>
          </cell>
          <cell r="L627">
            <v>1793605.3900000006</v>
          </cell>
          <cell r="M627">
            <v>1937962.8099999987</v>
          </cell>
          <cell r="N627">
            <v>3387339.2200000007</v>
          </cell>
          <cell r="O627">
            <v>6604427.9499999993</v>
          </cell>
          <cell r="P627">
            <v>25521753.949999999</v>
          </cell>
          <cell r="S627">
            <v>0</v>
          </cell>
        </row>
        <row r="628">
          <cell r="A628">
            <v>4311</v>
          </cell>
          <cell r="B628"/>
          <cell r="C628" t="str">
            <v>Investicijski transferi javnim podjetjem in družbam, ki so v lasti države ali občin</v>
          </cell>
          <cell r="D628">
            <v>60961.279999999999</v>
          </cell>
          <cell r="E628">
            <v>290866.62</v>
          </cell>
          <cell r="F628">
            <v>13566.619999999995</v>
          </cell>
          <cell r="G628">
            <v>11880.339999999967</v>
          </cell>
          <cell r="H628">
            <v>96956.63</v>
          </cell>
          <cell r="I628">
            <v>43236.410000000033</v>
          </cell>
          <cell r="J628">
            <v>43311.669999999925</v>
          </cell>
          <cell r="K628">
            <v>62099.310000000056</v>
          </cell>
          <cell r="L628">
            <v>42688.75</v>
          </cell>
          <cell r="M628">
            <v>80333.559999999939</v>
          </cell>
          <cell r="N628">
            <v>118530.63</v>
          </cell>
          <cell r="O628">
            <v>347738.66000000003</v>
          </cell>
          <cell r="P628">
            <v>1212170.48</v>
          </cell>
          <cell r="S628">
            <v>0</v>
          </cell>
        </row>
        <row r="629">
          <cell r="A629">
            <v>431100</v>
          </cell>
          <cell r="B629"/>
          <cell r="C629" t="str">
            <v>Investicijski transferi javnim podjetjem in družbam, ki so v lasti države ali občin</v>
          </cell>
          <cell r="D629">
            <v>60961.279999999999</v>
          </cell>
          <cell r="E629">
            <v>290866.62</v>
          </cell>
          <cell r="F629">
            <v>13566.619999999995</v>
          </cell>
          <cell r="G629">
            <v>11880.339999999967</v>
          </cell>
          <cell r="H629">
            <v>96956.63</v>
          </cell>
          <cell r="I629">
            <v>43236.410000000033</v>
          </cell>
          <cell r="J629">
            <v>43311.669999999925</v>
          </cell>
          <cell r="K629">
            <v>62099.310000000056</v>
          </cell>
          <cell r="L629">
            <v>42688.75</v>
          </cell>
          <cell r="M629">
            <v>80333.559999999939</v>
          </cell>
          <cell r="N629">
            <v>118530.63</v>
          </cell>
          <cell r="O629">
            <v>347738.66000000003</v>
          </cell>
          <cell r="P629">
            <v>1212170.48</v>
          </cell>
          <cell r="S629">
            <v>0</v>
          </cell>
        </row>
        <row r="630">
          <cell r="A630">
            <v>4312</v>
          </cell>
          <cell r="B630"/>
          <cell r="C630" t="str">
            <v>Investicijski transferi finančnim institucijam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S630">
            <v>0</v>
          </cell>
        </row>
        <row r="631">
          <cell r="A631">
            <v>431200</v>
          </cell>
          <cell r="B631"/>
          <cell r="C631" t="str">
            <v>Investicijski transferi finančnim institucijam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S631">
            <v>0</v>
          </cell>
        </row>
        <row r="632">
          <cell r="A632">
            <v>4313</v>
          </cell>
          <cell r="B632"/>
          <cell r="C632" t="str">
            <v>Investicijski transferi privatnim podjetjem</v>
          </cell>
          <cell r="D632">
            <v>9153.4500000000007</v>
          </cell>
          <cell r="E632">
            <v>1547.119999999999</v>
          </cell>
          <cell r="F632">
            <v>2068.6000000000004</v>
          </cell>
          <cell r="G632">
            <v>2280.7000000000007</v>
          </cell>
          <cell r="H632">
            <v>3721.5499999999975</v>
          </cell>
          <cell r="I632">
            <v>83895.31</v>
          </cell>
          <cell r="J632">
            <v>33867.690000000017</v>
          </cell>
          <cell r="K632">
            <v>26260.559999999998</v>
          </cell>
          <cell r="L632">
            <v>33538.399999999994</v>
          </cell>
          <cell r="M632">
            <v>35468.609999999986</v>
          </cell>
          <cell r="N632">
            <v>57785.729999999981</v>
          </cell>
          <cell r="O632">
            <v>230053.66000000003</v>
          </cell>
          <cell r="P632">
            <v>519641.38</v>
          </cell>
          <cell r="S632">
            <v>0</v>
          </cell>
        </row>
        <row r="633">
          <cell r="A633">
            <v>431300</v>
          </cell>
          <cell r="B633"/>
          <cell r="C633" t="str">
            <v>Investicijski transferi privatnim podjetjem</v>
          </cell>
          <cell r="D633">
            <v>9153.4500000000007</v>
          </cell>
          <cell r="E633">
            <v>1547.119999999999</v>
          </cell>
          <cell r="F633">
            <v>2068.6000000000004</v>
          </cell>
          <cell r="G633">
            <v>2280.7000000000007</v>
          </cell>
          <cell r="H633">
            <v>3721.5499999999975</v>
          </cell>
          <cell r="I633">
            <v>83895.31</v>
          </cell>
          <cell r="J633">
            <v>33867.690000000017</v>
          </cell>
          <cell r="K633">
            <v>26260.559999999998</v>
          </cell>
          <cell r="L633">
            <v>33538.399999999994</v>
          </cell>
          <cell r="M633">
            <v>35468.609999999986</v>
          </cell>
          <cell r="N633">
            <v>57785.729999999981</v>
          </cell>
          <cell r="O633">
            <v>230053.66000000003</v>
          </cell>
          <cell r="P633">
            <v>519641.38</v>
          </cell>
          <cell r="S633">
            <v>0</v>
          </cell>
        </row>
        <row r="634">
          <cell r="A634">
            <v>4314</v>
          </cell>
          <cell r="B634"/>
          <cell r="C634" t="str">
            <v>Investicijski transferi posameznikom in zasebnikom</v>
          </cell>
          <cell r="D634">
            <v>263910.32</v>
          </cell>
          <cell r="E634">
            <v>46418.020000000019</v>
          </cell>
          <cell r="F634">
            <v>63971.639999999956</v>
          </cell>
          <cell r="G634">
            <v>52822.570000000007</v>
          </cell>
          <cell r="H634">
            <v>108920.12000000005</v>
          </cell>
          <cell r="I634">
            <v>155054.82999999996</v>
          </cell>
          <cell r="J634">
            <v>248967.47999999998</v>
          </cell>
          <cell r="K634">
            <v>136224.66999999993</v>
          </cell>
          <cell r="L634">
            <v>99398.5</v>
          </cell>
          <cell r="M634">
            <v>310093.48</v>
          </cell>
          <cell r="N634">
            <v>280889.59000000008</v>
          </cell>
          <cell r="O634">
            <v>1113437.6300000001</v>
          </cell>
          <cell r="P634">
            <v>2880108.85</v>
          </cell>
          <cell r="S634">
            <v>0</v>
          </cell>
        </row>
        <row r="635">
          <cell r="A635">
            <v>431400</v>
          </cell>
          <cell r="B635"/>
          <cell r="C635" t="str">
            <v>Investicijski transferi posameznikom in zasebnikom</v>
          </cell>
          <cell r="D635">
            <v>263910.32</v>
          </cell>
          <cell r="E635">
            <v>46418.020000000019</v>
          </cell>
          <cell r="F635">
            <v>63971.639999999956</v>
          </cell>
          <cell r="G635">
            <v>52822.570000000007</v>
          </cell>
          <cell r="H635">
            <v>108920.12000000005</v>
          </cell>
          <cell r="I635">
            <v>155054.82999999996</v>
          </cell>
          <cell r="J635">
            <v>248967.47999999998</v>
          </cell>
          <cell r="K635">
            <v>136224.66999999993</v>
          </cell>
          <cell r="L635">
            <v>99398.5</v>
          </cell>
          <cell r="M635">
            <v>310093.48</v>
          </cell>
          <cell r="N635">
            <v>280889.59000000008</v>
          </cell>
          <cell r="O635">
            <v>1113437.6300000001</v>
          </cell>
          <cell r="P635">
            <v>2880108.85</v>
          </cell>
          <cell r="S635">
            <v>0</v>
          </cell>
        </row>
        <row r="636">
          <cell r="A636">
            <v>4315</v>
          </cell>
          <cell r="B636"/>
          <cell r="C636" t="str">
            <v>Investicijski transferi drugim izvajalcem javnih služb, ki niso posredni proračunski uporabniki</v>
          </cell>
          <cell r="D636">
            <v>41740.730000000003</v>
          </cell>
          <cell r="E636">
            <v>105087.75</v>
          </cell>
          <cell r="F636">
            <v>41375.109999999986</v>
          </cell>
          <cell r="G636">
            <v>111836.31000000003</v>
          </cell>
          <cell r="H636">
            <v>172788.15999999997</v>
          </cell>
          <cell r="I636">
            <v>92402.539999999979</v>
          </cell>
          <cell r="J636">
            <v>714020.92</v>
          </cell>
          <cell r="K636">
            <v>251198.80000000005</v>
          </cell>
          <cell r="L636">
            <v>83507.199999999953</v>
          </cell>
          <cell r="M636">
            <v>322272.34000000008</v>
          </cell>
          <cell r="N636">
            <v>131961.33999999985</v>
          </cell>
          <cell r="O636">
            <v>1134540.2900000003</v>
          </cell>
          <cell r="P636">
            <v>3202731.49</v>
          </cell>
          <cell r="S636">
            <v>0</v>
          </cell>
        </row>
        <row r="637">
          <cell r="A637">
            <v>431500</v>
          </cell>
          <cell r="B637"/>
          <cell r="C637" t="str">
            <v>Investicijski transferi drugim izvajalcem javnih služb, ki niso posredni proračunski uporabniki</v>
          </cell>
          <cell r="D637">
            <v>41740.730000000003</v>
          </cell>
          <cell r="E637">
            <v>105087.75</v>
          </cell>
          <cell r="F637">
            <v>41375.109999999986</v>
          </cell>
          <cell r="G637">
            <v>111836.31000000003</v>
          </cell>
          <cell r="H637">
            <v>172788.15999999997</v>
          </cell>
          <cell r="I637">
            <v>92402.539999999979</v>
          </cell>
          <cell r="J637">
            <v>714020.92</v>
          </cell>
          <cell r="K637">
            <v>251198.80000000005</v>
          </cell>
          <cell r="L637">
            <v>83507.199999999953</v>
          </cell>
          <cell r="M637">
            <v>322272.34000000008</v>
          </cell>
          <cell r="N637">
            <v>131961.33999999985</v>
          </cell>
          <cell r="O637">
            <v>1134540.2900000003</v>
          </cell>
          <cell r="P637">
            <v>3202731.49</v>
          </cell>
          <cell r="S637">
            <v>0</v>
          </cell>
        </row>
        <row r="638">
          <cell r="A638">
            <v>4316</v>
          </cell>
          <cell r="B638"/>
          <cell r="C638" t="str">
            <v>Investicijski transferi v tujino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S638">
            <v>0</v>
          </cell>
        </row>
        <row r="639">
          <cell r="A639">
            <v>431600</v>
          </cell>
          <cell r="B639"/>
          <cell r="C639" t="str">
            <v>Investicijski transferi v tujino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S639">
            <v>0</v>
          </cell>
        </row>
        <row r="640">
          <cell r="A640">
            <v>432</v>
          </cell>
          <cell r="B640"/>
          <cell r="C640" t="str">
            <v>INVESTICIJSKI TRANSFERI PRORAČUNSKIM UPORABNIKOM</v>
          </cell>
          <cell r="D640">
            <v>6818033.2100000009</v>
          </cell>
          <cell r="E640">
            <v>2086082.3800000001</v>
          </cell>
          <cell r="F640">
            <v>2812530.4699999993</v>
          </cell>
          <cell r="G640">
            <v>3654488.87</v>
          </cell>
          <cell r="H640">
            <v>4169693.149999998</v>
          </cell>
          <cell r="I640">
            <v>3304010.4100000029</v>
          </cell>
          <cell r="J640">
            <v>3679465.2299999995</v>
          </cell>
          <cell r="K640">
            <v>2766918.0599999977</v>
          </cell>
          <cell r="L640">
            <v>4097179.8100000015</v>
          </cell>
          <cell r="M640">
            <v>5181835.9599999972</v>
          </cell>
          <cell r="N640">
            <v>4683947.9100000029</v>
          </cell>
          <cell r="O640">
            <v>15898509.209999999</v>
          </cell>
          <cell r="P640">
            <v>59152694.670000002</v>
          </cell>
          <cell r="S640">
            <v>0</v>
          </cell>
        </row>
        <row r="641">
          <cell r="A641">
            <v>4320</v>
          </cell>
          <cell r="B641"/>
          <cell r="C641" t="str">
            <v>Investicijski transferi občinam</v>
          </cell>
          <cell r="D641">
            <v>66525.34</v>
          </cell>
          <cell r="E641">
            <v>118774.37</v>
          </cell>
          <cell r="F641">
            <v>68278.350000000006</v>
          </cell>
          <cell r="G641">
            <v>38411.020000000019</v>
          </cell>
          <cell r="H641">
            <v>64120.229999999981</v>
          </cell>
          <cell r="I641">
            <v>170640.23000000004</v>
          </cell>
          <cell r="J641">
            <v>256722.13</v>
          </cell>
          <cell r="K641">
            <v>60873.069999999949</v>
          </cell>
          <cell r="L641">
            <v>24607.579999999958</v>
          </cell>
          <cell r="M641">
            <v>234850.96000000008</v>
          </cell>
          <cell r="N641">
            <v>21707.489999999991</v>
          </cell>
          <cell r="O641">
            <v>349603.67000000004</v>
          </cell>
          <cell r="P641">
            <v>1475114.44</v>
          </cell>
          <cell r="S641">
            <v>0</v>
          </cell>
        </row>
        <row r="642">
          <cell r="A642">
            <v>432000</v>
          </cell>
          <cell r="B642"/>
          <cell r="C642" t="str">
            <v>Investicijski transferi občinam</v>
          </cell>
          <cell r="D642">
            <v>66525.34</v>
          </cell>
          <cell r="E642">
            <v>118774.37</v>
          </cell>
          <cell r="F642">
            <v>68278.350000000006</v>
          </cell>
          <cell r="G642">
            <v>38411.020000000019</v>
          </cell>
          <cell r="H642">
            <v>64120.229999999981</v>
          </cell>
          <cell r="I642">
            <v>170640.23000000004</v>
          </cell>
          <cell r="J642">
            <v>256722.13</v>
          </cell>
          <cell r="K642">
            <v>60873.069999999949</v>
          </cell>
          <cell r="L642">
            <v>24607.579999999958</v>
          </cell>
          <cell r="M642">
            <v>234850.96000000008</v>
          </cell>
          <cell r="N642">
            <v>21707.489999999991</v>
          </cell>
          <cell r="O642">
            <v>343416.77</v>
          </cell>
          <cell r="P642">
            <v>1468927.54</v>
          </cell>
          <cell r="S642">
            <v>0</v>
          </cell>
        </row>
        <row r="643">
          <cell r="A643">
            <v>432001</v>
          </cell>
          <cell r="B643"/>
          <cell r="C643" t="str">
            <v>Investicijski transferi ožjim delom občin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6186.9</v>
          </cell>
          <cell r="P643">
            <v>6186.9</v>
          </cell>
          <cell r="S643">
            <v>0</v>
          </cell>
        </row>
        <row r="644">
          <cell r="A644">
            <v>4321</v>
          </cell>
          <cell r="B644"/>
          <cell r="C644" t="str">
            <v>Investicijski transferi javnim skladom in agencijam</v>
          </cell>
          <cell r="D644">
            <v>19417.650000000001</v>
          </cell>
          <cell r="E644">
            <v>210</v>
          </cell>
          <cell r="F644">
            <v>112.93000000000029</v>
          </cell>
          <cell r="G644">
            <v>36866.18</v>
          </cell>
          <cell r="H644">
            <v>13428.340000000004</v>
          </cell>
          <cell r="I644">
            <v>981.31999999999243</v>
          </cell>
          <cell r="J644">
            <v>10779.240000000005</v>
          </cell>
          <cell r="K644">
            <v>1263.5500000000029</v>
          </cell>
          <cell r="L644">
            <v>21244.969999999987</v>
          </cell>
          <cell r="M644">
            <v>53864.010000000009</v>
          </cell>
          <cell r="N644">
            <v>38333.109999999986</v>
          </cell>
          <cell r="O644">
            <v>69989.820000000007</v>
          </cell>
          <cell r="P644">
            <v>266491.12</v>
          </cell>
          <cell r="S644">
            <v>0</v>
          </cell>
        </row>
        <row r="645">
          <cell r="A645">
            <v>432100</v>
          </cell>
          <cell r="B645"/>
          <cell r="C645" t="str">
            <v>Investicijski transferi javnim skladom</v>
          </cell>
          <cell r="D645">
            <v>19417.650000000001</v>
          </cell>
          <cell r="E645">
            <v>210</v>
          </cell>
          <cell r="F645">
            <v>112.93000000000029</v>
          </cell>
          <cell r="G645">
            <v>36866.18</v>
          </cell>
          <cell r="H645">
            <v>13428.340000000004</v>
          </cell>
          <cell r="I645">
            <v>981.31999999999243</v>
          </cell>
          <cell r="J645">
            <v>10779.240000000005</v>
          </cell>
          <cell r="K645">
            <v>310.05000000000291</v>
          </cell>
          <cell r="L645">
            <v>21244.969999999987</v>
          </cell>
          <cell r="M645">
            <v>53864.010000000009</v>
          </cell>
          <cell r="N645">
            <v>38333.109999999986</v>
          </cell>
          <cell r="O645">
            <v>57025.170000000013</v>
          </cell>
          <cell r="P645">
            <v>252572.97</v>
          </cell>
          <cell r="S645">
            <v>0</v>
          </cell>
        </row>
        <row r="646">
          <cell r="A646">
            <v>432101</v>
          </cell>
          <cell r="B646"/>
          <cell r="C646" t="str">
            <v>Investicijski transferi javnim agencijam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953.5</v>
          </cell>
          <cell r="L646">
            <v>0</v>
          </cell>
          <cell r="M646">
            <v>0</v>
          </cell>
          <cell r="N646">
            <v>0</v>
          </cell>
          <cell r="O646">
            <v>12964.65</v>
          </cell>
          <cell r="P646">
            <v>13918.15</v>
          </cell>
          <cell r="S646">
            <v>0</v>
          </cell>
        </row>
        <row r="647">
          <cell r="A647">
            <v>4322</v>
          </cell>
          <cell r="B647"/>
          <cell r="C647" t="str">
            <v>Investicijski transferi v državni proračun</v>
          </cell>
          <cell r="D647">
            <v>7476.74</v>
          </cell>
          <cell r="E647">
            <v>158251.85</v>
          </cell>
          <cell r="F647">
            <v>24851.75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50392.760000000009</v>
          </cell>
          <cell r="N647">
            <v>7219.609999999986</v>
          </cell>
          <cell r="O647">
            <v>-486.42999999999302</v>
          </cell>
          <cell r="P647">
            <v>247706.28</v>
          </cell>
          <cell r="S647">
            <v>0</v>
          </cell>
        </row>
        <row r="648">
          <cell r="A648">
            <v>432200</v>
          </cell>
          <cell r="B648"/>
          <cell r="C648" t="str">
            <v>Investicijski transferi v državni proračun</v>
          </cell>
          <cell r="D648">
            <v>7476.74</v>
          </cell>
          <cell r="E648">
            <v>158251.85</v>
          </cell>
          <cell r="F648">
            <v>24851.75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50392.760000000009</v>
          </cell>
          <cell r="N648">
            <v>7219.609999999986</v>
          </cell>
          <cell r="O648">
            <v>-486.42999999999302</v>
          </cell>
          <cell r="P648">
            <v>247706.28</v>
          </cell>
          <cell r="S648">
            <v>0</v>
          </cell>
        </row>
        <row r="649">
          <cell r="A649">
            <v>4323</v>
          </cell>
          <cell r="B649"/>
          <cell r="C649" t="str">
            <v>Investicijski transferi javnim zavodom</v>
          </cell>
          <cell r="D649">
            <v>6724613.4800000004</v>
          </cell>
          <cell r="E649">
            <v>1808846.1600000001</v>
          </cell>
          <cell r="F649">
            <v>2719287.4399999995</v>
          </cell>
          <cell r="G649">
            <v>3579211.67</v>
          </cell>
          <cell r="H649">
            <v>4092144.5799999982</v>
          </cell>
          <cell r="I649">
            <v>3132388.8600000031</v>
          </cell>
          <cell r="J649">
            <v>3411963.8599999994</v>
          </cell>
          <cell r="K649">
            <v>2704781.4399999976</v>
          </cell>
          <cell r="L649">
            <v>4051327.2600000016</v>
          </cell>
          <cell r="M649">
            <v>4842728.2299999967</v>
          </cell>
          <cell r="N649">
            <v>4616687.700000003</v>
          </cell>
          <cell r="O649">
            <v>15479402.149999999</v>
          </cell>
          <cell r="P649">
            <v>57163382.829999998</v>
          </cell>
          <cell r="S649">
            <v>0</v>
          </cell>
        </row>
        <row r="650">
          <cell r="A650">
            <v>432300</v>
          </cell>
          <cell r="B650"/>
          <cell r="C650" t="str">
            <v>Investicijski transferi javnim zavodom</v>
          </cell>
          <cell r="D650">
            <v>6724613.4800000004</v>
          </cell>
          <cell r="E650">
            <v>1808846.1600000001</v>
          </cell>
          <cell r="F650">
            <v>2719287.4399999995</v>
          </cell>
          <cell r="G650">
            <v>3579211.67</v>
          </cell>
          <cell r="H650">
            <v>4092144.5799999982</v>
          </cell>
          <cell r="I650">
            <v>3132388.8600000031</v>
          </cell>
          <cell r="J650">
            <v>3411963.8599999994</v>
          </cell>
          <cell r="K650">
            <v>2704781.4399999976</v>
          </cell>
          <cell r="L650">
            <v>4051327.2600000016</v>
          </cell>
          <cell r="M650">
            <v>4842728.2299999967</v>
          </cell>
          <cell r="N650">
            <v>4616687.700000003</v>
          </cell>
          <cell r="O650">
            <v>15479402.149999999</v>
          </cell>
          <cell r="P650">
            <v>57163382.829999998</v>
          </cell>
          <cell r="S650">
            <v>0</v>
          </cell>
        </row>
        <row r="651">
          <cell r="A651" t="str">
            <v>III.</v>
          </cell>
          <cell r="B651" t="str">
            <v>III.</v>
          </cell>
          <cell r="C651" t="str">
            <v>PRESEŽEK (PRIMANJKLJAJ) (I. - II.) (SKUPAJ PRIHODKI MINUS SKUPAJ ODHODKI)</v>
          </cell>
          <cell r="D651">
            <v>26016511.420000046</v>
          </cell>
          <cell r="E651">
            <v>374760.26000013947</v>
          </cell>
          <cell r="F651">
            <v>-42399084.610000134</v>
          </cell>
          <cell r="G651">
            <v>-17422307.609999627</v>
          </cell>
          <cell r="H651">
            <v>508040.24999970198</v>
          </cell>
          <cell r="I651">
            <v>1726023.9200001359</v>
          </cell>
          <cell r="J651">
            <v>19454440.51919961</v>
          </cell>
          <cell r="K651">
            <v>-22073960.815200001</v>
          </cell>
          <cell r="L651">
            <v>-3228035.77399984</v>
          </cell>
          <cell r="M651">
            <v>-43756272.169999957</v>
          </cell>
          <cell r="N651">
            <v>-45104983.370000988</v>
          </cell>
          <cell r="O651">
            <v>-110435016.50999916</v>
          </cell>
          <cell r="P651">
            <v>-236339884.49000025</v>
          </cell>
          <cell r="R651">
            <v>-1.7881393432617188E-7</v>
          </cell>
          <cell r="S651">
            <v>0</v>
          </cell>
        </row>
        <row r="652">
          <cell r="A652"/>
          <cell r="B652" t="str">
            <v>B.</v>
          </cell>
          <cell r="C652" t="str">
            <v>RAČUN FINANČNIH TERJATEV IN NALOŽB</v>
          </cell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  <cell r="S652">
            <v>0</v>
          </cell>
        </row>
        <row r="653">
          <cell r="A653">
            <v>75</v>
          </cell>
          <cell r="B653" t="str">
            <v>IV.</v>
          </cell>
          <cell r="C653" t="str">
            <v>PREJETA VRAČILA DANIH POSOJIL IN PRODAJA KAPITALSKIH DELEŽEV (750+751)</v>
          </cell>
          <cell r="D653">
            <v>4180.5</v>
          </cell>
          <cell r="E653">
            <v>2721.62</v>
          </cell>
          <cell r="F653">
            <v>220239.69</v>
          </cell>
          <cell r="G653">
            <v>112753.46</v>
          </cell>
          <cell r="H653">
            <v>41418.06</v>
          </cell>
          <cell r="I653">
            <v>6193.1400000000012</v>
          </cell>
          <cell r="J653">
            <v>5658.1500000000015</v>
          </cell>
          <cell r="K653">
            <v>57221.919999999998</v>
          </cell>
          <cell r="L653">
            <v>83973.479999999981</v>
          </cell>
          <cell r="M653">
            <v>7392.5100000000157</v>
          </cell>
          <cell r="N653">
            <v>54759.209999999992</v>
          </cell>
          <cell r="O653">
            <v>479520.68</v>
          </cell>
          <cell r="P653">
            <v>1076032.4200000002</v>
          </cell>
          <cell r="R653">
            <v>0</v>
          </cell>
          <cell r="S653">
            <v>0</v>
          </cell>
        </row>
        <row r="654">
          <cell r="A654">
            <v>750</v>
          </cell>
          <cell r="B654"/>
          <cell r="C654" t="str">
            <v>PREJETA VRAČILA DANIH POSOJIL</v>
          </cell>
          <cell r="D654">
            <v>2569.46</v>
          </cell>
          <cell r="E654">
            <v>2671.62</v>
          </cell>
          <cell r="F654">
            <v>2619.46</v>
          </cell>
          <cell r="G654">
            <v>2748.46</v>
          </cell>
          <cell r="H654">
            <v>2763.059999999999</v>
          </cell>
          <cell r="I654">
            <v>6098.4600000000009</v>
          </cell>
          <cell r="J654">
            <v>5361.3500000000013</v>
          </cell>
          <cell r="K654">
            <v>4248.4599999999991</v>
          </cell>
          <cell r="L654">
            <v>83973.479999999981</v>
          </cell>
          <cell r="M654">
            <v>-699.74999999999272</v>
          </cell>
          <cell r="N654">
            <v>15888.499999999996</v>
          </cell>
          <cell r="O654">
            <v>2928.0499999999956</v>
          </cell>
          <cell r="P654">
            <v>131170.61000000002</v>
          </cell>
          <cell r="S654">
            <v>0</v>
          </cell>
        </row>
        <row r="655">
          <cell r="A655">
            <v>7500</v>
          </cell>
          <cell r="B655"/>
          <cell r="C655" t="str">
            <v>Prejeta vračila danih posojil od posameznikov in zasebnikov</v>
          </cell>
          <cell r="D655">
            <v>150</v>
          </cell>
          <cell r="E655">
            <v>170.20999999999998</v>
          </cell>
          <cell r="F655">
            <v>200.00000000000006</v>
          </cell>
          <cell r="G655">
            <v>329</v>
          </cell>
          <cell r="H655">
            <v>343.6</v>
          </cell>
          <cell r="I655">
            <v>3679</v>
          </cell>
          <cell r="J655">
            <v>2941.8900000000003</v>
          </cell>
          <cell r="K655">
            <v>1829</v>
          </cell>
          <cell r="L655">
            <v>81554.01999999999</v>
          </cell>
          <cell r="M655">
            <v>-3119.2099999999919</v>
          </cell>
          <cell r="N655">
            <v>13469.039999999994</v>
          </cell>
          <cell r="O655">
            <v>508.58999999999651</v>
          </cell>
          <cell r="P655">
            <v>102055.14</v>
          </cell>
          <cell r="S655">
            <v>0</v>
          </cell>
        </row>
        <row r="656">
          <cell r="A656">
            <v>750000</v>
          </cell>
          <cell r="B656"/>
          <cell r="C656" t="str">
            <v>Prejeta vračila danih posojil od posameznikov in zasebnikov - kratkoročna posojila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93.6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93.6</v>
          </cell>
          <cell r="S656">
            <v>0</v>
          </cell>
        </row>
        <row r="657">
          <cell r="A657">
            <v>750001</v>
          </cell>
          <cell r="B657"/>
          <cell r="C657" t="str">
            <v>Prejeta vračila danih posojil od posameznikov in zasebnikov - dolgoročna posojila</v>
          </cell>
          <cell r="D657">
            <v>150</v>
          </cell>
          <cell r="E657">
            <v>170.20999999999998</v>
          </cell>
          <cell r="F657">
            <v>200.00000000000006</v>
          </cell>
          <cell r="G657">
            <v>329</v>
          </cell>
          <cell r="H657">
            <v>250</v>
          </cell>
          <cell r="I657">
            <v>3679</v>
          </cell>
          <cell r="J657">
            <v>2941.8900000000003</v>
          </cell>
          <cell r="K657">
            <v>1829</v>
          </cell>
          <cell r="L657">
            <v>81554.01999999999</v>
          </cell>
          <cell r="M657">
            <v>-3119.2099999999919</v>
          </cell>
          <cell r="N657">
            <v>13469.039999999994</v>
          </cell>
          <cell r="O657">
            <v>508.58999999999651</v>
          </cell>
          <cell r="P657">
            <v>101961.54</v>
          </cell>
          <cell r="S657">
            <v>0</v>
          </cell>
        </row>
        <row r="658">
          <cell r="A658">
            <v>7501</v>
          </cell>
          <cell r="B658"/>
          <cell r="C658" t="str">
            <v>Prejeta vračila danih posojil - od javnih skladov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S658">
            <v>0</v>
          </cell>
        </row>
        <row r="659">
          <cell r="A659">
            <v>750100</v>
          </cell>
          <cell r="B659"/>
          <cell r="C659" t="str">
            <v>Prejeta vračila danih  posojil - od javnih skladov - kratkoročna posojila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S659">
            <v>0</v>
          </cell>
        </row>
        <row r="660">
          <cell r="A660">
            <v>750101</v>
          </cell>
          <cell r="B660"/>
          <cell r="C660" t="str">
            <v>Prejeta vračila danih  posojil - od javnih skladov - dolgoročna posojila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S660">
            <v>0</v>
          </cell>
        </row>
        <row r="661">
          <cell r="A661">
            <v>7502</v>
          </cell>
          <cell r="B661"/>
          <cell r="C661" t="str">
            <v>Prejeta vračila danih posojil od javnih podjetij in družb, ki so v lasti države ali občin</v>
          </cell>
          <cell r="D661">
            <v>2419.46</v>
          </cell>
          <cell r="E661">
            <v>2419.46</v>
          </cell>
          <cell r="F661">
            <v>2419.46</v>
          </cell>
          <cell r="G661">
            <v>2419.46</v>
          </cell>
          <cell r="H661">
            <v>2419.4599999999991</v>
          </cell>
          <cell r="I661">
            <v>2419.4600000000009</v>
          </cell>
          <cell r="J661">
            <v>2419.4600000000009</v>
          </cell>
          <cell r="K661">
            <v>2419.4599999999991</v>
          </cell>
          <cell r="L661">
            <v>2419.4599999999991</v>
          </cell>
          <cell r="M661">
            <v>2419.4599999999991</v>
          </cell>
          <cell r="N661">
            <v>2419.4600000000028</v>
          </cell>
          <cell r="O661">
            <v>2419.4599999999991</v>
          </cell>
          <cell r="P661">
            <v>29033.52</v>
          </cell>
          <cell r="S661">
            <v>0</v>
          </cell>
        </row>
        <row r="662">
          <cell r="A662">
            <v>750200</v>
          </cell>
          <cell r="B662"/>
          <cell r="C662" t="str">
            <v>Prejeta vračila danih posojil od javnih podjetij in družb, ki so v lasti države ali občin - kratkoročna posojila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S662">
            <v>0</v>
          </cell>
        </row>
        <row r="663">
          <cell r="A663">
            <v>750201</v>
          </cell>
          <cell r="B663"/>
          <cell r="C663" t="str">
            <v>Prejeta vračila danih posojil od javnih podjetij in družb, ki so v lasti države ali občin - dolgoročna posojila</v>
          </cell>
          <cell r="D663">
            <v>2419.46</v>
          </cell>
          <cell r="E663">
            <v>2419.46</v>
          </cell>
          <cell r="F663">
            <v>2419.46</v>
          </cell>
          <cell r="G663">
            <v>2419.46</v>
          </cell>
          <cell r="H663">
            <v>2419.4599999999991</v>
          </cell>
          <cell r="I663">
            <v>2419.4600000000009</v>
          </cell>
          <cell r="J663">
            <v>2419.4600000000009</v>
          </cell>
          <cell r="K663">
            <v>2419.4599999999991</v>
          </cell>
          <cell r="L663">
            <v>2419.4599999999991</v>
          </cell>
          <cell r="M663">
            <v>2419.4599999999991</v>
          </cell>
          <cell r="N663">
            <v>2419.4600000000028</v>
          </cell>
          <cell r="O663">
            <v>2419.4599999999991</v>
          </cell>
          <cell r="P663">
            <v>29033.52</v>
          </cell>
          <cell r="S663">
            <v>0</v>
          </cell>
        </row>
        <row r="664">
          <cell r="A664">
            <v>7503</v>
          </cell>
          <cell r="B664"/>
          <cell r="C664" t="str">
            <v>Prejeta vračila danih posojil - od finančnih institucij</v>
          </cell>
          <cell r="D664">
            <v>0</v>
          </cell>
          <cell r="E664">
            <v>81.95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81.95</v>
          </cell>
          <cell r="S664">
            <v>0</v>
          </cell>
        </row>
        <row r="665">
          <cell r="A665">
            <v>750300</v>
          </cell>
          <cell r="B665"/>
          <cell r="C665" t="str">
            <v>Prejeta vračila danih posojil - od finančnih institucij - kratkoročna posojila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S665">
            <v>0</v>
          </cell>
        </row>
        <row r="666">
          <cell r="A666">
            <v>750301</v>
          </cell>
          <cell r="B666"/>
          <cell r="C666" t="str">
            <v>Prejeta vračila danih posojil - od finančnih institucij - dolgoročna posojila</v>
          </cell>
          <cell r="D666">
            <v>0</v>
          </cell>
          <cell r="E666">
            <v>81.95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81.95</v>
          </cell>
          <cell r="S666">
            <v>0</v>
          </cell>
        </row>
        <row r="667">
          <cell r="A667">
            <v>7504</v>
          </cell>
          <cell r="B667"/>
          <cell r="C667" t="str">
            <v>Prejeta vračila danih posojil od privatnih podjetij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S667">
            <v>0</v>
          </cell>
        </row>
        <row r="668">
          <cell r="A668">
            <v>750400</v>
          </cell>
          <cell r="B668"/>
          <cell r="C668" t="str">
            <v>Prejeta vračila danih posojil od privatnih podjetij - kratkoročna posojila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S668">
            <v>0</v>
          </cell>
        </row>
        <row r="669">
          <cell r="A669">
            <v>750401</v>
          </cell>
          <cell r="B669"/>
          <cell r="C669" t="str">
            <v>Prejeta vračila danih posojil od privatnih podjetij - dolgoročna posojila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S669">
            <v>0</v>
          </cell>
        </row>
        <row r="670">
          <cell r="A670">
            <v>7505</v>
          </cell>
          <cell r="B670"/>
          <cell r="C670" t="str">
            <v>Prejeta vračila danih posojil od občin</v>
          </cell>
          <cell r="D670">
            <v>0</v>
          </cell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  <cell r="S670">
            <v>0</v>
          </cell>
        </row>
        <row r="671">
          <cell r="A671">
            <v>7507</v>
          </cell>
          <cell r="B671"/>
          <cell r="C671" t="str">
            <v>Prejeta vračila danih posojil državnemu proračunu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S671">
            <v>0</v>
          </cell>
        </row>
        <row r="672">
          <cell r="A672">
            <v>750700</v>
          </cell>
          <cell r="B672"/>
          <cell r="C672" t="str">
            <v>Prejeta vračila danih posojil državnemu proračunu - kratkoročna posojila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S672">
            <v>0</v>
          </cell>
        </row>
        <row r="673">
          <cell r="A673">
            <v>750701</v>
          </cell>
          <cell r="B673"/>
          <cell r="C673" t="str">
            <v>Prejeta vračila danih posojil  državnemu proračunu - dolgoročna posojila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S673">
            <v>0</v>
          </cell>
        </row>
        <row r="674">
          <cell r="A674">
            <v>7508</v>
          </cell>
          <cell r="B674"/>
          <cell r="C674" t="str">
            <v>Prejeta vračila danih posojil od javnih agencij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S674">
            <v>0</v>
          </cell>
        </row>
        <row r="675">
          <cell r="A675">
            <v>750800</v>
          </cell>
          <cell r="B675"/>
          <cell r="C675" t="str">
            <v>Prejeta vračila danih posojil od javnih agencij - kratkoročna posojila</v>
          </cell>
          <cell r="D675">
            <v>0</v>
          </cell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>
            <v>0</v>
          </cell>
          <cell r="S675">
            <v>0</v>
          </cell>
        </row>
        <row r="676">
          <cell r="A676">
            <v>7509</v>
          </cell>
          <cell r="B676"/>
          <cell r="C676" t="str">
            <v>Prejeta vračila plačanih poroštev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S676">
            <v>0</v>
          </cell>
        </row>
        <row r="677">
          <cell r="A677">
            <v>750900</v>
          </cell>
          <cell r="B677"/>
          <cell r="C677" t="str">
            <v>Prejeta vračila plačanih poroštev javnim podjetjem in družbam, ki so v lasti države ali občin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S677">
            <v>0</v>
          </cell>
        </row>
        <row r="678">
          <cell r="A678">
            <v>750901</v>
          </cell>
          <cell r="B678"/>
          <cell r="C678" t="str">
            <v xml:space="preserve">Prejeta vračila plačanih poroštev privatnim podjetjem </v>
          </cell>
          <cell r="D678">
            <v>0</v>
          </cell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>
            <v>0</v>
          </cell>
          <cell r="S678">
            <v>0</v>
          </cell>
        </row>
        <row r="679">
          <cell r="A679">
            <v>751</v>
          </cell>
          <cell r="B679"/>
          <cell r="C679" t="str">
            <v>PRODAJA KAPITALSKIH DELEŽEV</v>
          </cell>
          <cell r="D679">
            <v>1294.8599999999999</v>
          </cell>
          <cell r="E679">
            <v>0</v>
          </cell>
          <cell r="F679">
            <v>217620.23</v>
          </cell>
          <cell r="G679">
            <v>110005</v>
          </cell>
          <cell r="H679">
            <v>38655</v>
          </cell>
          <cell r="I679">
            <v>0</v>
          </cell>
          <cell r="J679">
            <v>296.8</v>
          </cell>
          <cell r="K679">
            <v>52973.46</v>
          </cell>
          <cell r="L679">
            <v>0</v>
          </cell>
          <cell r="M679">
            <v>8092.2600000000084</v>
          </cell>
          <cell r="N679">
            <v>38870.71</v>
          </cell>
          <cell r="O679">
            <v>476592.63</v>
          </cell>
          <cell r="P679">
            <v>944400.95</v>
          </cell>
          <cell r="S679">
            <v>0</v>
          </cell>
        </row>
        <row r="680">
          <cell r="A680">
            <v>7510</v>
          </cell>
          <cell r="B680"/>
          <cell r="C680" t="str">
            <v>Sredstva, pridobljena s prodajo kapitalskih deležev v javnih podjetjih in družbah, ki so v lasti države ali občin</v>
          </cell>
          <cell r="D680">
            <v>1294.8599999999999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52381.64</v>
          </cell>
          <cell r="L680">
            <v>0</v>
          </cell>
          <cell r="M680">
            <v>479.12000000000262</v>
          </cell>
          <cell r="N680">
            <v>1500</v>
          </cell>
          <cell r="O680">
            <v>205.13999999999942</v>
          </cell>
          <cell r="P680">
            <v>55860.76</v>
          </cell>
          <cell r="S680">
            <v>0</v>
          </cell>
        </row>
        <row r="681">
          <cell r="A681">
            <v>751000</v>
          </cell>
          <cell r="B681"/>
          <cell r="C681" t="str">
            <v>Sredstva, pridobljena s prodajo kapitalskih deležev v javnih podjetjih in družbah, ki so v lasti države ali občin</v>
          </cell>
          <cell r="D681">
            <v>1294.8599999999999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52381.64</v>
          </cell>
          <cell r="L681">
            <v>0</v>
          </cell>
          <cell r="M681">
            <v>479.12000000000262</v>
          </cell>
          <cell r="N681">
            <v>1500</v>
          </cell>
          <cell r="O681">
            <v>205.13999999999942</v>
          </cell>
          <cell r="P681">
            <v>55860.76</v>
          </cell>
          <cell r="S681">
            <v>0</v>
          </cell>
        </row>
        <row r="682">
          <cell r="A682">
            <v>7511</v>
          </cell>
          <cell r="B682"/>
          <cell r="C682" t="str">
            <v>Sredstva, pridobljena s prodajo kapitalskih deležev v finančnih institucijah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296.8</v>
          </cell>
          <cell r="K682">
            <v>591.81999999999994</v>
          </cell>
          <cell r="L682">
            <v>0</v>
          </cell>
          <cell r="M682">
            <v>6700.54</v>
          </cell>
          <cell r="N682">
            <v>5285.7100000000009</v>
          </cell>
          <cell r="O682">
            <v>1959.4899999999998</v>
          </cell>
          <cell r="P682">
            <v>14834.36</v>
          </cell>
          <cell r="S682">
            <v>0</v>
          </cell>
        </row>
        <row r="683">
          <cell r="A683">
            <v>751100</v>
          </cell>
          <cell r="B683"/>
          <cell r="C683" t="str">
            <v>Sredstva, pridobljena s prodajo kapitalskih deležev v finančnih institucijah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296.8</v>
          </cell>
          <cell r="K683">
            <v>591.81999999999994</v>
          </cell>
          <cell r="L683">
            <v>0</v>
          </cell>
          <cell r="M683">
            <v>6700.54</v>
          </cell>
          <cell r="N683">
            <v>5285.7100000000009</v>
          </cell>
          <cell r="O683">
            <v>1959.4899999999998</v>
          </cell>
          <cell r="P683">
            <v>14834.36</v>
          </cell>
          <cell r="S683">
            <v>0</v>
          </cell>
        </row>
        <row r="684">
          <cell r="A684">
            <v>7512</v>
          </cell>
          <cell r="B684"/>
          <cell r="C684" t="str">
            <v>Sredstva, pridobljena s prodajo kapitalskih deležev v privatnih podjetjih</v>
          </cell>
          <cell r="D684">
            <v>0</v>
          </cell>
          <cell r="E684">
            <v>0</v>
          </cell>
          <cell r="F684">
            <v>0</v>
          </cell>
          <cell r="G684">
            <v>2500</v>
          </cell>
          <cell r="H684">
            <v>38655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41155</v>
          </cell>
          <cell r="S684">
            <v>0</v>
          </cell>
        </row>
        <row r="685">
          <cell r="A685">
            <v>751200</v>
          </cell>
          <cell r="B685"/>
          <cell r="C685" t="str">
            <v>Sredstva, pridobljena s prodajo kapitalskih deležev v privatnih podjetjih</v>
          </cell>
          <cell r="D685">
            <v>0</v>
          </cell>
          <cell r="E685">
            <v>0</v>
          </cell>
          <cell r="F685">
            <v>0</v>
          </cell>
          <cell r="G685">
            <v>2500</v>
          </cell>
          <cell r="H685">
            <v>38655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41155</v>
          </cell>
          <cell r="S685">
            <v>0</v>
          </cell>
        </row>
        <row r="686">
          <cell r="A686">
            <v>7513</v>
          </cell>
          <cell r="B686"/>
          <cell r="C686" t="str">
            <v>Sredstva, pridobljena s prodajo drugih kapitalskih deležev</v>
          </cell>
          <cell r="D686">
            <v>0</v>
          </cell>
          <cell r="E686">
            <v>0</v>
          </cell>
          <cell r="F686">
            <v>217620.23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32085</v>
          </cell>
          <cell r="O686">
            <v>474428</v>
          </cell>
          <cell r="P686">
            <v>724133.23</v>
          </cell>
          <cell r="S686">
            <v>0</v>
          </cell>
        </row>
        <row r="687">
          <cell r="A687">
            <v>751300</v>
          </cell>
          <cell r="B687"/>
          <cell r="C687" t="str">
            <v>Sredstva, pridobljena s prodajo drugih kapitalskih deležev doma in v tujini</v>
          </cell>
          <cell r="D687">
            <v>0</v>
          </cell>
          <cell r="E687">
            <v>0</v>
          </cell>
          <cell r="F687">
            <v>217620.23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32085</v>
          </cell>
          <cell r="O687">
            <v>474428</v>
          </cell>
          <cell r="P687">
            <v>724133.23</v>
          </cell>
          <cell r="S687">
            <v>0</v>
          </cell>
        </row>
        <row r="688">
          <cell r="A688">
            <v>7514</v>
          </cell>
          <cell r="B688"/>
          <cell r="C688" t="str">
            <v>Prejeta vračila namenskega premoženja</v>
          </cell>
          <cell r="D688">
            <v>0</v>
          </cell>
          <cell r="E688">
            <v>0</v>
          </cell>
          <cell r="F688">
            <v>0</v>
          </cell>
          <cell r="G688">
            <v>107505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912.60000000000582</v>
          </cell>
          <cell r="N688">
            <v>0</v>
          </cell>
          <cell r="O688">
            <v>0</v>
          </cell>
          <cell r="P688">
            <v>108417.60000000001</v>
          </cell>
          <cell r="S688">
            <v>0</v>
          </cell>
        </row>
        <row r="689">
          <cell r="A689">
            <v>751400</v>
          </cell>
          <cell r="B689"/>
          <cell r="C689" t="str">
            <v>Prejeta vračila namenskega premoženja</v>
          </cell>
          <cell r="D689">
            <v>0</v>
          </cell>
          <cell r="E689">
            <v>0</v>
          </cell>
          <cell r="F689">
            <v>0</v>
          </cell>
          <cell r="G689">
            <v>107505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912.60000000000582</v>
          </cell>
          <cell r="N689">
            <v>0</v>
          </cell>
          <cell r="O689">
            <v>0</v>
          </cell>
          <cell r="P689">
            <v>108417.60000000001</v>
          </cell>
          <cell r="S689">
            <v>0</v>
          </cell>
        </row>
        <row r="690">
          <cell r="A690">
            <v>752</v>
          </cell>
          <cell r="B690"/>
          <cell r="C690" t="str">
            <v>KUPNINE IZ NASLOVA PRIVATIZACIJE</v>
          </cell>
          <cell r="D690">
            <v>316.18</v>
          </cell>
          <cell r="E690">
            <v>50</v>
          </cell>
          <cell r="F690">
            <v>0</v>
          </cell>
          <cell r="G690">
            <v>0</v>
          </cell>
          <cell r="H690">
            <v>0</v>
          </cell>
          <cell r="I690">
            <v>94.68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460.86</v>
          </cell>
          <cell r="S690">
            <v>0</v>
          </cell>
        </row>
        <row r="691">
          <cell r="A691">
            <v>7520</v>
          </cell>
          <cell r="B691"/>
          <cell r="C691" t="str">
            <v>Sredstva kupnin iz naslova privatizacije</v>
          </cell>
          <cell r="D691">
            <v>316.18</v>
          </cell>
          <cell r="E691">
            <v>50</v>
          </cell>
          <cell r="F691">
            <v>0</v>
          </cell>
          <cell r="G691">
            <v>0</v>
          </cell>
          <cell r="H691">
            <v>0</v>
          </cell>
          <cell r="I691">
            <v>94.68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460.86</v>
          </cell>
          <cell r="S691">
            <v>0</v>
          </cell>
        </row>
        <row r="692">
          <cell r="A692">
            <v>752000</v>
          </cell>
          <cell r="B692"/>
          <cell r="C692" t="str">
            <v>Prejeta sredstva kupnin iz naslova privatizacije</v>
          </cell>
          <cell r="D692">
            <v>316.18</v>
          </cell>
          <cell r="E692">
            <v>50</v>
          </cell>
          <cell r="F692">
            <v>0</v>
          </cell>
          <cell r="G692">
            <v>0</v>
          </cell>
          <cell r="H692">
            <v>0</v>
          </cell>
          <cell r="I692">
            <v>94.68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460.86</v>
          </cell>
          <cell r="S692">
            <v>0</v>
          </cell>
        </row>
        <row r="693">
          <cell r="A693">
            <v>752001</v>
          </cell>
          <cell r="B693"/>
          <cell r="C693" t="str">
            <v>Prejete obresti od vezanih depozitov iz sredstev kupnin</v>
          </cell>
          <cell r="D693">
            <v>0</v>
          </cell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>
            <v>0</v>
          </cell>
          <cell r="S693">
            <v>0</v>
          </cell>
        </row>
        <row r="694">
          <cell r="A694">
            <v>44</v>
          </cell>
          <cell r="B694" t="str">
            <v>V.</v>
          </cell>
          <cell r="C694" t="str">
            <v>DANA POSOJILA IN POVEČANJE KAPITALSKIH DELEŽEV (440+441)</v>
          </cell>
          <cell r="D694">
            <v>124712.82</v>
          </cell>
          <cell r="E694">
            <v>29166.65</v>
          </cell>
          <cell r="F694">
            <v>1000000</v>
          </cell>
          <cell r="G694">
            <v>699108.81999999983</v>
          </cell>
          <cell r="H694">
            <v>0</v>
          </cell>
          <cell r="I694">
            <v>1250000</v>
          </cell>
          <cell r="J694">
            <v>507546.24999999977</v>
          </cell>
          <cell r="K694">
            <v>580000</v>
          </cell>
          <cell r="L694">
            <v>788953.75</v>
          </cell>
          <cell r="M694">
            <v>733378.75000000023</v>
          </cell>
          <cell r="N694">
            <v>16235.810000000001</v>
          </cell>
          <cell r="O694">
            <v>121627.91999999998</v>
          </cell>
          <cell r="P694">
            <v>5850730.7699999996</v>
          </cell>
          <cell r="R694">
            <v>-4.6566128730773926E-10</v>
          </cell>
          <cell r="S694">
            <v>0</v>
          </cell>
        </row>
        <row r="695">
          <cell r="A695">
            <v>440</v>
          </cell>
          <cell r="B695"/>
          <cell r="C695" t="str">
            <v>DANA POSOJILA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S695">
            <v>0</v>
          </cell>
        </row>
        <row r="696">
          <cell r="A696">
            <v>4400</v>
          </cell>
          <cell r="B696"/>
          <cell r="C696" t="str">
            <v>Dana posojila posameznikom in zasebnikom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S696">
            <v>0</v>
          </cell>
        </row>
        <row r="697">
          <cell r="A697">
            <v>440000</v>
          </cell>
          <cell r="B697"/>
          <cell r="C697" t="str">
            <v>Dana posojila posameznikom in zasebnikom - kratkoročna posojila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S697">
            <v>0</v>
          </cell>
        </row>
        <row r="698">
          <cell r="A698">
            <v>440001</v>
          </cell>
          <cell r="B698"/>
          <cell r="C698" t="str">
            <v>Dana posojila posameznikom in zasebnikom - dolgoročna posojila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S698">
            <v>0</v>
          </cell>
        </row>
        <row r="699">
          <cell r="A699">
            <v>4401</v>
          </cell>
          <cell r="B699"/>
          <cell r="C699" t="str">
            <v>Dana posojila javnim skladom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S699">
            <v>0</v>
          </cell>
        </row>
        <row r="700">
          <cell r="A700">
            <v>440100</v>
          </cell>
          <cell r="B700"/>
          <cell r="C700" t="str">
            <v>Dana posojila javnim skladom - kratkoročna posojila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S700">
            <v>0</v>
          </cell>
        </row>
        <row r="701">
          <cell r="A701">
            <v>440101</v>
          </cell>
          <cell r="B701"/>
          <cell r="C701" t="str">
            <v>Dana posojila javnim skladom - dolgoročna posojila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S701">
            <v>0</v>
          </cell>
        </row>
        <row r="702">
          <cell r="A702">
            <v>4402</v>
          </cell>
          <cell r="B702"/>
          <cell r="C702" t="str">
            <v>Dana posojila javnim podjetjem in družbam, ki so v lasti države ali občin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S702">
            <v>0</v>
          </cell>
        </row>
        <row r="703">
          <cell r="A703">
            <v>440200</v>
          </cell>
          <cell r="B703"/>
          <cell r="C703" t="str">
            <v>Dana posojila javnim podjetjem in družbam, ki so v lasti države ali občin - kratkoročna posojila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S703">
            <v>0</v>
          </cell>
        </row>
        <row r="704">
          <cell r="A704">
            <v>440201</v>
          </cell>
          <cell r="B704"/>
          <cell r="C704" t="str">
            <v>Dana posojila javnim podjetjem in družbam, ki so v lasti države ali občin - dolgoročna  posojila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S704">
            <v>0</v>
          </cell>
        </row>
        <row r="705">
          <cell r="A705">
            <v>4403</v>
          </cell>
          <cell r="B705"/>
          <cell r="C705" t="str">
            <v>Dana posojila finančnim institucijam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S705">
            <v>0</v>
          </cell>
        </row>
        <row r="706">
          <cell r="A706">
            <v>440300</v>
          </cell>
          <cell r="B706"/>
          <cell r="C706" t="str">
            <v>Dana posojila finančnim institucijam - kratkoročna posojila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S706">
            <v>0</v>
          </cell>
        </row>
        <row r="707">
          <cell r="A707">
            <v>440301</v>
          </cell>
          <cell r="B707"/>
          <cell r="C707" t="str">
            <v>Dana posojila finančnim institucijam - dolgoročna posojila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S707">
            <v>0</v>
          </cell>
        </row>
        <row r="708">
          <cell r="A708">
            <v>4404</v>
          </cell>
          <cell r="B708"/>
          <cell r="C708" t="str">
            <v>Dana posojila privatnim podjetjem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S708">
            <v>0</v>
          </cell>
        </row>
        <row r="709">
          <cell r="A709">
            <v>440400</v>
          </cell>
          <cell r="B709"/>
          <cell r="C709" t="str">
            <v>Dana posojila privatnim podjetjem - kratkoročna posojila</v>
          </cell>
          <cell r="D709">
            <v>0</v>
          </cell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>
            <v>0</v>
          </cell>
          <cell r="S709">
            <v>0</v>
          </cell>
        </row>
        <row r="710">
          <cell r="A710">
            <v>440401</v>
          </cell>
          <cell r="B710"/>
          <cell r="C710" t="str">
            <v>Dana posojila privatnim podjetjem - dolgoročna posojila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S710">
            <v>0</v>
          </cell>
        </row>
        <row r="711">
          <cell r="A711">
            <v>4405</v>
          </cell>
          <cell r="B711"/>
          <cell r="C711" t="str">
            <v>Dana posojila občinam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S711">
            <v>0</v>
          </cell>
        </row>
        <row r="712">
          <cell r="A712">
            <v>4408</v>
          </cell>
          <cell r="B712"/>
          <cell r="C712" t="str">
            <v>Dana posojila javnim agencijam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S712">
            <v>0</v>
          </cell>
        </row>
        <row r="713">
          <cell r="A713">
            <v>440800</v>
          </cell>
          <cell r="B713"/>
          <cell r="C713" t="str">
            <v>Dana posojila javnim agencijam - kratkoročna posojila</v>
          </cell>
          <cell r="D713">
            <v>0</v>
          </cell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>
            <v>0</v>
          </cell>
          <cell r="S713">
            <v>0</v>
          </cell>
        </row>
        <row r="714">
          <cell r="A714">
            <v>4409</v>
          </cell>
          <cell r="B714"/>
          <cell r="C714" t="str">
            <v>Plačila zapadlih poroštev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S714">
            <v>0</v>
          </cell>
        </row>
        <row r="715">
          <cell r="A715">
            <v>440900</v>
          </cell>
          <cell r="B715"/>
          <cell r="C715" t="str">
            <v>Plačila zapadlih poroštev javnim podjetjem in družbam, ki so v lasti države ali občin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S715">
            <v>0</v>
          </cell>
        </row>
        <row r="716">
          <cell r="A716">
            <v>440901</v>
          </cell>
          <cell r="B716"/>
          <cell r="C716" t="str">
            <v>Plačila zapadlih poroštev privatnim podjetjem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S716">
            <v>0</v>
          </cell>
        </row>
        <row r="717">
          <cell r="A717">
            <v>440902</v>
          </cell>
          <cell r="B717"/>
          <cell r="C717" t="str">
            <v>Plačila zapadlih poroštev finančnim institucijam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S717">
            <v>0</v>
          </cell>
        </row>
        <row r="718">
          <cell r="A718">
            <v>440999</v>
          </cell>
          <cell r="B718"/>
          <cell r="C718" t="str">
            <v>Plačila drugih zapadlih poroštev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S718">
            <v>0</v>
          </cell>
        </row>
        <row r="719">
          <cell r="A719">
            <v>441</v>
          </cell>
          <cell r="B719"/>
          <cell r="C719" t="str">
            <v>POVEČANJE KAPITALSKIH DELEŽEV IN FINANČNIH NALOŽB</v>
          </cell>
          <cell r="D719">
            <v>0</v>
          </cell>
          <cell r="E719">
            <v>29166.65</v>
          </cell>
          <cell r="F719">
            <v>1000000</v>
          </cell>
          <cell r="G719">
            <v>199108.81999999995</v>
          </cell>
          <cell r="H719">
            <v>0</v>
          </cell>
          <cell r="I719">
            <v>0</v>
          </cell>
          <cell r="J719">
            <v>7546.25</v>
          </cell>
          <cell r="K719">
            <v>330000</v>
          </cell>
          <cell r="L719">
            <v>38953.75</v>
          </cell>
          <cell r="M719">
            <v>275232.52999999997</v>
          </cell>
          <cell r="N719">
            <v>16235.810000000001</v>
          </cell>
          <cell r="O719">
            <v>121627.91999999998</v>
          </cell>
          <cell r="P719">
            <v>2017871.73</v>
          </cell>
          <cell r="S719">
            <v>0</v>
          </cell>
        </row>
        <row r="720">
          <cell r="A720">
            <v>4410</v>
          </cell>
          <cell r="B720"/>
          <cell r="C720" t="str">
            <v>Povečanje kapitalskih deležev v javnih podjetjih in družbam, ki so v lasti države ali občin</v>
          </cell>
          <cell r="D720">
            <v>0</v>
          </cell>
          <cell r="E720">
            <v>29166.65</v>
          </cell>
          <cell r="F720">
            <v>1000000</v>
          </cell>
          <cell r="G720">
            <v>199108.81999999995</v>
          </cell>
          <cell r="H720">
            <v>0</v>
          </cell>
          <cell r="I720">
            <v>0</v>
          </cell>
          <cell r="J720">
            <v>7546.25</v>
          </cell>
          <cell r="K720">
            <v>330000</v>
          </cell>
          <cell r="L720">
            <v>38953.75</v>
          </cell>
          <cell r="M720">
            <v>236231.93999999994</v>
          </cell>
          <cell r="N720">
            <v>1500</v>
          </cell>
          <cell r="O720">
            <v>1500</v>
          </cell>
          <cell r="P720">
            <v>1844007.41</v>
          </cell>
          <cell r="S720">
            <v>0</v>
          </cell>
        </row>
        <row r="721">
          <cell r="A721">
            <v>441000</v>
          </cell>
          <cell r="B721"/>
          <cell r="C721" t="str">
            <v>Povečanje kapitalskih deležev v javnih podjetjih in družbam, ki so v lasti države ali občin</v>
          </cell>
          <cell r="D721">
            <v>0</v>
          </cell>
          <cell r="E721">
            <v>29166.65</v>
          </cell>
          <cell r="F721">
            <v>1000000</v>
          </cell>
          <cell r="G721">
            <v>199108.81999999995</v>
          </cell>
          <cell r="H721">
            <v>0</v>
          </cell>
          <cell r="I721">
            <v>0</v>
          </cell>
          <cell r="J721">
            <v>7546.25</v>
          </cell>
          <cell r="K721">
            <v>330000</v>
          </cell>
          <cell r="L721">
            <v>38953.75</v>
          </cell>
          <cell r="M721">
            <v>236231.93999999994</v>
          </cell>
          <cell r="N721">
            <v>1500</v>
          </cell>
          <cell r="O721">
            <v>1500</v>
          </cell>
          <cell r="P721">
            <v>1844007.41</v>
          </cell>
          <cell r="S721">
            <v>0</v>
          </cell>
        </row>
        <row r="722">
          <cell r="A722">
            <v>4411</v>
          </cell>
          <cell r="B722"/>
          <cell r="C722" t="str">
            <v>Povečanje kapitalskih deležev v finančnih institucijah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S722">
            <v>0</v>
          </cell>
        </row>
        <row r="723">
          <cell r="A723">
            <v>441100</v>
          </cell>
          <cell r="B723"/>
          <cell r="C723" t="str">
            <v>Povečanje kapitalskih deležev v finančnih institucijah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S723">
            <v>0</v>
          </cell>
        </row>
        <row r="724">
          <cell r="A724">
            <v>4412</v>
          </cell>
          <cell r="B724"/>
          <cell r="C724" t="str">
            <v>Povečanje kapitalskih deležev v privatnih podjetjih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38516.26</v>
          </cell>
          <cell r="N724">
            <v>10376.790000000001</v>
          </cell>
          <cell r="O724">
            <v>119999.99999999999</v>
          </cell>
          <cell r="P724">
            <v>168893.05</v>
          </cell>
          <cell r="S724">
            <v>0</v>
          </cell>
        </row>
        <row r="725">
          <cell r="A725">
            <v>441200</v>
          </cell>
          <cell r="B725"/>
          <cell r="C725" t="str">
            <v>Povečanje kapitalskih deležev v privatnih podjetjih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38516.26</v>
          </cell>
          <cell r="N725">
            <v>10376.790000000001</v>
          </cell>
          <cell r="O725">
            <v>119999.99999999999</v>
          </cell>
          <cell r="P725">
            <v>168893.05</v>
          </cell>
          <cell r="S725">
            <v>0</v>
          </cell>
        </row>
        <row r="726">
          <cell r="A726">
            <v>4413</v>
          </cell>
          <cell r="B726"/>
          <cell r="C726" t="str">
            <v>Skupna vlaganja (joint ventures)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S726">
            <v>0</v>
          </cell>
        </row>
        <row r="727">
          <cell r="A727">
            <v>441300</v>
          </cell>
          <cell r="B727"/>
          <cell r="C727" t="str">
            <v>Skupna vlaganja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S727">
            <v>0</v>
          </cell>
        </row>
        <row r="728">
          <cell r="A728">
            <v>4414</v>
          </cell>
          <cell r="B728"/>
          <cell r="C728" t="str">
            <v>Povečanje kapitalskih deležev v tujino</v>
          </cell>
          <cell r="D728">
            <v>0</v>
          </cell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  <cell r="S728">
            <v>0</v>
          </cell>
        </row>
        <row r="729">
          <cell r="A729">
            <v>4415</v>
          </cell>
          <cell r="B729"/>
          <cell r="C729" t="str">
            <v>Povečanje drugih finančnih naložb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484.33</v>
          </cell>
          <cell r="N729">
            <v>4359.0200000000004</v>
          </cell>
          <cell r="O729">
            <v>127.92000000000007</v>
          </cell>
          <cell r="P729">
            <v>4971.2700000000004</v>
          </cell>
          <cell r="S729">
            <v>0</v>
          </cell>
        </row>
        <row r="730">
          <cell r="A730">
            <v>441500</v>
          </cell>
          <cell r="B730"/>
          <cell r="C730" t="str">
            <v>Povečanje drugih finančnih naložb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484.33</v>
          </cell>
          <cell r="N730">
            <v>4359.0200000000004</v>
          </cell>
          <cell r="O730">
            <v>127.92000000000007</v>
          </cell>
          <cell r="P730">
            <v>4971.2700000000004</v>
          </cell>
          <cell r="S730">
            <v>0</v>
          </cell>
        </row>
        <row r="731">
          <cell r="A731">
            <v>442</v>
          </cell>
          <cell r="B731"/>
          <cell r="C731" t="str">
            <v>PORABA SREDSTEV KUPNIN IZ NASLOVA PRIVATIZACIJE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0</v>
          </cell>
        </row>
        <row r="732">
          <cell r="A732">
            <v>4420</v>
          </cell>
          <cell r="B732"/>
          <cell r="C732" t="str">
            <v>Dana posojila iz sredstev kupnin</v>
          </cell>
          <cell r="D732">
            <v>0</v>
          </cell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  <cell r="S732">
            <v>0</v>
          </cell>
        </row>
        <row r="733">
          <cell r="A733">
            <v>4421</v>
          </cell>
          <cell r="B733"/>
          <cell r="C733" t="str">
            <v>Sredstva kupnin, razporejena v javne sklade in agencije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S733">
            <v>0</v>
          </cell>
        </row>
        <row r="734">
          <cell r="A734">
            <v>442100</v>
          </cell>
          <cell r="B734"/>
          <cell r="C734" t="str">
            <v>Sredstva kupnin, razporejena v javne sklade in agencije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S734">
            <v>0</v>
          </cell>
        </row>
        <row r="735">
          <cell r="A735">
            <v>443</v>
          </cell>
          <cell r="B735"/>
          <cell r="C735" t="str">
            <v>POVEČANJE NAMENSKEGA PREMOŽENJA V JAVNIH SKLADIH IN DRUGIH PRAVNIH OSEBAH JAVNEGA PRAVA, KI IMAJO PREMOŽENJE V SVOJI LASTI</v>
          </cell>
          <cell r="D735">
            <v>124712.82</v>
          </cell>
          <cell r="E735">
            <v>0</v>
          </cell>
          <cell r="F735">
            <v>0</v>
          </cell>
          <cell r="G735">
            <v>499999.99999999994</v>
          </cell>
          <cell r="H735">
            <v>0</v>
          </cell>
          <cell r="I735">
            <v>1250000</v>
          </cell>
          <cell r="J735">
            <v>499999.99999999977</v>
          </cell>
          <cell r="K735">
            <v>250000</v>
          </cell>
          <cell r="L735">
            <v>750000</v>
          </cell>
          <cell r="M735">
            <v>458146.2200000002</v>
          </cell>
          <cell r="N735">
            <v>0</v>
          </cell>
          <cell r="O735">
            <v>0</v>
          </cell>
          <cell r="P735">
            <v>3832859.0399999996</v>
          </cell>
          <cell r="S735">
            <v>0</v>
          </cell>
        </row>
        <row r="736">
          <cell r="A736">
            <v>4430</v>
          </cell>
          <cell r="B736"/>
          <cell r="C736" t="str">
            <v>Povečanje  namenskega premoženja v javnih skladih</v>
          </cell>
          <cell r="D736">
            <v>124712.82</v>
          </cell>
          <cell r="E736">
            <v>0</v>
          </cell>
          <cell r="F736">
            <v>0</v>
          </cell>
          <cell r="G736">
            <v>499999.99999999994</v>
          </cell>
          <cell r="H736">
            <v>0</v>
          </cell>
          <cell r="I736">
            <v>1250000</v>
          </cell>
          <cell r="J736">
            <v>499999.99999999977</v>
          </cell>
          <cell r="K736">
            <v>250000</v>
          </cell>
          <cell r="L736">
            <v>750000</v>
          </cell>
          <cell r="M736">
            <v>458146.2200000002</v>
          </cell>
          <cell r="N736">
            <v>0</v>
          </cell>
          <cell r="O736">
            <v>0</v>
          </cell>
          <cell r="P736">
            <v>3832859.0399999996</v>
          </cell>
          <cell r="S736">
            <v>0</v>
          </cell>
        </row>
        <row r="737">
          <cell r="A737">
            <v>443000</v>
          </cell>
          <cell r="B737"/>
          <cell r="C737" t="str">
            <v>Povečanje  namenskega premoženja v javnih skladih</v>
          </cell>
          <cell r="D737">
            <v>124712.82</v>
          </cell>
          <cell r="E737">
            <v>0</v>
          </cell>
          <cell r="F737">
            <v>0</v>
          </cell>
          <cell r="G737">
            <v>499999.99999999994</v>
          </cell>
          <cell r="H737">
            <v>0</v>
          </cell>
          <cell r="I737">
            <v>1250000</v>
          </cell>
          <cell r="J737">
            <v>499999.99999999977</v>
          </cell>
          <cell r="K737">
            <v>250000</v>
          </cell>
          <cell r="L737">
            <v>750000</v>
          </cell>
          <cell r="M737">
            <v>458146.2200000002</v>
          </cell>
          <cell r="N737">
            <v>0</v>
          </cell>
          <cell r="O737">
            <v>0</v>
          </cell>
          <cell r="P737">
            <v>3832859.0399999996</v>
          </cell>
          <cell r="S737">
            <v>0</v>
          </cell>
        </row>
        <row r="738">
          <cell r="A738">
            <v>4431</v>
          </cell>
          <cell r="B738"/>
          <cell r="C738" t="str">
            <v>Povečanje premoženja v drugih pravnih osebah javnega prava, ki je v njihovi lasti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S738">
            <v>0</v>
          </cell>
        </row>
        <row r="739">
          <cell r="A739">
            <v>443100</v>
          </cell>
          <cell r="B739"/>
          <cell r="C739" t="str">
            <v>Povečanje premoženja v drugih pravnih osebah javnega prava, ki je v njihovi lasti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S739">
            <v>0</v>
          </cell>
        </row>
        <row r="740">
          <cell r="A740" t="str">
            <v>VI.</v>
          </cell>
          <cell r="B740" t="str">
            <v>VI.</v>
          </cell>
          <cell r="C740" t="str">
            <v>PREJETA MINUS DANA POSOJILA   IN SPREMEMBE KAPITALSKIH DELEŽEV                 (IV. - V.)</v>
          </cell>
          <cell r="D740">
            <v>-120532.32</v>
          </cell>
          <cell r="E740">
            <v>-26445.030000000002</v>
          </cell>
          <cell r="F740">
            <v>-779760.31</v>
          </cell>
          <cell r="G740">
            <v>-586355.35999999987</v>
          </cell>
          <cell r="H740">
            <v>41418.06</v>
          </cell>
          <cell r="I740">
            <v>-1243806.8600000001</v>
          </cell>
          <cell r="J740">
            <v>-501888.09999999974</v>
          </cell>
          <cell r="K740">
            <v>-522778.08</v>
          </cell>
          <cell r="L740">
            <v>-704980.27</v>
          </cell>
          <cell r="M740">
            <v>-725986.24000000022</v>
          </cell>
          <cell r="N740">
            <v>38523.399999999994</v>
          </cell>
          <cell r="O740">
            <v>357892.76</v>
          </cell>
          <cell r="P740">
            <v>-4774698.3499999996</v>
          </cell>
          <cell r="R740">
            <v>0</v>
          </cell>
          <cell r="S740">
            <v>0</v>
          </cell>
        </row>
        <row r="741">
          <cell r="A741" t="str">
            <v>VII.</v>
          </cell>
          <cell r="B741" t="str">
            <v>VII.</v>
          </cell>
          <cell r="C741" t="str">
            <v>SKUPNI PRESEŽEK (PRIMANJKLJAJ) PRIHODKI MINUS ODHODKI TER SALDO PREJETIH IN DANIH POSOJIL (I. + IV.) - (II. + V.)</v>
          </cell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S741">
            <v>0</v>
          </cell>
        </row>
        <row r="742">
          <cell r="A742"/>
          <cell r="B742" t="str">
            <v>C.</v>
          </cell>
          <cell r="C742" t="str">
            <v>R A Č U N    F I N A N C I R A N J A</v>
          </cell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S742">
            <v>0</v>
          </cell>
        </row>
        <row r="743">
          <cell r="A743">
            <v>50</v>
          </cell>
          <cell r="B743" t="str">
            <v>VIII.</v>
          </cell>
          <cell r="C743" t="str">
            <v>ZADOLŽEVANJE  (500)</v>
          </cell>
          <cell r="D743">
            <v>19389800</v>
          </cell>
          <cell r="E743">
            <v>13625000</v>
          </cell>
          <cell r="F743">
            <v>11387000</v>
          </cell>
          <cell r="G743">
            <v>5343686.1400000006</v>
          </cell>
          <cell r="H743">
            <v>2858874.2700000019</v>
          </cell>
          <cell r="I743">
            <v>9170684.75</v>
          </cell>
          <cell r="J743">
            <v>2938249.4299999913</v>
          </cell>
          <cell r="K743">
            <v>11149644.290000003</v>
          </cell>
          <cell r="L743">
            <v>15853959.959999997</v>
          </cell>
          <cell r="M743">
            <v>9655094.5200000089</v>
          </cell>
          <cell r="N743">
            <v>26842041.239999995</v>
          </cell>
          <cell r="O743">
            <v>42660775.630000018</v>
          </cell>
          <cell r="P743">
            <v>170874810.22999999</v>
          </cell>
          <cell r="R743">
            <v>0</v>
          </cell>
          <cell r="S743">
            <v>0</v>
          </cell>
        </row>
        <row r="744">
          <cell r="A744">
            <v>500</v>
          </cell>
          <cell r="B744"/>
          <cell r="C744" t="str">
            <v>DOMAČE ZADOLŽEVANJE</v>
          </cell>
          <cell r="D744">
            <v>19389800</v>
          </cell>
          <cell r="E744">
            <v>13625000</v>
          </cell>
          <cell r="F744">
            <v>11387000</v>
          </cell>
          <cell r="G744">
            <v>5343686.1400000006</v>
          </cell>
          <cell r="H744">
            <v>2858874.2700000019</v>
          </cell>
          <cell r="I744">
            <v>9170684.75</v>
          </cell>
          <cell r="J744">
            <v>2938249.4299999913</v>
          </cell>
          <cell r="K744">
            <v>11149644.290000003</v>
          </cell>
          <cell r="L744">
            <v>15853959.959999997</v>
          </cell>
          <cell r="M744">
            <v>9655094.5200000089</v>
          </cell>
          <cell r="N744">
            <v>26842041.239999995</v>
          </cell>
          <cell r="O744">
            <v>42660775.630000018</v>
          </cell>
          <cell r="P744">
            <v>170874810.22999999</v>
          </cell>
          <cell r="S744">
            <v>0</v>
          </cell>
        </row>
        <row r="745">
          <cell r="A745">
            <v>5001</v>
          </cell>
          <cell r="B745"/>
          <cell r="C745" t="str">
            <v>Najeti krediti pri poslovnih bankah</v>
          </cell>
          <cell r="D745">
            <v>17299800</v>
          </cell>
          <cell r="E745">
            <v>12725000</v>
          </cell>
          <cell r="F745">
            <v>6767000</v>
          </cell>
          <cell r="G745">
            <v>9737857.1400000006</v>
          </cell>
          <cell r="H745">
            <v>1092716.6700000018</v>
          </cell>
          <cell r="I745">
            <v>6633020.3000000007</v>
          </cell>
          <cell r="J745">
            <v>2888057.859999992</v>
          </cell>
          <cell r="K745">
            <v>10893516.600000001</v>
          </cell>
          <cell r="L745">
            <v>13834653.349999998</v>
          </cell>
          <cell r="M745">
            <v>6230893.4600000083</v>
          </cell>
          <cell r="N745">
            <v>19030053.949999996</v>
          </cell>
          <cell r="O745">
            <v>42610246.440000013</v>
          </cell>
          <cell r="P745">
            <v>149742815.77000001</v>
          </cell>
          <cell r="S745">
            <v>0</v>
          </cell>
        </row>
        <row r="746">
          <cell r="A746">
            <v>500100</v>
          </cell>
          <cell r="B746"/>
          <cell r="C746" t="str">
            <v>Najeti krediti pri poslovnih bankah - kratkoročni krediti</v>
          </cell>
          <cell r="D746">
            <v>17299800</v>
          </cell>
          <cell r="E746">
            <v>12725000</v>
          </cell>
          <cell r="F746">
            <v>6767000</v>
          </cell>
          <cell r="G746">
            <v>1137857.1400000006</v>
          </cell>
          <cell r="H746">
            <v>-2058142.4399999976</v>
          </cell>
          <cell r="I746">
            <v>1523857.1400000006</v>
          </cell>
          <cell r="J746">
            <v>-776942.86000000685</v>
          </cell>
          <cell r="K746">
            <v>-57142.859999999404</v>
          </cell>
          <cell r="L746">
            <v>941857.1400000006</v>
          </cell>
          <cell r="M746">
            <v>2780927.1600000039</v>
          </cell>
          <cell r="N746">
            <v>882500.8599999994</v>
          </cell>
          <cell r="O746">
            <v>-34574430.280000001</v>
          </cell>
          <cell r="P746">
            <v>6592141</v>
          </cell>
          <cell r="S746">
            <v>0</v>
          </cell>
        </row>
        <row r="747">
          <cell r="A747">
            <v>500101</v>
          </cell>
          <cell r="B747"/>
          <cell r="C747" t="str">
            <v>Najeti krediti pri poslovnih bankah - dolgoročni krediti</v>
          </cell>
          <cell r="D747">
            <v>0</v>
          </cell>
          <cell r="E747">
            <v>0</v>
          </cell>
          <cell r="F747">
            <v>0</v>
          </cell>
          <cell r="G747">
            <v>8600000</v>
          </cell>
          <cell r="H747">
            <v>3150859.1099999994</v>
          </cell>
          <cell r="I747">
            <v>5109163.16</v>
          </cell>
          <cell r="J747">
            <v>3665000.7199999988</v>
          </cell>
          <cell r="K747">
            <v>10950659.460000001</v>
          </cell>
          <cell r="L747">
            <v>12892796.209999997</v>
          </cell>
          <cell r="M747">
            <v>3449966.3000000045</v>
          </cell>
          <cell r="N747">
            <v>18147553.089999996</v>
          </cell>
          <cell r="O747">
            <v>77184676.720000014</v>
          </cell>
          <cell r="P747">
            <v>143150674.77000001</v>
          </cell>
          <cell r="S747">
            <v>0</v>
          </cell>
        </row>
        <row r="748">
          <cell r="A748">
            <v>5002</v>
          </cell>
          <cell r="B748"/>
          <cell r="C748" t="str">
            <v>Najeti krediti pri drugih finančnih institucijah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586157.6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327669.91000000003</v>
          </cell>
          <cell r="N748">
            <v>0</v>
          </cell>
          <cell r="O748">
            <v>1644248.1300000001</v>
          </cell>
          <cell r="P748">
            <v>2558075.64</v>
          </cell>
          <cell r="S748">
            <v>0</v>
          </cell>
        </row>
        <row r="749">
          <cell r="A749">
            <v>500200</v>
          </cell>
          <cell r="B749"/>
          <cell r="C749" t="str">
            <v>Najeti krediti pri drugih finančnih institucijah - kratkoročni krediti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S749">
            <v>0</v>
          </cell>
        </row>
        <row r="750">
          <cell r="A750">
            <v>500201</v>
          </cell>
          <cell r="B750"/>
          <cell r="C750" t="str">
            <v>Najeti krediti pri drugih finančnih institucijah - dolgoročni krediti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586157.6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327669.91000000003</v>
          </cell>
          <cell r="N750">
            <v>0</v>
          </cell>
          <cell r="O750">
            <v>1644248.1300000001</v>
          </cell>
          <cell r="P750">
            <v>2558075.64</v>
          </cell>
          <cell r="S750">
            <v>0</v>
          </cell>
        </row>
        <row r="751">
          <cell r="A751">
            <v>5003</v>
          </cell>
          <cell r="B751"/>
          <cell r="C751" t="str">
            <v>Najeti krediti pri drugih domačih kreditodajalcih</v>
          </cell>
          <cell r="D751">
            <v>2090000</v>
          </cell>
          <cell r="E751">
            <v>900000</v>
          </cell>
          <cell r="F751">
            <v>4620000</v>
          </cell>
          <cell r="G751">
            <v>-4394171</v>
          </cell>
          <cell r="H751">
            <v>1180000</v>
          </cell>
          <cell r="I751">
            <v>2537664.4500000002</v>
          </cell>
          <cell r="J751">
            <v>50191.569999999367</v>
          </cell>
          <cell r="K751">
            <v>256127.69000000041</v>
          </cell>
          <cell r="L751">
            <v>2019306.6100000003</v>
          </cell>
          <cell r="M751">
            <v>3096531.1500000004</v>
          </cell>
          <cell r="N751">
            <v>7811987.2899999991</v>
          </cell>
          <cell r="O751">
            <v>-1593718.9399999995</v>
          </cell>
          <cell r="P751">
            <v>18573918.82</v>
          </cell>
          <cell r="S751">
            <v>0</v>
          </cell>
        </row>
        <row r="752">
          <cell r="A752">
            <v>500304</v>
          </cell>
          <cell r="B752"/>
          <cell r="C752" t="str">
            <v>Najeti krediti pri javnih skladih - kratkoročni krediti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S752">
            <v>0</v>
          </cell>
        </row>
        <row r="753">
          <cell r="A753">
            <v>500305</v>
          </cell>
          <cell r="B753"/>
          <cell r="C753" t="str">
            <v>Najeti krediti pri javnih skladih - dolgoročni krediti</v>
          </cell>
          <cell r="D753">
            <v>0</v>
          </cell>
          <cell r="E753">
            <v>0</v>
          </cell>
          <cell r="F753">
            <v>850000</v>
          </cell>
          <cell r="G753">
            <v>475829</v>
          </cell>
          <cell r="H753">
            <v>700000</v>
          </cell>
          <cell r="I753">
            <v>2467664.4500000002</v>
          </cell>
          <cell r="J753">
            <v>400191.56999999937</v>
          </cell>
          <cell r="K753">
            <v>256127.69000000041</v>
          </cell>
          <cell r="L753">
            <v>2219306.6100000003</v>
          </cell>
          <cell r="M753">
            <v>2896531.1500000004</v>
          </cell>
          <cell r="N753">
            <v>4828234.2899999991</v>
          </cell>
          <cell r="O753">
            <v>2935034.0600000005</v>
          </cell>
          <cell r="P753">
            <v>18028918.82</v>
          </cell>
          <cell r="S753">
            <v>0</v>
          </cell>
        </row>
        <row r="754">
          <cell r="A754">
            <v>500306</v>
          </cell>
          <cell r="B754"/>
          <cell r="C754" t="str">
            <v>Najeti krediti pri državnem proračunu - kratkoročni krediti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0</v>
          </cell>
        </row>
        <row r="755">
          <cell r="A755">
            <v>500307</v>
          </cell>
          <cell r="B755"/>
          <cell r="C755" t="str">
            <v>Najeti krediti pri državnem proračunu - dolgoročni krediti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423753</v>
          </cell>
          <cell r="O755">
            <v>-423753</v>
          </cell>
          <cell r="P755">
            <v>0</v>
          </cell>
          <cell r="S755">
            <v>0</v>
          </cell>
        </row>
        <row r="756">
          <cell r="A756">
            <v>500308</v>
          </cell>
          <cell r="B756"/>
          <cell r="C756" t="str">
            <v>Najeti krediti pri drugih domačih kreditodajalcih - kratkoročni krediti</v>
          </cell>
          <cell r="D756">
            <v>2090000</v>
          </cell>
          <cell r="E756">
            <v>900000</v>
          </cell>
          <cell r="F756">
            <v>3770000</v>
          </cell>
          <cell r="G756">
            <v>-4870000</v>
          </cell>
          <cell r="H756">
            <v>480000</v>
          </cell>
          <cell r="I756">
            <v>70000</v>
          </cell>
          <cell r="J756">
            <v>-350000</v>
          </cell>
          <cell r="K756">
            <v>0</v>
          </cell>
          <cell r="L756">
            <v>-200000</v>
          </cell>
          <cell r="M756">
            <v>200000</v>
          </cell>
          <cell r="N756">
            <v>2015000</v>
          </cell>
          <cell r="O756">
            <v>-4105000</v>
          </cell>
          <cell r="P756">
            <v>0</v>
          </cell>
          <cell r="S756">
            <v>0</v>
          </cell>
        </row>
        <row r="757">
          <cell r="A757">
            <v>500309</v>
          </cell>
          <cell r="B757"/>
          <cell r="C757" t="str">
            <v>Najeti krediti pri drugih domačih kreditodajalcih - dolgoročni krediti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545000</v>
          </cell>
          <cell r="O757">
            <v>0</v>
          </cell>
          <cell r="P757">
            <v>545000</v>
          </cell>
          <cell r="S757">
            <v>0</v>
          </cell>
        </row>
        <row r="758">
          <cell r="A758">
            <v>500310</v>
          </cell>
          <cell r="B758"/>
          <cell r="C758" t="str">
            <v>Najeti krediti pri javnih agencijah - kratkoročni krediti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S758">
            <v>0</v>
          </cell>
        </row>
        <row r="759">
          <cell r="A759">
            <v>500311</v>
          </cell>
          <cell r="B759"/>
          <cell r="C759" t="str">
            <v>Najeti krediti pri javnih agencijah - dolgoročni krediti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S759">
            <v>0</v>
          </cell>
        </row>
        <row r="760">
          <cell r="A760">
            <v>5004</v>
          </cell>
          <cell r="B760"/>
          <cell r="C760" t="str">
            <v>Sredstva, pridobljena z izdajo vrednostnih papirjev na domačem trgu</v>
          </cell>
          <cell r="D760">
            <v>0</v>
          </cell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  <cell r="S760">
            <v>0</v>
          </cell>
        </row>
        <row r="761">
          <cell r="A761">
            <v>55</v>
          </cell>
          <cell r="B761" t="str">
            <v>IX.</v>
          </cell>
          <cell r="C761" t="str">
            <v>ODPLAČILA DOLGA (550+551)</v>
          </cell>
          <cell r="D761">
            <v>14583797.819999998</v>
          </cell>
          <cell r="E761">
            <v>8689486.0600000005</v>
          </cell>
          <cell r="F761">
            <v>19003192</v>
          </cell>
          <cell r="G761">
            <v>12775745.329999996</v>
          </cell>
          <cell r="H761">
            <v>7588396.5999999996</v>
          </cell>
          <cell r="I761">
            <v>7701632.9300000006</v>
          </cell>
          <cell r="J761">
            <v>9840202.1799999997</v>
          </cell>
          <cell r="K761">
            <v>6530598.6100000059</v>
          </cell>
          <cell r="L761">
            <v>17794442.459999993</v>
          </cell>
          <cell r="M761">
            <v>9031754.2399999984</v>
          </cell>
          <cell r="N761">
            <v>6830003.7900000997</v>
          </cell>
          <cell r="O761">
            <v>13039712.549999902</v>
          </cell>
          <cell r="P761">
            <v>133408964.57000001</v>
          </cell>
          <cell r="R761">
            <v>2.0489096641540527E-8</v>
          </cell>
          <cell r="S761">
            <v>0</v>
          </cell>
        </row>
        <row r="762">
          <cell r="A762">
            <v>550</v>
          </cell>
          <cell r="B762"/>
          <cell r="C762" t="str">
            <v>ODPLAČILA DOMAČEGA DOLGA</v>
          </cell>
          <cell r="D762">
            <v>14583797.819999998</v>
          </cell>
          <cell r="E762">
            <v>8689486.0600000005</v>
          </cell>
          <cell r="F762">
            <v>19003192</v>
          </cell>
          <cell r="G762">
            <v>12775745.329999996</v>
          </cell>
          <cell r="H762">
            <v>7588396.5999999996</v>
          </cell>
          <cell r="I762">
            <v>7701632.9300000006</v>
          </cell>
          <cell r="J762">
            <v>9840202.1799999997</v>
          </cell>
          <cell r="K762">
            <v>6530598.6100000059</v>
          </cell>
          <cell r="L762">
            <v>17794442.459999993</v>
          </cell>
          <cell r="M762">
            <v>9031754.2399999984</v>
          </cell>
          <cell r="N762">
            <v>6830003.7900000997</v>
          </cell>
          <cell r="O762">
            <v>13039712.549999902</v>
          </cell>
          <cell r="P762">
            <v>133408964.57000001</v>
          </cell>
          <cell r="S762">
            <v>0</v>
          </cell>
        </row>
        <row r="763">
          <cell r="A763">
            <v>5501</v>
          </cell>
          <cell r="B763"/>
          <cell r="C763" t="str">
            <v>Odplačila kreditov poslovnim bankam</v>
          </cell>
          <cell r="D763">
            <v>9143472.8599999994</v>
          </cell>
          <cell r="E763">
            <v>6589843.9200000009</v>
          </cell>
          <cell r="F763">
            <v>9495210.2100000009</v>
          </cell>
          <cell r="G763">
            <v>10727226.959999997</v>
          </cell>
          <cell r="H763">
            <v>6470568.6999999993</v>
          </cell>
          <cell r="I763">
            <v>6687130.0300000012</v>
          </cell>
          <cell r="J763">
            <v>7800715.6899999976</v>
          </cell>
          <cell r="K763">
            <v>5604775.7200000063</v>
          </cell>
          <cell r="L763">
            <v>11108754.339999996</v>
          </cell>
          <cell r="M763">
            <v>7330527.709999999</v>
          </cell>
          <cell r="N763">
            <v>5755729.4900000989</v>
          </cell>
          <cell r="O763">
            <v>7874100.6199999023</v>
          </cell>
          <cell r="P763">
            <v>94588056.25</v>
          </cell>
          <cell r="S763">
            <v>0</v>
          </cell>
        </row>
        <row r="764">
          <cell r="A764">
            <v>550100</v>
          </cell>
          <cell r="B764"/>
          <cell r="C764" t="str">
            <v>Odplačila kreditov poslovnim bankam - kratkoročni krediti</v>
          </cell>
          <cell r="D764">
            <v>31389</v>
          </cell>
          <cell r="E764">
            <v>437342.61</v>
          </cell>
          <cell r="F764">
            <v>2491735.0100000002</v>
          </cell>
          <cell r="G764">
            <v>1721966.7000000002</v>
          </cell>
          <cell r="H764">
            <v>269949.1799999997</v>
          </cell>
          <cell r="I764">
            <v>216389</v>
          </cell>
          <cell r="J764">
            <v>-753611</v>
          </cell>
          <cell r="K764">
            <v>296389</v>
          </cell>
          <cell r="L764">
            <v>3246389</v>
          </cell>
          <cell r="M764">
            <v>106389.41999999993</v>
          </cell>
          <cell r="N764">
            <v>46389</v>
          </cell>
          <cell r="O764">
            <v>2059720.58</v>
          </cell>
          <cell r="P764">
            <v>10170437.5</v>
          </cell>
          <cell r="S764">
            <v>0</v>
          </cell>
        </row>
        <row r="765">
          <cell r="A765">
            <v>550101</v>
          </cell>
          <cell r="B765"/>
          <cell r="C765" t="str">
            <v>Odplačila kreditov poslovnim bankam - dolgoročni krediti</v>
          </cell>
          <cell r="D765">
            <v>9112083.8599999994</v>
          </cell>
          <cell r="E765">
            <v>6152501.3100000005</v>
          </cell>
          <cell r="F765">
            <v>7003475.2000000011</v>
          </cell>
          <cell r="G765">
            <v>9005260.2599999979</v>
          </cell>
          <cell r="H765">
            <v>6200619.5199999996</v>
          </cell>
          <cell r="I765">
            <v>6470741.0300000012</v>
          </cell>
          <cell r="J765">
            <v>8554326.6899999976</v>
          </cell>
          <cell r="K765">
            <v>5308386.7200000063</v>
          </cell>
          <cell r="L765">
            <v>7862365.3399999961</v>
          </cell>
          <cell r="M765">
            <v>7224138.2899999991</v>
          </cell>
          <cell r="N765">
            <v>5709340.4900000989</v>
          </cell>
          <cell r="O765">
            <v>5814380.0399999022</v>
          </cell>
          <cell r="P765">
            <v>84417618.75</v>
          </cell>
          <cell r="S765">
            <v>0</v>
          </cell>
        </row>
        <row r="766">
          <cell r="A766">
            <v>5502</v>
          </cell>
          <cell r="B766"/>
          <cell r="C766" t="str">
            <v>Odplačila kreditov drugim finančnim institucijam</v>
          </cell>
          <cell r="D766">
            <v>1613358.35</v>
          </cell>
          <cell r="E766">
            <v>583971.29999999981</v>
          </cell>
          <cell r="F766">
            <v>699093.29</v>
          </cell>
          <cell r="G766">
            <v>1112095.5</v>
          </cell>
          <cell r="H766">
            <v>596712.60000000009</v>
          </cell>
          <cell r="I766">
            <v>666949.16999999993</v>
          </cell>
          <cell r="J766">
            <v>1122889.6200000001</v>
          </cell>
          <cell r="K766">
            <v>567716.5700000003</v>
          </cell>
          <cell r="L766">
            <v>672504.76999999955</v>
          </cell>
          <cell r="M766">
            <v>1135535.5700000003</v>
          </cell>
          <cell r="N766">
            <v>592716.5700000003</v>
          </cell>
          <cell r="O766">
            <v>3595254.4000000004</v>
          </cell>
          <cell r="P766">
            <v>12958797.710000001</v>
          </cell>
          <cell r="S766">
            <v>0</v>
          </cell>
        </row>
        <row r="767">
          <cell r="A767">
            <v>550200</v>
          </cell>
          <cell r="B767"/>
          <cell r="C767" t="str">
            <v>Odplačila kreditov drugim finančnim institucijam - kratkoročni krediti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S767">
            <v>0</v>
          </cell>
        </row>
        <row r="768">
          <cell r="A768">
            <v>550201</v>
          </cell>
          <cell r="B768"/>
          <cell r="C768" t="str">
            <v>Odplačila kreditov drugim finančnim institucijam - dolgoročni krediti</v>
          </cell>
          <cell r="D768">
            <v>1613358.35</v>
          </cell>
          <cell r="E768">
            <v>583971.29999999981</v>
          </cell>
          <cell r="F768">
            <v>699093.29</v>
          </cell>
          <cell r="G768">
            <v>1112095.5</v>
          </cell>
          <cell r="H768">
            <v>596712.60000000009</v>
          </cell>
          <cell r="I768">
            <v>666949.16999999993</v>
          </cell>
          <cell r="J768">
            <v>1122889.6200000001</v>
          </cell>
          <cell r="K768">
            <v>567716.5700000003</v>
          </cell>
          <cell r="L768">
            <v>672504.76999999955</v>
          </cell>
          <cell r="M768">
            <v>1135535.5700000003</v>
          </cell>
          <cell r="N768">
            <v>592716.5700000003</v>
          </cell>
          <cell r="O768">
            <v>3595254.4000000004</v>
          </cell>
          <cell r="P768">
            <v>12958797.710000001</v>
          </cell>
          <cell r="S768">
            <v>0</v>
          </cell>
        </row>
        <row r="769">
          <cell r="A769">
            <v>5503</v>
          </cell>
          <cell r="B769"/>
          <cell r="C769" t="str">
            <v>Odplačila kreditov drugim domačim kreditodajalcem</v>
          </cell>
          <cell r="D769">
            <v>3826966.61</v>
          </cell>
          <cell r="E769">
            <v>1515670.84</v>
          </cell>
          <cell r="F769">
            <v>8808888.5000000019</v>
          </cell>
          <cell r="G769">
            <v>936422.86999999988</v>
          </cell>
          <cell r="H769">
            <v>521115.30000000051</v>
          </cell>
          <cell r="I769">
            <v>347553.72999999952</v>
          </cell>
          <cell r="J769">
            <v>916596.87000000081</v>
          </cell>
          <cell r="K769">
            <v>358106.31999999937</v>
          </cell>
          <cell r="L769">
            <v>6013183.3499999996</v>
          </cell>
          <cell r="M769">
            <v>565690.96</v>
          </cell>
          <cell r="N769">
            <v>481557.73000000091</v>
          </cell>
          <cell r="O769">
            <v>1570357.5299999998</v>
          </cell>
          <cell r="P769">
            <v>25862110.609999999</v>
          </cell>
          <cell r="S769">
            <v>0</v>
          </cell>
        </row>
        <row r="770">
          <cell r="A770">
            <v>550300</v>
          </cell>
          <cell r="B770"/>
          <cell r="C770" t="str">
            <v>Odplačila kreditov občinam - kratkoročni krediti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S770">
            <v>0</v>
          </cell>
        </row>
        <row r="771">
          <cell r="A771">
            <v>550304</v>
          </cell>
          <cell r="B771"/>
          <cell r="C771" t="str">
            <v>Odplačila kreditov javnim skladom - kratkoročni krediti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S771">
            <v>0</v>
          </cell>
        </row>
        <row r="772">
          <cell r="A772">
            <v>550305</v>
          </cell>
          <cell r="B772"/>
          <cell r="C772" t="str">
            <v>Odplačila kreditov javnim skladom - dolgoročni krediti</v>
          </cell>
          <cell r="D772">
            <v>786357.7</v>
          </cell>
          <cell r="E772">
            <v>496664</v>
          </cell>
          <cell r="F772">
            <v>248656.8600000001</v>
          </cell>
          <cell r="G772">
            <v>868945.71</v>
          </cell>
          <cell r="H772">
            <v>439364.81000000006</v>
          </cell>
          <cell r="I772">
            <v>267584.41999999993</v>
          </cell>
          <cell r="J772">
            <v>889450.49000000022</v>
          </cell>
          <cell r="K772">
            <v>285640.83000000007</v>
          </cell>
          <cell r="L772">
            <v>577226.08999999985</v>
          </cell>
          <cell r="M772">
            <v>558065.89999999944</v>
          </cell>
          <cell r="N772">
            <v>405362.92000000086</v>
          </cell>
          <cell r="O772">
            <v>1750809.2599999998</v>
          </cell>
          <cell r="P772">
            <v>7574128.9900000002</v>
          </cell>
          <cell r="S772">
            <v>0</v>
          </cell>
        </row>
        <row r="773">
          <cell r="A773">
            <v>550306</v>
          </cell>
          <cell r="B773"/>
          <cell r="C773" t="str">
            <v>Odplačila kreditov državnemu proračunu - kratkoročni krediti</v>
          </cell>
          <cell r="D773">
            <v>3166.67</v>
          </cell>
          <cell r="E773">
            <v>-3166.67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S773">
            <v>0</v>
          </cell>
        </row>
        <row r="774">
          <cell r="A774">
            <v>550307</v>
          </cell>
          <cell r="B774"/>
          <cell r="C774" t="str">
            <v>Odplačila kreditov državnemu proračunu - dolgoročni krediti</v>
          </cell>
          <cell r="D774">
            <v>44025.18</v>
          </cell>
          <cell r="E774">
            <v>-10000</v>
          </cell>
          <cell r="F774">
            <v>5330207.83</v>
          </cell>
          <cell r="G774">
            <v>43681.549999999814</v>
          </cell>
          <cell r="H774">
            <v>0.11000000033527613</v>
          </cell>
          <cell r="I774">
            <v>25918.349999999627</v>
          </cell>
          <cell r="J774">
            <v>2340.4300000006333</v>
          </cell>
          <cell r="K774">
            <v>-2340.4300000006333</v>
          </cell>
          <cell r="L774">
            <v>5374399.2400000002</v>
          </cell>
          <cell r="M774">
            <v>-4680.859999999404</v>
          </cell>
          <cell r="N774">
            <v>0</v>
          </cell>
          <cell r="O774">
            <v>84595.330000000075</v>
          </cell>
          <cell r="P774">
            <v>10888146.73</v>
          </cell>
          <cell r="S774">
            <v>0</v>
          </cell>
        </row>
        <row r="775">
          <cell r="A775">
            <v>550308</v>
          </cell>
          <cell r="B775"/>
          <cell r="C775" t="str">
            <v>Odplačila kreditov drugim domačim kreditodajalcem - kratkoročni krediti</v>
          </cell>
          <cell r="D775">
            <v>2970000</v>
          </cell>
          <cell r="E775">
            <v>0</v>
          </cell>
          <cell r="F775">
            <v>3130000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6100000</v>
          </cell>
          <cell r="S775">
            <v>0</v>
          </cell>
        </row>
        <row r="776">
          <cell r="A776">
            <v>550309</v>
          </cell>
          <cell r="B776"/>
          <cell r="C776" t="str">
            <v>Odplačila kreditov drugim domačim kreditodajalcem - dolgoročni krediti</v>
          </cell>
          <cell r="D776">
            <v>23417.06</v>
          </cell>
          <cell r="E776">
            <v>1032173.51</v>
          </cell>
          <cell r="F776">
            <v>100023.80999999982</v>
          </cell>
          <cell r="G776">
            <v>23795.610000000102</v>
          </cell>
          <cell r="H776">
            <v>81750.380000000121</v>
          </cell>
          <cell r="I776">
            <v>54050.959999999963</v>
          </cell>
          <cell r="J776">
            <v>24805.949999999953</v>
          </cell>
          <cell r="K776">
            <v>74805.919999999925</v>
          </cell>
          <cell r="L776">
            <v>61558.020000000019</v>
          </cell>
          <cell r="M776">
            <v>12305.919999999925</v>
          </cell>
          <cell r="N776">
            <v>76194.810000000056</v>
          </cell>
          <cell r="O776">
            <v>-265047.06000000006</v>
          </cell>
          <cell r="P776">
            <v>1299834.8899999999</v>
          </cell>
          <cell r="S776">
            <v>0</v>
          </cell>
        </row>
        <row r="777">
          <cell r="A777">
            <v>550311</v>
          </cell>
          <cell r="B777"/>
          <cell r="C777" t="str">
            <v>Odplačila kreditov javnim agencijam - dolgoročni krediti</v>
          </cell>
          <cell r="D777">
            <v>0</v>
          </cell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S777">
            <v>0</v>
          </cell>
        </row>
        <row r="778">
          <cell r="A778">
            <v>5504</v>
          </cell>
          <cell r="B778"/>
          <cell r="C778" t="str">
            <v>Odplačila glavnice vrednostnih papirjev, izdanih na domačem trgu</v>
          </cell>
          <cell r="D778">
            <v>0</v>
          </cell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S778">
            <v>0</v>
          </cell>
        </row>
        <row r="779">
          <cell r="A779">
            <v>551</v>
          </cell>
          <cell r="B779"/>
          <cell r="C779" t="str">
            <v>Odplačila dolga v tujino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S779">
            <v>0</v>
          </cell>
        </row>
        <row r="780">
          <cell r="A780">
            <v>5512</v>
          </cell>
          <cell r="B780"/>
          <cell r="C780" t="str">
            <v>Odplačila dolga tujim poslovnim bankam in finančnim institucijam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S780">
            <v>0</v>
          </cell>
        </row>
        <row r="781">
          <cell r="A781">
            <v>551201</v>
          </cell>
          <cell r="B781"/>
          <cell r="C781" t="str">
            <v>Odplačila dolga tujim poslovnim bankam in finančnim institucijam - dolgoročni krediti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S781">
            <v>0</v>
          </cell>
        </row>
        <row r="782">
          <cell r="A782" t="str">
            <v>XI.</v>
          </cell>
          <cell r="B782" t="str">
            <v>XI.</v>
          </cell>
          <cell r="C782" t="str">
            <v>NETO FINANCIRANJE (-III.)</v>
          </cell>
          <cell r="D782">
            <v>-26016511.420000046</v>
          </cell>
          <cell r="E782">
            <v>-374760.26000013947</v>
          </cell>
          <cell r="F782">
            <v>42399084.610000134</v>
          </cell>
          <cell r="G782">
            <v>17422307.609999627</v>
          </cell>
          <cell r="H782">
            <v>-508040.24999970198</v>
          </cell>
          <cell r="I782">
            <v>-1726023.9200001359</v>
          </cell>
          <cell r="J782">
            <v>-19454440.51919961</v>
          </cell>
          <cell r="K782">
            <v>22073960.815200001</v>
          </cell>
          <cell r="L782">
            <v>3228035.77399984</v>
          </cell>
          <cell r="M782">
            <v>43756272.169999957</v>
          </cell>
          <cell r="N782">
            <v>45104983.370000988</v>
          </cell>
          <cell r="O782">
            <v>110435016.50999916</v>
          </cell>
          <cell r="P782">
            <v>236339884.49000025</v>
          </cell>
          <cell r="R782">
            <v>1.7881393432617188E-7</v>
          </cell>
          <cell r="S782">
            <v>0</v>
          </cell>
        </row>
        <row r="783">
          <cell r="A783" t="str">
            <v>X.</v>
          </cell>
          <cell r="B783" t="str">
            <v>X.</v>
          </cell>
          <cell r="C783" t="str">
            <v>NETO ZADOLŽEVANJE  (VIII.-IX.)</v>
          </cell>
          <cell r="D783">
            <v>4806002.1800000016</v>
          </cell>
          <cell r="E783">
            <v>4935513.9399999995</v>
          </cell>
          <cell r="F783">
            <v>-7616192</v>
          </cell>
          <cell r="G783">
            <v>-7432059.1899999958</v>
          </cell>
          <cell r="H783">
            <v>-4729522.3299999982</v>
          </cell>
          <cell r="I783">
            <v>1469051.8199999994</v>
          </cell>
          <cell r="J783">
            <v>-6901952.7500000084</v>
          </cell>
          <cell r="K783">
            <v>4619045.6799999969</v>
          </cell>
          <cell r="L783">
            <v>-1940482.4999999963</v>
          </cell>
          <cell r="M783">
            <v>623340.28000001051</v>
          </cell>
          <cell r="N783">
            <v>20012037.449999895</v>
          </cell>
          <cell r="O783">
            <v>29621063.080000117</v>
          </cell>
          <cell r="P783">
            <v>37465845.659999982</v>
          </cell>
          <cell r="R783">
            <v>-3.3527612686157227E-8</v>
          </cell>
          <cell r="S783">
            <v>0</v>
          </cell>
        </row>
        <row r="784">
          <cell r="A784" t="str">
            <v>IX.</v>
          </cell>
          <cell r="B784" t="str">
            <v>IX.</v>
          </cell>
          <cell r="C784" t="str">
            <v>POVEČANJE (ZMANJŠANJE)  SREDSTEV NA RAČUNIH (III.+VI.+X) = (I.+IV.+VIII.) - (II.+V.+IX.)</v>
          </cell>
          <cell r="D784">
            <v>30701981.280000046</v>
          </cell>
          <cell r="E784">
            <v>5283829.1700001387</v>
          </cell>
          <cell r="F784">
            <v>-50795036.920000136</v>
          </cell>
          <cell r="G784">
            <v>-25440722.159999624</v>
          </cell>
          <cell r="H784">
            <v>-4180064.0200002962</v>
          </cell>
          <cell r="I784">
            <v>1951268.8800001352</v>
          </cell>
          <cell r="J784">
            <v>12050599.669199601</v>
          </cell>
          <cell r="K784">
            <v>-17977693.215200003</v>
          </cell>
          <cell r="L784">
            <v>-5873498.5439998358</v>
          </cell>
          <cell r="M784">
            <v>-43858918.129999951</v>
          </cell>
          <cell r="N784">
            <v>-25054422.520001095</v>
          </cell>
          <cell r="O784">
            <v>-80456060.669999033</v>
          </cell>
          <cell r="P784">
            <v>-203648737.18000025</v>
          </cell>
          <cell r="R784">
            <v>-1.4901161193847656E-7</v>
          </cell>
          <cell r="S784">
            <v>0</v>
          </cell>
        </row>
        <row r="785">
          <cell r="A785" t="str">
            <v>XII.</v>
          </cell>
          <cell r="B785" t="str">
            <v>XII.</v>
          </cell>
          <cell r="C785" t="str">
            <v>STANJE SREDSTEV NA RAČUNIH OB KONCU PRETEKLEGA LETA</v>
          </cell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S785">
            <v>0</v>
          </cell>
        </row>
        <row r="786">
          <cell r="A786" t="str">
            <v>FI</v>
          </cell>
          <cell r="B786"/>
          <cell r="C786" t="str">
            <v>- OD TEGA PRESEŽEK FINANČNE  IZRAVNAVE IZ PRETEKLEGA LETA</v>
          </cell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S786">
            <v>0</v>
          </cell>
        </row>
        <row r="788">
          <cell r="P788"/>
        </row>
        <row r="789">
          <cell r="D789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ess"/>
      <sheetName val="mesecni"/>
      <sheetName val="zbirni"/>
      <sheetName val="vsi"/>
      <sheetName val="A_LS"/>
      <sheetName val="A_LS_74"/>
      <sheetName val="A_L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  <sheetName val="eu flows"/>
    </sheetNames>
    <sheetDataSet>
      <sheetData sheetId="0"/>
      <sheetData sheetId="1"/>
      <sheetData sheetId="2"/>
      <sheetData sheetId="3">
        <row r="1">
          <cell r="A1" t="str">
            <v>OBČINE - MESEČNA REALIZACIJA ZA 2025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 t="str">
            <v>KONTO</v>
          </cell>
          <cell r="B3"/>
          <cell r="C3"/>
          <cell r="D3" t="str">
            <v xml:space="preserve">JANUAR </v>
          </cell>
          <cell r="E3" t="str">
            <v>FEBRUAR</v>
          </cell>
          <cell r="F3" t="str">
            <v>MAREC</v>
          </cell>
          <cell r="G3" t="str">
            <v>APRIL</v>
          </cell>
          <cell r="H3" t="str">
            <v>MAJ</v>
          </cell>
          <cell r="I3" t="str">
            <v>JUNIJ</v>
          </cell>
          <cell r="J3" t="str">
            <v>JULIJ</v>
          </cell>
          <cell r="K3" t="str">
            <v>AVGUST</v>
          </cell>
          <cell r="L3" t="str">
            <v>SEPTEMBER</v>
          </cell>
          <cell r="M3" t="str">
            <v>OKTOBER</v>
          </cell>
          <cell r="N3" t="str">
            <v>NOVEMBER</v>
          </cell>
          <cell r="O3" t="str">
            <v>DECEMBER</v>
          </cell>
          <cell r="P3" t="str">
            <v>SKUPAJ</v>
          </cell>
        </row>
        <row r="4">
          <cell r="A4"/>
          <cell r="B4"/>
          <cell r="C4"/>
          <cell r="D4">
            <v>2025</v>
          </cell>
          <cell r="E4">
            <v>2025</v>
          </cell>
          <cell r="F4">
            <v>2025</v>
          </cell>
          <cell r="G4">
            <v>2025</v>
          </cell>
          <cell r="H4">
            <v>2025</v>
          </cell>
          <cell r="I4">
            <v>2025</v>
          </cell>
          <cell r="J4">
            <v>2025</v>
          </cell>
          <cell r="K4">
            <v>2025</v>
          </cell>
          <cell r="L4">
            <v>2025</v>
          </cell>
          <cell r="M4">
            <v>2025</v>
          </cell>
          <cell r="N4">
            <v>2025</v>
          </cell>
          <cell r="O4">
            <v>2025</v>
          </cell>
          <cell r="P4">
            <v>2025</v>
          </cell>
        </row>
        <row r="5">
          <cell r="A5"/>
          <cell r="B5" t="str">
            <v>A.</v>
          </cell>
          <cell r="C5" t="str">
            <v>BILANCA PRIHODKOV IN ODHODKOV</v>
          </cell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</row>
        <row r="6">
          <cell r="A6" t="str">
            <v>I.</v>
          </cell>
          <cell r="B6" t="str">
            <v>I.</v>
          </cell>
          <cell r="C6" t="str">
            <v>S K U P A J    P R I H O D K I (70+71+72+73+74+78)</v>
          </cell>
          <cell r="D6">
            <v>215081222.56</v>
          </cell>
          <cell r="E6">
            <v>192660946.03</v>
          </cell>
          <cell r="F6">
            <v>214795214.39000002</v>
          </cell>
          <cell r="G6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622537382.9799999</v>
          </cell>
          <cell r="R6">
            <v>-8.9406967163085938E-8</v>
          </cell>
          <cell r="S6">
            <v>0</v>
          </cell>
          <cell r="T6"/>
        </row>
        <row r="7">
          <cell r="A7" t="str">
            <v>70+71</v>
          </cell>
          <cell r="B7" t="str">
            <v xml:space="preserve">   </v>
          </cell>
          <cell r="C7" t="str">
            <v>TEKOČI PRIHODKI (70+71)</v>
          </cell>
          <cell r="D7">
            <v>197529812.34</v>
          </cell>
          <cell r="E7">
            <v>171287492.06999999</v>
          </cell>
          <cell r="F7">
            <v>185752984.06</v>
          </cell>
          <cell r="G7"/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554570288.46999991</v>
          </cell>
          <cell r="R7"/>
          <cell r="S7">
            <v>0</v>
          </cell>
          <cell r="U7"/>
        </row>
        <row r="8">
          <cell r="A8">
            <v>70</v>
          </cell>
          <cell r="B8"/>
          <cell r="C8" t="str">
            <v xml:space="preserve">DAVČNI PRIHODKI   (700+703+704+706)     </v>
          </cell>
          <cell r="D8">
            <v>168220052.77000001</v>
          </cell>
          <cell r="E8">
            <v>134123716.43999998</v>
          </cell>
          <cell r="F8">
            <v>144888629.77000001</v>
          </cell>
          <cell r="G8"/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447232398.97999996</v>
          </cell>
          <cell r="R8"/>
          <cell r="S8">
            <v>0</v>
          </cell>
        </row>
        <row r="9">
          <cell r="A9">
            <v>700</v>
          </cell>
          <cell r="B9"/>
          <cell r="C9" t="str">
            <v>DAVKI NA DOHODEK IN DOBIČEK</v>
          </cell>
          <cell r="D9">
            <v>151841610</v>
          </cell>
          <cell r="E9">
            <v>121473288</v>
          </cell>
          <cell r="F9">
            <v>126261370</v>
          </cell>
          <cell r="G9"/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399576268</v>
          </cell>
          <cell r="R9"/>
          <cell r="S9">
            <v>0</v>
          </cell>
        </row>
        <row r="10">
          <cell r="A10">
            <v>7000</v>
          </cell>
          <cell r="B10"/>
          <cell r="C10" t="str">
            <v>Dohodnina</v>
          </cell>
          <cell r="D10">
            <v>151841610</v>
          </cell>
          <cell r="E10">
            <v>121473288</v>
          </cell>
          <cell r="F10">
            <v>126261370</v>
          </cell>
          <cell r="G10"/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399576268</v>
          </cell>
          <cell r="R10"/>
          <cell r="S10">
            <v>0</v>
          </cell>
        </row>
        <row r="11">
          <cell r="A11">
            <v>700020</v>
          </cell>
          <cell r="B11"/>
          <cell r="C11" t="str">
            <v>Dohodnina - občinski vir</v>
          </cell>
          <cell r="D11">
            <v>151841610</v>
          </cell>
          <cell r="E11">
            <v>121473288</v>
          </cell>
          <cell r="F11">
            <v>121473288</v>
          </cell>
          <cell r="G11"/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394788186</v>
          </cell>
          <cell r="R11"/>
          <cell r="S11">
            <v>0</v>
          </cell>
        </row>
        <row r="12">
          <cell r="A12">
            <v>700022</v>
          </cell>
          <cell r="B12"/>
          <cell r="C12" t="str">
            <v>Dohodnina - glavno mesto</v>
          </cell>
          <cell r="D12">
            <v>0</v>
          </cell>
          <cell r="E12">
            <v>0</v>
          </cell>
          <cell r="F12">
            <v>4788082</v>
          </cell>
          <cell r="G12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4788082</v>
          </cell>
          <cell r="R12"/>
          <cell r="S12">
            <v>0</v>
          </cell>
        </row>
        <row r="13">
          <cell r="A13">
            <v>703</v>
          </cell>
          <cell r="B13"/>
          <cell r="C13" t="str">
            <v>DAVKI NA PREMOŽENJE</v>
          </cell>
          <cell r="D13">
            <v>11769519.520000001</v>
          </cell>
          <cell r="E13">
            <v>8758398.5700000003</v>
          </cell>
          <cell r="F13">
            <v>15824095.739999998</v>
          </cell>
          <cell r="G13"/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36352013.830000006</v>
          </cell>
          <cell r="Q13"/>
          <cell r="R13"/>
          <cell r="S13">
            <v>0</v>
          </cell>
        </row>
        <row r="14">
          <cell r="A14">
            <v>7030</v>
          </cell>
          <cell r="B14"/>
          <cell r="C14" t="str">
            <v>Davki na nepremičnine</v>
          </cell>
          <cell r="D14">
            <v>6535558.4200000009</v>
          </cell>
          <cell r="E14">
            <v>2887440.5000000005</v>
          </cell>
          <cell r="F14">
            <v>8973936.879999999</v>
          </cell>
          <cell r="G14"/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18396935.800000001</v>
          </cell>
          <cell r="R14"/>
          <cell r="S14">
            <v>0</v>
          </cell>
        </row>
        <row r="15">
          <cell r="A15">
            <v>703000</v>
          </cell>
          <cell r="B15"/>
          <cell r="C15" t="str">
            <v>Davek od premoženja od stavb - od fizičnih oseb</v>
          </cell>
          <cell r="D15">
            <v>1042954.94</v>
          </cell>
          <cell r="E15">
            <v>554238.79</v>
          </cell>
          <cell r="F15">
            <v>527453.5</v>
          </cell>
          <cell r="G15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2124647.23</v>
          </cell>
          <cell r="R15"/>
          <cell r="S15">
            <v>0</v>
          </cell>
        </row>
        <row r="16">
          <cell r="A16">
            <v>703001</v>
          </cell>
          <cell r="B16"/>
          <cell r="C16" t="str">
            <v>Davek od premoženja od prostorov za počitek in rekreacijo</v>
          </cell>
          <cell r="D16">
            <v>157591.56</v>
          </cell>
          <cell r="E16">
            <v>152373.26</v>
          </cell>
          <cell r="F16">
            <v>103008.29999999999</v>
          </cell>
          <cell r="G16"/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412973.12</v>
          </cell>
          <cell r="R16"/>
          <cell r="S16">
            <v>0</v>
          </cell>
        </row>
        <row r="17">
          <cell r="A17">
            <v>703002</v>
          </cell>
          <cell r="B17"/>
          <cell r="C17" t="str">
            <v>Zamudne obresti od davkov na nepremičnine</v>
          </cell>
          <cell r="D17">
            <v>5657.47</v>
          </cell>
          <cell r="E17">
            <v>3415.13</v>
          </cell>
          <cell r="F17">
            <v>1958.2299999999996</v>
          </cell>
          <cell r="G17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11030.83</v>
          </cell>
          <cell r="R17"/>
          <cell r="S17">
            <v>0</v>
          </cell>
        </row>
        <row r="18">
          <cell r="A18">
            <v>703003</v>
          </cell>
          <cell r="B18"/>
          <cell r="C18" t="str">
            <v>Nadomestilo za uporabo stavbnega zemljišča - od pravnih oseb</v>
          </cell>
          <cell r="D18">
            <v>2930086.27</v>
          </cell>
          <cell r="E18">
            <v>1100722.56</v>
          </cell>
          <cell r="F18">
            <v>7078479.25</v>
          </cell>
          <cell r="G18"/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11109288.08</v>
          </cell>
          <cell r="R18"/>
          <cell r="S18">
            <v>0</v>
          </cell>
        </row>
        <row r="19">
          <cell r="A19">
            <v>703004</v>
          </cell>
          <cell r="B19"/>
          <cell r="C19" t="str">
            <v>Nadomestilo za uporabo stavbnega zemljišča - od fizičnih oseb</v>
          </cell>
          <cell r="D19">
            <v>2365191.81</v>
          </cell>
          <cell r="E19">
            <v>1042487.3700000001</v>
          </cell>
          <cell r="F19">
            <v>1238120.0799999996</v>
          </cell>
          <cell r="G19"/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4645799.26</v>
          </cell>
          <cell r="R19"/>
          <cell r="S19">
            <v>0</v>
          </cell>
        </row>
        <row r="20">
          <cell r="A20">
            <v>703005</v>
          </cell>
          <cell r="B20"/>
          <cell r="C20" t="str">
            <v>Zamudne obresti iz naslova nadomestila za uporabo stavbnega zemljišča</v>
          </cell>
          <cell r="D20">
            <v>34076.370000000003</v>
          </cell>
          <cell r="E20">
            <v>34203.389999999992</v>
          </cell>
          <cell r="F20">
            <v>24917.520000000004</v>
          </cell>
          <cell r="G20"/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93197.28</v>
          </cell>
          <cell r="R20"/>
          <cell r="S20">
            <v>0</v>
          </cell>
        </row>
        <row r="21">
          <cell r="A21">
            <v>703006</v>
          </cell>
          <cell r="B21"/>
          <cell r="C21" t="str">
            <v>Davek od premoženja od stavb - od pravnih oseb</v>
          </cell>
          <cell r="D21">
            <v>0</v>
          </cell>
          <cell r="E21">
            <v>0</v>
          </cell>
          <cell r="F21">
            <v>0</v>
          </cell>
          <cell r="G21"/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/>
          <cell r="S21">
            <v>0</v>
          </cell>
        </row>
        <row r="22">
          <cell r="A22">
            <v>703007</v>
          </cell>
          <cell r="B22"/>
          <cell r="C22" t="str">
            <v>Davek od premoženja od kmetijskih zemljišč in gozdov</v>
          </cell>
          <cell r="D22">
            <v>0</v>
          </cell>
          <cell r="E22">
            <v>0</v>
          </cell>
          <cell r="F22">
            <v>0</v>
          </cell>
          <cell r="G22"/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/>
          <cell r="S22">
            <v>0</v>
          </cell>
        </row>
        <row r="23">
          <cell r="A23">
            <v>703008</v>
          </cell>
          <cell r="B23"/>
          <cell r="C23" t="str">
            <v>Davek od premoženja od stavbnih zemljišč</v>
          </cell>
          <cell r="D23">
            <v>0</v>
          </cell>
          <cell r="E23">
            <v>0</v>
          </cell>
          <cell r="F23">
            <v>0</v>
          </cell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/>
          <cell r="S23">
            <v>0</v>
          </cell>
        </row>
        <row r="24">
          <cell r="A24">
            <v>703009</v>
          </cell>
          <cell r="B24"/>
          <cell r="C24" t="str">
            <v>Drugi davki od premoženja od nepremičnin</v>
          </cell>
          <cell r="D24">
            <v>0</v>
          </cell>
          <cell r="E24">
            <v>0</v>
          </cell>
          <cell r="F24">
            <v>0</v>
          </cell>
          <cell r="G24"/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/>
          <cell r="S24">
            <v>0</v>
          </cell>
        </row>
        <row r="25">
          <cell r="A25">
            <v>7031</v>
          </cell>
          <cell r="B25"/>
          <cell r="C25" t="str">
            <v>Davki na premičnine</v>
          </cell>
          <cell r="D25">
            <v>2397.8799999999997</v>
          </cell>
          <cell r="E25">
            <v>5802.15</v>
          </cell>
          <cell r="F25">
            <v>318631.27</v>
          </cell>
          <cell r="G25"/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326831.3</v>
          </cell>
          <cell r="R25"/>
          <cell r="S25">
            <v>0</v>
          </cell>
        </row>
        <row r="26">
          <cell r="A26">
            <v>703100</v>
          </cell>
          <cell r="B26"/>
          <cell r="C26" t="str">
            <v>Davek na vodna plovila</v>
          </cell>
          <cell r="D26">
            <v>2346.1999999999998</v>
          </cell>
          <cell r="E26">
            <v>5756.49</v>
          </cell>
          <cell r="F26">
            <v>318605.7</v>
          </cell>
          <cell r="G26"/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326708.39</v>
          </cell>
          <cell r="R26"/>
          <cell r="S26">
            <v>0</v>
          </cell>
        </row>
        <row r="27">
          <cell r="A27">
            <v>703101</v>
          </cell>
          <cell r="B27"/>
          <cell r="C27" t="str">
            <v>Zamudne obresti od davkov na premičnine</v>
          </cell>
          <cell r="D27">
            <v>51.68</v>
          </cell>
          <cell r="E27">
            <v>45.660000000000004</v>
          </cell>
          <cell r="F27">
            <v>25.569999999999993</v>
          </cell>
          <cell r="G27"/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122.91</v>
          </cell>
          <cell r="R27"/>
          <cell r="S27">
            <v>0</v>
          </cell>
        </row>
        <row r="28">
          <cell r="A28">
            <v>703102</v>
          </cell>
          <cell r="B28"/>
          <cell r="C28" t="str">
            <v>Davek od premoženja - na posest motornih vozil</v>
          </cell>
          <cell r="D28">
            <v>0</v>
          </cell>
          <cell r="E28">
            <v>0</v>
          </cell>
          <cell r="F28">
            <v>0</v>
          </cell>
          <cell r="G28"/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/>
          <cell r="S28">
            <v>0</v>
          </cell>
        </row>
        <row r="29">
          <cell r="A29">
            <v>703103</v>
          </cell>
          <cell r="B29"/>
          <cell r="C29" t="str">
            <v>Drugi davki od premoženja od premičnin</v>
          </cell>
          <cell r="D29">
            <v>0</v>
          </cell>
          <cell r="E29">
            <v>0</v>
          </cell>
          <cell r="F29">
            <v>0</v>
          </cell>
          <cell r="G29"/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/>
          <cell r="S29">
            <v>0</v>
          </cell>
        </row>
        <row r="30">
          <cell r="A30">
            <v>7032</v>
          </cell>
          <cell r="B30"/>
          <cell r="C30" t="str">
            <v>Davki na dediščine in darila</v>
          </cell>
          <cell r="D30">
            <v>1411959.1199999999</v>
          </cell>
          <cell r="E30">
            <v>1443953.3</v>
          </cell>
          <cell r="F30">
            <v>1944256.5699999996</v>
          </cell>
          <cell r="G30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4800168.99</v>
          </cell>
          <cell r="R30"/>
          <cell r="S30">
            <v>0</v>
          </cell>
        </row>
        <row r="31">
          <cell r="A31">
            <v>703200</v>
          </cell>
          <cell r="B31"/>
          <cell r="C31" t="str">
            <v>Davek na dediščine in darila</v>
          </cell>
          <cell r="D31">
            <v>1407901.96</v>
          </cell>
          <cell r="E31">
            <v>1435147.6600000001</v>
          </cell>
          <cell r="F31">
            <v>1940454.1799999997</v>
          </cell>
          <cell r="G31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4783503.8</v>
          </cell>
          <cell r="R31"/>
          <cell r="S31">
            <v>0</v>
          </cell>
        </row>
        <row r="32">
          <cell r="A32">
            <v>703201</v>
          </cell>
          <cell r="B32"/>
          <cell r="C32" t="str">
            <v>Zamudne obresti davkov občanov</v>
          </cell>
          <cell r="D32">
            <v>0</v>
          </cell>
          <cell r="E32">
            <v>0</v>
          </cell>
          <cell r="F32">
            <v>0</v>
          </cell>
          <cell r="G32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/>
          <cell r="S32">
            <v>0</v>
          </cell>
        </row>
        <row r="33">
          <cell r="A33">
            <v>703202</v>
          </cell>
          <cell r="B33"/>
          <cell r="C33" t="str">
            <v>Zamudne obresti od davka na dediščine in darila</v>
          </cell>
          <cell r="D33">
            <v>4057.16</v>
          </cell>
          <cell r="E33">
            <v>8805.64</v>
          </cell>
          <cell r="F33">
            <v>3802.3899999999994</v>
          </cell>
          <cell r="G33"/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16665.189999999999</v>
          </cell>
          <cell r="R33"/>
          <cell r="S33">
            <v>0</v>
          </cell>
        </row>
        <row r="34">
          <cell r="A34">
            <v>7033</v>
          </cell>
          <cell r="B34"/>
          <cell r="C34" t="str">
            <v>Davki na promet nepremičnin in na finančno premoženje</v>
          </cell>
          <cell r="D34">
            <v>3819604.1</v>
          </cell>
          <cell r="E34">
            <v>4421202.62</v>
          </cell>
          <cell r="F34">
            <v>4587271.0200000005</v>
          </cell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12828077.740000002</v>
          </cell>
          <cell r="S34">
            <v>0</v>
          </cell>
        </row>
        <row r="35">
          <cell r="A35">
            <v>703300</v>
          </cell>
          <cell r="B35"/>
          <cell r="C35" t="str">
            <v>Davek na promet nepremičnin - od pravnih oseb</v>
          </cell>
          <cell r="D35">
            <v>554748.23</v>
          </cell>
          <cell r="E35">
            <v>607411.09000000008</v>
          </cell>
          <cell r="F35">
            <v>382384.05000000005</v>
          </cell>
          <cell r="G35"/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1544543.37</v>
          </cell>
          <cell r="S35">
            <v>0</v>
          </cell>
        </row>
        <row r="36">
          <cell r="A36">
            <v>703301</v>
          </cell>
          <cell r="B36"/>
          <cell r="C36" t="str">
            <v>Davek na promet nepremičnin - od fizičnih oseb</v>
          </cell>
          <cell r="D36">
            <v>3264411.27</v>
          </cell>
          <cell r="E36">
            <v>3813723.3299999996</v>
          </cell>
          <cell r="F36">
            <v>4222314.2200000007</v>
          </cell>
          <cell r="G36"/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11300448.82</v>
          </cell>
          <cell r="S36">
            <v>0</v>
          </cell>
        </row>
        <row r="37">
          <cell r="A37">
            <v>703302</v>
          </cell>
          <cell r="B37"/>
          <cell r="C37" t="str">
            <v>Davek na promet nepremičnin - od pravnih in fizičnih oseb, ki nimajo sedeža oz. stalnega bivališča v Republiki Sloveniji</v>
          </cell>
          <cell r="D37">
            <v>0</v>
          </cell>
          <cell r="E37">
            <v>0</v>
          </cell>
          <cell r="F37">
            <v>0</v>
          </cell>
          <cell r="G37"/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</row>
        <row r="38">
          <cell r="A38">
            <v>703303</v>
          </cell>
          <cell r="B38"/>
          <cell r="C38" t="str">
            <v>Zamudne obresti od davka na promet nepremičnin</v>
          </cell>
          <cell r="D38">
            <v>444.6</v>
          </cell>
          <cell r="E38">
            <v>68.199999999999932</v>
          </cell>
          <cell r="F38">
            <v>-17427.25</v>
          </cell>
          <cell r="G38"/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-16914.45</v>
          </cell>
          <cell r="S38">
            <v>0</v>
          </cell>
        </row>
        <row r="39">
          <cell r="A39">
            <v>704</v>
          </cell>
          <cell r="B39"/>
          <cell r="C39" t="str">
            <v>DOMAČI DAVKI NA BLAGO IN STORITVE</v>
          </cell>
          <cell r="D39">
            <v>4286165.99</v>
          </cell>
          <cell r="E39">
            <v>3676895.07</v>
          </cell>
          <cell r="F39">
            <v>4026522.1900000013</v>
          </cell>
          <cell r="G39"/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11989583.250000002</v>
          </cell>
          <cell r="S39">
            <v>0</v>
          </cell>
        </row>
        <row r="40">
          <cell r="A40">
            <v>7044</v>
          </cell>
          <cell r="B40"/>
          <cell r="C40" t="str">
            <v>Davki na posebne storitve</v>
          </cell>
          <cell r="D40">
            <v>438266.75</v>
          </cell>
          <cell r="E40">
            <v>200916.46999999994</v>
          </cell>
          <cell r="F40">
            <v>422095.46000000008</v>
          </cell>
          <cell r="G40"/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1061278.68</v>
          </cell>
          <cell r="S40">
            <v>0</v>
          </cell>
        </row>
        <row r="41">
          <cell r="A41">
            <v>704403</v>
          </cell>
          <cell r="B41"/>
          <cell r="C41" t="str">
            <v>Davek na dobitke od iger na srečo</v>
          </cell>
          <cell r="D41">
            <v>438265.82</v>
          </cell>
          <cell r="E41">
            <v>200916.74999999994</v>
          </cell>
          <cell r="F41">
            <v>422095.46000000008</v>
          </cell>
          <cell r="G41"/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1061278.03</v>
          </cell>
          <cell r="S41">
            <v>0</v>
          </cell>
        </row>
        <row r="42">
          <cell r="A42">
            <v>704404</v>
          </cell>
          <cell r="B42"/>
          <cell r="C42" t="str">
            <v>Posebna taksa na igralne avtomate</v>
          </cell>
          <cell r="D42">
            <v>0</v>
          </cell>
          <cell r="E42">
            <v>0</v>
          </cell>
          <cell r="F42">
            <v>0</v>
          </cell>
          <cell r="G42"/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</row>
        <row r="43">
          <cell r="A43">
            <v>704405</v>
          </cell>
          <cell r="B43"/>
          <cell r="C43" t="str">
            <v>Zamudne obresti od davka na dobitke od iger na srečo</v>
          </cell>
          <cell r="D43">
            <v>0.93</v>
          </cell>
          <cell r="E43">
            <v>-0.28000000000000003</v>
          </cell>
          <cell r="F43">
            <v>0</v>
          </cell>
          <cell r="G43"/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0.65</v>
          </cell>
          <cell r="S43">
            <v>0</v>
          </cell>
        </row>
        <row r="44">
          <cell r="A44">
            <v>7045</v>
          </cell>
          <cell r="B44"/>
          <cell r="C44" t="str">
            <v>Dovoljenja za poslovanje in za opravljanje dejavnosti</v>
          </cell>
          <cell r="D44">
            <v>0</v>
          </cell>
          <cell r="E44">
            <v>0</v>
          </cell>
          <cell r="F44">
            <v>0</v>
          </cell>
          <cell r="G44"/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</row>
        <row r="45">
          <cell r="A45">
            <v>704599</v>
          </cell>
          <cell r="B45"/>
          <cell r="C45" t="str">
            <v>Dovoljenja za poslovanje in za opravljanje dejavnosti</v>
          </cell>
          <cell r="D45">
            <v>0</v>
          </cell>
          <cell r="E45">
            <v>0</v>
          </cell>
          <cell r="F45">
            <v>0</v>
          </cell>
          <cell r="G45"/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</row>
        <row r="46">
          <cell r="A46">
            <v>7047</v>
          </cell>
          <cell r="B46"/>
          <cell r="C46" t="str">
            <v>Drugi davki na uporabo blaga in storitev</v>
          </cell>
          <cell r="D46">
            <v>3847899.2400000007</v>
          </cell>
          <cell r="E46">
            <v>3475978.6</v>
          </cell>
          <cell r="F46">
            <v>3604426.7300000014</v>
          </cell>
          <cell r="G46"/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10928304.570000002</v>
          </cell>
          <cell r="S46">
            <v>0</v>
          </cell>
        </row>
        <row r="47">
          <cell r="A47">
            <v>704700</v>
          </cell>
          <cell r="B47"/>
          <cell r="C47" t="str">
            <v>Okoljska dajatev za onesnaževanje okolja zaradi odvajanja odpadnih voda</v>
          </cell>
          <cell r="D47">
            <v>1821355.11</v>
          </cell>
          <cell r="E47">
            <v>1784848.3999999997</v>
          </cell>
          <cell r="F47">
            <v>1716956.9700000007</v>
          </cell>
          <cell r="G47"/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5323160.4800000004</v>
          </cell>
          <cell r="S47">
            <v>0</v>
          </cell>
        </row>
        <row r="48">
          <cell r="A48">
            <v>704701</v>
          </cell>
          <cell r="B48"/>
          <cell r="C48" t="str">
            <v>Zamudne obresti od okoljske dajatve za onesnaževanje okolja zaradi odvajanja odpadnih voda</v>
          </cell>
          <cell r="D48">
            <v>75.760000000000005</v>
          </cell>
          <cell r="E48">
            <v>226.56</v>
          </cell>
          <cell r="F48">
            <v>29.25</v>
          </cell>
          <cell r="G48"/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331.57</v>
          </cell>
          <cell r="S48">
            <v>0</v>
          </cell>
        </row>
        <row r="49">
          <cell r="A49">
            <v>704704</v>
          </cell>
          <cell r="B49"/>
          <cell r="C49" t="str">
            <v>Turistična taksa</v>
          </cell>
          <cell r="D49">
            <v>1469865.75</v>
          </cell>
          <cell r="E49">
            <v>1283119.92</v>
          </cell>
          <cell r="F49">
            <v>1427825.2000000002</v>
          </cell>
          <cell r="G49"/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4180810.87</v>
          </cell>
          <cell r="S49">
            <v>0</v>
          </cell>
        </row>
        <row r="50">
          <cell r="A50">
            <v>704706</v>
          </cell>
          <cell r="B50"/>
          <cell r="C50" t="str">
            <v>Občinske takse od pravnih oseb</v>
          </cell>
          <cell r="D50">
            <v>270010.90999999997</v>
          </cell>
          <cell r="E50">
            <v>157708.92000000004</v>
          </cell>
          <cell r="F50">
            <v>254535.98000000004</v>
          </cell>
          <cell r="G50"/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682255.81</v>
          </cell>
          <cell r="S50">
            <v>0</v>
          </cell>
        </row>
        <row r="51">
          <cell r="A51">
            <v>704707</v>
          </cell>
          <cell r="B51"/>
          <cell r="C51" t="str">
            <v>Občinske takse od fizičnih oseb in zasebnikov</v>
          </cell>
          <cell r="D51">
            <v>72331.210000000006</v>
          </cell>
          <cell r="E51">
            <v>65760.14</v>
          </cell>
          <cell r="F51">
            <v>41658.5</v>
          </cell>
          <cell r="G51"/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179749.85</v>
          </cell>
          <cell r="S51">
            <v>0</v>
          </cell>
        </row>
        <row r="52">
          <cell r="A52">
            <v>704708</v>
          </cell>
          <cell r="B52"/>
          <cell r="C52" t="str">
            <v>Pristojbina za vzdrževanje gozdnih cest</v>
          </cell>
          <cell r="D52">
            <v>42669.43</v>
          </cell>
          <cell r="E52">
            <v>54741.87</v>
          </cell>
          <cell r="F52">
            <v>39799.210000000006</v>
          </cell>
          <cell r="G52"/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137210.51</v>
          </cell>
          <cell r="S52">
            <v>0</v>
          </cell>
        </row>
        <row r="53">
          <cell r="A53">
            <v>704709</v>
          </cell>
          <cell r="B53"/>
          <cell r="C53" t="str">
            <v>Druge občinske takse</v>
          </cell>
          <cell r="D53">
            <v>0</v>
          </cell>
          <cell r="E53">
            <v>0</v>
          </cell>
          <cell r="F53">
            <v>0</v>
          </cell>
          <cell r="G53"/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</row>
        <row r="54">
          <cell r="A54">
            <v>704710</v>
          </cell>
          <cell r="B54"/>
          <cell r="C54" t="str">
            <v>Odškodnine za spremembo namembnosti kmetijskega zemljišča in gozda</v>
          </cell>
          <cell r="D54">
            <v>0</v>
          </cell>
          <cell r="E54">
            <v>0</v>
          </cell>
          <cell r="F54">
            <v>0</v>
          </cell>
          <cell r="G54"/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</row>
        <row r="55">
          <cell r="A55">
            <v>704714</v>
          </cell>
          <cell r="B55"/>
          <cell r="C55" t="str">
            <v>Odškodnine od izkopanih rudnin</v>
          </cell>
          <cell r="D55">
            <v>2710.95</v>
          </cell>
          <cell r="E55">
            <v>1264.0600000000004</v>
          </cell>
          <cell r="F55">
            <v>890.23999999999978</v>
          </cell>
          <cell r="G55"/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4865.25</v>
          </cell>
          <cell r="S55">
            <v>0</v>
          </cell>
        </row>
        <row r="56">
          <cell r="A56">
            <v>704715</v>
          </cell>
          <cell r="B56"/>
          <cell r="C56" t="str">
            <v>Priključne takse</v>
          </cell>
          <cell r="D56">
            <v>0</v>
          </cell>
          <cell r="E56">
            <v>0</v>
          </cell>
          <cell r="F56">
            <v>0</v>
          </cell>
          <cell r="G56"/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0</v>
          </cell>
        </row>
        <row r="57">
          <cell r="A57">
            <v>704716</v>
          </cell>
          <cell r="B57"/>
          <cell r="C57" t="str">
            <v>Ekološke takse</v>
          </cell>
          <cell r="D57">
            <v>10757.18</v>
          </cell>
          <cell r="E57">
            <v>15499.619999999999</v>
          </cell>
          <cell r="F57">
            <v>15499.619999999999</v>
          </cell>
          <cell r="G57"/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41756.42</v>
          </cell>
          <cell r="S57">
            <v>0</v>
          </cell>
        </row>
        <row r="58">
          <cell r="A58">
            <v>704719</v>
          </cell>
          <cell r="B58"/>
          <cell r="C58" t="str">
            <v>Okoljska dajatev za onesnaževanje okolja zaradi odlaganja odpadkov</v>
          </cell>
          <cell r="D58">
            <v>158122.94</v>
          </cell>
          <cell r="E58">
            <v>112809.10999999999</v>
          </cell>
          <cell r="F58">
            <v>107231.76000000001</v>
          </cell>
          <cell r="G58"/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378163.81</v>
          </cell>
          <cell r="S58">
            <v>0</v>
          </cell>
        </row>
        <row r="59">
          <cell r="A59">
            <v>704733</v>
          </cell>
          <cell r="B59"/>
          <cell r="C59" t="str">
            <v>Zamudne obresti od okoljske dajatve za onesnaževanje okolja zaradi odlaganja odpadkov</v>
          </cell>
          <cell r="D59">
            <v>0</v>
          </cell>
          <cell r="E59">
            <v>0</v>
          </cell>
          <cell r="F59">
            <v>0</v>
          </cell>
          <cell r="G59"/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</row>
        <row r="60">
          <cell r="A60">
            <v>706</v>
          </cell>
          <cell r="B60"/>
          <cell r="C60" t="str">
            <v>DRUGI DAVKI</v>
          </cell>
          <cell r="D60">
            <v>322757.26</v>
          </cell>
          <cell r="E60">
            <v>215134.80000000005</v>
          </cell>
          <cell r="F60">
            <v>-1223358.1600000001</v>
          </cell>
          <cell r="G60"/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-685466.10000000009</v>
          </cell>
          <cell r="S60">
            <v>0</v>
          </cell>
        </row>
        <row r="61">
          <cell r="A61">
            <v>7060</v>
          </cell>
          <cell r="B61"/>
          <cell r="C61" t="str">
            <v>Drugi davki</v>
          </cell>
          <cell r="D61">
            <v>322757.26</v>
          </cell>
          <cell r="E61">
            <v>215134.80000000005</v>
          </cell>
          <cell r="F61">
            <v>-1223358.1600000001</v>
          </cell>
          <cell r="G61"/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-685466.10000000009</v>
          </cell>
          <cell r="S61">
            <v>0</v>
          </cell>
        </row>
        <row r="62">
          <cell r="A62">
            <v>706000</v>
          </cell>
          <cell r="B62"/>
          <cell r="C62" t="str">
            <v>Pozneje plačani odloženi davki, ki jih ni možno razvrstiti v posamezno kategorijo davkov</v>
          </cell>
          <cell r="D62">
            <v>0</v>
          </cell>
          <cell r="E62">
            <v>0</v>
          </cell>
          <cell r="F62">
            <v>0</v>
          </cell>
          <cell r="G62"/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</row>
        <row r="63">
          <cell r="A63">
            <v>706001</v>
          </cell>
          <cell r="B63"/>
          <cell r="C63" t="str">
            <v>Pozneje vplačani ukinjeni davki in prispevki</v>
          </cell>
          <cell r="D63">
            <v>0</v>
          </cell>
          <cell r="E63">
            <v>0</v>
          </cell>
          <cell r="F63">
            <v>0</v>
          </cell>
          <cell r="G63"/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</row>
        <row r="64">
          <cell r="A64">
            <v>706002</v>
          </cell>
          <cell r="B64"/>
          <cell r="C64" t="str">
            <v>Prisilne izterjave davkov in prispevkov</v>
          </cell>
          <cell r="D64">
            <v>0</v>
          </cell>
          <cell r="E64">
            <v>0</v>
          </cell>
          <cell r="F64">
            <v>0</v>
          </cell>
          <cell r="G64"/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</row>
        <row r="65">
          <cell r="A65">
            <v>706099</v>
          </cell>
          <cell r="B65"/>
          <cell r="C65" t="str">
            <v>Drugi davki</v>
          </cell>
          <cell r="D65">
            <v>322757.26</v>
          </cell>
          <cell r="E65">
            <v>215134.80000000005</v>
          </cell>
          <cell r="F65">
            <v>-1223358.1600000001</v>
          </cell>
          <cell r="G65"/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-685466.10000000009</v>
          </cell>
          <cell r="S65">
            <v>0</v>
          </cell>
        </row>
        <row r="66">
          <cell r="A66">
            <v>71</v>
          </cell>
          <cell r="B66"/>
          <cell r="C66" t="str">
            <v>NEDAVČNI PRIHODKI (710+711+712+713+714)</v>
          </cell>
          <cell r="D66">
            <v>29309759.57</v>
          </cell>
          <cell r="E66">
            <v>37163775.629999995</v>
          </cell>
          <cell r="F66">
            <v>40864354.290000007</v>
          </cell>
          <cell r="G66"/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107337889.48999999</v>
          </cell>
          <cell r="Q66"/>
          <cell r="S66">
            <v>0</v>
          </cell>
        </row>
        <row r="67">
          <cell r="A67">
            <v>710</v>
          </cell>
          <cell r="B67"/>
          <cell r="C67" t="str">
            <v>UDELEŽBA NA DOBIČKU IN DOHODKI OD PREMOŽENJA</v>
          </cell>
          <cell r="D67">
            <v>18097593.609999999</v>
          </cell>
          <cell r="E67">
            <v>21279373.84</v>
          </cell>
          <cell r="F67">
            <v>25229058.730000004</v>
          </cell>
          <cell r="G67"/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64606026.18</v>
          </cell>
          <cell r="S67">
            <v>0</v>
          </cell>
        </row>
        <row r="68">
          <cell r="A68">
            <v>7100</v>
          </cell>
          <cell r="B68"/>
          <cell r="C68" t="str">
            <v>Prihodki od udeležbe na dobičku in dividend ter presežkov prihodkov nad odhodki</v>
          </cell>
          <cell r="D68">
            <v>77062.47</v>
          </cell>
          <cell r="E68">
            <v>0</v>
          </cell>
          <cell r="F68">
            <v>4275589.3100000005</v>
          </cell>
          <cell r="G68"/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4352651.78</v>
          </cell>
          <cell r="S68">
            <v>0</v>
          </cell>
        </row>
        <row r="69">
          <cell r="A69">
            <v>710003</v>
          </cell>
          <cell r="B69"/>
          <cell r="C69" t="str">
            <v>Prihodki iz naslova presežka prihodkov nad odhodki posrednih uporabnikov proračunov</v>
          </cell>
          <cell r="D69">
            <v>77062.47</v>
          </cell>
          <cell r="E69">
            <v>0</v>
          </cell>
          <cell r="F69">
            <v>4271436.1100000003</v>
          </cell>
          <cell r="G69"/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4348498.58</v>
          </cell>
          <cell r="S69">
            <v>0</v>
          </cell>
        </row>
        <row r="70">
          <cell r="A70">
            <v>710004</v>
          </cell>
          <cell r="B70"/>
          <cell r="C70" t="str">
            <v>Prihodki od udeležbe na dobičku in dividend nefinančnih družb</v>
          </cell>
          <cell r="D70">
            <v>0</v>
          </cell>
          <cell r="E70">
            <v>0</v>
          </cell>
          <cell r="F70">
            <v>4153.2</v>
          </cell>
          <cell r="G70"/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4153.2</v>
          </cell>
          <cell r="S70">
            <v>0</v>
          </cell>
        </row>
        <row r="71">
          <cell r="A71">
            <v>710005</v>
          </cell>
          <cell r="B71"/>
          <cell r="C71" t="str">
            <v>Prihodki od udeležbe na dobičku in dividend finančnih družb</v>
          </cell>
          <cell r="D71">
            <v>0</v>
          </cell>
          <cell r="E71">
            <v>0</v>
          </cell>
          <cell r="F71">
            <v>0</v>
          </cell>
          <cell r="G71"/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S71">
            <v>0</v>
          </cell>
        </row>
        <row r="72">
          <cell r="A72">
            <v>7102</v>
          </cell>
          <cell r="B72"/>
          <cell r="C72" t="str">
            <v>Prihodki od obresti</v>
          </cell>
          <cell r="D72">
            <v>959189.8</v>
          </cell>
          <cell r="E72">
            <v>928907.07000000007</v>
          </cell>
          <cell r="F72">
            <v>368765.91</v>
          </cell>
          <cell r="G72"/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2256862.7800000003</v>
          </cell>
          <cell r="S72">
            <v>0</v>
          </cell>
        </row>
        <row r="73">
          <cell r="A73">
            <v>710200</v>
          </cell>
          <cell r="B73"/>
          <cell r="C73" t="str">
            <v>Prihodki od obresti od sredstev na vpogled</v>
          </cell>
          <cell r="D73">
            <v>864682.08</v>
          </cell>
          <cell r="E73">
            <v>712543.29999999993</v>
          </cell>
          <cell r="F73">
            <v>613188.68999999994</v>
          </cell>
          <cell r="G73"/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2190414.0699999998</v>
          </cell>
          <cell r="S73">
            <v>0</v>
          </cell>
        </row>
        <row r="74">
          <cell r="A74">
            <v>710201</v>
          </cell>
          <cell r="B74"/>
          <cell r="C74" t="str">
            <v>Prihodki od obresti od vezanih tolarskih depozitov iz nenamenskih sredstev</v>
          </cell>
          <cell r="D74">
            <v>21636.3</v>
          </cell>
          <cell r="E74">
            <v>4054.0499999999993</v>
          </cell>
          <cell r="F74">
            <v>-262700.21999999997</v>
          </cell>
          <cell r="G74"/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-237009.86999999997</v>
          </cell>
          <cell r="S74">
            <v>0</v>
          </cell>
        </row>
        <row r="75">
          <cell r="A75">
            <v>710202</v>
          </cell>
          <cell r="B75"/>
          <cell r="C75" t="str">
            <v>Prihodki od obresti od vezanih tolarskih depozitov iz stalne rezerve - redna sredstva</v>
          </cell>
          <cell r="D75">
            <v>0</v>
          </cell>
          <cell r="E75">
            <v>0</v>
          </cell>
          <cell r="F75">
            <v>0</v>
          </cell>
          <cell r="G75"/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</v>
          </cell>
        </row>
        <row r="76">
          <cell r="A76">
            <v>710203</v>
          </cell>
          <cell r="B76"/>
          <cell r="C76" t="str">
            <v>Prihodki od obresti od vezanih tolarskih depozitov iz stalne rezerve - druga sredstva</v>
          </cell>
          <cell r="D76">
            <v>0</v>
          </cell>
          <cell r="E76">
            <v>0</v>
          </cell>
          <cell r="F76">
            <v>0</v>
          </cell>
          <cell r="G76"/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S76">
            <v>0</v>
          </cell>
        </row>
        <row r="77">
          <cell r="A77">
            <v>710204</v>
          </cell>
          <cell r="B77"/>
          <cell r="C77" t="str">
            <v>Prihodki od obresti od vezanih tolarskih depozitov iz sredstev DARS</v>
          </cell>
          <cell r="D77">
            <v>0</v>
          </cell>
          <cell r="E77">
            <v>0</v>
          </cell>
          <cell r="F77">
            <v>0</v>
          </cell>
          <cell r="G77"/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0</v>
          </cell>
        </row>
        <row r="78">
          <cell r="A78">
            <v>710205</v>
          </cell>
          <cell r="B78"/>
          <cell r="C78" t="str">
            <v>Prihodki od obresti od vezanih tolarskih depozitov iz ostalih namenskih sredstev</v>
          </cell>
          <cell r="D78">
            <v>0.06</v>
          </cell>
          <cell r="E78">
            <v>1982.92</v>
          </cell>
          <cell r="F78">
            <v>2208.48</v>
          </cell>
          <cell r="G78"/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4191.46</v>
          </cell>
          <cell r="S78">
            <v>0</v>
          </cell>
        </row>
        <row r="79">
          <cell r="A79">
            <v>710206</v>
          </cell>
          <cell r="B79"/>
          <cell r="C79" t="str">
            <v>Prihodki od obresti od deviznih depozitov iz nenamenskih sredstev</v>
          </cell>
          <cell r="D79">
            <v>0</v>
          </cell>
          <cell r="E79">
            <v>0</v>
          </cell>
          <cell r="F79">
            <v>0</v>
          </cell>
          <cell r="G79"/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</row>
        <row r="80">
          <cell r="A80">
            <v>710207</v>
          </cell>
          <cell r="B80"/>
          <cell r="C80" t="str">
            <v>Prihodki od obresti od deviznih depozitov iz ostalih namenskih sredstev</v>
          </cell>
          <cell r="D80">
            <v>0</v>
          </cell>
          <cell r="E80">
            <v>0</v>
          </cell>
          <cell r="F80">
            <v>0</v>
          </cell>
          <cell r="G80"/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</row>
        <row r="81">
          <cell r="A81">
            <v>710208</v>
          </cell>
          <cell r="B81"/>
          <cell r="C81" t="str">
            <v>Prihodki od obresti od danih posojil - javnim podjetjem</v>
          </cell>
          <cell r="D81">
            <v>282.12</v>
          </cell>
          <cell r="E81">
            <v>0</v>
          </cell>
          <cell r="F81">
            <v>0</v>
          </cell>
          <cell r="G81"/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282.12</v>
          </cell>
          <cell r="S81">
            <v>0</v>
          </cell>
        </row>
        <row r="82">
          <cell r="A82">
            <v>710209</v>
          </cell>
          <cell r="B82"/>
          <cell r="C82" t="str">
            <v>Prihodki od obresti od danih posojil - finančnim institucijam</v>
          </cell>
          <cell r="D82">
            <v>0</v>
          </cell>
          <cell r="E82">
            <v>0</v>
          </cell>
          <cell r="F82">
            <v>0</v>
          </cell>
          <cell r="G82"/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0</v>
          </cell>
        </row>
        <row r="83">
          <cell r="A83">
            <v>710210</v>
          </cell>
          <cell r="B83"/>
          <cell r="C83" t="str">
            <v>Prihodki od obresti od danih posojil - privatnim podjetjem in zasebnikom</v>
          </cell>
          <cell r="D83">
            <v>0</v>
          </cell>
          <cell r="E83">
            <v>0</v>
          </cell>
          <cell r="F83">
            <v>0</v>
          </cell>
          <cell r="G83"/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S83">
            <v>0</v>
          </cell>
        </row>
        <row r="84">
          <cell r="A84">
            <v>710211</v>
          </cell>
          <cell r="B84"/>
          <cell r="C84" t="str">
            <v>Prihodki od obresti od danih posojil - občanom</v>
          </cell>
          <cell r="D84">
            <v>0</v>
          </cell>
          <cell r="E84">
            <v>0</v>
          </cell>
          <cell r="F84">
            <v>0</v>
          </cell>
          <cell r="G84"/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0</v>
          </cell>
        </row>
        <row r="85">
          <cell r="A85">
            <v>710212</v>
          </cell>
          <cell r="B85"/>
          <cell r="C85" t="str">
            <v>Prihodki od  obresti od danih posojil - drugim javnim skladom in agencijam</v>
          </cell>
          <cell r="D85">
            <v>0</v>
          </cell>
          <cell r="E85">
            <v>0</v>
          </cell>
          <cell r="F85">
            <v>0</v>
          </cell>
          <cell r="G85"/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0</v>
          </cell>
        </row>
        <row r="86">
          <cell r="A86">
            <v>710213</v>
          </cell>
          <cell r="B86"/>
          <cell r="C86" t="str">
            <v>Prihodki od  obresti od danih posojil - drugim ravnem države</v>
          </cell>
          <cell r="D86">
            <v>0</v>
          </cell>
          <cell r="E86">
            <v>0</v>
          </cell>
          <cell r="F86">
            <v>0</v>
          </cell>
          <cell r="G86"/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</row>
        <row r="87">
          <cell r="A87">
            <v>710215</v>
          </cell>
          <cell r="B87"/>
          <cell r="C87" t="str">
            <v>Drugi prihodki od obresti</v>
          </cell>
          <cell r="D87">
            <v>72589.240000000005</v>
          </cell>
          <cell r="E87">
            <v>210326.8</v>
          </cell>
          <cell r="F87">
            <v>16068.960000000021</v>
          </cell>
          <cell r="G87"/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298985</v>
          </cell>
          <cell r="S87">
            <v>0</v>
          </cell>
        </row>
        <row r="88">
          <cell r="A88">
            <v>710216</v>
          </cell>
          <cell r="B88"/>
          <cell r="C88" t="str">
            <v>Prihodki od obresti od danih posojil - državnemu proračunu</v>
          </cell>
          <cell r="D88">
            <v>0</v>
          </cell>
          <cell r="E88">
            <v>0</v>
          </cell>
          <cell r="F88">
            <v>0</v>
          </cell>
          <cell r="G88"/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</row>
        <row r="89">
          <cell r="A89">
            <v>7103</v>
          </cell>
          <cell r="B89"/>
          <cell r="C89" t="str">
            <v>Prihodki od premoženja</v>
          </cell>
          <cell r="D89">
            <v>17061341.34</v>
          </cell>
          <cell r="E89">
            <v>20350466.77</v>
          </cell>
          <cell r="F89">
            <v>20584703.510000002</v>
          </cell>
          <cell r="G89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57996511.619999997</v>
          </cell>
          <cell r="S89">
            <v>0</v>
          </cell>
        </row>
        <row r="90">
          <cell r="A90">
            <v>710300</v>
          </cell>
          <cell r="B90"/>
          <cell r="C90" t="str">
            <v>Prihodki iz naslova najemnin za kmetijska zemljišča in gozdove</v>
          </cell>
          <cell r="D90">
            <v>18975.810000000001</v>
          </cell>
          <cell r="E90">
            <v>35352.36</v>
          </cell>
          <cell r="F90">
            <v>15370.240000000005</v>
          </cell>
          <cell r="G90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69698.41</v>
          </cell>
          <cell r="S90">
            <v>0</v>
          </cell>
        </row>
        <row r="91">
          <cell r="A91">
            <v>710301</v>
          </cell>
          <cell r="B91"/>
          <cell r="C91" t="str">
            <v>Prihodki od najemnin za poslovne prostore</v>
          </cell>
          <cell r="D91">
            <v>1666939.18</v>
          </cell>
          <cell r="E91">
            <v>1476643.57</v>
          </cell>
          <cell r="F91">
            <v>1929237.7699999996</v>
          </cell>
          <cell r="G91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5072820.5199999996</v>
          </cell>
          <cell r="S91">
            <v>0</v>
          </cell>
        </row>
        <row r="92">
          <cell r="A92">
            <v>710302</v>
          </cell>
          <cell r="B92"/>
          <cell r="C92" t="str">
            <v>Prihodki od najemnin za stanovanja</v>
          </cell>
          <cell r="D92">
            <v>1864671.27</v>
          </cell>
          <cell r="E92">
            <v>1798047.08</v>
          </cell>
          <cell r="F92">
            <v>2186471.0900000003</v>
          </cell>
          <cell r="G92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5849189.4400000004</v>
          </cell>
          <cell r="S92">
            <v>0</v>
          </cell>
        </row>
        <row r="93">
          <cell r="A93">
            <v>710303</v>
          </cell>
          <cell r="B93"/>
          <cell r="C93" t="str">
            <v>Prihodki od najemnin za opremo</v>
          </cell>
          <cell r="D93">
            <v>720746.01</v>
          </cell>
          <cell r="E93">
            <v>884937.1399999999</v>
          </cell>
          <cell r="F93">
            <v>709235.91999999993</v>
          </cell>
          <cell r="G93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2314919.0699999998</v>
          </cell>
          <cell r="S93">
            <v>0</v>
          </cell>
        </row>
        <row r="94">
          <cell r="A94">
            <v>710304</v>
          </cell>
          <cell r="B94"/>
          <cell r="C94" t="str">
            <v>Prihodki od drugih najemnin</v>
          </cell>
          <cell r="D94">
            <v>8531894.0099999998</v>
          </cell>
          <cell r="E94">
            <v>9309836.2400000002</v>
          </cell>
          <cell r="F94">
            <v>10978386.510000002</v>
          </cell>
          <cell r="G94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28820116.760000002</v>
          </cell>
          <cell r="S94">
            <v>0</v>
          </cell>
        </row>
        <row r="95">
          <cell r="A95">
            <v>710305</v>
          </cell>
          <cell r="B95"/>
          <cell r="C95" t="str">
            <v>Prihodki od zakupnin</v>
          </cell>
          <cell r="D95">
            <v>249457.19</v>
          </cell>
          <cell r="E95">
            <v>158602.62</v>
          </cell>
          <cell r="F95">
            <v>150636.04999999999</v>
          </cell>
          <cell r="G95"/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558695.86</v>
          </cell>
          <cell r="S95">
            <v>0</v>
          </cell>
        </row>
        <row r="96">
          <cell r="A96">
            <v>710306</v>
          </cell>
          <cell r="B96"/>
          <cell r="C96" t="str">
            <v>Prihodki iz naslova podeljenih koncesij</v>
          </cell>
          <cell r="D96">
            <v>679492.4</v>
          </cell>
          <cell r="E96">
            <v>909950.61</v>
          </cell>
          <cell r="F96">
            <v>987071.42999999993</v>
          </cell>
          <cell r="G96"/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2576514.44</v>
          </cell>
          <cell r="S96">
            <v>0</v>
          </cell>
        </row>
        <row r="97">
          <cell r="A97">
            <v>710307</v>
          </cell>
          <cell r="B97"/>
          <cell r="C97" t="str">
            <v>Prihodki iz naslova podeljenih licenčnin</v>
          </cell>
          <cell r="D97">
            <v>112</v>
          </cell>
          <cell r="E97">
            <v>22.28</v>
          </cell>
          <cell r="F97">
            <v>67.150000000000006</v>
          </cell>
          <cell r="G97"/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201.43</v>
          </cell>
          <cell r="S97">
            <v>0</v>
          </cell>
        </row>
        <row r="98">
          <cell r="A98">
            <v>710309</v>
          </cell>
          <cell r="B98"/>
          <cell r="C98" t="str">
            <v>Prihodki iz naslova koncesijskih dajatev od posebnih iger na srečo</v>
          </cell>
          <cell r="D98">
            <v>2233280.04</v>
          </cell>
          <cell r="E98">
            <v>1904644.42</v>
          </cell>
          <cell r="F98">
            <v>1691901.0300000003</v>
          </cell>
          <cell r="G98"/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5829825.4900000002</v>
          </cell>
          <cell r="S98">
            <v>0</v>
          </cell>
        </row>
        <row r="99">
          <cell r="A99">
            <v>710310</v>
          </cell>
          <cell r="B99"/>
          <cell r="C99" t="str">
            <v>Zamudne obresti od koncesijskih dajatev od posebnih iger na srečo</v>
          </cell>
          <cell r="D99">
            <v>0.05</v>
          </cell>
          <cell r="E99">
            <v>0</v>
          </cell>
          <cell r="F99">
            <v>0</v>
          </cell>
          <cell r="G99"/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0.05</v>
          </cell>
          <cell r="S99">
            <v>0</v>
          </cell>
        </row>
        <row r="100">
          <cell r="A100">
            <v>710311</v>
          </cell>
          <cell r="B100"/>
          <cell r="C100" t="str">
            <v>Prihodki od podeljenih koncesij za rudarsko pravico</v>
          </cell>
          <cell r="D100">
            <v>0</v>
          </cell>
          <cell r="E100">
            <v>1238.76</v>
          </cell>
          <cell r="F100">
            <v>669627.59</v>
          </cell>
          <cell r="G100"/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670866.35</v>
          </cell>
          <cell r="S100">
            <v>0</v>
          </cell>
        </row>
        <row r="101">
          <cell r="A101">
            <v>710312</v>
          </cell>
          <cell r="B101"/>
          <cell r="C101" t="str">
            <v>Prihodki od podeljenih koncesij za vodno pravico</v>
          </cell>
          <cell r="D101">
            <v>695511.57</v>
          </cell>
          <cell r="E101">
            <v>3109519.18</v>
          </cell>
          <cell r="F101">
            <v>811174.44000000041</v>
          </cell>
          <cell r="G101"/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4616205.1900000004</v>
          </cell>
          <cell r="S101">
            <v>0</v>
          </cell>
        </row>
        <row r="102">
          <cell r="A102">
            <v>710313</v>
          </cell>
          <cell r="B102"/>
          <cell r="C102" t="str">
            <v>Prihodki od nadomestila za dodelitev služnostne pravice in ustanovitev stavbne pravice</v>
          </cell>
          <cell r="D102">
            <v>115383.66</v>
          </cell>
          <cell r="E102">
            <v>265497.89</v>
          </cell>
          <cell r="F102">
            <v>105627.59000000003</v>
          </cell>
          <cell r="G102"/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486509.14000000007</v>
          </cell>
          <cell r="S102">
            <v>0</v>
          </cell>
        </row>
        <row r="103">
          <cell r="A103">
            <v>710399</v>
          </cell>
          <cell r="B103"/>
          <cell r="C103" t="str">
            <v>Drugi prihodki od premoženja</v>
          </cell>
          <cell r="D103">
            <v>284878.15000000002</v>
          </cell>
          <cell r="E103">
            <v>496174.62</v>
          </cell>
          <cell r="F103">
            <v>349896.69999999995</v>
          </cell>
          <cell r="G103"/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1130949.47</v>
          </cell>
          <cell r="S103">
            <v>0</v>
          </cell>
        </row>
        <row r="104">
          <cell r="A104">
            <v>711</v>
          </cell>
          <cell r="B104"/>
          <cell r="C104" t="str">
            <v>TAKSE IN PRISTOJBINE</v>
          </cell>
          <cell r="D104">
            <v>302504.28000000003</v>
          </cell>
          <cell r="E104">
            <v>291080.80000000005</v>
          </cell>
          <cell r="F104">
            <v>320519.89</v>
          </cell>
          <cell r="G104"/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914104.97</v>
          </cell>
          <cell r="S104">
            <v>0</v>
          </cell>
        </row>
        <row r="105">
          <cell r="A105">
            <v>7111</v>
          </cell>
          <cell r="B105"/>
          <cell r="C105" t="str">
            <v>Upravne takse in pristojbine</v>
          </cell>
          <cell r="D105">
            <v>302504.28000000003</v>
          </cell>
          <cell r="E105">
            <v>291080.80000000005</v>
          </cell>
          <cell r="F105">
            <v>320519.89</v>
          </cell>
          <cell r="G105"/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914104.97</v>
          </cell>
          <cell r="S105">
            <v>0</v>
          </cell>
        </row>
        <row r="106">
          <cell r="A106">
            <v>711100</v>
          </cell>
          <cell r="B106"/>
          <cell r="C106" t="str">
            <v>Upravne takse (tar.št. 1-10 in tar. št. 80 in 82 iz ZUT)</v>
          </cell>
          <cell r="D106">
            <v>267241.28000000003</v>
          </cell>
          <cell r="E106">
            <v>265196.89</v>
          </cell>
          <cell r="F106">
            <v>277139.24</v>
          </cell>
          <cell r="G106"/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809577.41</v>
          </cell>
          <cell r="S106">
            <v>0</v>
          </cell>
        </row>
        <row r="107">
          <cell r="A107">
            <v>711120</v>
          </cell>
          <cell r="B107"/>
          <cell r="C107" t="str">
            <v>Upravne takse s področja prometa in zvez (tar. št. 27-35 iz ZUT)</v>
          </cell>
          <cell r="D107">
            <v>28247.34</v>
          </cell>
          <cell r="E107">
            <v>22013.210000000003</v>
          </cell>
          <cell r="F107">
            <v>23477.069999999992</v>
          </cell>
          <cell r="G107"/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73737.62</v>
          </cell>
          <cell r="S107">
            <v>0</v>
          </cell>
        </row>
        <row r="108">
          <cell r="A108">
            <v>711121</v>
          </cell>
          <cell r="B108"/>
          <cell r="C108" t="str">
            <v>Gradbene upravne takse (tar. št. 37-42 iz ZUT)</v>
          </cell>
          <cell r="D108">
            <v>0</v>
          </cell>
          <cell r="E108">
            <v>0</v>
          </cell>
          <cell r="F108">
            <v>0</v>
          </cell>
          <cell r="G108"/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</row>
        <row r="109">
          <cell r="A109">
            <v>711137</v>
          </cell>
          <cell r="B109"/>
          <cell r="C109" t="str">
            <v>Zamudne obresti od upravnih taks</v>
          </cell>
          <cell r="D109">
            <v>0</v>
          </cell>
          <cell r="E109">
            <v>0</v>
          </cell>
          <cell r="F109">
            <v>0</v>
          </cell>
          <cell r="G109"/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</row>
        <row r="110">
          <cell r="A110">
            <v>711199</v>
          </cell>
          <cell r="B110"/>
          <cell r="C110" t="str">
            <v>Druge pristojbine</v>
          </cell>
          <cell r="D110">
            <v>7015.66</v>
          </cell>
          <cell r="E110">
            <v>3870.7000000000007</v>
          </cell>
          <cell r="F110">
            <v>19903.579999999998</v>
          </cell>
          <cell r="G110"/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30789.94</v>
          </cell>
          <cell r="S110">
            <v>0</v>
          </cell>
        </row>
        <row r="111">
          <cell r="A111">
            <v>712</v>
          </cell>
          <cell r="B111"/>
          <cell r="C111" t="str">
            <v>GLOBE IN DRUGE DENARNE KAZNI</v>
          </cell>
          <cell r="D111">
            <v>1074813.6100000001</v>
          </cell>
          <cell r="E111">
            <v>1091649.5</v>
          </cell>
          <cell r="F111">
            <v>1228959.81</v>
          </cell>
          <cell r="G111"/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3395422.92</v>
          </cell>
          <cell r="S111">
            <v>0</v>
          </cell>
        </row>
        <row r="112">
          <cell r="A112">
            <v>7120</v>
          </cell>
          <cell r="B112"/>
          <cell r="C112" t="str">
            <v>Globe in druge denarne kazni</v>
          </cell>
          <cell r="D112">
            <v>1074813.6100000001</v>
          </cell>
          <cell r="E112">
            <v>1091649.5</v>
          </cell>
          <cell r="F112">
            <v>1228959.81</v>
          </cell>
          <cell r="G112"/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3395422.92</v>
          </cell>
          <cell r="S112">
            <v>0</v>
          </cell>
        </row>
        <row r="113">
          <cell r="A113">
            <v>712001</v>
          </cell>
          <cell r="B113"/>
          <cell r="C113" t="str">
            <v>Globe za prekrške</v>
          </cell>
          <cell r="D113">
            <v>941221.47</v>
          </cell>
          <cell r="E113">
            <v>962902.10000000009</v>
          </cell>
          <cell r="F113">
            <v>1075948.0599999998</v>
          </cell>
          <cell r="G113"/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2980071.63</v>
          </cell>
          <cell r="S113">
            <v>0</v>
          </cell>
        </row>
        <row r="114">
          <cell r="A114">
            <v>712003</v>
          </cell>
          <cell r="B114"/>
          <cell r="C114" t="str">
            <v>Druge globe, denarne kazni in odvzem premoženjske koristi s plačilom denarnega zneska</v>
          </cell>
          <cell r="D114">
            <v>0</v>
          </cell>
          <cell r="E114">
            <v>0</v>
          </cell>
          <cell r="F114">
            <v>0</v>
          </cell>
          <cell r="G114"/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S114">
            <v>0</v>
          </cell>
        </row>
        <row r="115">
          <cell r="A115">
            <v>712005</v>
          </cell>
          <cell r="B115"/>
          <cell r="C115" t="str">
            <v>Denarne kazni v upravnih postopkih</v>
          </cell>
          <cell r="D115">
            <v>4730.53</v>
          </cell>
          <cell r="E115">
            <v>7218.79</v>
          </cell>
          <cell r="F115">
            <v>7575.869999999999</v>
          </cell>
          <cell r="G115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19525.189999999999</v>
          </cell>
          <cell r="S115">
            <v>0</v>
          </cell>
        </row>
        <row r="116">
          <cell r="A116">
            <v>712007</v>
          </cell>
          <cell r="B116"/>
          <cell r="C116" t="str">
            <v>Nadomestilo za degradacijo in uzurpacijo prostora</v>
          </cell>
          <cell r="D116">
            <v>76075.67</v>
          </cell>
          <cell r="E116">
            <v>72138.439999999988</v>
          </cell>
          <cell r="F116">
            <v>96414.330000000016</v>
          </cell>
          <cell r="G116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244628.44</v>
          </cell>
          <cell r="S116">
            <v>0</v>
          </cell>
        </row>
        <row r="117">
          <cell r="A117">
            <v>712008</v>
          </cell>
          <cell r="B117"/>
          <cell r="C117" t="str">
            <v>Povprečnine oziroma sodne takse ter drugi stroški na podlagi zakona o prekrških</v>
          </cell>
          <cell r="D117">
            <v>52785.94</v>
          </cell>
          <cell r="E117">
            <v>49390.17</v>
          </cell>
          <cell r="F117">
            <v>49021.55</v>
          </cell>
          <cell r="G117"/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151197.66</v>
          </cell>
          <cell r="S117">
            <v>0</v>
          </cell>
        </row>
        <row r="118">
          <cell r="A118">
            <v>712099</v>
          </cell>
          <cell r="B118"/>
          <cell r="C118" t="str">
            <v>***Druge povprečnine</v>
          </cell>
          <cell r="D118">
            <v>0</v>
          </cell>
          <cell r="E118">
            <v>0</v>
          </cell>
          <cell r="F118">
            <v>0</v>
          </cell>
          <cell r="G118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</v>
          </cell>
        </row>
        <row r="119">
          <cell r="A119">
            <v>713</v>
          </cell>
          <cell r="B119"/>
          <cell r="C119" t="str">
            <v>PRIHODKI OD PRODAJE BLAGA IN STORITEV</v>
          </cell>
          <cell r="D119">
            <v>1486356.77</v>
          </cell>
          <cell r="E119">
            <v>1739884.2500000002</v>
          </cell>
          <cell r="F119">
            <v>1737211.5099999998</v>
          </cell>
          <cell r="G119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4963452.5299999993</v>
          </cell>
          <cell r="S119">
            <v>0</v>
          </cell>
        </row>
        <row r="120">
          <cell r="A120">
            <v>7130</v>
          </cell>
          <cell r="B120"/>
          <cell r="C120" t="str">
            <v>Prihodki od prodaje blaga in storitev</v>
          </cell>
          <cell r="D120">
            <v>1486356.77</v>
          </cell>
          <cell r="E120">
            <v>1739884.2500000002</v>
          </cell>
          <cell r="F120">
            <v>1737211.5099999998</v>
          </cell>
          <cell r="G120"/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4963452.5299999993</v>
          </cell>
          <cell r="S120">
            <v>0</v>
          </cell>
        </row>
        <row r="121">
          <cell r="A121">
            <v>713000</v>
          </cell>
          <cell r="B121"/>
          <cell r="C121" t="str">
            <v>Prihodki od prodaje blaga in storitev</v>
          </cell>
          <cell r="D121">
            <v>1071336.1000000001</v>
          </cell>
          <cell r="E121">
            <v>1293967.8900000001</v>
          </cell>
          <cell r="F121">
            <v>1322655.9499999997</v>
          </cell>
          <cell r="G121"/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3687959.94</v>
          </cell>
          <cell r="S121">
            <v>0</v>
          </cell>
        </row>
        <row r="122">
          <cell r="A122">
            <v>713001</v>
          </cell>
          <cell r="B122"/>
          <cell r="C122" t="str">
            <v>Prihodki od prodaje materiala in odpadkov</v>
          </cell>
          <cell r="D122">
            <v>17670.97</v>
          </cell>
          <cell r="E122">
            <v>107302.59</v>
          </cell>
          <cell r="F122">
            <v>37121.03</v>
          </cell>
          <cell r="G122"/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162094.59</v>
          </cell>
          <cell r="S122">
            <v>0</v>
          </cell>
        </row>
        <row r="123">
          <cell r="A123">
            <v>713002</v>
          </cell>
          <cell r="B123"/>
          <cell r="C123" t="str">
            <v>Prihodki obratov družbene prehrane</v>
          </cell>
          <cell r="D123">
            <v>1574.08</v>
          </cell>
          <cell r="E123">
            <v>1512.9900000000002</v>
          </cell>
          <cell r="F123">
            <v>1835.56</v>
          </cell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4922.63</v>
          </cell>
          <cell r="S123">
            <v>0</v>
          </cell>
        </row>
        <row r="124">
          <cell r="A124">
            <v>713003</v>
          </cell>
          <cell r="B124"/>
          <cell r="C124" t="str">
            <v>Prihodki od počitniške dejavnosti</v>
          </cell>
          <cell r="D124">
            <v>12086.79</v>
          </cell>
          <cell r="E124">
            <v>13670.55</v>
          </cell>
          <cell r="F124">
            <v>15197.240000000002</v>
          </cell>
          <cell r="G124"/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40954.58</v>
          </cell>
          <cell r="S124">
            <v>0</v>
          </cell>
        </row>
        <row r="125">
          <cell r="A125">
            <v>713004</v>
          </cell>
          <cell r="B125"/>
          <cell r="C125" t="str">
            <v>Prihodki od prodanih vstopnic za kulturne, športne in druge prireditve</v>
          </cell>
          <cell r="D125">
            <v>19944.7</v>
          </cell>
          <cell r="E125">
            <v>17490.52</v>
          </cell>
          <cell r="F125">
            <v>8672.7799999999988</v>
          </cell>
          <cell r="G125"/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46108</v>
          </cell>
          <cell r="S125">
            <v>0</v>
          </cell>
        </row>
        <row r="126">
          <cell r="A126">
            <v>713005</v>
          </cell>
          <cell r="B126"/>
          <cell r="C126" t="str">
            <v>Prihodki od vstopnin</v>
          </cell>
          <cell r="D126">
            <v>25654.92</v>
          </cell>
          <cell r="E126">
            <v>28599.4</v>
          </cell>
          <cell r="F126">
            <v>39197.519999999997</v>
          </cell>
          <cell r="G126"/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93451.839999999997</v>
          </cell>
          <cell r="S126">
            <v>0</v>
          </cell>
        </row>
        <row r="127">
          <cell r="A127">
            <v>713006</v>
          </cell>
          <cell r="B127"/>
          <cell r="C127" t="str">
            <v>Prihodki od kotizacij za seminarje, posvetovanja, simpozije in druga strokovna srečanja</v>
          </cell>
          <cell r="D127">
            <v>0</v>
          </cell>
          <cell r="E127">
            <v>0</v>
          </cell>
          <cell r="F127">
            <v>0</v>
          </cell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</row>
        <row r="128">
          <cell r="A128">
            <v>713099</v>
          </cell>
          <cell r="B128"/>
          <cell r="C128" t="str">
            <v>Drugi prihodki od prodaje</v>
          </cell>
          <cell r="D128">
            <v>338089.21</v>
          </cell>
          <cell r="E128">
            <v>277340.31</v>
          </cell>
          <cell r="F128">
            <v>312531.42999999993</v>
          </cell>
          <cell r="G128"/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927960.95</v>
          </cell>
          <cell r="S128">
            <v>0</v>
          </cell>
        </row>
        <row r="129">
          <cell r="A129">
            <v>714</v>
          </cell>
          <cell r="B129"/>
          <cell r="C129" t="str">
            <v>DRUGI NEDAVČNI PRIHODKI</v>
          </cell>
          <cell r="D129">
            <v>8348491.2999999998</v>
          </cell>
          <cell r="E129">
            <v>12761787.239999998</v>
          </cell>
          <cell r="F129">
            <v>12348604.350000001</v>
          </cell>
          <cell r="G129"/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33458882.890000001</v>
          </cell>
          <cell r="S129">
            <v>0</v>
          </cell>
        </row>
        <row r="130">
          <cell r="A130">
            <v>7141</v>
          </cell>
          <cell r="B130"/>
          <cell r="C130" t="str">
            <v>Drugi nedavčni prihodki</v>
          </cell>
          <cell r="D130">
            <v>8348491.2999999998</v>
          </cell>
          <cell r="E130">
            <v>12761787.239999998</v>
          </cell>
          <cell r="F130">
            <v>12348604.350000001</v>
          </cell>
          <cell r="G130"/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33458882.890000001</v>
          </cell>
          <cell r="S130">
            <v>0</v>
          </cell>
        </row>
        <row r="131">
          <cell r="A131">
            <v>714100</v>
          </cell>
          <cell r="B131"/>
          <cell r="C131" t="str">
            <v>Drugi nedavčni prihodki</v>
          </cell>
          <cell r="D131">
            <v>928999.27</v>
          </cell>
          <cell r="E131">
            <v>948187.95</v>
          </cell>
          <cell r="F131">
            <v>1084383.57</v>
          </cell>
          <cell r="G131"/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2961570.79</v>
          </cell>
          <cell r="S131">
            <v>0</v>
          </cell>
        </row>
        <row r="132">
          <cell r="A132">
            <v>714105</v>
          </cell>
          <cell r="B132"/>
          <cell r="C132" t="str">
            <v>Prihodki od komunalnih prispevkov</v>
          </cell>
          <cell r="D132">
            <v>4902922.68</v>
          </cell>
          <cell r="E132">
            <v>8703183.1300000008</v>
          </cell>
          <cell r="F132">
            <v>7937284.2799999993</v>
          </cell>
          <cell r="G132"/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21543390.09</v>
          </cell>
          <cell r="S132">
            <v>0</v>
          </cell>
        </row>
        <row r="133">
          <cell r="A133">
            <v>714106</v>
          </cell>
          <cell r="B133"/>
          <cell r="C133" t="str">
            <v>Prispevki in doplačila občanov za izvajanje določenih programov tekočega značaja</v>
          </cell>
          <cell r="D133">
            <v>84585.24</v>
          </cell>
          <cell r="E133">
            <v>179999.45</v>
          </cell>
          <cell r="F133">
            <v>127514.90999999997</v>
          </cell>
          <cell r="G133"/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392099.6</v>
          </cell>
          <cell r="S133">
            <v>0</v>
          </cell>
        </row>
        <row r="134">
          <cell r="A134">
            <v>714107</v>
          </cell>
          <cell r="B134"/>
          <cell r="C134" t="str">
            <v>Prispevki in doplačila občanov za izvajanje določenih programov investicijskega značaja</v>
          </cell>
          <cell r="D134">
            <v>38513.79</v>
          </cell>
          <cell r="E134">
            <v>21351.35</v>
          </cell>
          <cell r="F134">
            <v>81159.500000000015</v>
          </cell>
          <cell r="G134"/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141024.64000000001</v>
          </cell>
          <cell r="S134">
            <v>0</v>
          </cell>
        </row>
        <row r="135">
          <cell r="A135">
            <v>714108</v>
          </cell>
          <cell r="B135"/>
          <cell r="C135" t="str">
            <v>Sredstva za investicije, pridobljena z občinskimi samoprispevki</v>
          </cell>
          <cell r="D135">
            <v>0</v>
          </cell>
          <cell r="E135">
            <v>0</v>
          </cell>
          <cell r="F135">
            <v>0</v>
          </cell>
          <cell r="G135"/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S135">
            <v>0</v>
          </cell>
        </row>
        <row r="136">
          <cell r="A136">
            <v>714109</v>
          </cell>
          <cell r="B136"/>
          <cell r="C136" t="str">
            <v>Sredstva za investicije, pridobljena s krajevnimi samoprispevki</v>
          </cell>
          <cell r="D136">
            <v>0</v>
          </cell>
          <cell r="E136">
            <v>5600</v>
          </cell>
          <cell r="F136">
            <v>50</v>
          </cell>
          <cell r="G136"/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5650</v>
          </cell>
          <cell r="S136">
            <v>0</v>
          </cell>
        </row>
        <row r="137">
          <cell r="A137">
            <v>714110</v>
          </cell>
          <cell r="B137"/>
          <cell r="C137" t="str">
            <v>Zamudne obresti od komunalnih prispevkov</v>
          </cell>
          <cell r="D137">
            <v>2916.54</v>
          </cell>
          <cell r="E137">
            <v>7121.7</v>
          </cell>
          <cell r="F137">
            <v>668.89999999999964</v>
          </cell>
          <cell r="G137"/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10707.14</v>
          </cell>
          <cell r="S137">
            <v>0</v>
          </cell>
        </row>
        <row r="138">
          <cell r="A138">
            <v>714114</v>
          </cell>
          <cell r="B138"/>
          <cell r="C138" t="str">
            <v>Prihodki od ostalih zaračunljivih tiskovin</v>
          </cell>
          <cell r="D138">
            <v>0</v>
          </cell>
          <cell r="E138">
            <v>0</v>
          </cell>
          <cell r="F138">
            <v>0</v>
          </cell>
          <cell r="G138"/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S138">
            <v>0</v>
          </cell>
        </row>
        <row r="139">
          <cell r="A139">
            <v>714116</v>
          </cell>
          <cell r="B139"/>
          <cell r="C139" t="str">
            <v>Nadomestila zaradi omejene rabe prostora na območju jedrskega objekta</v>
          </cell>
          <cell r="D139">
            <v>1133035.4099999999</v>
          </cell>
          <cell r="E139">
            <v>1133035.4099999999</v>
          </cell>
          <cell r="F139">
            <v>1145082.31</v>
          </cell>
          <cell r="G139"/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3411153.13</v>
          </cell>
          <cell r="S139">
            <v>0</v>
          </cell>
        </row>
        <row r="140">
          <cell r="A140">
            <v>714118</v>
          </cell>
          <cell r="B140"/>
          <cell r="C140" t="str">
            <v>Prispevek za vzpodbujanje zaposlovanja invalidov po ZZRZI</v>
          </cell>
          <cell r="D140">
            <v>0</v>
          </cell>
          <cell r="E140">
            <v>0</v>
          </cell>
          <cell r="F140">
            <v>0</v>
          </cell>
          <cell r="G140"/>
          <cell r="H140">
            <v>0</v>
          </cell>
          <cell r="I140">
            <v>0</v>
          </cell>
          <cell r="J140"/>
          <cell r="K140"/>
          <cell r="L140"/>
          <cell r="M140"/>
          <cell r="N140"/>
          <cell r="O140"/>
          <cell r="P140">
            <v>0</v>
          </cell>
          <cell r="S140">
            <v>0</v>
          </cell>
        </row>
        <row r="141">
          <cell r="A141">
            <v>714120</v>
          </cell>
          <cell r="B141"/>
          <cell r="C141" t="str">
            <v>Prihodki iz naslova odškodnin iz sklenjenih zavarovanj</v>
          </cell>
          <cell r="D141">
            <v>41053.300000000003</v>
          </cell>
          <cell r="E141">
            <v>142922.23999999999</v>
          </cell>
          <cell r="F141">
            <v>77333.62</v>
          </cell>
          <cell r="G141"/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261309.15999999997</v>
          </cell>
          <cell r="S141">
            <v>0</v>
          </cell>
        </row>
        <row r="142">
          <cell r="A142">
            <v>714121</v>
          </cell>
          <cell r="B142"/>
          <cell r="C142" t="str">
            <v>Prihodki iz naslova vnovčenih instrumentov za zavarovanje izvedbe posla</v>
          </cell>
          <cell r="D142">
            <v>0</v>
          </cell>
          <cell r="E142">
            <v>0</v>
          </cell>
          <cell r="F142">
            <v>87292.47</v>
          </cell>
          <cell r="G142"/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87292.47</v>
          </cell>
          <cell r="S142">
            <v>0</v>
          </cell>
        </row>
        <row r="143">
          <cell r="A143">
            <v>714199</v>
          </cell>
          <cell r="B143"/>
          <cell r="C143" t="str">
            <v>Drugi izredni nedavčni prihodki</v>
          </cell>
          <cell r="D143">
            <v>1216465.07</v>
          </cell>
          <cell r="E143">
            <v>1620386.01</v>
          </cell>
          <cell r="F143">
            <v>1807834.79</v>
          </cell>
          <cell r="G143"/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4644685.87</v>
          </cell>
          <cell r="S143">
            <v>0</v>
          </cell>
        </row>
        <row r="144">
          <cell r="A144">
            <v>72</v>
          </cell>
          <cell r="B144" t="str">
            <v xml:space="preserve">  </v>
          </cell>
          <cell r="C144" t="str">
            <v>KAPITALSKI PRIHODKI (720+721+722)</v>
          </cell>
          <cell r="D144">
            <v>5436031.5</v>
          </cell>
          <cell r="E144">
            <v>6071451.5300000003</v>
          </cell>
          <cell r="F144">
            <v>4844439.6500000004</v>
          </cell>
          <cell r="G144"/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16351922.68</v>
          </cell>
          <cell r="S144">
            <v>0</v>
          </cell>
        </row>
        <row r="145">
          <cell r="A145">
            <v>720</v>
          </cell>
          <cell r="B145"/>
          <cell r="C145" t="str">
            <v>PRIHODKI OD PRODAJE OSNOVNIH SREDSTEV</v>
          </cell>
          <cell r="D145">
            <v>1733681.1900000002</v>
          </cell>
          <cell r="E145">
            <v>604538.54</v>
          </cell>
          <cell r="F145">
            <v>640123.87999999989</v>
          </cell>
          <cell r="G145"/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2978343.6100000003</v>
          </cell>
          <cell r="S145">
            <v>0</v>
          </cell>
        </row>
        <row r="146">
          <cell r="A146">
            <v>7200</v>
          </cell>
          <cell r="B146"/>
          <cell r="C146" t="str">
            <v>Prihodki od prodaje zgradb in prostorov</v>
          </cell>
          <cell r="D146">
            <v>1407006.4300000002</v>
          </cell>
          <cell r="E146">
            <v>428673.63000000006</v>
          </cell>
          <cell r="F146">
            <v>608379.96</v>
          </cell>
          <cell r="G146"/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2444060.02</v>
          </cell>
          <cell r="S146">
            <v>0</v>
          </cell>
        </row>
        <row r="147">
          <cell r="A147">
            <v>720000</v>
          </cell>
          <cell r="B147"/>
          <cell r="C147" t="str">
            <v>Prihodki od prodaje poslovnih objektov in poslovnih prostorov</v>
          </cell>
          <cell r="D147">
            <v>338216.05</v>
          </cell>
          <cell r="E147">
            <v>58361.400000000023</v>
          </cell>
          <cell r="F147">
            <v>132869.99999999994</v>
          </cell>
          <cell r="G147"/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529447.44999999995</v>
          </cell>
          <cell r="S147">
            <v>0</v>
          </cell>
        </row>
        <row r="148">
          <cell r="A148">
            <v>720001</v>
          </cell>
          <cell r="B148"/>
          <cell r="C148" t="str">
            <v>Prihodki od prodaje stanovanjskih objektov in stanovanj</v>
          </cell>
          <cell r="D148">
            <v>1051963.76</v>
          </cell>
          <cell r="E148">
            <v>338222.31000000006</v>
          </cell>
          <cell r="F148">
            <v>475509.95999999996</v>
          </cell>
          <cell r="G148"/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1865696.03</v>
          </cell>
          <cell r="S148">
            <v>0</v>
          </cell>
        </row>
        <row r="149">
          <cell r="A149">
            <v>720099</v>
          </cell>
          <cell r="B149"/>
          <cell r="C149" t="str">
            <v>Prihodki od prodaje drugih zgradb in prostorov</v>
          </cell>
          <cell r="D149">
            <v>16826.62</v>
          </cell>
          <cell r="E149">
            <v>32089.920000000002</v>
          </cell>
          <cell r="F149">
            <v>0</v>
          </cell>
          <cell r="G149"/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48916.54</v>
          </cell>
          <cell r="S149">
            <v>0</v>
          </cell>
        </row>
        <row r="150">
          <cell r="A150">
            <v>7201</v>
          </cell>
          <cell r="B150"/>
          <cell r="C150" t="str">
            <v>Prihodki od prodaje prevoznih sredstev</v>
          </cell>
          <cell r="D150">
            <v>6508.2</v>
          </cell>
          <cell r="E150">
            <v>6735.3099999999995</v>
          </cell>
          <cell r="F150">
            <v>24518.700000000004</v>
          </cell>
          <cell r="G150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37762.21</v>
          </cell>
          <cell r="S150">
            <v>0</v>
          </cell>
        </row>
        <row r="151">
          <cell r="A151">
            <v>720100</v>
          </cell>
          <cell r="B151"/>
          <cell r="C151" t="str">
            <v>Prihodki od prodaje cestnih motornih vozil</v>
          </cell>
          <cell r="D151">
            <v>6500</v>
          </cell>
          <cell r="E151">
            <v>6655.8099999999995</v>
          </cell>
          <cell r="F151">
            <v>24518.700000000004</v>
          </cell>
          <cell r="G151"/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37674.51</v>
          </cell>
          <cell r="S151">
            <v>0</v>
          </cell>
        </row>
        <row r="152">
          <cell r="A152">
            <v>720101</v>
          </cell>
          <cell r="B152"/>
          <cell r="C152" t="str">
            <v>Prihodki od prodaje helikopterjev in letal</v>
          </cell>
          <cell r="D152">
            <v>0</v>
          </cell>
          <cell r="E152">
            <v>0</v>
          </cell>
          <cell r="F152">
            <v>0</v>
          </cell>
          <cell r="G152"/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S152">
            <v>0</v>
          </cell>
        </row>
        <row r="153">
          <cell r="A153">
            <v>720102</v>
          </cell>
          <cell r="B153"/>
          <cell r="C153" t="str">
            <v>Prihodki od prodaje ladij in čolnov</v>
          </cell>
          <cell r="D153">
            <v>0</v>
          </cell>
          <cell r="E153">
            <v>0</v>
          </cell>
          <cell r="F153">
            <v>0</v>
          </cell>
          <cell r="G153"/>
          <cell r="H153">
            <v>0</v>
          </cell>
          <cell r="I153">
            <v>0</v>
          </cell>
          <cell r="J153"/>
          <cell r="K153"/>
          <cell r="L153"/>
          <cell r="M153"/>
          <cell r="N153"/>
          <cell r="O153"/>
          <cell r="P153">
            <v>0</v>
          </cell>
          <cell r="S153">
            <v>0</v>
          </cell>
        </row>
        <row r="154">
          <cell r="A154">
            <v>720199</v>
          </cell>
          <cell r="B154"/>
          <cell r="C154" t="str">
            <v>Prihodki od prodaje drugih prevoznih sredstev</v>
          </cell>
          <cell r="D154">
            <v>8.1999999999999993</v>
          </cell>
          <cell r="E154">
            <v>79.5</v>
          </cell>
          <cell r="F154">
            <v>0</v>
          </cell>
          <cell r="G154"/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87.7</v>
          </cell>
          <cell r="S154">
            <v>0</v>
          </cell>
        </row>
        <row r="155">
          <cell r="A155">
            <v>7202</v>
          </cell>
          <cell r="B155"/>
          <cell r="C155" t="str">
            <v>Prihodki od prodaje opreme</v>
          </cell>
          <cell r="D155">
            <v>13785</v>
          </cell>
          <cell r="E155">
            <v>2190.66</v>
          </cell>
          <cell r="F155">
            <v>5567.7499999999991</v>
          </cell>
          <cell r="G155"/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21543.41</v>
          </cell>
          <cell r="S155">
            <v>0</v>
          </cell>
        </row>
        <row r="156">
          <cell r="A156">
            <v>720200</v>
          </cell>
          <cell r="B156"/>
          <cell r="C156" t="str">
            <v>Prihodki od prodaje pisarniške opreme</v>
          </cell>
          <cell r="D156">
            <v>0</v>
          </cell>
          <cell r="E156">
            <v>0</v>
          </cell>
          <cell r="F156">
            <v>0</v>
          </cell>
          <cell r="G156"/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S156">
            <v>0</v>
          </cell>
        </row>
        <row r="157">
          <cell r="A157">
            <v>720201</v>
          </cell>
          <cell r="B157"/>
          <cell r="C157" t="str">
            <v>Prihodki od prodaje računalniške opreme</v>
          </cell>
          <cell r="D157">
            <v>420</v>
          </cell>
          <cell r="E157">
            <v>164.75</v>
          </cell>
          <cell r="F157">
            <v>446.72</v>
          </cell>
          <cell r="G157"/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1031.47</v>
          </cell>
          <cell r="S157">
            <v>0</v>
          </cell>
        </row>
        <row r="158">
          <cell r="A158">
            <v>720299</v>
          </cell>
          <cell r="B158"/>
          <cell r="C158" t="str">
            <v>Prihodki od prodaje druge opreme</v>
          </cell>
          <cell r="D158">
            <v>13365</v>
          </cell>
          <cell r="E158">
            <v>2025.9099999999999</v>
          </cell>
          <cell r="F158">
            <v>5121.0299999999988</v>
          </cell>
          <cell r="G158"/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20511.939999999999</v>
          </cell>
          <cell r="S158">
            <v>0</v>
          </cell>
        </row>
        <row r="159">
          <cell r="A159">
            <v>7203</v>
          </cell>
          <cell r="B159"/>
          <cell r="C159" t="str">
            <v>Prihodki od prodaje drugih osnovnih sredstev</v>
          </cell>
          <cell r="D159">
            <v>306381.56</v>
          </cell>
          <cell r="E159">
            <v>166938.94</v>
          </cell>
          <cell r="F159">
            <v>1657.4699999999721</v>
          </cell>
          <cell r="G159"/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474977.97</v>
          </cell>
          <cell r="S159">
            <v>0</v>
          </cell>
        </row>
        <row r="160">
          <cell r="A160">
            <v>720399</v>
          </cell>
          <cell r="B160"/>
          <cell r="C160" t="str">
            <v>Prihodki od prodaje drugih osnovnih sredstev</v>
          </cell>
          <cell r="D160">
            <v>306381.56</v>
          </cell>
          <cell r="E160">
            <v>166938.94</v>
          </cell>
          <cell r="F160">
            <v>1657.4699999999721</v>
          </cell>
          <cell r="G160"/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474977.97</v>
          </cell>
          <cell r="S160">
            <v>0</v>
          </cell>
        </row>
        <row r="161">
          <cell r="A161">
            <v>721</v>
          </cell>
          <cell r="B161"/>
          <cell r="C161" t="str">
            <v>PRIHODKI OD PRODAJE ZALOG</v>
          </cell>
          <cell r="D161">
            <v>1653.75</v>
          </cell>
          <cell r="E161">
            <v>-1653.75</v>
          </cell>
          <cell r="F161">
            <v>0</v>
          </cell>
          <cell r="G161"/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S161">
            <v>0</v>
          </cell>
        </row>
        <row r="162">
          <cell r="A162">
            <v>7210</v>
          </cell>
          <cell r="B162"/>
          <cell r="C162" t="str">
            <v>Prihodki od prodaje blagovnih rezerv</v>
          </cell>
          <cell r="D162">
            <v>1653.75</v>
          </cell>
          <cell r="E162">
            <v>-1653.75</v>
          </cell>
          <cell r="F162">
            <v>0</v>
          </cell>
          <cell r="G162"/>
          <cell r="H162"/>
          <cell r="I162"/>
          <cell r="J162"/>
          <cell r="K162"/>
          <cell r="L162"/>
          <cell r="M162"/>
          <cell r="N162"/>
          <cell r="O162"/>
          <cell r="P162">
            <v>0</v>
          </cell>
          <cell r="S162">
            <v>0</v>
          </cell>
        </row>
        <row r="163">
          <cell r="A163">
            <v>721000</v>
          </cell>
          <cell r="B163"/>
          <cell r="C163" t="str">
            <v>Prihodki od prodaje blagovnih rezerv</v>
          </cell>
          <cell r="D163">
            <v>1653.75</v>
          </cell>
          <cell r="E163">
            <v>-1653.75</v>
          </cell>
          <cell r="F163">
            <v>0</v>
          </cell>
          <cell r="G163"/>
          <cell r="H163"/>
          <cell r="I163"/>
          <cell r="J163"/>
          <cell r="K163"/>
          <cell r="L163"/>
          <cell r="M163"/>
          <cell r="N163"/>
          <cell r="O163"/>
          <cell r="P163">
            <v>0</v>
          </cell>
          <cell r="S163"/>
        </row>
        <row r="164">
          <cell r="A164">
            <v>7211</v>
          </cell>
          <cell r="B164"/>
          <cell r="C164" t="str">
            <v>Prihodki od prodaje drugih zalog</v>
          </cell>
          <cell r="D164">
            <v>0</v>
          </cell>
          <cell r="E164">
            <v>0</v>
          </cell>
          <cell r="F164">
            <v>0</v>
          </cell>
          <cell r="G164"/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S164">
            <v>0</v>
          </cell>
        </row>
        <row r="165">
          <cell r="A165">
            <v>721199</v>
          </cell>
          <cell r="B165"/>
          <cell r="C165" t="str">
            <v>Prihodki od prodaje drugih zalog</v>
          </cell>
          <cell r="D165">
            <v>0</v>
          </cell>
          <cell r="E165">
            <v>0</v>
          </cell>
          <cell r="F165">
            <v>0</v>
          </cell>
          <cell r="G165"/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S165">
            <v>0</v>
          </cell>
        </row>
        <row r="166">
          <cell r="A166">
            <v>722</v>
          </cell>
          <cell r="B166"/>
          <cell r="C166" t="str">
            <v>PRIHODKI OD PRODAJE ZEMLJIŠČ IN NEOPREDMETENIH SREDSTEV</v>
          </cell>
          <cell r="D166">
            <v>3700696.5599999996</v>
          </cell>
          <cell r="E166">
            <v>5468566.7400000002</v>
          </cell>
          <cell r="F166">
            <v>4204315.7700000005</v>
          </cell>
          <cell r="G166"/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13373579.069999998</v>
          </cell>
          <cell r="S166">
            <v>0</v>
          </cell>
        </row>
        <row r="167">
          <cell r="A167">
            <v>7220</v>
          </cell>
          <cell r="B167"/>
          <cell r="C167" t="str">
            <v>Prihodki od prodaje kmetijskih zemljišč in gozdov</v>
          </cell>
          <cell r="D167">
            <v>280477.26</v>
          </cell>
          <cell r="E167">
            <v>76708.399999999994</v>
          </cell>
          <cell r="F167">
            <v>174617.71</v>
          </cell>
          <cell r="G167"/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531803.37</v>
          </cell>
          <cell r="S167">
            <v>0</v>
          </cell>
        </row>
        <row r="168">
          <cell r="A168">
            <v>722000</v>
          </cell>
          <cell r="B168"/>
          <cell r="C168" t="str">
            <v>Prihodki od prodaje kmetijskih zemljišč</v>
          </cell>
          <cell r="D168">
            <v>143117.26</v>
          </cell>
          <cell r="E168">
            <v>65745.72</v>
          </cell>
          <cell r="F168">
            <v>162167.88999999998</v>
          </cell>
          <cell r="G168"/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371030.87</v>
          </cell>
          <cell r="S168">
            <v>0</v>
          </cell>
        </row>
        <row r="169">
          <cell r="A169">
            <v>722001</v>
          </cell>
          <cell r="B169"/>
          <cell r="C169" t="str">
            <v>Prihodki od prodaje gozdov</v>
          </cell>
          <cell r="D169">
            <v>137360</v>
          </cell>
          <cell r="E169">
            <v>10962.679999999993</v>
          </cell>
          <cell r="F169">
            <v>12449.820000000007</v>
          </cell>
          <cell r="G169"/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160772.5</v>
          </cell>
          <cell r="S169">
            <v>0</v>
          </cell>
        </row>
        <row r="170">
          <cell r="A170">
            <v>7221</v>
          </cell>
          <cell r="B170"/>
          <cell r="C170" t="str">
            <v>Prihodki od prodaje stavbnih zemljišč</v>
          </cell>
          <cell r="D170">
            <v>3419087.55</v>
          </cell>
          <cell r="E170">
            <v>5391050.5599999996</v>
          </cell>
          <cell r="F170">
            <v>4029398.0600000005</v>
          </cell>
          <cell r="G170"/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12839536.17</v>
          </cell>
          <cell r="S170">
            <v>0</v>
          </cell>
        </row>
        <row r="171">
          <cell r="A171">
            <v>722100</v>
          </cell>
          <cell r="B171"/>
          <cell r="C171" t="str">
            <v>Prihodki od prodaje stavbnih zemljišč</v>
          </cell>
          <cell r="D171">
            <v>3419087.55</v>
          </cell>
          <cell r="E171">
            <v>5391050.5599999996</v>
          </cell>
          <cell r="F171">
            <v>4029398.0600000005</v>
          </cell>
          <cell r="G171"/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12839536.17</v>
          </cell>
          <cell r="S171">
            <v>0</v>
          </cell>
        </row>
        <row r="172">
          <cell r="A172">
            <v>7222</v>
          </cell>
          <cell r="B172"/>
          <cell r="C172" t="str">
            <v>Prihodki od prodaje premoženjskih pravic in drugih neopredmetenih sredstev</v>
          </cell>
          <cell r="D172">
            <v>1131.75</v>
          </cell>
          <cell r="E172">
            <v>807.78</v>
          </cell>
          <cell r="F172">
            <v>300.00000000000023</v>
          </cell>
          <cell r="G172"/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2239.5300000000002</v>
          </cell>
          <cell r="S172">
            <v>0</v>
          </cell>
        </row>
        <row r="173">
          <cell r="A173">
            <v>722200</v>
          </cell>
          <cell r="B173"/>
          <cell r="C173" t="str">
            <v>Prihodki od prodaje premoženjskih pravic in drugih neopredmetenih sredstev</v>
          </cell>
          <cell r="D173">
            <v>1131.75</v>
          </cell>
          <cell r="E173">
            <v>807.78</v>
          </cell>
          <cell r="F173">
            <v>300.00000000000023</v>
          </cell>
          <cell r="G173"/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2239.5300000000002</v>
          </cell>
          <cell r="S173">
            <v>0</v>
          </cell>
        </row>
        <row r="174">
          <cell r="A174">
            <v>73</v>
          </cell>
          <cell r="B174" t="str">
            <v xml:space="preserve">   </v>
          </cell>
          <cell r="C174" t="str">
            <v>PREJETE DONACIJE (730+731)</v>
          </cell>
          <cell r="D174">
            <v>20291.98</v>
          </cell>
          <cell r="E174">
            <v>57078.090000000011</v>
          </cell>
          <cell r="F174">
            <v>1664027.98</v>
          </cell>
          <cell r="G174"/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1741398.0499999998</v>
          </cell>
          <cell r="R174"/>
          <cell r="S174">
            <v>0</v>
          </cell>
        </row>
        <row r="175">
          <cell r="A175">
            <v>730</v>
          </cell>
          <cell r="B175"/>
          <cell r="C175" t="str">
            <v>PREJETE DONACIJE IZ DOMAČIH VIROV</v>
          </cell>
          <cell r="D175">
            <v>18291.98</v>
          </cell>
          <cell r="E175">
            <v>57078.090000000011</v>
          </cell>
          <cell r="F175">
            <v>1664027.98</v>
          </cell>
          <cell r="G175"/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1739398.0499999998</v>
          </cell>
          <cell r="R175"/>
          <cell r="S175">
            <v>0</v>
          </cell>
        </row>
        <row r="176">
          <cell r="A176">
            <v>7300</v>
          </cell>
          <cell r="B176"/>
          <cell r="C176" t="str">
            <v>Prejete donacije in darila od domačih pravnih oseb</v>
          </cell>
          <cell r="D176">
            <v>17629.98</v>
          </cell>
          <cell r="E176">
            <v>55867.090000000011</v>
          </cell>
          <cell r="F176">
            <v>660476.39999999991</v>
          </cell>
          <cell r="G176"/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733973.47</v>
          </cell>
          <cell r="R176"/>
          <cell r="S176">
            <v>0</v>
          </cell>
        </row>
        <row r="177">
          <cell r="A177">
            <v>730000</v>
          </cell>
          <cell r="B177"/>
          <cell r="C177" t="str">
            <v>Prejete donacije in darila od domačih pravnih oseb</v>
          </cell>
          <cell r="D177">
            <v>17629.98</v>
          </cell>
          <cell r="E177">
            <v>55867.090000000011</v>
          </cell>
          <cell r="F177">
            <v>660476.39999999991</v>
          </cell>
          <cell r="G177"/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733973.47</v>
          </cell>
          <cell r="R177"/>
          <cell r="S177">
            <v>0</v>
          </cell>
        </row>
        <row r="178">
          <cell r="A178">
            <v>7301</v>
          </cell>
          <cell r="B178"/>
          <cell r="C178" t="str">
            <v>Prejete donacije in darila od domačih fizičnih oseb</v>
          </cell>
          <cell r="D178">
            <v>662</v>
          </cell>
          <cell r="E178">
            <v>1211</v>
          </cell>
          <cell r="F178">
            <v>1003551.58</v>
          </cell>
          <cell r="G178"/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1005424.58</v>
          </cell>
          <cell r="R178"/>
          <cell r="S178">
            <v>0</v>
          </cell>
        </row>
        <row r="179">
          <cell r="A179">
            <v>730100</v>
          </cell>
          <cell r="B179"/>
          <cell r="C179" t="str">
            <v>Prejete donacije in darila od domačih fizičnih oseb</v>
          </cell>
          <cell r="D179">
            <v>662</v>
          </cell>
          <cell r="E179">
            <v>1211</v>
          </cell>
          <cell r="F179">
            <v>1003551.58</v>
          </cell>
          <cell r="G179"/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1005424.58</v>
          </cell>
          <cell r="R179"/>
          <cell r="S179">
            <v>0</v>
          </cell>
        </row>
        <row r="180">
          <cell r="A180">
            <v>731</v>
          </cell>
          <cell r="B180"/>
          <cell r="C180" t="str">
            <v>PREJETE DONACIJE IZ TUJINE</v>
          </cell>
          <cell r="D180">
            <v>2000</v>
          </cell>
          <cell r="E180">
            <v>0</v>
          </cell>
          <cell r="F180">
            <v>0</v>
          </cell>
          <cell r="G180"/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2000</v>
          </cell>
          <cell r="R180"/>
          <cell r="S180">
            <v>0</v>
          </cell>
        </row>
        <row r="181">
          <cell r="A181">
            <v>7310</v>
          </cell>
          <cell r="B181"/>
          <cell r="C181" t="str">
            <v>Prejete donacije in darila od tujih nevladnih organizacij in fundacij</v>
          </cell>
          <cell r="D181">
            <v>0</v>
          </cell>
          <cell r="E181">
            <v>0</v>
          </cell>
          <cell r="F181">
            <v>0</v>
          </cell>
          <cell r="G181"/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R181"/>
          <cell r="S181">
            <v>0</v>
          </cell>
        </row>
        <row r="182">
          <cell r="A182">
            <v>731000</v>
          </cell>
          <cell r="B182"/>
          <cell r="C182" t="str">
            <v>Prejete donacije in darila od tujih nevladnih organizacij in fundacij</v>
          </cell>
          <cell r="D182">
            <v>0</v>
          </cell>
          <cell r="E182">
            <v>0</v>
          </cell>
          <cell r="F182">
            <v>0</v>
          </cell>
          <cell r="G182"/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R182"/>
          <cell r="S182">
            <v>0</v>
          </cell>
        </row>
        <row r="183">
          <cell r="A183">
            <v>7311</v>
          </cell>
          <cell r="B183"/>
          <cell r="C183" t="str">
            <v>Prejete donacije in darila od tujih vlad in vladnih institucij</v>
          </cell>
          <cell r="D183">
            <v>0</v>
          </cell>
          <cell r="E183">
            <v>0</v>
          </cell>
          <cell r="F183">
            <v>0</v>
          </cell>
          <cell r="G183"/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R183"/>
          <cell r="S183">
            <v>0</v>
          </cell>
        </row>
        <row r="184">
          <cell r="A184">
            <v>731100</v>
          </cell>
          <cell r="B184"/>
          <cell r="C184" t="str">
            <v>Prejete donacije in darila od tujih vlad in vladnih institucij</v>
          </cell>
          <cell r="D184">
            <v>0</v>
          </cell>
          <cell r="E184">
            <v>0</v>
          </cell>
          <cell r="F184">
            <v>0</v>
          </cell>
          <cell r="G184"/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R184"/>
          <cell r="S184">
            <v>0</v>
          </cell>
        </row>
        <row r="185">
          <cell r="A185">
            <v>7312</v>
          </cell>
          <cell r="B185"/>
          <cell r="C185" t="str">
            <v>Prejete donacije in darila od tujih pravnih oseb</v>
          </cell>
          <cell r="D185">
            <v>0</v>
          </cell>
          <cell r="E185">
            <v>0</v>
          </cell>
          <cell r="F185">
            <v>0</v>
          </cell>
          <cell r="G185"/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R185"/>
          <cell r="S185">
            <v>0</v>
          </cell>
        </row>
        <row r="186">
          <cell r="A186">
            <v>731200</v>
          </cell>
          <cell r="B186"/>
          <cell r="C186" t="str">
            <v>Prejete donacije in darila od tujih pravnih oseb</v>
          </cell>
          <cell r="D186">
            <v>0</v>
          </cell>
          <cell r="E186">
            <v>0</v>
          </cell>
          <cell r="F186">
            <v>0</v>
          </cell>
          <cell r="G186"/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R186"/>
          <cell r="S186">
            <v>0</v>
          </cell>
        </row>
        <row r="187">
          <cell r="A187">
            <v>7313</v>
          </cell>
          <cell r="B187"/>
          <cell r="C187" t="str">
            <v>Prejete donacije in darila od tujih fizičnih oseb</v>
          </cell>
          <cell r="D187">
            <v>2000</v>
          </cell>
          <cell r="E187">
            <v>0</v>
          </cell>
          <cell r="F187">
            <v>0</v>
          </cell>
          <cell r="G187"/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2000</v>
          </cell>
          <cell r="R187"/>
          <cell r="S187">
            <v>0</v>
          </cell>
        </row>
        <row r="188">
          <cell r="A188">
            <v>731300</v>
          </cell>
          <cell r="B188"/>
          <cell r="C188" t="str">
            <v>Prejete donacije in darila od tujih fizičnih oseb</v>
          </cell>
          <cell r="D188">
            <v>2000</v>
          </cell>
          <cell r="E188">
            <v>0</v>
          </cell>
          <cell r="F188">
            <v>0</v>
          </cell>
          <cell r="G188"/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2000</v>
          </cell>
          <cell r="R188"/>
          <cell r="S188">
            <v>0</v>
          </cell>
        </row>
        <row r="189">
          <cell r="A189">
            <v>732</v>
          </cell>
          <cell r="B189"/>
          <cell r="C189" t="str">
            <v>DONACIJE ZA ODPRAVO POSLEDIC NARAVNIH NESREČ</v>
          </cell>
          <cell r="D189">
            <v>0</v>
          </cell>
          <cell r="E189">
            <v>0</v>
          </cell>
          <cell r="F189">
            <v>0</v>
          </cell>
          <cell r="G189"/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R189"/>
          <cell r="S189">
            <v>0</v>
          </cell>
        </row>
        <row r="190">
          <cell r="A190">
            <v>7320</v>
          </cell>
          <cell r="B190"/>
          <cell r="C190" t="str">
            <v>Donacije za odpravo posledic naravnih nesreč</v>
          </cell>
          <cell r="D190">
            <v>0</v>
          </cell>
          <cell r="E190">
            <v>0</v>
          </cell>
          <cell r="F190">
            <v>0</v>
          </cell>
          <cell r="G190"/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R190"/>
          <cell r="S190">
            <v>0</v>
          </cell>
        </row>
        <row r="191">
          <cell r="A191">
            <v>732000</v>
          </cell>
          <cell r="B191"/>
          <cell r="C191" t="str">
            <v>Donacija za obnovo Posočja 2004</v>
          </cell>
          <cell r="D191">
            <v>0</v>
          </cell>
          <cell r="E191">
            <v>0</v>
          </cell>
          <cell r="F191">
            <v>0</v>
          </cell>
          <cell r="G191"/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R191"/>
          <cell r="S191">
            <v>0</v>
          </cell>
        </row>
        <row r="192">
          <cell r="A192">
            <v>74</v>
          </cell>
          <cell r="B192"/>
          <cell r="C192" t="str">
            <v xml:space="preserve">TRANSFERNI PRIHODKI (740+741) </v>
          </cell>
          <cell r="D192">
            <v>10710945.65</v>
          </cell>
          <cell r="E192">
            <v>14797614.060000002</v>
          </cell>
          <cell r="F192">
            <v>21746351.990000002</v>
          </cell>
          <cell r="G192"/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47254911.700000003</v>
          </cell>
          <cell r="R192"/>
          <cell r="S192">
            <v>0</v>
          </cell>
        </row>
        <row r="193">
          <cell r="A193">
            <v>740</v>
          </cell>
          <cell r="B193"/>
          <cell r="C193" t="str">
            <v>TRANSFERNI PRIHODKI IZ DRUGIH JAVNOFINANČNIH INSTITUCIJ</v>
          </cell>
          <cell r="D193">
            <v>9884937.5500000007</v>
          </cell>
          <cell r="E193">
            <v>13279891.400000002</v>
          </cell>
          <cell r="F193">
            <v>21206561.430000003</v>
          </cell>
          <cell r="G193"/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44371390.380000003</v>
          </cell>
          <cell r="R193"/>
          <cell r="S193">
            <v>0</v>
          </cell>
        </row>
        <row r="194">
          <cell r="A194">
            <v>7400</v>
          </cell>
          <cell r="B194"/>
          <cell r="C194" t="str">
            <v>Prejeta sredstva iz državnega proračuna</v>
          </cell>
          <cell r="D194">
            <v>8489753.8200000003</v>
          </cell>
          <cell r="E194">
            <v>12090203.620000001</v>
          </cell>
          <cell r="F194">
            <v>19605078.940000001</v>
          </cell>
          <cell r="G194"/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40185036.380000003</v>
          </cell>
          <cell r="S194">
            <v>0</v>
          </cell>
        </row>
        <row r="195">
          <cell r="A195">
            <v>740000</v>
          </cell>
          <cell r="B195"/>
          <cell r="C195" t="str">
            <v>Prejeta sredstva iz naslova tekočih obveznosti državnega proračuna</v>
          </cell>
          <cell r="D195">
            <v>0</v>
          </cell>
          <cell r="E195">
            <v>0</v>
          </cell>
          <cell r="F195">
            <v>0</v>
          </cell>
          <cell r="G195"/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S195">
            <v>0</v>
          </cell>
        </row>
        <row r="196">
          <cell r="A196">
            <v>740001</v>
          </cell>
          <cell r="B196"/>
          <cell r="C196" t="str">
            <v>Prejeta sredstva iz državnega proračuna za investicije</v>
          </cell>
          <cell r="D196">
            <v>87049.02</v>
          </cell>
          <cell r="E196">
            <v>1825745.31</v>
          </cell>
          <cell r="F196">
            <v>3392427.91</v>
          </cell>
          <cell r="G196"/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5305222.24</v>
          </cell>
          <cell r="S196">
            <v>0</v>
          </cell>
        </row>
        <row r="197">
          <cell r="A197">
            <v>740004</v>
          </cell>
          <cell r="B197"/>
          <cell r="C197" t="str">
            <v>Druga prejeta sredstva iz državnega proračuna za tekočo porabo</v>
          </cell>
          <cell r="D197">
            <v>491479.8</v>
          </cell>
          <cell r="E197">
            <v>2353233.31</v>
          </cell>
          <cell r="F197">
            <v>5172257.93</v>
          </cell>
          <cell r="G197"/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8016971.0399999991</v>
          </cell>
          <cell r="S197">
            <v>0</v>
          </cell>
        </row>
        <row r="198">
          <cell r="A198">
            <v>740019</v>
          </cell>
          <cell r="B198"/>
          <cell r="C198" t="str">
            <v>Prejeta sredstva iz državnega proračuna za uravnoteženje razvitosti občin</v>
          </cell>
          <cell r="D198">
            <v>7911225</v>
          </cell>
          <cell r="E198">
            <v>7911225</v>
          </cell>
          <cell r="F198">
            <v>7911225</v>
          </cell>
          <cell r="G198"/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23733675</v>
          </cell>
          <cell r="S198">
            <v>0</v>
          </cell>
        </row>
        <row r="199">
          <cell r="A199">
            <v>740020</v>
          </cell>
          <cell r="B199"/>
          <cell r="C199" t="str">
            <v>Prejeta sredstva iz državnega proračuna za odpravo posledic naravnih nesreč in drugih izrednih dogodkov</v>
          </cell>
          <cell r="D199">
            <v>0</v>
          </cell>
          <cell r="E199">
            <v>0</v>
          </cell>
          <cell r="F199">
            <v>3129168.1</v>
          </cell>
          <cell r="G199"/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3129168.1</v>
          </cell>
          <cell r="S199">
            <v>0</v>
          </cell>
        </row>
        <row r="200">
          <cell r="A200">
            <v>7401</v>
          </cell>
          <cell r="B200"/>
          <cell r="C200" t="str">
            <v>Prejeta sredstva iz občinskih proračunov</v>
          </cell>
          <cell r="D200">
            <v>1002368.7000000001</v>
          </cell>
          <cell r="E200">
            <v>1114040.22</v>
          </cell>
          <cell r="F200">
            <v>1296434.0600000003</v>
          </cell>
          <cell r="G200"/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3412842.9800000004</v>
          </cell>
          <cell r="S200">
            <v>0</v>
          </cell>
        </row>
        <row r="201">
          <cell r="A201">
            <v>740100</v>
          </cell>
          <cell r="B201"/>
          <cell r="C201" t="str">
            <v>Prejeta sredstva iz občinskih proračunov za tekočo porabo</v>
          </cell>
          <cell r="D201">
            <v>910025.18</v>
          </cell>
          <cell r="E201">
            <v>973994.78999999992</v>
          </cell>
          <cell r="F201">
            <v>1187015.7700000003</v>
          </cell>
          <cell r="G201"/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3071035.74</v>
          </cell>
          <cell r="S201">
            <v>0</v>
          </cell>
        </row>
        <row r="202">
          <cell r="A202">
            <v>740101</v>
          </cell>
          <cell r="B202"/>
          <cell r="C202" t="str">
            <v>Prejeta sredstva iz občinskih proračunov za investicije</v>
          </cell>
          <cell r="D202">
            <v>92343.52</v>
          </cell>
          <cell r="E202">
            <v>140045.43</v>
          </cell>
          <cell r="F202">
            <v>109418.28999999998</v>
          </cell>
          <cell r="G202"/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341807.24</v>
          </cell>
          <cell r="S202">
            <v>0</v>
          </cell>
        </row>
        <row r="203">
          <cell r="A203">
            <v>7402</v>
          </cell>
          <cell r="B203"/>
          <cell r="C203" t="str">
            <v>Prejeta sredstva iz skladov socialnega zavarovanja</v>
          </cell>
          <cell r="D203">
            <v>1072.71</v>
          </cell>
          <cell r="E203">
            <v>5308.3</v>
          </cell>
          <cell r="F203">
            <v>13338.1</v>
          </cell>
          <cell r="G203"/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19719.11</v>
          </cell>
          <cell r="S203">
            <v>0</v>
          </cell>
        </row>
        <row r="204">
          <cell r="A204">
            <v>740200</v>
          </cell>
          <cell r="B204"/>
          <cell r="C204" t="str">
            <v>Prejeta sredstva iz skladov socialnega zavarovanja za tekočo porabo</v>
          </cell>
          <cell r="D204">
            <v>1072.71</v>
          </cell>
          <cell r="E204">
            <v>5308.3</v>
          </cell>
          <cell r="F204">
            <v>13338.1</v>
          </cell>
          <cell r="G204"/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19719.11</v>
          </cell>
          <cell r="S204">
            <v>0</v>
          </cell>
        </row>
        <row r="205">
          <cell r="A205">
            <v>740201</v>
          </cell>
          <cell r="B205"/>
          <cell r="C205" t="str">
            <v>Prejeta sredstva iz skladov socialnega zavarovanja za investicije</v>
          </cell>
          <cell r="D205">
            <v>0</v>
          </cell>
          <cell r="E205">
            <v>0</v>
          </cell>
          <cell r="F205">
            <v>0</v>
          </cell>
          <cell r="G205"/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S205">
            <v>0</v>
          </cell>
        </row>
        <row r="206">
          <cell r="A206">
            <v>7403</v>
          </cell>
          <cell r="B206"/>
          <cell r="C206" t="str">
            <v>Prejeta sredstva iz javnih skladov</v>
          </cell>
          <cell r="D206">
            <v>391231.60000000003</v>
          </cell>
          <cell r="E206">
            <v>53259.199999999997</v>
          </cell>
          <cell r="F206">
            <v>280460.3</v>
          </cell>
          <cell r="G206"/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724951.1</v>
          </cell>
          <cell r="S206">
            <v>0</v>
          </cell>
        </row>
        <row r="207">
          <cell r="A207">
            <v>740300</v>
          </cell>
          <cell r="B207"/>
          <cell r="C207" t="str">
            <v>Prejeta sredstva iz javnih skladov za tekočo porabo</v>
          </cell>
          <cell r="D207">
            <v>20336.900000000001</v>
          </cell>
          <cell r="E207">
            <v>-12641.800000000001</v>
          </cell>
          <cell r="F207">
            <v>1549.6299999999992</v>
          </cell>
          <cell r="G207"/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9244.73</v>
          </cell>
          <cell r="S207">
            <v>0</v>
          </cell>
        </row>
        <row r="208">
          <cell r="A208">
            <v>740301</v>
          </cell>
          <cell r="B208"/>
          <cell r="C208" t="str">
            <v>Prejeta sredstva iz javnih skladov za investicije</v>
          </cell>
          <cell r="D208">
            <v>370894.7</v>
          </cell>
          <cell r="E208">
            <v>65901</v>
          </cell>
          <cell r="F208">
            <v>278910.67</v>
          </cell>
          <cell r="G208"/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715706.37</v>
          </cell>
          <cell r="S208">
            <v>0</v>
          </cell>
        </row>
        <row r="209">
          <cell r="A209">
            <v>7404</v>
          </cell>
          <cell r="B209"/>
          <cell r="C209" t="str">
            <v>Prejeta sredstva iz javnih agencij</v>
          </cell>
          <cell r="D209">
            <v>510.72</v>
          </cell>
          <cell r="E209">
            <v>17080.060000000001</v>
          </cell>
          <cell r="F209">
            <v>11250.029999999999</v>
          </cell>
          <cell r="G209"/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28840.809999999998</v>
          </cell>
          <cell r="S209">
            <v>0</v>
          </cell>
        </row>
        <row r="210">
          <cell r="A210">
            <v>740400</v>
          </cell>
          <cell r="B210"/>
          <cell r="C210" t="str">
            <v>Prejeta sredstva iz javnih agencij za tekočo porabo</v>
          </cell>
          <cell r="D210">
            <v>510.72</v>
          </cell>
          <cell r="E210">
            <v>2860.0600000000004</v>
          </cell>
          <cell r="F210">
            <v>11250.029999999999</v>
          </cell>
          <cell r="G210"/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14620.81</v>
          </cell>
          <cell r="S210">
            <v>0</v>
          </cell>
        </row>
        <row r="211">
          <cell r="A211">
            <v>740401</v>
          </cell>
          <cell r="B211"/>
          <cell r="C211" t="str">
            <v>Prejeta sredstva iz javnih agencij za investicije</v>
          </cell>
          <cell r="D211">
            <v>0</v>
          </cell>
          <cell r="E211">
            <v>14220</v>
          </cell>
          <cell r="F211">
            <v>0</v>
          </cell>
          <cell r="G211"/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14220</v>
          </cell>
          <cell r="S211">
            <v>0</v>
          </cell>
        </row>
        <row r="212">
          <cell r="A212">
            <v>741</v>
          </cell>
          <cell r="B212"/>
          <cell r="C212" t="str">
            <v>PREJETA SREDSTVA IZ DRŽAVNEGA PRORAČUNA IZ SREDSTEV PRORAČUNA EVROPSKE UNIJE</v>
          </cell>
          <cell r="D212">
            <v>826008.1</v>
          </cell>
          <cell r="E212">
            <v>1517722.6600000001</v>
          </cell>
          <cell r="F212">
            <v>539790.56000000006</v>
          </cell>
          <cell r="G212"/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2883521.32</v>
          </cell>
          <cell r="S212">
            <v>0</v>
          </cell>
        </row>
        <row r="213">
          <cell r="A213">
            <v>7410</v>
          </cell>
          <cell r="B213"/>
          <cell r="C213" t="str">
            <v>Prejeta sredstva iz državnega proračuna iz predpristopnih pomoči Evropske unije</v>
          </cell>
          <cell r="D213">
            <v>0</v>
          </cell>
          <cell r="E213">
            <v>0</v>
          </cell>
          <cell r="F213">
            <v>0</v>
          </cell>
          <cell r="G213"/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S213">
            <v>0</v>
          </cell>
        </row>
        <row r="214">
          <cell r="A214">
            <v>741000</v>
          </cell>
          <cell r="B214"/>
          <cell r="C214" t="str">
            <v>Prejeta sredstva iz državnega proračuna iz predpristopnih pomoči Evropske unije</v>
          </cell>
          <cell r="D214">
            <v>0</v>
          </cell>
          <cell r="E214">
            <v>0</v>
          </cell>
          <cell r="F214">
            <v>0</v>
          </cell>
          <cell r="G214"/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S214">
            <v>0</v>
          </cell>
        </row>
        <row r="215">
          <cell r="A215">
            <v>7411</v>
          </cell>
          <cell r="B215"/>
          <cell r="C215" t="str">
            <v>Prejeta sredstva iz državnega proračuna iz sredstev proračuna Evropske unije za izvajanje skupne kmetijske politike</v>
          </cell>
          <cell r="D215">
            <v>75167.89</v>
          </cell>
          <cell r="E215">
            <v>486067.72</v>
          </cell>
          <cell r="F215">
            <v>185890.02000000002</v>
          </cell>
          <cell r="G215"/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747125.63</v>
          </cell>
          <cell r="S215">
            <v>0</v>
          </cell>
        </row>
        <row r="216">
          <cell r="A216">
            <v>741100</v>
          </cell>
          <cell r="B216"/>
          <cell r="C216" t="str">
            <v>Prejeta sredstva iz državnega proračuna iz sredstev proračuna Evropske unije za izvajanje skupne kmetijske politike</v>
          </cell>
          <cell r="D216">
            <v>0</v>
          </cell>
          <cell r="E216">
            <v>0</v>
          </cell>
          <cell r="F216">
            <v>0</v>
          </cell>
          <cell r="G216"/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S216">
            <v>0</v>
          </cell>
        </row>
        <row r="217">
          <cell r="A217">
            <v>741101</v>
          </cell>
          <cell r="B217"/>
          <cell r="C217" t="str">
            <v>Prejeta sredstva iz državnega proračuna iz sredstev proračuna Evropske unije za izvajanje skupne kmetijske in ribiške politike za obdobje 2014-2020</v>
          </cell>
          <cell r="D217">
            <v>75167.89</v>
          </cell>
          <cell r="E217">
            <v>486067.72</v>
          </cell>
          <cell r="F217">
            <v>185890.02000000002</v>
          </cell>
          <cell r="G217"/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747125.63</v>
          </cell>
          <cell r="S217">
            <v>0</v>
          </cell>
        </row>
        <row r="218">
          <cell r="A218">
            <v>7412</v>
          </cell>
          <cell r="B218"/>
          <cell r="C218" t="str">
            <v>Prejeta sredstva iz državnega proračuna iz sredstev proračuna Evropske unije za strukturno politiko</v>
          </cell>
          <cell r="D218">
            <v>0</v>
          </cell>
          <cell r="E218">
            <v>930.16</v>
          </cell>
          <cell r="F218">
            <v>33304.769999999997</v>
          </cell>
          <cell r="G218"/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34234.93</v>
          </cell>
          <cell r="S218">
            <v>0</v>
          </cell>
        </row>
        <row r="219">
          <cell r="A219">
            <v>741200</v>
          </cell>
          <cell r="B219"/>
          <cell r="C219" t="str">
            <v>Prejeta sredstva iz državnega proračuna iz sredstev proračuna Evropske unije za strukturno politiko</v>
          </cell>
          <cell r="D219">
            <v>0</v>
          </cell>
          <cell r="E219">
            <v>0</v>
          </cell>
          <cell r="F219">
            <v>14788.31</v>
          </cell>
          <cell r="G219"/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14788.31</v>
          </cell>
          <cell r="S219">
            <v>0</v>
          </cell>
        </row>
        <row r="220">
          <cell r="A220">
            <v>741201</v>
          </cell>
          <cell r="B220"/>
          <cell r="C220" t="str">
            <v>Prejeta sredstva iz državnega proračuna iz sredstev proračuna Evropske unije iz strukturnih skladov za obdobje 2014-2020</v>
          </cell>
          <cell r="D220">
            <v>0</v>
          </cell>
          <cell r="E220">
            <v>930.16</v>
          </cell>
          <cell r="F220">
            <v>18516.46</v>
          </cell>
          <cell r="G220"/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19446.62</v>
          </cell>
          <cell r="S220">
            <v>0</v>
          </cell>
        </row>
        <row r="221">
          <cell r="A221">
            <v>741202</v>
          </cell>
          <cell r="B221"/>
          <cell r="C221" t="str">
            <v>Prejeta sredstva iz državnega proračuna iz sredstev proračuna Evropske unije iz Pobude za zaposlovanje mladih (YEI) za obdobje 2014-2020</v>
          </cell>
          <cell r="D221">
            <v>0</v>
          </cell>
          <cell r="E221">
            <v>0</v>
          </cell>
          <cell r="F221">
            <v>0</v>
          </cell>
          <cell r="G221"/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S221">
            <v>0</v>
          </cell>
        </row>
        <row r="222">
          <cell r="A222">
            <v>7413</v>
          </cell>
          <cell r="B222"/>
          <cell r="C222" t="str">
            <v>Prejeta sredstva iz državnega proračuna iz sredstev proračuna Evropske unije za kohezijsko politiko</v>
          </cell>
          <cell r="D222">
            <v>0</v>
          </cell>
          <cell r="E222">
            <v>267483.81</v>
          </cell>
          <cell r="F222">
            <v>-200418.18</v>
          </cell>
          <cell r="G222"/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67065.63</v>
          </cell>
          <cell r="S222">
            <v>0</v>
          </cell>
        </row>
        <row r="223">
          <cell r="A223">
            <v>741300</v>
          </cell>
          <cell r="B223"/>
          <cell r="C223" t="str">
            <v>Prejeta sredstva iz državnega proračuna iz sredstev proračuna Evropske unije za kohezijsko politiko</v>
          </cell>
          <cell r="D223">
            <v>0</v>
          </cell>
          <cell r="E223">
            <v>217620.23</v>
          </cell>
          <cell r="F223">
            <v>-217620.23</v>
          </cell>
          <cell r="G223"/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S223">
            <v>0</v>
          </cell>
        </row>
        <row r="224">
          <cell r="A224">
            <v>741301</v>
          </cell>
          <cell r="B224"/>
          <cell r="C224" t="str">
            <v>Prejeta sredstva iz državnega proračuna iz sredstev proračuna Evropske unije iz kohezijskega sklada za obdobje 2014-2020</v>
          </cell>
          <cell r="D224">
            <v>0</v>
          </cell>
          <cell r="E224">
            <v>49863.58</v>
          </cell>
          <cell r="F224">
            <v>17202.050000000003</v>
          </cell>
          <cell r="G224"/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67065.63</v>
          </cell>
          <cell r="S224">
            <v>0</v>
          </cell>
        </row>
        <row r="225">
          <cell r="A225">
            <v>7414</v>
          </cell>
          <cell r="B225"/>
          <cell r="C225" t="str">
            <v>Prejeta sredstva iz državnega proračuna iz sredstev proračuna Evropske unije za izvajanje notranje politike</v>
          </cell>
          <cell r="D225">
            <v>0</v>
          </cell>
          <cell r="E225">
            <v>0</v>
          </cell>
          <cell r="F225">
            <v>0</v>
          </cell>
          <cell r="G225"/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S225">
            <v>0</v>
          </cell>
        </row>
        <row r="226">
          <cell r="A226">
            <v>741400</v>
          </cell>
          <cell r="B226"/>
          <cell r="C226" t="str">
            <v>Prejeta sredstva iz državnega proračuna iz sredstev proračuna Evropske unije za izvajanje notranje politike</v>
          </cell>
          <cell r="D226">
            <v>0</v>
          </cell>
          <cell r="E226">
            <v>0</v>
          </cell>
          <cell r="F226">
            <v>0</v>
          </cell>
          <cell r="G226"/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S226">
            <v>0</v>
          </cell>
        </row>
        <row r="227">
          <cell r="A227">
            <v>741401</v>
          </cell>
          <cell r="B227"/>
          <cell r="C227" t="str">
            <v>Prejeta sredstva iz državnega proračuna iz sredstev proračuna Evropske unije za izvajanje centraliziranih in drugih programov EU za obdobje 2014-2020</v>
          </cell>
          <cell r="D227">
            <v>0</v>
          </cell>
          <cell r="E227">
            <v>0</v>
          </cell>
          <cell r="F227">
            <v>0</v>
          </cell>
          <cell r="G227"/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S227">
            <v>0</v>
          </cell>
        </row>
        <row r="228">
          <cell r="A228">
            <v>7415</v>
          </cell>
          <cell r="B228"/>
          <cell r="C228" t="str">
            <v>Prejeta sredstva iz državnega proračuna iz sredstev proračuna Evropske unije iz naslova pavšalnih povračil</v>
          </cell>
          <cell r="D228">
            <v>0</v>
          </cell>
          <cell r="E228">
            <v>0</v>
          </cell>
          <cell r="F228">
            <v>0</v>
          </cell>
          <cell r="G228"/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S228">
            <v>0</v>
          </cell>
        </row>
        <row r="229">
          <cell r="A229">
            <v>741500</v>
          </cell>
          <cell r="B229"/>
          <cell r="C229" t="str">
            <v>Prejeta sredstva iz državnega proračuna iz sredstev proračuna Evropske unije iz naslova pavšalnih povračil</v>
          </cell>
          <cell r="D229">
            <v>0</v>
          </cell>
          <cell r="E229">
            <v>0</v>
          </cell>
          <cell r="F229">
            <v>0</v>
          </cell>
          <cell r="G229"/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S229">
            <v>0</v>
          </cell>
        </row>
        <row r="230">
          <cell r="A230">
            <v>7416</v>
          </cell>
          <cell r="B230"/>
          <cell r="C230" t="str">
            <v>Druga prejeta sredstva iz državnega proračuna iz sredstev proračuna Evropske unije</v>
          </cell>
          <cell r="D230">
            <v>684398.1</v>
          </cell>
          <cell r="E230">
            <v>763240.97000000009</v>
          </cell>
          <cell r="F230">
            <v>521013.95</v>
          </cell>
          <cell r="G230"/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1968653.02</v>
          </cell>
          <cell r="S230">
            <v>0</v>
          </cell>
        </row>
        <row r="231">
          <cell r="A231">
            <v>741600</v>
          </cell>
          <cell r="B231"/>
          <cell r="C231" t="str">
            <v>Druga prejeta sredstva iz državnega proračuna iz sredstev proračuna Evropske unije</v>
          </cell>
          <cell r="D231">
            <v>0</v>
          </cell>
          <cell r="E231">
            <v>1747.98</v>
          </cell>
          <cell r="F231">
            <v>-1547.29</v>
          </cell>
          <cell r="G231"/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200.69000000000005</v>
          </cell>
          <cell r="S231">
            <v>0</v>
          </cell>
        </row>
        <row r="232">
          <cell r="A232">
            <v>741601</v>
          </cell>
          <cell r="B232"/>
          <cell r="C232" t="str">
            <v>Druga prejeta sredstva iz državnega proračuna iz sredstev proračuna EU - sredstva za NOO</v>
          </cell>
          <cell r="D232">
            <v>684398.1</v>
          </cell>
          <cell r="E232">
            <v>761492.99000000011</v>
          </cell>
          <cell r="F232">
            <v>522561.24</v>
          </cell>
          <cell r="G232"/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1968452.33</v>
          </cell>
          <cell r="S232">
            <v>0</v>
          </cell>
        </row>
        <row r="233">
          <cell r="A233">
            <v>7417</v>
          </cell>
          <cell r="B233"/>
          <cell r="C233" t="str">
            <v>Prejeta sredstva iz državnega proračuna - iz sredstev drugih evropskih institucij</v>
          </cell>
          <cell r="D233">
            <v>66442.11</v>
          </cell>
          <cell r="E233">
            <v>0</v>
          </cell>
          <cell r="F233">
            <v>0</v>
          </cell>
          <cell r="G233"/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66442.11</v>
          </cell>
          <cell r="S233">
            <v>0</v>
          </cell>
        </row>
        <row r="234">
          <cell r="A234">
            <v>741700</v>
          </cell>
          <cell r="B234"/>
          <cell r="C234" t="str">
            <v>Prejeta sredstva iz državnega proračuna - iz sredstev drugih evropskih institucij</v>
          </cell>
          <cell r="D234">
            <v>0</v>
          </cell>
          <cell r="E234">
            <v>0</v>
          </cell>
          <cell r="F234">
            <v>0</v>
          </cell>
          <cell r="G234"/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S234">
            <v>0</v>
          </cell>
        </row>
        <row r="235">
          <cell r="A235">
            <v>741701</v>
          </cell>
          <cell r="B235"/>
          <cell r="C235" t="str">
            <v>Prejeta sredstva iz državnega proračuna iz sredstev Švicarskega prispevka</v>
          </cell>
          <cell r="D235">
            <v>0</v>
          </cell>
          <cell r="E235">
            <v>0</v>
          </cell>
          <cell r="F235">
            <v>0</v>
          </cell>
          <cell r="G235"/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S235">
            <v>0</v>
          </cell>
        </row>
        <row r="236">
          <cell r="A236">
            <v>741702</v>
          </cell>
          <cell r="B236"/>
          <cell r="C236" t="str">
            <v>Prejeta sredstva iz državnega proračuna iz sredstev Norveškega finančnega mehanizma in Finančnega mehanizma EGP</v>
          </cell>
          <cell r="D236">
            <v>66442.11</v>
          </cell>
          <cell r="E236">
            <v>0</v>
          </cell>
          <cell r="F236">
            <v>0</v>
          </cell>
          <cell r="G236"/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66442.11</v>
          </cell>
          <cell r="S236">
            <v>0</v>
          </cell>
        </row>
        <row r="237">
          <cell r="A237">
            <v>78</v>
          </cell>
          <cell r="B237"/>
          <cell r="C237" t="str">
            <v>PREJETA SREDSTVA IZ EVROPSKE UNIJE</v>
          </cell>
          <cell r="D237">
            <v>1384141.09</v>
          </cell>
          <cell r="E237">
            <v>447310.28000000009</v>
          </cell>
          <cell r="F237">
            <v>787410.71</v>
          </cell>
          <cell r="G237"/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2618862.08</v>
          </cell>
          <cell r="R237"/>
          <cell r="S237">
            <v>0</v>
          </cell>
        </row>
        <row r="238">
          <cell r="A238">
            <v>781</v>
          </cell>
          <cell r="B238"/>
          <cell r="C238" t="str">
            <v>Prejeta sredstva iz proračuna EU za izvajanje skupne kmetijske in ribiške politike</v>
          </cell>
          <cell r="D238"/>
          <cell r="E238">
            <v>0</v>
          </cell>
          <cell r="F238">
            <v>0</v>
          </cell>
          <cell r="G238"/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S238">
            <v>0</v>
          </cell>
        </row>
        <row r="239">
          <cell r="A239">
            <v>7812</v>
          </cell>
          <cell r="B239"/>
          <cell r="C239" t="str">
            <v>Prejeta sredstva iz proračuna EU iz naslova programa razvoja podeželja iz Evropskega kmetijskega jamstvenega in usmerjevalnega sklada - Jamstveni del (EAGGF - Guarantee Fund) in Evropskega kmetijskega sklada za razvoj podeželja (EKSRP)</v>
          </cell>
          <cell r="D239"/>
          <cell r="E239">
            <v>0</v>
          </cell>
          <cell r="F239">
            <v>0</v>
          </cell>
          <cell r="G239"/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S239">
            <v>0</v>
          </cell>
        </row>
        <row r="240">
          <cell r="A240">
            <v>781211</v>
          </cell>
          <cell r="B240"/>
          <cell r="C240" t="str">
            <v>Prejeta sredstva iz proračuna EU iz naslova programa razvoja podeželja za obdobje 2014 - 2020</v>
          </cell>
          <cell r="D240"/>
          <cell r="E240">
            <v>0</v>
          </cell>
          <cell r="F240">
            <v>0</v>
          </cell>
          <cell r="G240"/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S240">
            <v>0</v>
          </cell>
        </row>
        <row r="241">
          <cell r="A241">
            <v>782</v>
          </cell>
          <cell r="B241"/>
          <cell r="C241" t="str">
            <v>PREJETA SREDSTVA IZ PRORAČUNA EU IZ STRUKTURNIH SKLADOV</v>
          </cell>
          <cell r="D241">
            <v>0</v>
          </cell>
          <cell r="E241">
            <v>34891.42</v>
          </cell>
          <cell r="F241">
            <v>5421.8000000000029</v>
          </cell>
          <cell r="G241"/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40313.22</v>
          </cell>
          <cell r="S241">
            <v>0</v>
          </cell>
        </row>
        <row r="242">
          <cell r="A242">
            <v>7821</v>
          </cell>
          <cell r="B242"/>
          <cell r="C242" t="str">
            <v>Prejeta sredstva iz proračuna EU iz Evropskega sklada za regionalni razvoj (ERDF)</v>
          </cell>
          <cell r="D242">
            <v>0</v>
          </cell>
          <cell r="E242">
            <v>34891.42</v>
          </cell>
          <cell r="F242">
            <v>5421.8000000000029</v>
          </cell>
          <cell r="G242"/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40313.22</v>
          </cell>
          <cell r="S242">
            <v>0</v>
          </cell>
        </row>
        <row r="243">
          <cell r="A243">
            <v>782114</v>
          </cell>
          <cell r="B243"/>
          <cell r="C243" t="str">
            <v>Prejeta sredstva iz naslova Evropskega teritorialnega sodelovanja Slovenija - Hrvaška 2007-2013</v>
          </cell>
          <cell r="D243">
            <v>0</v>
          </cell>
          <cell r="E243">
            <v>0</v>
          </cell>
          <cell r="F243">
            <v>0</v>
          </cell>
          <cell r="G243"/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S243">
            <v>0</v>
          </cell>
        </row>
        <row r="244">
          <cell r="A244">
            <v>782120</v>
          </cell>
          <cell r="B244"/>
          <cell r="C244" t="str">
            <v>Prejeta sredstva iz naslova Evropskega teritorialnega sodelovanja 2014-2020</v>
          </cell>
          <cell r="D244">
            <v>0</v>
          </cell>
          <cell r="E244">
            <v>0</v>
          </cell>
          <cell r="F244">
            <v>0</v>
          </cell>
          <cell r="G244"/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S244">
            <v>0</v>
          </cell>
        </row>
        <row r="245">
          <cell r="A245">
            <v>782123</v>
          </cell>
          <cell r="B245"/>
          <cell r="C245" t="str">
            <v>Prejeta sredstvasklada ESRR Interreg (Evropsko teritorialno sodelovanje) 2021-2027</v>
          </cell>
          <cell r="D245">
            <v>0</v>
          </cell>
          <cell r="E245">
            <v>34891.42</v>
          </cell>
          <cell r="F245">
            <v>5421.8000000000029</v>
          </cell>
          <cell r="G245"/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40313.22</v>
          </cell>
          <cell r="S245">
            <v>0</v>
          </cell>
        </row>
        <row r="246">
          <cell r="A246">
            <v>784</v>
          </cell>
          <cell r="B246"/>
          <cell r="C246" t="str">
            <v>PREJETA SREDSTVA IZ PRORAČUNA EU ZA IZVAJANJE CENTRALIZIRANIH IN DRUGIH PROGRAMOV EU</v>
          </cell>
          <cell r="D246">
            <v>0</v>
          </cell>
          <cell r="E246">
            <v>0</v>
          </cell>
          <cell r="F246">
            <v>0</v>
          </cell>
          <cell r="G246"/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S246">
            <v>0</v>
          </cell>
        </row>
        <row r="247">
          <cell r="A247">
            <v>7842</v>
          </cell>
          <cell r="B247"/>
          <cell r="C247" t="str">
            <v>Prejeta sredstva iz proračuna EU iz naslova Konkurenčnost za rast in zaposlovanje</v>
          </cell>
          <cell r="D247">
            <v>0</v>
          </cell>
          <cell r="E247">
            <v>0</v>
          </cell>
          <cell r="F247">
            <v>0</v>
          </cell>
          <cell r="G247"/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S247"/>
        </row>
        <row r="248">
          <cell r="A248">
            <v>784209</v>
          </cell>
          <cell r="B248"/>
          <cell r="C248" t="str">
            <v>Prejeta sredstva iz proračuna EU - ostala sredstva za enotni trg, inovacije, digitalizacijo, kohezijo, odpornost in vrednote za obdobje 2021 - 2027</v>
          </cell>
          <cell r="D248">
            <v>0</v>
          </cell>
          <cell r="E248">
            <v>0</v>
          </cell>
          <cell r="F248">
            <v>0</v>
          </cell>
          <cell r="G248"/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S248"/>
        </row>
        <row r="249">
          <cell r="A249">
            <v>7843</v>
          </cell>
          <cell r="B249"/>
          <cell r="C249" t="str">
            <v>Prejeta sredstva iz proračuna EU iz naslova Državljanstvo, svoboda, varnost in pravica</v>
          </cell>
          <cell r="D249">
            <v>0</v>
          </cell>
          <cell r="E249">
            <v>0</v>
          </cell>
          <cell r="F249">
            <v>0</v>
          </cell>
          <cell r="G249"/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S249">
            <v>0</v>
          </cell>
        </row>
        <row r="250">
          <cell r="A250">
            <v>784300</v>
          </cell>
          <cell r="B250"/>
          <cell r="C250" t="str">
            <v>Prejeta sredstva iz proračuna EU iz naslova Sklada za zunanje meje</v>
          </cell>
          <cell r="D250">
            <v>0</v>
          </cell>
          <cell r="E250">
            <v>0</v>
          </cell>
          <cell r="F250">
            <v>0</v>
          </cell>
          <cell r="G250"/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S250">
            <v>0</v>
          </cell>
        </row>
        <row r="251">
          <cell r="A251">
            <v>784318</v>
          </cell>
          <cell r="B251"/>
          <cell r="C251" t="str">
            <v>Druga prejeta sredstva iz proračuna EU iz naslova Varnost in državljanstvo za obdobje 2014-2020</v>
          </cell>
          <cell r="D251">
            <v>0</v>
          </cell>
          <cell r="E251">
            <v>0</v>
          </cell>
          <cell r="F251">
            <v>0</v>
          </cell>
          <cell r="G251"/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S251">
            <v>0</v>
          </cell>
        </row>
        <row r="252">
          <cell r="A252">
            <v>784327</v>
          </cell>
          <cell r="B252"/>
          <cell r="C252" t="str">
            <v>Prejeta sredstva iz proračuna EU iz naslova Programa za okolje in klimatske spremembe, 2021 - 2027</v>
          </cell>
          <cell r="D252">
            <v>0</v>
          </cell>
          <cell r="E252">
            <v>0</v>
          </cell>
          <cell r="F252">
            <v>0</v>
          </cell>
          <cell r="G252"/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S252">
            <v>0</v>
          </cell>
        </row>
        <row r="253">
          <cell r="A253">
            <v>786</v>
          </cell>
          <cell r="B253"/>
          <cell r="C253" t="str">
            <v>OSTALA PREJETA SREDSTVA IZ PRORAČUNA EU</v>
          </cell>
          <cell r="D253">
            <v>1198321.99</v>
          </cell>
          <cell r="E253">
            <v>12281.040000000037</v>
          </cell>
          <cell r="F253">
            <v>517145.39999999991</v>
          </cell>
          <cell r="G253"/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1727748.43</v>
          </cell>
          <cell r="S253">
            <v>0</v>
          </cell>
        </row>
        <row r="254">
          <cell r="A254">
            <v>7860</v>
          </cell>
          <cell r="B254"/>
          <cell r="C254" t="str">
            <v>Ostala prejeta sredstva iz proračuna EU</v>
          </cell>
          <cell r="D254">
            <v>1198321.99</v>
          </cell>
          <cell r="E254">
            <v>12281.040000000037</v>
          </cell>
          <cell r="F254">
            <v>517145.39999999991</v>
          </cell>
          <cell r="G254"/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1727748.43</v>
          </cell>
          <cell r="S254">
            <v>0</v>
          </cell>
        </row>
        <row r="255">
          <cell r="A255">
            <v>786099</v>
          </cell>
          <cell r="B255"/>
          <cell r="C255" t="str">
            <v>Ostala prejeta sredstva iz proračuna EU</v>
          </cell>
          <cell r="D255">
            <v>1198321.99</v>
          </cell>
          <cell r="E255">
            <v>12281.040000000037</v>
          </cell>
          <cell r="F255">
            <v>517145.39999999991</v>
          </cell>
          <cell r="G255"/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1727748.43</v>
          </cell>
          <cell r="S255">
            <v>0</v>
          </cell>
        </row>
        <row r="256">
          <cell r="A256">
            <v>787</v>
          </cell>
          <cell r="B256"/>
          <cell r="C256" t="str">
            <v>PREJETA SREDSTVA OD DRUGIH EVROPSKIH INSTITUCIJ</v>
          </cell>
          <cell r="D256">
            <v>185819.1</v>
          </cell>
          <cell r="E256">
            <v>400137.82000000007</v>
          </cell>
          <cell r="F256">
            <v>264843.51</v>
          </cell>
          <cell r="G256"/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850800.43</v>
          </cell>
          <cell r="S256">
            <v>0</v>
          </cell>
        </row>
        <row r="257">
          <cell r="A257">
            <v>7870</v>
          </cell>
          <cell r="B257"/>
          <cell r="C257" t="str">
            <v>Prejeta sredstva od drugih evropskih institucij</v>
          </cell>
          <cell r="D257">
            <v>185819.1</v>
          </cell>
          <cell r="E257">
            <v>400137.82000000007</v>
          </cell>
          <cell r="F257">
            <v>264843.51</v>
          </cell>
          <cell r="G257"/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850800.43</v>
          </cell>
          <cell r="S257">
            <v>0</v>
          </cell>
        </row>
        <row r="258">
          <cell r="A258">
            <v>787000</v>
          </cell>
          <cell r="B258"/>
          <cell r="C258" t="str">
            <v>Prejeta sredstva od drugih evropskih institucij</v>
          </cell>
          <cell r="D258">
            <v>185819.1</v>
          </cell>
          <cell r="E258">
            <v>400137.82000000007</v>
          </cell>
          <cell r="F258">
            <v>264843.51</v>
          </cell>
          <cell r="G258"/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850800.43</v>
          </cell>
          <cell r="S258">
            <v>0</v>
          </cell>
        </row>
        <row r="259">
          <cell r="A259">
            <v>787001</v>
          </cell>
          <cell r="B259"/>
          <cell r="C259" t="str">
            <v>Prejete obresti od prejetih sredstev od drugih evropskih institucij</v>
          </cell>
          <cell r="D259">
            <v>0</v>
          </cell>
          <cell r="E259">
            <v>0</v>
          </cell>
          <cell r="F259">
            <v>0</v>
          </cell>
          <cell r="G259"/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S259">
            <v>0</v>
          </cell>
        </row>
        <row r="260">
          <cell r="A260" t="str">
            <v>II.</v>
          </cell>
          <cell r="B260" t="str">
            <v>II.</v>
          </cell>
          <cell r="C260" t="str">
            <v>S K U P A J    O D H O D K I  (40+41+42+43)</v>
          </cell>
          <cell r="D260">
            <v>204179619.5</v>
          </cell>
          <cell r="E260">
            <v>193812031.93000001</v>
          </cell>
          <cell r="F260">
            <v>215804265.97999996</v>
          </cell>
          <cell r="G260"/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613795917.40999997</v>
          </cell>
          <cell r="R260">
            <v>0</v>
          </cell>
          <cell r="S260">
            <v>0</v>
          </cell>
        </row>
        <row r="261">
          <cell r="A261">
            <v>40</v>
          </cell>
          <cell r="B261" t="str">
            <v xml:space="preserve">  </v>
          </cell>
          <cell r="C261" t="str">
            <v>TEKOČI ODHODKI  (400+401+402+403+404+409)</v>
          </cell>
          <cell r="D261">
            <v>60538112.640000008</v>
          </cell>
          <cell r="E261">
            <v>59413745.659999996</v>
          </cell>
          <cell r="F261">
            <v>63207950.549999982</v>
          </cell>
          <cell r="G261"/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183159808.85000002</v>
          </cell>
          <cell r="S261">
            <v>0</v>
          </cell>
        </row>
        <row r="262">
          <cell r="A262">
            <v>400</v>
          </cell>
          <cell r="B262"/>
          <cell r="C262" t="str">
            <v>PLAČE IN DRUGI IZDATKI ZAPOSLENIM</v>
          </cell>
          <cell r="D262">
            <v>16647379.620000001</v>
          </cell>
          <cell r="E262">
            <v>17018500.239999998</v>
          </cell>
          <cell r="F262">
            <v>17634142.049999997</v>
          </cell>
          <cell r="G262"/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51300021.909999996</v>
          </cell>
          <cell r="S262">
            <v>0</v>
          </cell>
        </row>
        <row r="263">
          <cell r="A263">
            <v>4000</v>
          </cell>
          <cell r="B263"/>
          <cell r="C263" t="str">
            <v>PLAČE IN DODATKI</v>
          </cell>
          <cell r="D263">
            <v>14130389.290000001</v>
          </cell>
          <cell r="E263">
            <v>14323263.359999999</v>
          </cell>
          <cell r="F263">
            <v>14563523.779999999</v>
          </cell>
          <cell r="G263"/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43017176.43</v>
          </cell>
          <cell r="S263">
            <v>0</v>
          </cell>
        </row>
        <row r="264">
          <cell r="A264">
            <v>400000</v>
          </cell>
          <cell r="B264"/>
          <cell r="C264" t="str">
            <v>Osnovne plače</v>
          </cell>
          <cell r="D264">
            <v>13267934.32</v>
          </cell>
          <cell r="E264">
            <v>13380741.449999999</v>
          </cell>
          <cell r="F264">
            <v>13549790.599999998</v>
          </cell>
          <cell r="G264"/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40198466.369999997</v>
          </cell>
          <cell r="S264">
            <v>0</v>
          </cell>
        </row>
        <row r="265">
          <cell r="A265">
            <v>400001</v>
          </cell>
          <cell r="B265"/>
          <cell r="C265" t="str">
            <v>Dodatek za delovno dobo in dodatek za stalnost</v>
          </cell>
          <cell r="D265">
            <v>693036.4</v>
          </cell>
          <cell r="E265">
            <v>767107.36</v>
          </cell>
          <cell r="F265">
            <v>836980.8</v>
          </cell>
          <cell r="G265"/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2297124.56</v>
          </cell>
          <cell r="R265"/>
          <cell r="S265">
            <v>0</v>
          </cell>
        </row>
        <row r="266">
          <cell r="A266">
            <v>400002</v>
          </cell>
          <cell r="B266"/>
          <cell r="C266" t="str">
            <v>Dodatki za delo v posebnih pogojih</v>
          </cell>
          <cell r="D266">
            <v>43009.5</v>
          </cell>
          <cell r="E266">
            <v>39427.25</v>
          </cell>
          <cell r="F266">
            <v>35428.070000000007</v>
          </cell>
          <cell r="G266"/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117864.82</v>
          </cell>
          <cell r="S266">
            <v>0</v>
          </cell>
        </row>
        <row r="267">
          <cell r="A267">
            <v>400003</v>
          </cell>
          <cell r="B267"/>
          <cell r="C267" t="str">
            <v>Položajni dodatek</v>
          </cell>
          <cell r="D267">
            <v>54241.13</v>
          </cell>
          <cell r="E267">
            <v>58891.500000000007</v>
          </cell>
          <cell r="F267">
            <v>63705.549999999988</v>
          </cell>
          <cell r="G267"/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176838.18</v>
          </cell>
          <cell r="S267">
            <v>0</v>
          </cell>
        </row>
        <row r="268">
          <cell r="A268">
            <v>400004</v>
          </cell>
          <cell r="B268"/>
          <cell r="C268" t="str">
            <v>Drugi dodatki</v>
          </cell>
          <cell r="D268">
            <v>72167.94</v>
          </cell>
          <cell r="E268">
            <v>77095.799999999988</v>
          </cell>
          <cell r="F268">
            <v>77618.760000000009</v>
          </cell>
          <cell r="G268"/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226882.5</v>
          </cell>
          <cell r="S268">
            <v>0</v>
          </cell>
        </row>
        <row r="269">
          <cell r="A269">
            <v>4001</v>
          </cell>
          <cell r="B269"/>
          <cell r="C269" t="str">
            <v>Regres za letni dopust</v>
          </cell>
          <cell r="D269">
            <v>5668.67</v>
          </cell>
          <cell r="E269">
            <v>35751.78</v>
          </cell>
          <cell r="F269">
            <v>1134834.68</v>
          </cell>
          <cell r="G269"/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1176255.1299999999</v>
          </cell>
          <cell r="S269">
            <v>0</v>
          </cell>
        </row>
        <row r="270">
          <cell r="A270">
            <v>400100</v>
          </cell>
          <cell r="B270"/>
          <cell r="C270" t="str">
            <v>Regres za letni dopust</v>
          </cell>
          <cell r="D270">
            <v>5668.67</v>
          </cell>
          <cell r="E270">
            <v>35751.78</v>
          </cell>
          <cell r="F270">
            <v>1134834.68</v>
          </cell>
          <cell r="G270"/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1176255.1299999999</v>
          </cell>
          <cell r="S270">
            <v>0</v>
          </cell>
        </row>
        <row r="271">
          <cell r="A271">
            <v>4002</v>
          </cell>
          <cell r="B271"/>
          <cell r="C271" t="str">
            <v>Povračila in nadomestila</v>
          </cell>
          <cell r="D271">
            <v>940311.90999999992</v>
          </cell>
          <cell r="E271">
            <v>1040703.81</v>
          </cell>
          <cell r="F271">
            <v>988473.04999999981</v>
          </cell>
          <cell r="G271"/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2969488.77</v>
          </cell>
          <cell r="S271">
            <v>0</v>
          </cell>
        </row>
        <row r="272">
          <cell r="A272">
            <v>400200</v>
          </cell>
          <cell r="B272"/>
          <cell r="C272" t="str">
            <v>Dodatki za ločeno življenje</v>
          </cell>
          <cell r="D272">
            <v>0</v>
          </cell>
          <cell r="E272">
            <v>0</v>
          </cell>
          <cell r="F272">
            <v>0</v>
          </cell>
          <cell r="G272"/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S272">
            <v>0</v>
          </cell>
        </row>
        <row r="273">
          <cell r="A273">
            <v>400201</v>
          </cell>
          <cell r="B273"/>
          <cell r="C273" t="str">
            <v>Terenski dodatek</v>
          </cell>
          <cell r="D273">
            <v>0</v>
          </cell>
          <cell r="E273">
            <v>0</v>
          </cell>
          <cell r="F273">
            <v>0</v>
          </cell>
          <cell r="G273"/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S273">
            <v>0</v>
          </cell>
        </row>
        <row r="274">
          <cell r="A274">
            <v>400202</v>
          </cell>
          <cell r="B274"/>
          <cell r="C274" t="str">
            <v>Povračilo stroškov prehrane med delom</v>
          </cell>
          <cell r="D274">
            <v>654405.24</v>
          </cell>
          <cell r="E274">
            <v>729575.62000000011</v>
          </cell>
          <cell r="F274">
            <v>691522.55999999982</v>
          </cell>
          <cell r="G274"/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2075503.42</v>
          </cell>
          <cell r="S274">
            <v>0</v>
          </cell>
        </row>
        <row r="275">
          <cell r="A275">
            <v>400203</v>
          </cell>
          <cell r="B275"/>
          <cell r="C275" t="str">
            <v>Povračilo stroškov prevoza na delo in iz dela</v>
          </cell>
          <cell r="D275">
            <v>285906.67</v>
          </cell>
          <cell r="E275">
            <v>311128.19</v>
          </cell>
          <cell r="F275">
            <v>296950.49</v>
          </cell>
          <cell r="G275"/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893985.35</v>
          </cell>
          <cell r="S275">
            <v>0</v>
          </cell>
        </row>
        <row r="276">
          <cell r="A276">
            <v>4003</v>
          </cell>
          <cell r="B276"/>
          <cell r="C276" t="str">
            <v>Sredstva za delovno uspešnost</v>
          </cell>
          <cell r="D276">
            <v>1035157.52</v>
          </cell>
          <cell r="E276">
            <v>1322420.54</v>
          </cell>
          <cell r="F276">
            <v>715267.77000000014</v>
          </cell>
          <cell r="G276"/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3072845.83</v>
          </cell>
          <cell r="S276">
            <v>0</v>
          </cell>
        </row>
        <row r="277">
          <cell r="A277">
            <v>400300</v>
          </cell>
          <cell r="B277"/>
          <cell r="C277" t="str">
            <v>***Sredstva za delovno uspešnost</v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>
            <v>0</v>
          </cell>
          <cell r="S277">
            <v>0</v>
          </cell>
        </row>
        <row r="278">
          <cell r="A278">
            <v>400301</v>
          </cell>
          <cell r="B278"/>
          <cell r="C278" t="str">
            <v>Sredstva za redno delovno uspešnost</v>
          </cell>
          <cell r="D278">
            <v>380426.97</v>
          </cell>
          <cell r="E278">
            <v>686902.90999999992</v>
          </cell>
          <cell r="F278">
            <v>70732.280000000028</v>
          </cell>
          <cell r="G278"/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1138062.1599999999</v>
          </cell>
          <cell r="S278">
            <v>0</v>
          </cell>
        </row>
        <row r="279">
          <cell r="A279">
            <v>400302</v>
          </cell>
          <cell r="B279"/>
          <cell r="C279" t="str">
            <v>Sredstva za delovno uspešnost iz naslova povečanega obsega dela pri opravljanju rednih delovnih nalog</v>
          </cell>
          <cell r="D279">
            <v>636372.37</v>
          </cell>
          <cell r="E279">
            <v>614171.67000000004</v>
          </cell>
          <cell r="F279">
            <v>620089.32000000007</v>
          </cell>
          <cell r="G279"/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1870633.36</v>
          </cell>
          <cell r="S279">
            <v>0</v>
          </cell>
        </row>
        <row r="280">
          <cell r="A280">
            <v>400303</v>
          </cell>
          <cell r="B280"/>
          <cell r="C280" t="str">
            <v>Sredstva za delovno uspešnost iz naslova povečanega obsega dela v okviru sodelovanja pri izvajanju posebnega projekta</v>
          </cell>
          <cell r="D280">
            <v>18358.18</v>
          </cell>
          <cell r="E280">
            <v>21345.96</v>
          </cell>
          <cell r="F280">
            <v>24446.17</v>
          </cell>
          <cell r="G280"/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64150.31</v>
          </cell>
          <cell r="S280">
            <v>0</v>
          </cell>
        </row>
        <row r="281">
          <cell r="A281">
            <v>4004</v>
          </cell>
          <cell r="B281"/>
          <cell r="C281" t="str">
            <v>Sredstva za nadurno delo</v>
          </cell>
          <cell r="D281">
            <v>160990.97</v>
          </cell>
          <cell r="E281">
            <v>157450.53</v>
          </cell>
          <cell r="F281">
            <v>180301.47999999998</v>
          </cell>
          <cell r="G281"/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498742.98</v>
          </cell>
          <cell r="S281">
            <v>0</v>
          </cell>
        </row>
        <row r="282">
          <cell r="A282">
            <v>400400</v>
          </cell>
          <cell r="B282"/>
          <cell r="C282" t="str">
            <v>Sredstva za nadurno delo</v>
          </cell>
          <cell r="D282">
            <v>160990.97</v>
          </cell>
          <cell r="E282">
            <v>157450.53</v>
          </cell>
          <cell r="F282">
            <v>180301.47999999998</v>
          </cell>
          <cell r="G282"/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498742.98</v>
          </cell>
          <cell r="S282">
            <v>0</v>
          </cell>
        </row>
        <row r="283">
          <cell r="A283">
            <v>4005</v>
          </cell>
          <cell r="B283"/>
          <cell r="C283" t="str">
            <v>Plače za delo nerezidentov po pogodbi</v>
          </cell>
          <cell r="D283">
            <v>2261.61</v>
          </cell>
          <cell r="E283">
            <v>2418.9699999999998</v>
          </cell>
          <cell r="F283">
            <v>2418.9700000000003</v>
          </cell>
          <cell r="G283"/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7099.55</v>
          </cell>
          <cell r="S283">
            <v>0</v>
          </cell>
        </row>
        <row r="284">
          <cell r="A284">
            <v>400500</v>
          </cell>
          <cell r="B284"/>
          <cell r="C284" t="str">
            <v>Plače za delo nerezidentov po pogodbi</v>
          </cell>
          <cell r="D284">
            <v>2261.61</v>
          </cell>
          <cell r="E284">
            <v>2418.9699999999998</v>
          </cell>
          <cell r="F284">
            <v>2418.9700000000003</v>
          </cell>
          <cell r="G284"/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7099.55</v>
          </cell>
          <cell r="S284">
            <v>0</v>
          </cell>
        </row>
        <row r="285">
          <cell r="A285">
            <v>4009</v>
          </cell>
          <cell r="B285"/>
          <cell r="C285" t="str">
            <v>Drugi izdatki zaposlenim</v>
          </cell>
          <cell r="D285">
            <v>372599.64999999997</v>
          </cell>
          <cell r="E285">
            <v>136491.25000000003</v>
          </cell>
          <cell r="F285">
            <v>49322.319999999978</v>
          </cell>
          <cell r="G285"/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558413.22</v>
          </cell>
          <cell r="S285">
            <v>0</v>
          </cell>
        </row>
        <row r="286">
          <cell r="A286">
            <v>400900</v>
          </cell>
          <cell r="B286"/>
          <cell r="C286" t="str">
            <v>Jubilejne nagrade</v>
          </cell>
          <cell r="D286">
            <v>14886.41</v>
          </cell>
          <cell r="E286">
            <v>19277.560000000001</v>
          </cell>
          <cell r="F286">
            <v>11388.64</v>
          </cell>
          <cell r="G286"/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45552.61</v>
          </cell>
          <cell r="S286">
            <v>0</v>
          </cell>
        </row>
        <row r="287">
          <cell r="A287">
            <v>400901</v>
          </cell>
          <cell r="B287"/>
          <cell r="C287" t="str">
            <v>Odpravnine</v>
          </cell>
          <cell r="D287">
            <v>340016.79</v>
          </cell>
          <cell r="E287">
            <v>109451.79000000004</v>
          </cell>
          <cell r="F287">
            <v>29095.289999999979</v>
          </cell>
          <cell r="G287"/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478563.87</v>
          </cell>
          <cell r="S287">
            <v>0</v>
          </cell>
        </row>
        <row r="288">
          <cell r="A288">
            <v>400902</v>
          </cell>
          <cell r="B288"/>
          <cell r="C288" t="str">
            <v>Solidarnostne pomoči</v>
          </cell>
          <cell r="D288">
            <v>3342.08</v>
          </cell>
          <cell r="E288">
            <v>1702.8000000000002</v>
          </cell>
          <cell r="F288">
            <v>0</v>
          </cell>
          <cell r="G288"/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5044.88</v>
          </cell>
          <cell r="S288">
            <v>0</v>
          </cell>
        </row>
        <row r="289">
          <cell r="A289">
            <v>400999</v>
          </cell>
          <cell r="B289"/>
          <cell r="C289" t="str">
            <v>Drugi izdatki zaposlenim</v>
          </cell>
          <cell r="D289">
            <v>14354.37</v>
          </cell>
          <cell r="E289">
            <v>6059.1</v>
          </cell>
          <cell r="F289">
            <v>8838.39</v>
          </cell>
          <cell r="G289"/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29251.86</v>
          </cell>
          <cell r="S289">
            <v>0</v>
          </cell>
        </row>
        <row r="290">
          <cell r="A290">
            <v>401</v>
          </cell>
          <cell r="B290"/>
          <cell r="C290" t="str">
            <v>PRISPEVKI DELODAJALCEV ZA SOCIALNO VARNOST</v>
          </cell>
          <cell r="D290">
            <v>2696703.91</v>
          </cell>
          <cell r="E290">
            <v>2763973.4700000007</v>
          </cell>
          <cell r="F290">
            <v>2742395.8799999994</v>
          </cell>
          <cell r="G290"/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8203073.2599999998</v>
          </cell>
          <cell r="S290">
            <v>0</v>
          </cell>
        </row>
        <row r="291">
          <cell r="A291">
            <v>4010</v>
          </cell>
          <cell r="B291"/>
          <cell r="C291" t="str">
            <v>Prispevek za pokojninsko in invalidsko zavarovanje</v>
          </cell>
          <cell r="D291">
            <v>1333341.1499999999</v>
          </cell>
          <cell r="E291">
            <v>1358673.2400000002</v>
          </cell>
          <cell r="F291">
            <v>1347428.81</v>
          </cell>
          <cell r="G291"/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4039443.2</v>
          </cell>
          <cell r="S291">
            <v>0</v>
          </cell>
        </row>
        <row r="292">
          <cell r="A292">
            <v>401001</v>
          </cell>
          <cell r="B292"/>
          <cell r="C292" t="str">
            <v>Prispevek za pokojninsko in invalidsko zavarovanje</v>
          </cell>
          <cell r="D292">
            <v>1333341.1499999999</v>
          </cell>
          <cell r="E292">
            <v>1358673.2400000002</v>
          </cell>
          <cell r="F292">
            <v>1347428.81</v>
          </cell>
          <cell r="G292"/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4039443.2</v>
          </cell>
          <cell r="S292">
            <v>0</v>
          </cell>
        </row>
        <row r="293">
          <cell r="A293">
            <v>4011</v>
          </cell>
          <cell r="B293"/>
          <cell r="C293" t="str">
            <v>Prispevek za zdravstveno zavarovanje</v>
          </cell>
          <cell r="D293">
            <v>1097407.6399999999</v>
          </cell>
          <cell r="E293">
            <v>1130968.1599999999</v>
          </cell>
          <cell r="F293">
            <v>1112896.2</v>
          </cell>
          <cell r="G293"/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3341272</v>
          </cell>
          <cell r="S293">
            <v>0</v>
          </cell>
        </row>
        <row r="294">
          <cell r="A294">
            <v>401100</v>
          </cell>
          <cell r="B294"/>
          <cell r="C294" t="str">
            <v>Prispevek za obvezno zdravstveno zavarovanje</v>
          </cell>
          <cell r="D294">
            <v>1015358.1</v>
          </cell>
          <cell r="E294">
            <v>1046545.0599999999</v>
          </cell>
          <cell r="F294">
            <v>1023630.7</v>
          </cell>
          <cell r="G294"/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3085533.86</v>
          </cell>
          <cell r="S294">
            <v>0</v>
          </cell>
        </row>
        <row r="295">
          <cell r="A295">
            <v>401101</v>
          </cell>
          <cell r="B295"/>
          <cell r="C295" t="str">
            <v>Prispevek za poškodbe pri delu in poklicne bolezni</v>
          </cell>
          <cell r="D295">
            <v>82049.539999999994</v>
          </cell>
          <cell r="E295">
            <v>84423.10000000002</v>
          </cell>
          <cell r="F295">
            <v>89265.5</v>
          </cell>
          <cell r="G295"/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255738.14</v>
          </cell>
          <cell r="S295">
            <v>0</v>
          </cell>
        </row>
        <row r="296">
          <cell r="A296">
            <v>4012</v>
          </cell>
          <cell r="B296"/>
          <cell r="C296" t="str">
            <v>Prispevek za zaposlovanje</v>
          </cell>
          <cell r="D296">
            <v>10432.84</v>
          </cell>
          <cell r="E296">
            <v>10800.310000000001</v>
          </cell>
          <cell r="F296">
            <v>10526.05</v>
          </cell>
          <cell r="G296"/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31759.200000000001</v>
          </cell>
          <cell r="S296">
            <v>0</v>
          </cell>
        </row>
        <row r="297">
          <cell r="A297">
            <v>401200</v>
          </cell>
          <cell r="B297"/>
          <cell r="C297" t="str">
            <v>Prispevek za zaposlovanje</v>
          </cell>
          <cell r="D297">
            <v>10432.84</v>
          </cell>
          <cell r="E297">
            <v>10800.310000000001</v>
          </cell>
          <cell r="F297">
            <v>10526.05</v>
          </cell>
          <cell r="G297"/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31759.200000000001</v>
          </cell>
          <cell r="S297">
            <v>0</v>
          </cell>
        </row>
        <row r="298">
          <cell r="A298">
            <v>4013</v>
          </cell>
          <cell r="B298"/>
          <cell r="C298" t="str">
            <v>Prispevek za starševsko varstvo</v>
          </cell>
          <cell r="D298">
            <v>15451.47</v>
          </cell>
          <cell r="E298">
            <v>15908.83</v>
          </cell>
          <cell r="F298">
            <v>15564.170000000002</v>
          </cell>
          <cell r="G298"/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46924.47</v>
          </cell>
          <cell r="S298">
            <v>0</v>
          </cell>
        </row>
        <row r="299">
          <cell r="A299">
            <v>401300</v>
          </cell>
          <cell r="B299"/>
          <cell r="C299" t="str">
            <v>Prispevek za starševsko varstvo</v>
          </cell>
          <cell r="D299">
            <v>15451.47</v>
          </cell>
          <cell r="E299">
            <v>15908.83</v>
          </cell>
          <cell r="F299">
            <v>15564.170000000002</v>
          </cell>
          <cell r="G299"/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46924.47</v>
          </cell>
          <cell r="S299">
            <v>0</v>
          </cell>
        </row>
        <row r="300">
          <cell r="A300">
            <v>4015</v>
          </cell>
          <cell r="B300"/>
          <cell r="C300" t="str">
            <v>Premije kolektivnega dodatnega pokojninskega zavarovanja, na podlagi ZKDPZJU</v>
          </cell>
          <cell r="D300">
            <v>240070.81</v>
          </cell>
          <cell r="E300">
            <v>247622.93</v>
          </cell>
          <cell r="F300">
            <v>255980.65000000002</v>
          </cell>
          <cell r="G300"/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743674.39</v>
          </cell>
          <cell r="S300">
            <v>0</v>
          </cell>
        </row>
        <row r="301">
          <cell r="A301">
            <v>401500</v>
          </cell>
          <cell r="B301"/>
          <cell r="C301" t="str">
            <v>Premije kolektivnega dodatnega pokojninskega zavarovanja, na podlagi ZKDPZJU</v>
          </cell>
          <cell r="D301">
            <v>240070.81</v>
          </cell>
          <cell r="E301">
            <v>247622.93</v>
          </cell>
          <cell r="F301">
            <v>255980.65000000002</v>
          </cell>
          <cell r="G301"/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743674.39</v>
          </cell>
          <cell r="S301">
            <v>0</v>
          </cell>
        </row>
        <row r="302">
          <cell r="A302">
            <v>401510</v>
          </cell>
          <cell r="B302"/>
          <cell r="C302" t="str">
            <v>Druge premije prostovoljnega dodatnega kolektivnega pokojninskega zavarovanja</v>
          </cell>
          <cell r="D302">
            <v>0</v>
          </cell>
          <cell r="E302">
            <v>0</v>
          </cell>
          <cell r="F302">
            <v>0</v>
          </cell>
          <cell r="G302"/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S302">
            <v>0</v>
          </cell>
        </row>
        <row r="303">
          <cell r="A303">
            <v>402</v>
          </cell>
          <cell r="B303"/>
          <cell r="C303" t="str">
            <v>IZDATKI ZA BLAGO IN STORITVE</v>
          </cell>
          <cell r="D303">
            <v>36616664.420000002</v>
          </cell>
          <cell r="E303">
            <v>36145824.329999998</v>
          </cell>
          <cell r="F303">
            <v>38687362.239999995</v>
          </cell>
          <cell r="G303"/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111449850.98999999</v>
          </cell>
          <cell r="S303">
            <v>0</v>
          </cell>
        </row>
        <row r="304">
          <cell r="A304">
            <v>4020</v>
          </cell>
          <cell r="B304"/>
          <cell r="C304" t="str">
            <v>Pisarniški in splošni material in storitve</v>
          </cell>
          <cell r="D304">
            <v>5472164.5099999998</v>
          </cell>
          <cell r="E304">
            <v>4580884.3999999994</v>
          </cell>
          <cell r="F304">
            <v>4770671.8499999996</v>
          </cell>
          <cell r="G304"/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14823720.76</v>
          </cell>
          <cell r="S304">
            <v>0</v>
          </cell>
        </row>
        <row r="305">
          <cell r="A305">
            <v>402000</v>
          </cell>
          <cell r="B305"/>
          <cell r="C305" t="str">
            <v>Pisarniški material in storitve</v>
          </cell>
          <cell r="D305">
            <v>155845.84</v>
          </cell>
          <cell r="E305">
            <v>122015.15</v>
          </cell>
          <cell r="F305">
            <v>150674.18</v>
          </cell>
          <cell r="G305"/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428535.17</v>
          </cell>
          <cell r="S305">
            <v>0</v>
          </cell>
        </row>
        <row r="306">
          <cell r="A306">
            <v>402001</v>
          </cell>
          <cell r="B306"/>
          <cell r="C306" t="str">
            <v>Čistilni material in storitve</v>
          </cell>
          <cell r="D306">
            <v>417993.97</v>
          </cell>
          <cell r="E306">
            <v>361847.16000000003</v>
          </cell>
          <cell r="F306">
            <v>427207.28999999992</v>
          </cell>
          <cell r="G306"/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1207048.42</v>
          </cell>
          <cell r="S306">
            <v>0</v>
          </cell>
        </row>
        <row r="307">
          <cell r="A307">
            <v>402002</v>
          </cell>
          <cell r="B307"/>
          <cell r="C307" t="str">
            <v>Storitve varovanja zgradb in prostorov</v>
          </cell>
          <cell r="D307">
            <v>226110.02</v>
          </cell>
          <cell r="E307">
            <v>298160.21999999997</v>
          </cell>
          <cell r="F307">
            <v>521759.48</v>
          </cell>
          <cell r="G307"/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1046029.72</v>
          </cell>
          <cell r="S307">
            <v>0</v>
          </cell>
        </row>
        <row r="308">
          <cell r="A308">
            <v>402003</v>
          </cell>
          <cell r="B308"/>
          <cell r="C308" t="str">
            <v>Založniške in tiskarske storitve</v>
          </cell>
          <cell r="D308">
            <v>475859.42</v>
          </cell>
          <cell r="E308">
            <v>187403.14999999997</v>
          </cell>
          <cell r="F308">
            <v>291224.99000000011</v>
          </cell>
          <cell r="G308"/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954487.56</v>
          </cell>
          <cell r="S308">
            <v>0</v>
          </cell>
        </row>
        <row r="309">
          <cell r="A309">
            <v>402004</v>
          </cell>
          <cell r="B309"/>
          <cell r="C309" t="str">
            <v>Časopisi, revije, knjige in strokovna literatura</v>
          </cell>
          <cell r="D309">
            <v>65184.67</v>
          </cell>
          <cell r="E309">
            <v>163452.72999999998</v>
          </cell>
          <cell r="F309">
            <v>97889.66</v>
          </cell>
          <cell r="G309"/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326527.05999999994</v>
          </cell>
          <cell r="S309">
            <v>0</v>
          </cell>
        </row>
        <row r="310">
          <cell r="A310">
            <v>402005</v>
          </cell>
          <cell r="B310"/>
          <cell r="C310" t="str">
            <v>Stroški prevajalskih storitev</v>
          </cell>
          <cell r="D310">
            <v>17973.490000000002</v>
          </cell>
          <cell r="E310">
            <v>5817.1299999999974</v>
          </cell>
          <cell r="F310">
            <v>22341.200000000001</v>
          </cell>
          <cell r="G310"/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46131.82</v>
          </cell>
          <cell r="S310">
            <v>0</v>
          </cell>
        </row>
        <row r="311">
          <cell r="A311">
            <v>402006</v>
          </cell>
          <cell r="B311"/>
          <cell r="C311" t="str">
            <v>Stroški oglaševalskih storitev</v>
          </cell>
          <cell r="D311">
            <v>500051.39</v>
          </cell>
          <cell r="E311">
            <v>360493.32999999996</v>
          </cell>
          <cell r="F311">
            <v>413267.81000000006</v>
          </cell>
          <cell r="G311"/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1273812.53</v>
          </cell>
          <cell r="S311">
            <v>0</v>
          </cell>
        </row>
        <row r="312">
          <cell r="A312">
            <v>402007</v>
          </cell>
          <cell r="B312"/>
          <cell r="C312" t="str">
            <v>Računalniške storitve</v>
          </cell>
          <cell r="D312">
            <v>203069.37</v>
          </cell>
          <cell r="E312">
            <v>148495.62</v>
          </cell>
          <cell r="F312">
            <v>147192.54000000004</v>
          </cell>
          <cell r="G312"/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498757.53</v>
          </cell>
          <cell r="S312">
            <v>0</v>
          </cell>
        </row>
        <row r="313">
          <cell r="A313">
            <v>402008</v>
          </cell>
          <cell r="B313"/>
          <cell r="C313" t="str">
            <v>Računovodske, revizorske in svetovalne storitve</v>
          </cell>
          <cell r="D313">
            <v>190326.39999999999</v>
          </cell>
          <cell r="E313">
            <v>237906.87000000002</v>
          </cell>
          <cell r="F313">
            <v>267215.29999999993</v>
          </cell>
          <cell r="G313"/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695448.57</v>
          </cell>
          <cell r="S313">
            <v>0</v>
          </cell>
        </row>
        <row r="314">
          <cell r="A314">
            <v>402009</v>
          </cell>
          <cell r="B314"/>
          <cell r="C314" t="str">
            <v>Izdatki za reprezentanco</v>
          </cell>
          <cell r="D314">
            <v>578680.98</v>
          </cell>
          <cell r="E314">
            <v>333838.36</v>
          </cell>
          <cell r="F314">
            <v>295484.49000000011</v>
          </cell>
          <cell r="G314"/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1208003.83</v>
          </cell>
          <cell r="S314">
            <v>0</v>
          </cell>
        </row>
        <row r="315">
          <cell r="A315">
            <v>402010</v>
          </cell>
          <cell r="B315"/>
          <cell r="C315" t="str">
            <v>Hrana, storitve menz in restavracij</v>
          </cell>
          <cell r="D315">
            <v>206031.75</v>
          </cell>
          <cell r="E315">
            <v>117105.02000000002</v>
          </cell>
          <cell r="F315">
            <v>78219.849999999977</v>
          </cell>
          <cell r="G315"/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401356.62</v>
          </cell>
          <cell r="S315">
            <v>0</v>
          </cell>
        </row>
        <row r="316">
          <cell r="A316">
            <v>402011</v>
          </cell>
          <cell r="B316"/>
          <cell r="C316" t="str">
            <v>Storitve informacijske podpore uporabnikom</v>
          </cell>
          <cell r="D316">
            <v>39913.51</v>
          </cell>
          <cell r="E316">
            <v>42131.889999999992</v>
          </cell>
          <cell r="F316">
            <v>52402.760000000009</v>
          </cell>
          <cell r="G316"/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134448.16</v>
          </cell>
          <cell r="S316">
            <v>0</v>
          </cell>
        </row>
        <row r="317">
          <cell r="A317">
            <v>402099</v>
          </cell>
          <cell r="B317"/>
          <cell r="C317" t="str">
            <v>Drugi splošni material in storitve</v>
          </cell>
          <cell r="D317">
            <v>2395123.7000000002</v>
          </cell>
          <cell r="E317">
            <v>2202217.7699999996</v>
          </cell>
          <cell r="F317">
            <v>2005792.2999999998</v>
          </cell>
          <cell r="G317"/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6603133.7699999996</v>
          </cell>
          <cell r="S317">
            <v>0</v>
          </cell>
        </row>
        <row r="318">
          <cell r="A318">
            <v>4021</v>
          </cell>
          <cell r="B318"/>
          <cell r="C318" t="str">
            <v>Posebni material in storitve</v>
          </cell>
          <cell r="D318">
            <v>3852899.97</v>
          </cell>
          <cell r="E318">
            <v>1727347.9700000002</v>
          </cell>
          <cell r="F318">
            <v>2562273.3899999997</v>
          </cell>
          <cell r="G318"/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8142521.3300000001</v>
          </cell>
          <cell r="S318">
            <v>0</v>
          </cell>
        </row>
        <row r="319">
          <cell r="A319">
            <v>402100</v>
          </cell>
          <cell r="B319"/>
          <cell r="C319" t="str">
            <v>Uniforme in službena obleka</v>
          </cell>
          <cell r="D319">
            <v>30910.89</v>
          </cell>
          <cell r="E319">
            <v>38485.64</v>
          </cell>
          <cell r="F319">
            <v>48589.7</v>
          </cell>
          <cell r="G319"/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117986.23</v>
          </cell>
          <cell r="S319">
            <v>0</v>
          </cell>
        </row>
        <row r="320">
          <cell r="A320">
            <v>402101</v>
          </cell>
          <cell r="B320"/>
          <cell r="C320" t="str">
            <v>***Knjige</v>
          </cell>
          <cell r="D320">
            <v>0</v>
          </cell>
          <cell r="E320">
            <v>0</v>
          </cell>
          <cell r="F320">
            <v>0</v>
          </cell>
          <cell r="G320"/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S320">
            <v>0</v>
          </cell>
        </row>
        <row r="321">
          <cell r="A321">
            <v>402102</v>
          </cell>
          <cell r="B321"/>
          <cell r="C321" t="str">
            <v>Zdravila, ortopedski pripomočki in sanitetni material</v>
          </cell>
          <cell r="D321">
            <v>47.41</v>
          </cell>
          <cell r="E321">
            <v>118.93</v>
          </cell>
          <cell r="F321">
            <v>788.18999999999994</v>
          </cell>
          <cell r="G321"/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954.53</v>
          </cell>
          <cell r="S321">
            <v>0</v>
          </cell>
        </row>
        <row r="322">
          <cell r="A322">
            <v>402103</v>
          </cell>
          <cell r="B322"/>
          <cell r="C322" t="str">
            <v>Kmetijski vložki</v>
          </cell>
          <cell r="D322">
            <v>4927.8900000000003</v>
          </cell>
          <cell r="E322">
            <v>0</v>
          </cell>
          <cell r="F322">
            <v>0</v>
          </cell>
          <cell r="G322"/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4927.8900000000003</v>
          </cell>
          <cell r="S322">
            <v>0</v>
          </cell>
        </row>
        <row r="323">
          <cell r="A323">
            <v>402104</v>
          </cell>
          <cell r="B323"/>
          <cell r="C323" t="str">
            <v>Material in oprema za vojsko</v>
          </cell>
          <cell r="D323">
            <v>0</v>
          </cell>
          <cell r="E323">
            <v>0</v>
          </cell>
          <cell r="F323">
            <v>0</v>
          </cell>
          <cell r="G323"/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S323">
            <v>0</v>
          </cell>
        </row>
        <row r="324">
          <cell r="A324">
            <v>402105</v>
          </cell>
          <cell r="B324"/>
          <cell r="C324" t="str">
            <v>Material in specialna oprema za policijo</v>
          </cell>
          <cell r="D324">
            <v>0</v>
          </cell>
          <cell r="E324">
            <v>0</v>
          </cell>
          <cell r="F324">
            <v>0</v>
          </cell>
          <cell r="G324"/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S324">
            <v>0</v>
          </cell>
        </row>
        <row r="325">
          <cell r="A325">
            <v>402106</v>
          </cell>
          <cell r="B325"/>
          <cell r="C325" t="str">
            <v>Material za kazensko poboljševalne domove</v>
          </cell>
          <cell r="D325">
            <v>0</v>
          </cell>
          <cell r="E325">
            <v>0</v>
          </cell>
          <cell r="F325">
            <v>0</v>
          </cell>
          <cell r="G325"/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S325">
            <v>0</v>
          </cell>
        </row>
        <row r="326">
          <cell r="A326">
            <v>402107</v>
          </cell>
          <cell r="B326"/>
          <cell r="C326" t="str">
            <v>Laboratorijski materiali</v>
          </cell>
          <cell r="D326">
            <v>0</v>
          </cell>
          <cell r="E326">
            <v>488</v>
          </cell>
          <cell r="F326">
            <v>467.20000000000005</v>
          </cell>
          <cell r="G326"/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955.2</v>
          </cell>
          <cell r="S326">
            <v>0</v>
          </cell>
        </row>
        <row r="327">
          <cell r="A327">
            <v>402108</v>
          </cell>
          <cell r="B327"/>
          <cell r="C327" t="str">
            <v>Drobno orodje in naprave</v>
          </cell>
          <cell r="D327">
            <v>16235.45</v>
          </cell>
          <cell r="E327">
            <v>15372.169999999998</v>
          </cell>
          <cell r="F327">
            <v>12350.140000000003</v>
          </cell>
          <cell r="G327"/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43957.760000000002</v>
          </cell>
          <cell r="S327">
            <v>0</v>
          </cell>
        </row>
        <row r="328">
          <cell r="A328">
            <v>402109</v>
          </cell>
          <cell r="B328"/>
          <cell r="C328" t="str">
            <v>Zaračunljive tiskovine</v>
          </cell>
          <cell r="D328">
            <v>1220.26</v>
          </cell>
          <cell r="E328">
            <v>649.42000000000007</v>
          </cell>
          <cell r="F328">
            <v>851.68999999999983</v>
          </cell>
          <cell r="G328"/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2721.37</v>
          </cell>
          <cell r="S328">
            <v>0</v>
          </cell>
        </row>
        <row r="329">
          <cell r="A329">
            <v>402110</v>
          </cell>
          <cell r="B329"/>
          <cell r="C329" t="str">
            <v>Storitve železniškega prometa</v>
          </cell>
          <cell r="D329">
            <v>0</v>
          </cell>
          <cell r="E329">
            <v>0</v>
          </cell>
          <cell r="F329">
            <v>0</v>
          </cell>
          <cell r="G329"/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S329">
            <v>0</v>
          </cell>
        </row>
        <row r="330">
          <cell r="A330">
            <v>402111</v>
          </cell>
          <cell r="B330"/>
          <cell r="C330" t="str">
            <v>Zdravniški pregledi zaposlenih in drugih upravičencev</v>
          </cell>
          <cell r="D330">
            <v>20299.740000000002</v>
          </cell>
          <cell r="E330">
            <v>13000.639999999996</v>
          </cell>
          <cell r="F330">
            <v>16053.86</v>
          </cell>
          <cell r="G330"/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49354.239999999998</v>
          </cell>
          <cell r="S330">
            <v>0</v>
          </cell>
        </row>
        <row r="331">
          <cell r="A331">
            <v>402112</v>
          </cell>
          <cell r="B331"/>
          <cell r="C331" t="str">
            <v>Protokolarna darila, promocijski ogledi, organizacije proslav in podobne storitve</v>
          </cell>
          <cell r="D331">
            <v>285725.21999999997</v>
          </cell>
          <cell r="E331">
            <v>136617.44</v>
          </cell>
          <cell r="F331">
            <v>112351.81</v>
          </cell>
          <cell r="G331"/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534694.47</v>
          </cell>
          <cell r="S331">
            <v>0</v>
          </cell>
        </row>
        <row r="332">
          <cell r="A332">
            <v>402113</v>
          </cell>
          <cell r="B332"/>
          <cell r="C332" t="str">
            <v>Geodetske storitve, parcelacije, cenitve in druge podobne storitve</v>
          </cell>
          <cell r="D332">
            <v>489898.99</v>
          </cell>
          <cell r="E332">
            <v>262641.99</v>
          </cell>
          <cell r="F332">
            <v>310216.87000000011</v>
          </cell>
          <cell r="G332"/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1062757.8500000001</v>
          </cell>
          <cell r="S332">
            <v>0</v>
          </cell>
        </row>
        <row r="333">
          <cell r="A333">
            <v>402199</v>
          </cell>
          <cell r="B333"/>
          <cell r="C333" t="str">
            <v>Drugi posebni materiali in storitve</v>
          </cell>
          <cell r="D333">
            <v>3003634.12</v>
          </cell>
          <cell r="E333">
            <v>1259973.7400000002</v>
          </cell>
          <cell r="F333">
            <v>2060603.9299999997</v>
          </cell>
          <cell r="G333"/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6324211.79</v>
          </cell>
          <cell r="S333">
            <v>0</v>
          </cell>
        </row>
        <row r="334">
          <cell r="A334">
            <v>4022</v>
          </cell>
          <cell r="B334"/>
          <cell r="C334" t="str">
            <v>Energija, voda, komunalne storitve in komunikacije</v>
          </cell>
          <cell r="D334">
            <v>5904663.6299999999</v>
          </cell>
          <cell r="E334">
            <v>6041549.1399999997</v>
          </cell>
          <cell r="F334">
            <v>6198698.0199999977</v>
          </cell>
          <cell r="G334"/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18144910.789999999</v>
          </cell>
          <cell r="S334">
            <v>0</v>
          </cell>
        </row>
        <row r="335">
          <cell r="A335">
            <v>402200</v>
          </cell>
          <cell r="B335"/>
          <cell r="C335" t="str">
            <v>Električna energija</v>
          </cell>
          <cell r="D335">
            <v>3023133.16</v>
          </cell>
          <cell r="E335">
            <v>2618124.5300000003</v>
          </cell>
          <cell r="F335">
            <v>2762328.9999999991</v>
          </cell>
          <cell r="G335"/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8403586.6899999995</v>
          </cell>
          <cell r="S335">
            <v>0</v>
          </cell>
        </row>
        <row r="336">
          <cell r="A336">
            <v>402201</v>
          </cell>
          <cell r="B336"/>
          <cell r="C336" t="str">
            <v>Poraba kuriv in stroški ogrevanja</v>
          </cell>
          <cell r="D336">
            <v>782668.56</v>
          </cell>
          <cell r="E336">
            <v>1098920.76</v>
          </cell>
          <cell r="F336">
            <v>1162953.0799999998</v>
          </cell>
          <cell r="G336"/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3044542.4</v>
          </cell>
          <cell r="S336">
            <v>0</v>
          </cell>
        </row>
        <row r="337">
          <cell r="A337">
            <v>402202</v>
          </cell>
          <cell r="B337"/>
          <cell r="C337" t="str">
            <v>Poraba druge energije</v>
          </cell>
          <cell r="D337">
            <v>14940.76</v>
          </cell>
          <cell r="E337">
            <v>16299.13</v>
          </cell>
          <cell r="F337">
            <v>15556.580000000002</v>
          </cell>
          <cell r="G337"/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46796.47</v>
          </cell>
          <cell r="S337">
            <v>0</v>
          </cell>
        </row>
        <row r="338">
          <cell r="A338">
            <v>402203</v>
          </cell>
          <cell r="B338"/>
          <cell r="C338" t="str">
            <v>Voda in komunalne storitve</v>
          </cell>
          <cell r="D338">
            <v>742717.28</v>
          </cell>
          <cell r="E338">
            <v>655829.25</v>
          </cell>
          <cell r="F338">
            <v>819173.80999999982</v>
          </cell>
          <cell r="G338"/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2217720.34</v>
          </cell>
          <cell r="S338">
            <v>0</v>
          </cell>
        </row>
        <row r="339">
          <cell r="A339">
            <v>402204</v>
          </cell>
          <cell r="B339"/>
          <cell r="C339" t="str">
            <v>Odvoz smeti</v>
          </cell>
          <cell r="D339">
            <v>318381.52</v>
          </cell>
          <cell r="E339">
            <v>231373.38</v>
          </cell>
          <cell r="F339">
            <v>283568.13</v>
          </cell>
          <cell r="G339"/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833323.03</v>
          </cell>
          <cell r="S339">
            <v>0</v>
          </cell>
        </row>
        <row r="340">
          <cell r="A340">
            <v>402205</v>
          </cell>
          <cell r="B340"/>
          <cell r="C340" t="str">
            <v>Telefon, teleks, faks, elektronska pošta</v>
          </cell>
          <cell r="D340">
            <v>204475.28</v>
          </cell>
          <cell r="E340">
            <v>224670.04</v>
          </cell>
          <cell r="F340">
            <v>229974.56</v>
          </cell>
          <cell r="G340"/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659119.88</v>
          </cell>
          <cell r="S340">
            <v>0</v>
          </cell>
        </row>
        <row r="341">
          <cell r="A341">
            <v>402206</v>
          </cell>
          <cell r="B341"/>
          <cell r="C341" t="str">
            <v>Poštnina in kurirske storitve</v>
          </cell>
          <cell r="D341">
            <v>357177.02</v>
          </cell>
          <cell r="E341">
            <v>460482.38</v>
          </cell>
          <cell r="F341">
            <v>421273.05999999994</v>
          </cell>
          <cell r="G341"/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1238932.46</v>
          </cell>
          <cell r="S341">
            <v>0</v>
          </cell>
        </row>
        <row r="342">
          <cell r="A342">
            <v>402299</v>
          </cell>
          <cell r="B342"/>
          <cell r="C342" t="str">
            <v>Druge storitve komunikacij in komunale</v>
          </cell>
          <cell r="D342">
            <v>461170.05</v>
          </cell>
          <cell r="E342">
            <v>735849.66999999993</v>
          </cell>
          <cell r="F342">
            <v>503869.80000000005</v>
          </cell>
          <cell r="G342"/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1700889.52</v>
          </cell>
          <cell r="S342">
            <v>0</v>
          </cell>
        </row>
        <row r="343">
          <cell r="A343">
            <v>4023</v>
          </cell>
          <cell r="B343"/>
          <cell r="C343" t="str">
            <v>Prevozni stroški in storitve</v>
          </cell>
          <cell r="D343">
            <v>943917.16999999993</v>
          </cell>
          <cell r="E343">
            <v>842031.54</v>
          </cell>
          <cell r="F343">
            <v>947198.91000000015</v>
          </cell>
          <cell r="G343"/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2733147.62</v>
          </cell>
          <cell r="S343">
            <v>0</v>
          </cell>
        </row>
        <row r="344">
          <cell r="A344">
            <v>402300</v>
          </cell>
          <cell r="B344"/>
          <cell r="C344" t="str">
            <v>Goriva in maziva za prevozna sredstva</v>
          </cell>
          <cell r="D344">
            <v>120524.06</v>
          </cell>
          <cell r="E344">
            <v>109268.84</v>
          </cell>
          <cell r="F344">
            <v>128982.49000000002</v>
          </cell>
          <cell r="G344"/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358775.39</v>
          </cell>
          <cell r="S344">
            <v>0</v>
          </cell>
        </row>
        <row r="345">
          <cell r="A345">
            <v>402301</v>
          </cell>
          <cell r="B345"/>
          <cell r="C345" t="str">
            <v>Vzdrževanje in popravila vozil</v>
          </cell>
          <cell r="D345">
            <v>96820.61</v>
          </cell>
          <cell r="E345">
            <v>94257.400000000009</v>
          </cell>
          <cell r="F345">
            <v>105277.77000000002</v>
          </cell>
          <cell r="G345"/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296355.78000000003</v>
          </cell>
          <cell r="S345">
            <v>0</v>
          </cell>
        </row>
        <row r="346">
          <cell r="A346">
            <v>402302</v>
          </cell>
          <cell r="B346"/>
          <cell r="C346" t="str">
            <v>Nadomestni deli za vozila</v>
          </cell>
          <cell r="D346">
            <v>948.12</v>
          </cell>
          <cell r="E346">
            <v>506.0200000000001</v>
          </cell>
          <cell r="F346">
            <v>987.83999999999992</v>
          </cell>
          <cell r="G346"/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2441.98</v>
          </cell>
          <cell r="S346">
            <v>0</v>
          </cell>
        </row>
        <row r="347">
          <cell r="A347">
            <v>402303</v>
          </cell>
          <cell r="B347"/>
          <cell r="C347" t="str">
            <v>Najem vozil in selitveni stroški</v>
          </cell>
          <cell r="D347">
            <v>0</v>
          </cell>
          <cell r="E347">
            <v>0</v>
          </cell>
          <cell r="F347">
            <v>0</v>
          </cell>
          <cell r="G347"/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S347">
            <v>0</v>
          </cell>
        </row>
        <row r="348">
          <cell r="A348">
            <v>402304</v>
          </cell>
          <cell r="B348"/>
          <cell r="C348" t="str">
            <v>Pristojbine za registracijo vozil</v>
          </cell>
          <cell r="D348">
            <v>8986.07</v>
          </cell>
          <cell r="E348">
            <v>10455.93</v>
          </cell>
          <cell r="F348">
            <v>9403.82</v>
          </cell>
          <cell r="G348"/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28845.82</v>
          </cell>
          <cell r="S348">
            <v>0</v>
          </cell>
        </row>
        <row r="349">
          <cell r="A349">
            <v>402305</v>
          </cell>
          <cell r="B349"/>
          <cell r="C349" t="str">
            <v>Zavarovalne premije za motorna vozila</v>
          </cell>
          <cell r="D349">
            <v>72380.97</v>
          </cell>
          <cell r="E349">
            <v>117534.76000000001</v>
          </cell>
          <cell r="F349">
            <v>64144.34</v>
          </cell>
          <cell r="G349"/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254060.07</v>
          </cell>
          <cell r="S349">
            <v>0</v>
          </cell>
        </row>
        <row r="350">
          <cell r="A350">
            <v>402306</v>
          </cell>
          <cell r="B350"/>
          <cell r="C350" t="str">
            <v>Stroški nakupa vinjet in urbane</v>
          </cell>
          <cell r="D350">
            <v>2189.63</v>
          </cell>
          <cell r="E350">
            <v>5775.7699999999995</v>
          </cell>
          <cell r="F350">
            <v>17116.809999999998</v>
          </cell>
          <cell r="G350"/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25082.21</v>
          </cell>
          <cell r="S350">
            <v>0</v>
          </cell>
        </row>
        <row r="351">
          <cell r="A351">
            <v>402307</v>
          </cell>
          <cell r="B351"/>
          <cell r="C351" t="str">
            <v>Stroški selitev</v>
          </cell>
          <cell r="D351">
            <v>0</v>
          </cell>
          <cell r="E351">
            <v>2498.56</v>
          </cell>
          <cell r="F351">
            <v>0</v>
          </cell>
          <cell r="G351"/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2498.56</v>
          </cell>
          <cell r="S351">
            <v>0</v>
          </cell>
        </row>
        <row r="352">
          <cell r="A352">
            <v>402399</v>
          </cell>
          <cell r="B352"/>
          <cell r="C352" t="str">
            <v>Drugi prevozni in transportni stroški</v>
          </cell>
          <cell r="D352">
            <v>642067.71</v>
          </cell>
          <cell r="E352">
            <v>501734.26</v>
          </cell>
          <cell r="F352">
            <v>621285.84000000008</v>
          </cell>
          <cell r="G352"/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1765087.81</v>
          </cell>
          <cell r="S352">
            <v>0</v>
          </cell>
        </row>
        <row r="353">
          <cell r="A353">
            <v>4024</v>
          </cell>
          <cell r="B353"/>
          <cell r="C353" t="str">
            <v>Izdatki za službena potovanja</v>
          </cell>
          <cell r="D353">
            <v>100230.82</v>
          </cell>
          <cell r="E353">
            <v>106040.81999999999</v>
          </cell>
          <cell r="F353">
            <v>127751.56999999998</v>
          </cell>
          <cell r="G353"/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334023.20999999996</v>
          </cell>
          <cell r="S353">
            <v>0</v>
          </cell>
        </row>
        <row r="354">
          <cell r="A354">
            <v>402400</v>
          </cell>
          <cell r="B354"/>
          <cell r="C354" t="str">
            <v>Dnevnice za službena potovanja v državi</v>
          </cell>
          <cell r="D354">
            <v>4045.62</v>
          </cell>
          <cell r="E354">
            <v>7553.78</v>
          </cell>
          <cell r="F354">
            <v>8925.5700000000015</v>
          </cell>
          <cell r="G354"/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20524.97</v>
          </cell>
          <cell r="S354">
            <v>0</v>
          </cell>
        </row>
        <row r="355">
          <cell r="A355">
            <v>402401</v>
          </cell>
          <cell r="B355"/>
          <cell r="C355" t="str">
            <v>Hotelske in restavracijske storitve v državi</v>
          </cell>
          <cell r="D355">
            <v>2351.8000000000002</v>
          </cell>
          <cell r="E355">
            <v>6822.4099999999989</v>
          </cell>
          <cell r="F355">
            <v>2021.5500000000011</v>
          </cell>
          <cell r="G355"/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11195.76</v>
          </cell>
          <cell r="S355">
            <v>0</v>
          </cell>
        </row>
        <row r="356">
          <cell r="A356">
            <v>402402</v>
          </cell>
          <cell r="B356"/>
          <cell r="C356" t="str">
            <v>Stroški prevoza v državi</v>
          </cell>
          <cell r="D356">
            <v>72547.070000000007</v>
          </cell>
          <cell r="E356">
            <v>63324.75</v>
          </cell>
          <cell r="F356">
            <v>79879.25999999998</v>
          </cell>
          <cell r="G356"/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215751.08</v>
          </cell>
          <cell r="S356">
            <v>0</v>
          </cell>
        </row>
        <row r="357">
          <cell r="A357">
            <v>402403</v>
          </cell>
          <cell r="B357"/>
          <cell r="C357" t="str">
            <v>Dnevnice za službena potovanja v tujini</v>
          </cell>
          <cell r="D357">
            <v>6679.01</v>
          </cell>
          <cell r="E357">
            <v>5166.4799999999996</v>
          </cell>
          <cell r="F357">
            <v>5416.9499999999989</v>
          </cell>
          <cell r="G357"/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17262.439999999999</v>
          </cell>
          <cell r="S357">
            <v>0</v>
          </cell>
        </row>
        <row r="358">
          <cell r="A358">
            <v>402404</v>
          </cell>
          <cell r="B358"/>
          <cell r="C358" t="str">
            <v>Hotelske in restavracijske storitve v tujini</v>
          </cell>
          <cell r="D358">
            <v>4536.6099999999997</v>
          </cell>
          <cell r="E358">
            <v>10212.880000000001</v>
          </cell>
          <cell r="F358">
            <v>12378.050000000001</v>
          </cell>
          <cell r="G358"/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27127.54</v>
          </cell>
          <cell r="S358">
            <v>0</v>
          </cell>
        </row>
        <row r="359">
          <cell r="A359">
            <v>402405</v>
          </cell>
          <cell r="B359"/>
          <cell r="C359" t="str">
            <v>Stroški prevoza v tujini</v>
          </cell>
          <cell r="D359">
            <v>7010.47</v>
          </cell>
          <cell r="E359">
            <v>9963.32</v>
          </cell>
          <cell r="F359">
            <v>14344.279999999999</v>
          </cell>
          <cell r="G359"/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31318.07</v>
          </cell>
          <cell r="S359">
            <v>0</v>
          </cell>
        </row>
        <row r="360">
          <cell r="A360">
            <v>402499</v>
          </cell>
          <cell r="B360"/>
          <cell r="C360" t="str">
            <v>Drugi izdatki za službena potovanja</v>
          </cell>
          <cell r="D360">
            <v>3060.24</v>
          </cell>
          <cell r="E360">
            <v>2997.2</v>
          </cell>
          <cell r="F360">
            <v>4785.9100000000008</v>
          </cell>
          <cell r="G360"/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10843.35</v>
          </cell>
          <cell r="S360">
            <v>0</v>
          </cell>
        </row>
        <row r="361">
          <cell r="A361">
            <v>4025</v>
          </cell>
          <cell r="B361"/>
          <cell r="C361" t="str">
            <v>Tekoče vzdrževanje</v>
          </cell>
          <cell r="D361">
            <v>13986125.969999999</v>
          </cell>
          <cell r="E361">
            <v>17245759.27</v>
          </cell>
          <cell r="F361">
            <v>16403693.200000001</v>
          </cell>
          <cell r="G361"/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47635578.439999998</v>
          </cell>
          <cell r="S361">
            <v>0</v>
          </cell>
        </row>
        <row r="362">
          <cell r="A362">
            <v>402500</v>
          </cell>
          <cell r="B362"/>
          <cell r="C362" t="str">
            <v>Tekoče vzdrževanje poslovnih objektov</v>
          </cell>
          <cell r="D362">
            <v>744565.16</v>
          </cell>
          <cell r="E362">
            <v>612545.48999999987</v>
          </cell>
          <cell r="F362">
            <v>637315.2200000002</v>
          </cell>
          <cell r="G362"/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1994425.87</v>
          </cell>
          <cell r="S362">
            <v>0</v>
          </cell>
        </row>
        <row r="363">
          <cell r="A363">
            <v>402501</v>
          </cell>
          <cell r="B363"/>
          <cell r="C363" t="str">
            <v>Tekoče vzdrževanje stanovanjskih objektov</v>
          </cell>
          <cell r="D363">
            <v>290767.27</v>
          </cell>
          <cell r="E363">
            <v>234991.55999999994</v>
          </cell>
          <cell r="F363">
            <v>316675.06000000006</v>
          </cell>
          <cell r="G363"/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842433.89</v>
          </cell>
          <cell r="S363">
            <v>0</v>
          </cell>
        </row>
        <row r="364">
          <cell r="A364">
            <v>402502</v>
          </cell>
          <cell r="B364"/>
          <cell r="C364" t="str">
            <v>Tekoče vzdrževanje počitniških objektov</v>
          </cell>
          <cell r="D364">
            <v>13249.8</v>
          </cell>
          <cell r="E364">
            <v>4905.6500000000015</v>
          </cell>
          <cell r="F364">
            <v>16133.34</v>
          </cell>
          <cell r="G364"/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34288.79</v>
          </cell>
          <cell r="S364">
            <v>0</v>
          </cell>
        </row>
        <row r="365">
          <cell r="A365">
            <v>402503</v>
          </cell>
          <cell r="B365"/>
          <cell r="C365" t="str">
            <v>Tekoče vzdrževanje drugih objektov</v>
          </cell>
          <cell r="D365">
            <v>9397726.4399999995</v>
          </cell>
          <cell r="E365">
            <v>12141630.33</v>
          </cell>
          <cell r="F365">
            <v>11187590.539999999</v>
          </cell>
          <cell r="G365"/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32726947.309999999</v>
          </cell>
          <cell r="S365">
            <v>0</v>
          </cell>
        </row>
        <row r="366">
          <cell r="A366">
            <v>402504</v>
          </cell>
          <cell r="B366"/>
          <cell r="C366" t="str">
            <v>Zavarovalne premije za objekte</v>
          </cell>
          <cell r="D366">
            <v>311930.44</v>
          </cell>
          <cell r="E366">
            <v>495166.75999999995</v>
          </cell>
          <cell r="F366">
            <v>675787.05</v>
          </cell>
          <cell r="G366"/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1482884.25</v>
          </cell>
          <cell r="S366">
            <v>0</v>
          </cell>
        </row>
        <row r="367">
          <cell r="A367">
            <v>402510</v>
          </cell>
          <cell r="B367"/>
          <cell r="C367" t="str">
            <v>Tekoče vzdrževanje komunikacijske opreme</v>
          </cell>
          <cell r="D367">
            <v>118121.99</v>
          </cell>
          <cell r="E367">
            <v>124988.93999999999</v>
          </cell>
          <cell r="F367">
            <v>130990.90000000002</v>
          </cell>
          <cell r="G367"/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374101.83</v>
          </cell>
          <cell r="S367">
            <v>0</v>
          </cell>
        </row>
        <row r="368">
          <cell r="A368">
            <v>402511</v>
          </cell>
          <cell r="B368"/>
          <cell r="C368" t="str">
            <v>Tekoče vzdrževanje druge opreme</v>
          </cell>
          <cell r="D368">
            <v>155741.91</v>
          </cell>
          <cell r="E368">
            <v>240318.34</v>
          </cell>
          <cell r="F368">
            <v>276354.89</v>
          </cell>
          <cell r="G368"/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672415.14</v>
          </cell>
          <cell r="S368">
            <v>0</v>
          </cell>
        </row>
        <row r="369">
          <cell r="A369">
            <v>402512</v>
          </cell>
          <cell r="B369"/>
          <cell r="C369" t="str">
            <v>Zavarovalne premije za opremo</v>
          </cell>
          <cell r="D369">
            <v>67481.539999999994</v>
          </cell>
          <cell r="E369">
            <v>76835.130000000019</v>
          </cell>
          <cell r="F369">
            <v>59952.369999999995</v>
          </cell>
          <cell r="G369"/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204269.04</v>
          </cell>
          <cell r="S369">
            <v>0</v>
          </cell>
        </row>
        <row r="370">
          <cell r="A370">
            <v>402513</v>
          </cell>
          <cell r="B370"/>
          <cell r="C370" t="str">
            <v>Tekoče vzdrževanje druge (nelicenčne) programske opreme</v>
          </cell>
          <cell r="D370">
            <v>53133.51</v>
          </cell>
          <cell r="E370">
            <v>32570.71</v>
          </cell>
          <cell r="F370">
            <v>51242.579999999987</v>
          </cell>
          <cell r="G370"/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136946.79999999999</v>
          </cell>
          <cell r="S370">
            <v>0</v>
          </cell>
        </row>
        <row r="371">
          <cell r="A371">
            <v>402514</v>
          </cell>
          <cell r="B371"/>
          <cell r="C371" t="str">
            <v>Tekoče vzdrževanje licenčne programske opreme</v>
          </cell>
          <cell r="D371">
            <v>419049.49</v>
          </cell>
          <cell r="E371">
            <v>390051.85</v>
          </cell>
          <cell r="F371">
            <v>540536.54999999993</v>
          </cell>
          <cell r="G371"/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1349637.89</v>
          </cell>
          <cell r="S371">
            <v>0</v>
          </cell>
        </row>
        <row r="372">
          <cell r="A372">
            <v>402515</v>
          </cell>
          <cell r="B372"/>
          <cell r="C372" t="str">
            <v>Tekoče vzdrževanje strojne računalniške opreme</v>
          </cell>
          <cell r="D372">
            <v>49622.18</v>
          </cell>
          <cell r="E372">
            <v>47866.18</v>
          </cell>
          <cell r="F372">
            <v>70923.7</v>
          </cell>
          <cell r="G372"/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168412.06</v>
          </cell>
          <cell r="S372">
            <v>0</v>
          </cell>
        </row>
        <row r="373">
          <cell r="A373">
            <v>402516</v>
          </cell>
          <cell r="B373"/>
          <cell r="C373" t="str">
            <v>Tekoče vzdrževanje operativnega informacijskega okolja</v>
          </cell>
          <cell r="D373">
            <v>59825.13</v>
          </cell>
          <cell r="E373">
            <v>71550.229999999981</v>
          </cell>
          <cell r="F373">
            <v>75567.41</v>
          </cell>
          <cell r="G373"/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206942.77</v>
          </cell>
          <cell r="S373">
            <v>0</v>
          </cell>
        </row>
        <row r="374">
          <cell r="A374">
            <v>402599</v>
          </cell>
          <cell r="B374"/>
          <cell r="C374" t="str">
            <v>Drugi izdatki za tekoče vzdrževanje in zavarovanje</v>
          </cell>
          <cell r="D374">
            <v>2304911.11</v>
          </cell>
          <cell r="E374">
            <v>2772338.1</v>
          </cell>
          <cell r="F374">
            <v>2364623.59</v>
          </cell>
          <cell r="G374"/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7441872.7999999998</v>
          </cell>
          <cell r="S374">
            <v>0</v>
          </cell>
        </row>
        <row r="375">
          <cell r="A375">
            <v>4026</v>
          </cell>
          <cell r="B375"/>
          <cell r="C375" t="str">
            <v>Poslovne najemnine in zakupnine</v>
          </cell>
          <cell r="D375">
            <v>1693747.3000000003</v>
          </cell>
          <cell r="E375">
            <v>1342093.5</v>
          </cell>
          <cell r="F375">
            <v>2280842.2399999998</v>
          </cell>
          <cell r="G375"/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5316683.0399999991</v>
          </cell>
          <cell r="S375">
            <v>0</v>
          </cell>
        </row>
        <row r="376">
          <cell r="A376">
            <v>402600</v>
          </cell>
          <cell r="B376"/>
          <cell r="C376" t="str">
            <v>Najemnine in zakupnine za poslovne objekte</v>
          </cell>
          <cell r="D376">
            <v>504871.35</v>
          </cell>
          <cell r="E376">
            <v>198660.29000000004</v>
          </cell>
          <cell r="F376">
            <v>645613.55999999994</v>
          </cell>
          <cell r="G376"/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1349145.2</v>
          </cell>
          <cell r="S376">
            <v>0</v>
          </cell>
        </row>
        <row r="377">
          <cell r="A377">
            <v>402601</v>
          </cell>
          <cell r="B377"/>
          <cell r="C377" t="str">
            <v>Najemnine in zakupnine za stanovanjske objekte</v>
          </cell>
          <cell r="D377">
            <v>29097.53</v>
          </cell>
          <cell r="E377">
            <v>30464.080000000002</v>
          </cell>
          <cell r="F377">
            <v>35726.89</v>
          </cell>
          <cell r="G377"/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95288.5</v>
          </cell>
          <cell r="S377">
            <v>0</v>
          </cell>
        </row>
        <row r="378">
          <cell r="A378">
            <v>402602</v>
          </cell>
          <cell r="B378"/>
          <cell r="C378" t="str">
            <v>Najemnine in zakupnine za garaže in parkirne prostore</v>
          </cell>
          <cell r="D378">
            <v>7226.65</v>
          </cell>
          <cell r="E378">
            <v>4060.58</v>
          </cell>
          <cell r="F378">
            <v>6049.98</v>
          </cell>
          <cell r="G378"/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17337.21</v>
          </cell>
          <cell r="S378">
            <v>0</v>
          </cell>
        </row>
        <row r="379">
          <cell r="A379">
            <v>402603</v>
          </cell>
          <cell r="B379"/>
          <cell r="C379" t="str">
            <v>Najemnine in zakupnine za druge objekte</v>
          </cell>
          <cell r="D379">
            <v>460806.57</v>
          </cell>
          <cell r="E379">
            <v>313322.65999999997</v>
          </cell>
          <cell r="F379">
            <v>327679.49</v>
          </cell>
          <cell r="G379"/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1101808.72</v>
          </cell>
          <cell r="S379">
            <v>0</v>
          </cell>
        </row>
        <row r="380">
          <cell r="A380">
            <v>402604</v>
          </cell>
          <cell r="B380"/>
          <cell r="C380" t="str">
            <v>Najem strojne računalniške opreme</v>
          </cell>
          <cell r="D380">
            <v>28364.55</v>
          </cell>
          <cell r="E380">
            <v>52585.789999999994</v>
          </cell>
          <cell r="F380">
            <v>37145.520000000004</v>
          </cell>
          <cell r="G380"/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118095.86</v>
          </cell>
          <cell r="S380">
            <v>0</v>
          </cell>
        </row>
        <row r="381">
          <cell r="A381">
            <v>402605</v>
          </cell>
          <cell r="B381"/>
          <cell r="C381" t="str">
            <v>Nadomestilo za uporabo stavbnega zemljišča</v>
          </cell>
          <cell r="D381">
            <v>3044.59</v>
          </cell>
          <cell r="E381">
            <v>707.54</v>
          </cell>
          <cell r="F381">
            <v>1563.1800000000003</v>
          </cell>
          <cell r="G381"/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5315.31</v>
          </cell>
          <cell r="S381">
            <v>0</v>
          </cell>
        </row>
        <row r="382">
          <cell r="A382">
            <v>402606</v>
          </cell>
          <cell r="B382"/>
          <cell r="C382" t="str">
            <v>Druga nadomestila za uporabo zemljišča</v>
          </cell>
          <cell r="D382">
            <v>94029.33</v>
          </cell>
          <cell r="E382">
            <v>68420.310000000012</v>
          </cell>
          <cell r="F382">
            <v>173492.12</v>
          </cell>
          <cell r="G382"/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335941.76</v>
          </cell>
          <cell r="S382">
            <v>0</v>
          </cell>
        </row>
        <row r="383">
          <cell r="A383">
            <v>402607</v>
          </cell>
          <cell r="B383"/>
          <cell r="C383" t="str">
            <v>Najem programske računalniške opreme</v>
          </cell>
          <cell r="D383">
            <v>81946.45</v>
          </cell>
          <cell r="E383">
            <v>110454.59999999999</v>
          </cell>
          <cell r="F383">
            <v>354189.42</v>
          </cell>
          <cell r="G383"/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546590.47</v>
          </cell>
          <cell r="S383">
            <v>0</v>
          </cell>
        </row>
        <row r="384">
          <cell r="A384">
            <v>402608</v>
          </cell>
          <cell r="B384"/>
          <cell r="C384" t="str">
            <v>Najem komunikacijske opreme in podatkovnih vodov</v>
          </cell>
          <cell r="D384">
            <v>16923.349999999999</v>
          </cell>
          <cell r="E384">
            <v>20929.580000000002</v>
          </cell>
          <cell r="F384">
            <v>21384.550000000003</v>
          </cell>
          <cell r="G384"/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59237.48</v>
          </cell>
          <cell r="S384">
            <v>0</v>
          </cell>
        </row>
        <row r="385">
          <cell r="A385">
            <v>402609</v>
          </cell>
          <cell r="B385"/>
          <cell r="C385" t="str">
            <v>Najem vozil</v>
          </cell>
          <cell r="D385">
            <v>123878.29</v>
          </cell>
          <cell r="E385">
            <v>100970.09000000001</v>
          </cell>
          <cell r="F385">
            <v>114728.19</v>
          </cell>
          <cell r="G385"/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339576.57</v>
          </cell>
          <cell r="S385">
            <v>0</v>
          </cell>
        </row>
        <row r="386">
          <cell r="A386">
            <v>402699</v>
          </cell>
          <cell r="B386"/>
          <cell r="C386" t="str">
            <v>Druge najemnine, zakupnine in licenčnine</v>
          </cell>
          <cell r="D386">
            <v>343558.64</v>
          </cell>
          <cell r="E386">
            <v>441517.98</v>
          </cell>
          <cell r="F386">
            <v>563269.34</v>
          </cell>
          <cell r="G386"/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1348345.96</v>
          </cell>
          <cell r="S386">
            <v>0</v>
          </cell>
        </row>
        <row r="387">
          <cell r="A387">
            <v>4027</v>
          </cell>
          <cell r="B387"/>
          <cell r="C387" t="str">
            <v>Kazni in odškodnine</v>
          </cell>
          <cell r="D387">
            <v>369287.42</v>
          </cell>
          <cell r="E387">
            <v>174149.50999999998</v>
          </cell>
          <cell r="F387">
            <v>-34521.909999999989</v>
          </cell>
          <cell r="G387"/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508915.02</v>
          </cell>
          <cell r="S387">
            <v>0</v>
          </cell>
        </row>
        <row r="388">
          <cell r="A388">
            <v>402700</v>
          </cell>
          <cell r="B388"/>
          <cell r="C388" t="str">
            <v>Kazni zaradi sodnih postopkov</v>
          </cell>
          <cell r="D388">
            <v>0</v>
          </cell>
          <cell r="E388">
            <v>0</v>
          </cell>
          <cell r="F388">
            <v>0</v>
          </cell>
          <cell r="G388"/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S388">
            <v>0</v>
          </cell>
        </row>
        <row r="389">
          <cell r="A389">
            <v>402701</v>
          </cell>
          <cell r="B389"/>
          <cell r="C389" t="str">
            <v>Odškodnine neupravičeno obsojenim</v>
          </cell>
          <cell r="D389">
            <v>0</v>
          </cell>
          <cell r="E389"/>
          <cell r="F389"/>
          <cell r="G389"/>
          <cell r="H389">
            <v>0</v>
          </cell>
          <cell r="I389">
            <v>0</v>
          </cell>
          <cell r="J389"/>
          <cell r="K389"/>
          <cell r="L389"/>
          <cell r="M389"/>
          <cell r="N389"/>
          <cell r="O389"/>
          <cell r="P389">
            <v>0</v>
          </cell>
          <cell r="S389">
            <v>0</v>
          </cell>
        </row>
        <row r="390">
          <cell r="A390">
            <v>402702</v>
          </cell>
          <cell r="B390"/>
          <cell r="C390" t="str">
            <v>Odškodnine zaradi sodnih postopkov</v>
          </cell>
          <cell r="D390">
            <v>7792.48</v>
          </cell>
          <cell r="E390">
            <v>119715.03</v>
          </cell>
          <cell r="F390">
            <v>114886.08</v>
          </cell>
          <cell r="G390"/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242393.59</v>
          </cell>
          <cell r="S390">
            <v>0</v>
          </cell>
        </row>
        <row r="391">
          <cell r="A391">
            <v>402799</v>
          </cell>
          <cell r="B391"/>
          <cell r="C391" t="str">
            <v>Druge odškodnine in kazni</v>
          </cell>
          <cell r="D391">
            <v>361494.94</v>
          </cell>
          <cell r="E391">
            <v>54434.479999999981</v>
          </cell>
          <cell r="F391">
            <v>-149407.99</v>
          </cell>
          <cell r="G391"/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266521.43</v>
          </cell>
          <cell r="S391">
            <v>0</v>
          </cell>
        </row>
        <row r="392">
          <cell r="A392">
            <v>4028</v>
          </cell>
          <cell r="B392"/>
          <cell r="C392" t="str">
            <v>***Davek na izplačane plače</v>
          </cell>
          <cell r="D392">
            <v>0</v>
          </cell>
          <cell r="E392">
            <v>0</v>
          </cell>
          <cell r="F392">
            <v>0</v>
          </cell>
          <cell r="G392"/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S392">
            <v>0</v>
          </cell>
        </row>
        <row r="393">
          <cell r="A393">
            <v>402800</v>
          </cell>
          <cell r="B393"/>
          <cell r="C393" t="str">
            <v>***Davek na izplačane plače</v>
          </cell>
          <cell r="D393">
            <v>0</v>
          </cell>
          <cell r="E393">
            <v>0</v>
          </cell>
          <cell r="F393">
            <v>0</v>
          </cell>
          <cell r="G393"/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S393">
            <v>0</v>
          </cell>
        </row>
        <row r="394">
          <cell r="A394">
            <v>4029</v>
          </cell>
          <cell r="B394"/>
          <cell r="C394" t="str">
            <v>Drugi operativni odhodki</v>
          </cell>
          <cell r="D394">
            <v>4293627.63</v>
          </cell>
          <cell r="E394">
            <v>4085968.1799999992</v>
          </cell>
          <cell r="F394">
            <v>5430754.9699999988</v>
          </cell>
          <cell r="G394"/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13810350.780000001</v>
          </cell>
          <cell r="S394">
            <v>0</v>
          </cell>
        </row>
        <row r="395">
          <cell r="A395">
            <v>402900</v>
          </cell>
          <cell r="B395"/>
          <cell r="C395" t="str">
            <v>Stroški konferenc, seminarjev in simpozijev</v>
          </cell>
          <cell r="D395">
            <v>15979.38</v>
          </cell>
          <cell r="E395">
            <v>22621.480000000003</v>
          </cell>
          <cell r="F395">
            <v>21427.1</v>
          </cell>
          <cell r="G395"/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60027.96</v>
          </cell>
          <cell r="S395">
            <v>0</v>
          </cell>
        </row>
        <row r="396">
          <cell r="A396">
            <v>402901</v>
          </cell>
          <cell r="B396"/>
          <cell r="C396" t="str">
            <v>Plačila avtorskih honorarjev</v>
          </cell>
          <cell r="D396">
            <v>67396.490000000005</v>
          </cell>
          <cell r="E396">
            <v>57785.01999999999</v>
          </cell>
          <cell r="F396">
            <v>49867.250000000015</v>
          </cell>
          <cell r="G396"/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175048.76</v>
          </cell>
          <cell r="S396">
            <v>0</v>
          </cell>
        </row>
        <row r="397">
          <cell r="A397">
            <v>402902</v>
          </cell>
          <cell r="B397"/>
          <cell r="C397" t="str">
            <v>Plačila po podjemnih pogodbah</v>
          </cell>
          <cell r="D397">
            <v>293936.68</v>
          </cell>
          <cell r="E397">
            <v>314910.56</v>
          </cell>
          <cell r="F397">
            <v>329559.94000000006</v>
          </cell>
          <cell r="G397"/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938407.18</v>
          </cell>
          <cell r="S397">
            <v>0</v>
          </cell>
        </row>
        <row r="398">
          <cell r="A398">
            <v>402903</v>
          </cell>
          <cell r="B398"/>
          <cell r="C398" t="str">
            <v>Plačila za delo preko študentskega servisa</v>
          </cell>
          <cell r="D398">
            <v>67366.350000000006</v>
          </cell>
          <cell r="E398">
            <v>90991.209999999992</v>
          </cell>
          <cell r="F398">
            <v>74038.66</v>
          </cell>
          <cell r="G398"/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232396.22</v>
          </cell>
          <cell r="S398">
            <v>0</v>
          </cell>
        </row>
        <row r="399">
          <cell r="A399">
            <v>402905</v>
          </cell>
          <cell r="B399"/>
          <cell r="C399" t="str">
            <v>Sejnine udeležencem odborov</v>
          </cell>
          <cell r="D399">
            <v>867636.18</v>
          </cell>
          <cell r="E399">
            <v>644263.72999999986</v>
          </cell>
          <cell r="F399">
            <v>778264.84000000008</v>
          </cell>
          <cell r="G399"/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2290164.75</v>
          </cell>
          <cell r="S399">
            <v>0</v>
          </cell>
        </row>
        <row r="400">
          <cell r="A400">
            <v>402907</v>
          </cell>
          <cell r="B400"/>
          <cell r="C400" t="str">
            <v>Izdatki za strokovno izobraževanje zaposlenih</v>
          </cell>
          <cell r="D400">
            <v>17389.71</v>
          </cell>
          <cell r="E400">
            <v>51907.000000000007</v>
          </cell>
          <cell r="F400">
            <v>63573.680000000008</v>
          </cell>
          <cell r="G400"/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132870.39000000001</v>
          </cell>
          <cell r="S400">
            <v>0</v>
          </cell>
        </row>
        <row r="401">
          <cell r="A401">
            <v>402908</v>
          </cell>
          <cell r="B401"/>
          <cell r="C401" t="str">
            <v>Dodatki poslancem in državnim svetnikom</v>
          </cell>
          <cell r="D401">
            <v>10959.33</v>
          </cell>
          <cell r="E401">
            <v>11623.660000000002</v>
          </cell>
          <cell r="F401">
            <v>11612.48</v>
          </cell>
          <cell r="G401"/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34195.47</v>
          </cell>
          <cell r="S401">
            <v>0</v>
          </cell>
        </row>
        <row r="402">
          <cell r="A402">
            <v>402909</v>
          </cell>
          <cell r="B402"/>
          <cell r="C402" t="str">
            <v>Stroški sodnih postopkov</v>
          </cell>
          <cell r="D402">
            <v>1640.73</v>
          </cell>
          <cell r="E402">
            <v>130.25</v>
          </cell>
          <cell r="F402">
            <v>2430.1600000000003</v>
          </cell>
          <cell r="G402"/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4201.1400000000003</v>
          </cell>
          <cell r="S402">
            <v>0</v>
          </cell>
        </row>
        <row r="403">
          <cell r="A403">
            <v>402910</v>
          </cell>
          <cell r="B403"/>
          <cell r="C403" t="str">
            <v>Plačila za delo zaprtih oseb</v>
          </cell>
          <cell r="D403">
            <v>16.45</v>
          </cell>
          <cell r="E403">
            <v>0</v>
          </cell>
          <cell r="F403">
            <v>0</v>
          </cell>
          <cell r="G403"/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16.45</v>
          </cell>
          <cell r="S403">
            <v>0</v>
          </cell>
        </row>
        <row r="404">
          <cell r="A404">
            <v>402912</v>
          </cell>
          <cell r="B404"/>
          <cell r="C404" t="str">
            <v>Posebni davek na določene prejemke</v>
          </cell>
          <cell r="D404">
            <v>24591.83</v>
          </cell>
          <cell r="E404">
            <v>27510.559999999998</v>
          </cell>
          <cell r="F404">
            <v>30363.350000000006</v>
          </cell>
          <cell r="G404"/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82465.740000000005</v>
          </cell>
          <cell r="S404">
            <v>0</v>
          </cell>
        </row>
        <row r="405">
          <cell r="A405">
            <v>402920</v>
          </cell>
          <cell r="B405"/>
          <cell r="C405" t="str">
            <v>Sodni stroški, storitve odvetnikov, notarjev in drugo</v>
          </cell>
          <cell r="D405">
            <v>451648.4</v>
          </cell>
          <cell r="E405">
            <v>511754.04999999993</v>
          </cell>
          <cell r="F405">
            <v>564148.17999999993</v>
          </cell>
          <cell r="G405"/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1527550.63</v>
          </cell>
          <cell r="S405">
            <v>0</v>
          </cell>
        </row>
        <row r="406">
          <cell r="A406">
            <v>402921</v>
          </cell>
          <cell r="B406"/>
          <cell r="C406" t="str">
            <v>Članarine v mednarodnih organizacijah</v>
          </cell>
          <cell r="D406">
            <v>2946.63</v>
          </cell>
          <cell r="E406">
            <v>6264.9999999999991</v>
          </cell>
          <cell r="F406">
            <v>36446.480000000003</v>
          </cell>
          <cell r="G406"/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45658.11</v>
          </cell>
          <cell r="S406">
            <v>0</v>
          </cell>
        </row>
        <row r="407">
          <cell r="A407">
            <v>402922</v>
          </cell>
          <cell r="B407"/>
          <cell r="C407" t="str">
            <v>Članarine v domačih neprofitnih institucijah</v>
          </cell>
          <cell r="D407">
            <v>4654.46</v>
          </cell>
          <cell r="E407">
            <v>51534.18</v>
          </cell>
          <cell r="F407">
            <v>147972.12</v>
          </cell>
          <cell r="G407"/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204160.76</v>
          </cell>
          <cell r="S407">
            <v>0</v>
          </cell>
        </row>
        <row r="408">
          <cell r="A408">
            <v>402923</v>
          </cell>
          <cell r="B408"/>
          <cell r="C408" t="str">
            <v>Druge članarine</v>
          </cell>
          <cell r="D408">
            <v>4507.13</v>
          </cell>
          <cell r="E408">
            <v>33312.25</v>
          </cell>
          <cell r="F408">
            <v>91405.580000000016</v>
          </cell>
          <cell r="G408"/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129224.96000000002</v>
          </cell>
          <cell r="S408">
            <v>0</v>
          </cell>
        </row>
        <row r="409">
          <cell r="A409">
            <v>402930</v>
          </cell>
          <cell r="B409"/>
          <cell r="C409" t="str">
            <v>Plačilo storitev organizacijam, pooblaščenim za plačilni promet</v>
          </cell>
          <cell r="D409">
            <v>16132.69</v>
          </cell>
          <cell r="E409">
            <v>14150.800000000001</v>
          </cell>
          <cell r="F409">
            <v>10610.499999999996</v>
          </cell>
          <cell r="G409"/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40893.99</v>
          </cell>
          <cell r="S409">
            <v>0</v>
          </cell>
        </row>
        <row r="410">
          <cell r="A410">
            <v>402931</v>
          </cell>
          <cell r="B410"/>
          <cell r="C410" t="str">
            <v>Plačila bančnih storitev</v>
          </cell>
          <cell r="D410">
            <v>14927.3</v>
          </cell>
          <cell r="E410">
            <v>28803.51</v>
          </cell>
          <cell r="F410">
            <v>10196.470000000001</v>
          </cell>
          <cell r="G410"/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53927.28</v>
          </cell>
          <cell r="S410">
            <v>0</v>
          </cell>
        </row>
        <row r="411">
          <cell r="A411">
            <v>402932</v>
          </cell>
          <cell r="B411"/>
          <cell r="C411" t="str">
            <v>Stroški, povezani z zadolževanjem</v>
          </cell>
          <cell r="D411">
            <v>24627.89</v>
          </cell>
          <cell r="E411">
            <v>10340.370000000003</v>
          </cell>
          <cell r="F411">
            <v>5222.2200000000012</v>
          </cell>
          <cell r="G411"/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40190.480000000003</v>
          </cell>
          <cell r="S411">
            <v>0</v>
          </cell>
        </row>
        <row r="412">
          <cell r="A412">
            <v>402934</v>
          </cell>
          <cell r="B412"/>
          <cell r="C412" t="str">
            <v>Plačila storitev Davčni upravi Republike Slovenije</v>
          </cell>
          <cell r="D412">
            <v>710.89</v>
          </cell>
          <cell r="E412">
            <v>100</v>
          </cell>
          <cell r="F412">
            <v>5021.53</v>
          </cell>
          <cell r="G412"/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5832.42</v>
          </cell>
          <cell r="S412">
            <v>0</v>
          </cell>
        </row>
        <row r="413">
          <cell r="A413">
            <v>402936</v>
          </cell>
          <cell r="B413"/>
          <cell r="C413" t="str">
            <v>Plačilo stroškov kotacije na borzi</v>
          </cell>
          <cell r="D413">
            <v>6.38</v>
          </cell>
          <cell r="E413">
            <v>1590.2299999999998</v>
          </cell>
          <cell r="F413">
            <v>0</v>
          </cell>
          <cell r="G413"/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1596.61</v>
          </cell>
          <cell r="S413">
            <v>0</v>
          </cell>
        </row>
        <row r="414">
          <cell r="A414">
            <v>402935</v>
          </cell>
          <cell r="B414"/>
          <cell r="C414" t="str">
            <v>Stroški plačilnega agenta</v>
          </cell>
          <cell r="D414">
            <v>23.37</v>
          </cell>
          <cell r="E414">
            <v>151.15</v>
          </cell>
          <cell r="F414">
            <v>2714.55</v>
          </cell>
          <cell r="G414"/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2889.07</v>
          </cell>
          <cell r="S414">
            <v>0</v>
          </cell>
        </row>
        <row r="415">
          <cell r="A415">
            <v>402937</v>
          </cell>
          <cell r="B415"/>
          <cell r="C415" t="str">
            <v>Stroški davčnih postopkov</v>
          </cell>
          <cell r="D415">
            <v>3272.92</v>
          </cell>
          <cell r="E415">
            <v>111.65999999999985</v>
          </cell>
          <cell r="F415">
            <v>790.27000000000044</v>
          </cell>
          <cell r="G415"/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4174.8500000000004</v>
          </cell>
          <cell r="S415">
            <v>0</v>
          </cell>
        </row>
        <row r="416">
          <cell r="A416">
            <v>402938</v>
          </cell>
          <cell r="B416"/>
          <cell r="C416" t="str">
            <v>Prejemki zunanjih sodelavcev</v>
          </cell>
          <cell r="D416">
            <v>32606.15</v>
          </cell>
          <cell r="E416">
            <v>73320.41</v>
          </cell>
          <cell r="F416">
            <v>68580.53</v>
          </cell>
          <cell r="G416"/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174507.09</v>
          </cell>
          <cell r="S416">
            <v>0</v>
          </cell>
        </row>
        <row r="417">
          <cell r="A417">
            <v>402939</v>
          </cell>
          <cell r="B417"/>
          <cell r="C417" t="str">
            <v>Stroški strokovnih komisij</v>
          </cell>
          <cell r="D417">
            <v>3844.81</v>
          </cell>
          <cell r="E417">
            <v>3509.2100000000005</v>
          </cell>
          <cell r="F417">
            <v>11660.509999999998</v>
          </cell>
          <cell r="G417"/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19014.53</v>
          </cell>
          <cell r="S417">
            <v>0</v>
          </cell>
        </row>
        <row r="418">
          <cell r="A418">
            <v>402940</v>
          </cell>
          <cell r="B418"/>
          <cell r="C418" t="str">
            <v>Prispevki za vzpodbujanje zaposlovanja invalidov po ZZRZI</v>
          </cell>
          <cell r="D418">
            <v>9622.8799999999992</v>
          </cell>
          <cell r="E418">
            <v>13550.88</v>
          </cell>
          <cell r="F418">
            <v>15187.119999999999</v>
          </cell>
          <cell r="G418"/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38360.879999999997</v>
          </cell>
          <cell r="S418">
            <v>0</v>
          </cell>
        </row>
        <row r="419">
          <cell r="A419">
            <v>402941</v>
          </cell>
          <cell r="B419"/>
          <cell r="C419" t="str">
            <v>Izdatki za izobraževanje z informacijskega področja</v>
          </cell>
          <cell r="D419">
            <v>0</v>
          </cell>
          <cell r="E419">
            <v>0</v>
          </cell>
          <cell r="F419">
            <v>0</v>
          </cell>
          <cell r="G419"/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S419">
            <v>0</v>
          </cell>
        </row>
        <row r="420">
          <cell r="A420">
            <v>402942</v>
          </cell>
          <cell r="B420"/>
          <cell r="C420" t="str">
            <v>Izdatki za strokovno izobraževanje zaposlenih (po pogodbah o izobraževanju)</v>
          </cell>
          <cell r="D420">
            <v>4059</v>
          </cell>
          <cell r="E420">
            <v>79</v>
          </cell>
          <cell r="F420">
            <v>4725</v>
          </cell>
          <cell r="G420"/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8863</v>
          </cell>
          <cell r="S420">
            <v>0</v>
          </cell>
        </row>
        <row r="421">
          <cell r="A421">
            <v>402943</v>
          </cell>
          <cell r="B421"/>
          <cell r="C421" t="str">
            <v>Stroški EU sodelavcev</v>
          </cell>
          <cell r="D421">
            <v>0</v>
          </cell>
          <cell r="E421">
            <v>0</v>
          </cell>
          <cell r="F421">
            <v>0</v>
          </cell>
          <cell r="G421"/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S421">
            <v>0</v>
          </cell>
        </row>
        <row r="422">
          <cell r="A422">
            <v>402944</v>
          </cell>
          <cell r="B422"/>
          <cell r="C422" t="str">
            <v>Dajatve na področju odmernih odločb DURS</v>
          </cell>
          <cell r="D422">
            <v>3649.27</v>
          </cell>
          <cell r="E422">
            <v>1753.9900000000002</v>
          </cell>
          <cell r="F422">
            <v>4110.5300000000007</v>
          </cell>
          <cell r="G422"/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9513.7900000000009</v>
          </cell>
          <cell r="S422">
            <v>0</v>
          </cell>
        </row>
        <row r="423">
          <cell r="A423">
            <v>402999</v>
          </cell>
          <cell r="B423"/>
          <cell r="C423" t="str">
            <v>Drugi operativni odhodki</v>
          </cell>
          <cell r="D423">
            <v>2349474.33</v>
          </cell>
          <cell r="E423">
            <v>2113898.0199999996</v>
          </cell>
          <cell r="F423">
            <v>3090825.92</v>
          </cell>
          <cell r="G423"/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7554198.2699999996</v>
          </cell>
          <cell r="S423">
            <v>0</v>
          </cell>
        </row>
        <row r="424">
          <cell r="A424">
            <v>403</v>
          </cell>
          <cell r="B424"/>
          <cell r="C424" t="str">
            <v>PLAČILA DOMAČIH OBRESTI</v>
          </cell>
          <cell r="D424">
            <v>2873423.27</v>
          </cell>
          <cell r="E424">
            <v>2149983.6199999996</v>
          </cell>
          <cell r="F424">
            <v>2389234.66</v>
          </cell>
          <cell r="G424"/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7412641.5500000007</v>
          </cell>
          <cell r="Q424"/>
          <cell r="S424">
            <v>0</v>
          </cell>
        </row>
        <row r="425">
          <cell r="A425">
            <v>4031</v>
          </cell>
          <cell r="B425"/>
          <cell r="C425" t="str">
            <v>Plačila obresti od kreditov - poslovnim bankam</v>
          </cell>
          <cell r="D425">
            <v>2365816.83</v>
          </cell>
          <cell r="E425">
            <v>1717568.3799999997</v>
          </cell>
          <cell r="F425">
            <v>2001828.3600000003</v>
          </cell>
          <cell r="G425"/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6085213.5700000003</v>
          </cell>
          <cell r="S425">
            <v>0</v>
          </cell>
        </row>
        <row r="426">
          <cell r="A426">
            <v>403100</v>
          </cell>
          <cell r="B426"/>
          <cell r="C426" t="str">
            <v>Plačila obresti od kratkoročnih kreditov - poslovnim bankam</v>
          </cell>
          <cell r="D426">
            <v>71531.48</v>
          </cell>
          <cell r="E426">
            <v>51436.41</v>
          </cell>
          <cell r="F426">
            <v>104864.81000000001</v>
          </cell>
          <cell r="G426"/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227832.7</v>
          </cell>
          <cell r="S426">
            <v>0</v>
          </cell>
        </row>
        <row r="427">
          <cell r="A427">
            <v>403101</v>
          </cell>
          <cell r="B427"/>
          <cell r="C427" t="str">
            <v>Plačila obresti od dolgoročnih kreditov - poslovnim bankam</v>
          </cell>
          <cell r="D427">
            <v>2294285.35</v>
          </cell>
          <cell r="E427">
            <v>1666131.9699999997</v>
          </cell>
          <cell r="F427">
            <v>1896963.5500000003</v>
          </cell>
          <cell r="G427"/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5857380.8700000001</v>
          </cell>
          <cell r="S427">
            <v>0</v>
          </cell>
        </row>
        <row r="428">
          <cell r="A428">
            <v>4032</v>
          </cell>
          <cell r="B428"/>
          <cell r="C428" t="str">
            <v>Plačila obresti od kreditov - drugim finančnim institucijam</v>
          </cell>
          <cell r="D428">
            <v>307231.31</v>
          </cell>
          <cell r="E428">
            <v>281461.02999999997</v>
          </cell>
          <cell r="F428">
            <v>231073.19000000006</v>
          </cell>
          <cell r="G428"/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819765.53</v>
          </cell>
          <cell r="S428">
            <v>0</v>
          </cell>
        </row>
        <row r="429">
          <cell r="A429">
            <v>403200</v>
          </cell>
          <cell r="B429"/>
          <cell r="C429" t="str">
            <v>Plačila obresti od kratkoročnih kreditov - drugim finančnim institucijam</v>
          </cell>
          <cell r="D429">
            <v>0</v>
          </cell>
          <cell r="E429">
            <v>0</v>
          </cell>
          <cell r="F429">
            <v>0</v>
          </cell>
          <cell r="G429"/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S429">
            <v>0</v>
          </cell>
        </row>
        <row r="430">
          <cell r="A430">
            <v>403201</v>
          </cell>
          <cell r="B430"/>
          <cell r="C430" t="str">
            <v>Plačila obresti od dolgoročnih kreditov - drugim finančnim institucijam</v>
          </cell>
          <cell r="D430">
            <v>307231.31</v>
          </cell>
          <cell r="E430">
            <v>281461.02999999997</v>
          </cell>
          <cell r="F430">
            <v>231073.19000000006</v>
          </cell>
          <cell r="G430"/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819765.53</v>
          </cell>
          <cell r="S430">
            <v>0</v>
          </cell>
        </row>
        <row r="431">
          <cell r="A431">
            <v>4033</v>
          </cell>
          <cell r="B431"/>
          <cell r="C431" t="str">
            <v>Plačila obresti od kreditov - drugim domačim kreditodajalcem</v>
          </cell>
          <cell r="D431">
            <v>200375.13</v>
          </cell>
          <cell r="E431">
            <v>150954.21000000002</v>
          </cell>
          <cell r="F431">
            <v>156333.10999999999</v>
          </cell>
          <cell r="G431"/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507662.45</v>
          </cell>
          <cell r="S431">
            <v>0</v>
          </cell>
        </row>
        <row r="432">
          <cell r="A432">
            <v>403304</v>
          </cell>
          <cell r="B432"/>
          <cell r="C432" t="str">
            <v>Plačila obresti od kratkoročnih kreditov - javnim skladom</v>
          </cell>
          <cell r="D432">
            <v>0</v>
          </cell>
          <cell r="E432">
            <v>0</v>
          </cell>
          <cell r="F432">
            <v>0</v>
          </cell>
          <cell r="G432"/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S432">
            <v>0</v>
          </cell>
        </row>
        <row r="433">
          <cell r="A433">
            <v>403305</v>
          </cell>
          <cell r="B433"/>
          <cell r="C433" t="str">
            <v>Plačila obresti od dolgoročnih kreditov - javnim skladom</v>
          </cell>
          <cell r="D433">
            <v>145300.95000000001</v>
          </cell>
          <cell r="E433">
            <v>140036.20000000001</v>
          </cell>
          <cell r="F433">
            <v>132312.58999999997</v>
          </cell>
          <cell r="G433"/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417649.74</v>
          </cell>
          <cell r="S433">
            <v>0</v>
          </cell>
        </row>
        <row r="434">
          <cell r="A434">
            <v>403306</v>
          </cell>
          <cell r="B434"/>
          <cell r="C434" t="str">
            <v>Plačila obresti od kratkoročnih kreditov - državnemu proračunu</v>
          </cell>
          <cell r="D434">
            <v>0</v>
          </cell>
          <cell r="E434">
            <v>0</v>
          </cell>
          <cell r="F434">
            <v>0</v>
          </cell>
          <cell r="G434"/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S434">
            <v>0</v>
          </cell>
        </row>
        <row r="435">
          <cell r="A435">
            <v>403307</v>
          </cell>
          <cell r="B435"/>
          <cell r="C435" t="str">
            <v>Plačila obresti od dolgoročnih kreditov - državnemu proračunu</v>
          </cell>
          <cell r="D435"/>
          <cell r="E435"/>
          <cell r="F435"/>
          <cell r="G435"/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S435">
            <v>0</v>
          </cell>
        </row>
        <row r="436">
          <cell r="A436">
            <v>403308</v>
          </cell>
          <cell r="B436"/>
          <cell r="C436" t="str">
            <v>Plačila obresti od kratkoročnih kreditov - drugim domačim kreditodajalcem</v>
          </cell>
          <cell r="D436">
            <v>0</v>
          </cell>
          <cell r="E436">
            <v>374.01</v>
          </cell>
          <cell r="F436">
            <v>922.01</v>
          </cell>
          <cell r="G436"/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1296.02</v>
          </cell>
          <cell r="S436">
            <v>0</v>
          </cell>
        </row>
        <row r="437">
          <cell r="A437">
            <v>403309</v>
          </cell>
          <cell r="B437"/>
          <cell r="C437" t="str">
            <v>Plačila obresti od dolgoročnih kreditov - drugim domačim kreditodajalcem</v>
          </cell>
          <cell r="D437">
            <v>55074.18</v>
          </cell>
          <cell r="E437">
            <v>10543.999999999993</v>
          </cell>
          <cell r="F437">
            <v>23098.510000000009</v>
          </cell>
          <cell r="G437"/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88716.69</v>
          </cell>
          <cell r="S437">
            <v>0</v>
          </cell>
        </row>
        <row r="438">
          <cell r="A438">
            <v>4034</v>
          </cell>
          <cell r="B438"/>
          <cell r="C438" t="str">
            <v>Plačila obresti od vrednostnih papirjev izdanih na domačem trgu</v>
          </cell>
          <cell r="D438">
            <v>0</v>
          </cell>
          <cell r="E438">
            <v>0</v>
          </cell>
          <cell r="F438">
            <v>0</v>
          </cell>
          <cell r="G438"/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S438">
            <v>0</v>
          </cell>
        </row>
        <row r="439">
          <cell r="A439">
            <v>403403</v>
          </cell>
          <cell r="B439"/>
          <cell r="C439" t="str">
            <v>Plačila obresti od kratkoročnih vrednostnih papirjev - šestmesečne zakladne menice</v>
          </cell>
          <cell r="D439"/>
          <cell r="E439"/>
          <cell r="F439"/>
          <cell r="G439"/>
          <cell r="H439">
            <v>0</v>
          </cell>
          <cell r="I439">
            <v>0</v>
          </cell>
          <cell r="J439"/>
          <cell r="K439"/>
          <cell r="L439"/>
          <cell r="M439"/>
          <cell r="N439"/>
          <cell r="O439"/>
          <cell r="P439"/>
          <cell r="S439">
            <v>0</v>
          </cell>
        </row>
        <row r="440">
          <cell r="A440">
            <v>4035</v>
          </cell>
          <cell r="B440"/>
          <cell r="C440" t="str">
            <v>Plačila obresti subjektom, vključenim v sistem EZR</v>
          </cell>
          <cell r="D440">
            <v>0</v>
          </cell>
          <cell r="E440">
            <v>0</v>
          </cell>
          <cell r="F440">
            <v>0</v>
          </cell>
          <cell r="G440"/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</row>
        <row r="441">
          <cell r="A441">
            <v>403500</v>
          </cell>
          <cell r="B441"/>
          <cell r="C441" t="str">
            <v>Plačila obresti na stanja podračunov EZR subjektom, vključenim v sistem EZR</v>
          </cell>
          <cell r="D441">
            <v>0</v>
          </cell>
          <cell r="E441">
            <v>0</v>
          </cell>
          <cell r="F441">
            <v>0</v>
          </cell>
          <cell r="G441"/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S441">
            <v>0</v>
          </cell>
        </row>
        <row r="442">
          <cell r="A442">
            <v>404</v>
          </cell>
          <cell r="B442"/>
          <cell r="C442" t="str">
            <v>PLAČILA TUJIH OBRESTI</v>
          </cell>
          <cell r="D442">
            <v>0</v>
          </cell>
          <cell r="E442">
            <v>0</v>
          </cell>
          <cell r="F442">
            <v>0</v>
          </cell>
          <cell r="G442"/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/>
          <cell r="S442">
            <v>0</v>
          </cell>
        </row>
        <row r="443">
          <cell r="A443">
            <v>4042</v>
          </cell>
          <cell r="B443"/>
          <cell r="C443" t="str">
            <v>Plačila obresti od kreditov - tujim poslovnim bankam in finančnim institucijam</v>
          </cell>
          <cell r="D443">
            <v>0</v>
          </cell>
          <cell r="E443">
            <v>0</v>
          </cell>
          <cell r="F443">
            <v>0</v>
          </cell>
          <cell r="G443"/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S443">
            <v>0</v>
          </cell>
        </row>
        <row r="444">
          <cell r="A444">
            <v>404201</v>
          </cell>
          <cell r="B444"/>
          <cell r="C444" t="str">
            <v>Plačila obresti od dolgoročnih kreditov - tujim poslovnim bankam in finančnim institucijam</v>
          </cell>
          <cell r="D444">
            <v>0</v>
          </cell>
          <cell r="E444">
            <v>0</v>
          </cell>
          <cell r="F444">
            <v>0</v>
          </cell>
          <cell r="G444"/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S444">
            <v>0</v>
          </cell>
        </row>
        <row r="445">
          <cell r="A445">
            <v>409</v>
          </cell>
          <cell r="B445"/>
          <cell r="C445" t="str">
            <v>REZERVE</v>
          </cell>
          <cell r="D445">
            <v>1703941.42</v>
          </cell>
          <cell r="E445">
            <v>1335463.9999999998</v>
          </cell>
          <cell r="F445">
            <v>1754815.7200000002</v>
          </cell>
          <cell r="G445"/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4794221.1400000006</v>
          </cell>
          <cell r="S445">
            <v>0</v>
          </cell>
        </row>
        <row r="446">
          <cell r="A446">
            <v>4090</v>
          </cell>
          <cell r="B446"/>
          <cell r="C446" t="str">
            <v>Splošna proračunska rezervacija</v>
          </cell>
          <cell r="D446">
            <v>31316.23</v>
          </cell>
          <cell r="E446">
            <v>23295.210000000003</v>
          </cell>
          <cell r="F446">
            <v>104870.82</v>
          </cell>
          <cell r="G446"/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159482.26</v>
          </cell>
          <cell r="S446">
            <v>0</v>
          </cell>
        </row>
        <row r="447">
          <cell r="A447">
            <v>409000</v>
          </cell>
          <cell r="B447"/>
          <cell r="C447" t="str">
            <v>Splošna proračunska rezervacija</v>
          </cell>
          <cell r="D447">
            <v>31316.23</v>
          </cell>
          <cell r="E447">
            <v>23295.210000000003</v>
          </cell>
          <cell r="F447">
            <v>104870.82</v>
          </cell>
          <cell r="G447"/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159482.26</v>
          </cell>
          <cell r="S447">
            <v>0</v>
          </cell>
        </row>
        <row r="448">
          <cell r="A448">
            <v>4091</v>
          </cell>
          <cell r="B448"/>
          <cell r="C448" t="str">
            <v>Proračunska rezerva</v>
          </cell>
          <cell r="D448">
            <v>1449330.61</v>
          </cell>
          <cell r="E448">
            <v>1125630.1399999999</v>
          </cell>
          <cell r="F448">
            <v>816948.73</v>
          </cell>
          <cell r="G448"/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3391909.48</v>
          </cell>
          <cell r="S448">
            <v>0</v>
          </cell>
        </row>
        <row r="449">
          <cell r="A449">
            <v>409100</v>
          </cell>
          <cell r="B449"/>
          <cell r="C449" t="str">
            <v>Proračunska rezerva</v>
          </cell>
          <cell r="D449">
            <v>1449330.61</v>
          </cell>
          <cell r="E449">
            <v>1125630.1399999999</v>
          </cell>
          <cell r="F449">
            <v>816948.73</v>
          </cell>
          <cell r="G449"/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3391909.48</v>
          </cell>
          <cell r="S449">
            <v>0</v>
          </cell>
        </row>
        <row r="450">
          <cell r="A450">
            <v>4092</v>
          </cell>
          <cell r="B450"/>
          <cell r="C450" t="str">
            <v>Druge rezerve</v>
          </cell>
          <cell r="D450">
            <v>3581.7</v>
          </cell>
          <cell r="E450">
            <v>4572.4000000000005</v>
          </cell>
          <cell r="F450">
            <v>3807.6800000000003</v>
          </cell>
          <cell r="G450"/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11961.78</v>
          </cell>
          <cell r="S450">
            <v>0</v>
          </cell>
        </row>
        <row r="451">
          <cell r="A451">
            <v>409299</v>
          </cell>
          <cell r="B451"/>
          <cell r="C451" t="str">
            <v>Druge rezerve</v>
          </cell>
          <cell r="D451">
            <v>3581.7</v>
          </cell>
          <cell r="E451">
            <v>4572.4000000000005</v>
          </cell>
          <cell r="F451">
            <v>3807.6800000000003</v>
          </cell>
          <cell r="G451"/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11961.78</v>
          </cell>
          <cell r="S451">
            <v>0</v>
          </cell>
        </row>
        <row r="452">
          <cell r="A452">
            <v>4093</v>
          </cell>
          <cell r="B452"/>
          <cell r="C452" t="str">
            <v>Sredstva za posebne namene</v>
          </cell>
          <cell r="D452">
            <v>219712.88</v>
          </cell>
          <cell r="E452">
            <v>181966.25</v>
          </cell>
          <cell r="F452">
            <v>829188.49000000011</v>
          </cell>
          <cell r="G452"/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1230867.6200000001</v>
          </cell>
          <cell r="S452">
            <v>0</v>
          </cell>
        </row>
        <row r="453">
          <cell r="A453">
            <v>409300</v>
          </cell>
          <cell r="B453"/>
          <cell r="C453" t="str">
            <v>Sredstva proračunskih skladov</v>
          </cell>
          <cell r="D453">
            <v>219712.88</v>
          </cell>
          <cell r="E453">
            <v>181966.25</v>
          </cell>
          <cell r="F453">
            <v>829188.49000000011</v>
          </cell>
          <cell r="G453"/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1230867.6200000001</v>
          </cell>
          <cell r="S453">
            <v>0</v>
          </cell>
        </row>
        <row r="454">
          <cell r="A454">
            <v>41</v>
          </cell>
          <cell r="B454"/>
          <cell r="C454" t="str">
            <v>TEKOČI TRANSFERI (410+411+412+413)</v>
          </cell>
          <cell r="D454">
            <v>85782570.350000009</v>
          </cell>
          <cell r="E454">
            <v>86329259.88000001</v>
          </cell>
          <cell r="F454">
            <v>95901701.339999974</v>
          </cell>
          <cell r="G454"/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268013531.56999996</v>
          </cell>
          <cell r="Q454"/>
          <cell r="R454"/>
          <cell r="S454">
            <v>0</v>
          </cell>
        </row>
        <row r="455">
          <cell r="A455">
            <v>410</v>
          </cell>
          <cell r="B455"/>
          <cell r="C455" t="str">
            <v>SUBVENCIJE</v>
          </cell>
          <cell r="D455">
            <v>4921066.82</v>
          </cell>
          <cell r="E455">
            <v>2959016.42</v>
          </cell>
          <cell r="F455">
            <v>2457814.83</v>
          </cell>
          <cell r="G455"/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10337898.07</v>
          </cell>
          <cell r="S455">
            <v>0</v>
          </cell>
        </row>
        <row r="456">
          <cell r="A456">
            <v>4100</v>
          </cell>
          <cell r="B456"/>
          <cell r="C456" t="str">
            <v>Subvencije javnim podjetjem</v>
          </cell>
          <cell r="D456">
            <v>4093925.02</v>
          </cell>
          <cell r="E456">
            <v>2089313.8099999998</v>
          </cell>
          <cell r="F456">
            <v>2060898.98</v>
          </cell>
          <cell r="G456"/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8244137.8099999996</v>
          </cell>
          <cell r="S456">
            <v>0</v>
          </cell>
        </row>
        <row r="457">
          <cell r="A457">
            <v>410000</v>
          </cell>
          <cell r="B457"/>
          <cell r="C457" t="str">
            <v>Subvencioniranje cen javnim podjetjem</v>
          </cell>
          <cell r="D457">
            <v>4052436.53</v>
          </cell>
          <cell r="E457">
            <v>2061722.7799999998</v>
          </cell>
          <cell r="F457">
            <v>2029094.87</v>
          </cell>
          <cell r="G457"/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8143254.1799999997</v>
          </cell>
          <cell r="S457">
            <v>0</v>
          </cell>
        </row>
        <row r="458">
          <cell r="A458">
            <v>410001</v>
          </cell>
          <cell r="B458"/>
          <cell r="C458" t="str">
            <v>Subvencioniranje obresti javnim podjetjem</v>
          </cell>
          <cell r="D458">
            <v>0</v>
          </cell>
          <cell r="E458">
            <v>0</v>
          </cell>
          <cell r="F458">
            <v>0</v>
          </cell>
          <cell r="G458"/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S458">
            <v>0</v>
          </cell>
        </row>
        <row r="459">
          <cell r="A459">
            <v>410004</v>
          </cell>
          <cell r="B459"/>
          <cell r="C459" t="str">
            <v>Pokrivanje izgub javnim podjetjem</v>
          </cell>
          <cell r="D459">
            <v>1584.72</v>
          </cell>
          <cell r="E459">
            <v>2173.1000000000004</v>
          </cell>
          <cell r="F459">
            <v>918.95999999999958</v>
          </cell>
          <cell r="G459"/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4676.7800000000007</v>
          </cell>
          <cell r="S459">
            <v>0</v>
          </cell>
        </row>
        <row r="460">
          <cell r="A460">
            <v>410006</v>
          </cell>
          <cell r="B460"/>
          <cell r="C460" t="str">
            <v>Sredstva za zapiranje proizvodnje v javnih podjetjih</v>
          </cell>
          <cell r="D460">
            <v>0</v>
          </cell>
          <cell r="E460">
            <v>0</v>
          </cell>
          <cell r="F460">
            <v>0</v>
          </cell>
          <cell r="G460"/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S460">
            <v>0</v>
          </cell>
        </row>
        <row r="461">
          <cell r="A461">
            <v>410007</v>
          </cell>
          <cell r="B461"/>
          <cell r="C461" t="str">
            <v>Subvencioniranje glavnic dolga javnih podjetij</v>
          </cell>
          <cell r="D461">
            <v>0</v>
          </cell>
          <cell r="E461">
            <v>0</v>
          </cell>
          <cell r="F461">
            <v>0</v>
          </cell>
          <cell r="G461"/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S461">
            <v>0</v>
          </cell>
        </row>
        <row r="462">
          <cell r="A462">
            <v>410015</v>
          </cell>
          <cell r="B462"/>
          <cell r="C462" t="str">
            <v>Sredstva za izvajanje ekoloških programov v javnih podjetjih</v>
          </cell>
          <cell r="D462">
            <v>18.73</v>
          </cell>
          <cell r="E462">
            <v>2947.24</v>
          </cell>
          <cell r="F462">
            <v>0</v>
          </cell>
          <cell r="G462"/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2965.97</v>
          </cell>
          <cell r="S462">
            <v>0</v>
          </cell>
        </row>
        <row r="463">
          <cell r="A463">
            <v>410099</v>
          </cell>
          <cell r="B463"/>
          <cell r="C463" t="str">
            <v>Druge subvencije javnim podjetjem</v>
          </cell>
          <cell r="D463">
            <v>39885.040000000001</v>
          </cell>
          <cell r="E463">
            <v>22470.690000000002</v>
          </cell>
          <cell r="F463">
            <v>30885.15</v>
          </cell>
          <cell r="G463"/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93240.88</v>
          </cell>
          <cell r="S463">
            <v>0</v>
          </cell>
        </row>
        <row r="464">
          <cell r="A464">
            <v>4101</v>
          </cell>
          <cell r="B464"/>
          <cell r="C464" t="str">
            <v>Subvencije finančnim institucijam</v>
          </cell>
          <cell r="D464">
            <v>0</v>
          </cell>
          <cell r="E464">
            <v>0</v>
          </cell>
          <cell r="F464">
            <v>0</v>
          </cell>
          <cell r="G464"/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S464">
            <v>0</v>
          </cell>
        </row>
        <row r="465">
          <cell r="A465">
            <v>410101</v>
          </cell>
          <cell r="B465"/>
          <cell r="C465" t="str">
            <v>Subvencioniranje obresti finančnim institucijam</v>
          </cell>
          <cell r="D465">
            <v>0</v>
          </cell>
          <cell r="E465"/>
          <cell r="F465"/>
          <cell r="G465"/>
          <cell r="H465"/>
          <cell r="I465"/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S465">
            <v>0</v>
          </cell>
        </row>
        <row r="466">
          <cell r="A466">
            <v>410104</v>
          </cell>
          <cell r="B466"/>
          <cell r="C466" t="str">
            <v>Pokrivanje izgub finančnim institucijam</v>
          </cell>
          <cell r="D466">
            <v>0</v>
          </cell>
          <cell r="E466"/>
          <cell r="F466"/>
          <cell r="G466"/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S466">
            <v>0</v>
          </cell>
        </row>
        <row r="467">
          <cell r="A467">
            <v>410199</v>
          </cell>
          <cell r="B467"/>
          <cell r="C467" t="str">
            <v>Druge subvencije finančnim institucijam</v>
          </cell>
          <cell r="D467">
            <v>0</v>
          </cell>
          <cell r="E467">
            <v>0</v>
          </cell>
          <cell r="F467">
            <v>0</v>
          </cell>
          <cell r="G467"/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S467">
            <v>0</v>
          </cell>
        </row>
        <row r="468">
          <cell r="A468">
            <v>4102</v>
          </cell>
          <cell r="B468"/>
          <cell r="C468" t="str">
            <v>Subvencije privatnim podjetjem in zasebnikom</v>
          </cell>
          <cell r="D468">
            <v>827141.8</v>
          </cell>
          <cell r="E468">
            <v>869702.6100000001</v>
          </cell>
          <cell r="F468">
            <v>396915.85000000003</v>
          </cell>
          <cell r="G468"/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2093760.26</v>
          </cell>
          <cell r="S468">
            <v>0</v>
          </cell>
        </row>
        <row r="469">
          <cell r="A469">
            <v>410200</v>
          </cell>
          <cell r="B469"/>
          <cell r="C469" t="str">
            <v>Subvencioniranje cen privatnim podjetjem in zasebnikom</v>
          </cell>
          <cell r="D469">
            <v>243280.22</v>
          </cell>
          <cell r="E469">
            <v>487627.70000000007</v>
          </cell>
          <cell r="F469">
            <v>166027.21999999997</v>
          </cell>
          <cell r="G469"/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896935.14</v>
          </cell>
          <cell r="S469">
            <v>0</v>
          </cell>
        </row>
        <row r="470">
          <cell r="A470">
            <v>410201</v>
          </cell>
          <cell r="B470"/>
          <cell r="C470" t="str">
            <v>Subvencioniranje obresti privatnim podjetjem in zasebnikom</v>
          </cell>
          <cell r="D470">
            <v>2441.46</v>
          </cell>
          <cell r="E470">
            <v>433.15000000000009</v>
          </cell>
          <cell r="F470">
            <v>0</v>
          </cell>
          <cell r="G470"/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2874.61</v>
          </cell>
          <cell r="S470">
            <v>0</v>
          </cell>
        </row>
        <row r="471">
          <cell r="A471">
            <v>410202</v>
          </cell>
          <cell r="B471"/>
          <cell r="C471" t="str">
            <v>Subvencioniranje prispevkov za socialno varnost privatnim podjetjem</v>
          </cell>
          <cell r="D471">
            <v>0</v>
          </cell>
          <cell r="E471">
            <v>0</v>
          </cell>
          <cell r="F471">
            <v>0</v>
          </cell>
          <cell r="G471"/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S471">
            <v>0</v>
          </cell>
        </row>
        <row r="472">
          <cell r="A472">
            <v>410203</v>
          </cell>
          <cell r="B472"/>
          <cell r="C472" t="str">
            <v>Sredstva za preusposabljanje presežnih delavcev privatnim podjetjem</v>
          </cell>
          <cell r="D472">
            <v>0</v>
          </cell>
          <cell r="E472">
            <v>0</v>
          </cell>
          <cell r="F472">
            <v>0</v>
          </cell>
          <cell r="G472"/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S472">
            <v>0</v>
          </cell>
        </row>
        <row r="473">
          <cell r="A473">
            <v>410204</v>
          </cell>
          <cell r="B473"/>
          <cell r="C473" t="str">
            <v>Pokrivanje izgub privatnim podjetjem</v>
          </cell>
          <cell r="D473">
            <v>0</v>
          </cell>
          <cell r="E473">
            <v>0</v>
          </cell>
          <cell r="F473">
            <v>0</v>
          </cell>
          <cell r="G473"/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S473">
            <v>0</v>
          </cell>
        </row>
        <row r="474">
          <cell r="A474">
            <v>410205</v>
          </cell>
          <cell r="B474"/>
          <cell r="C474" t="str">
            <v>Sredstva za prestrukturiranje in prenovo proizvodnje v privatnih podjetjih</v>
          </cell>
          <cell r="D474">
            <v>0</v>
          </cell>
          <cell r="E474">
            <v>0</v>
          </cell>
          <cell r="F474">
            <v>0</v>
          </cell>
          <cell r="G474"/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S474">
            <v>0</v>
          </cell>
        </row>
        <row r="475">
          <cell r="A475">
            <v>410207</v>
          </cell>
          <cell r="B475"/>
          <cell r="C475" t="str">
            <v>Regresiranje tekoče proizvodnje v privatnih podjetjih</v>
          </cell>
          <cell r="D475">
            <v>90000</v>
          </cell>
          <cell r="E475">
            <v>0</v>
          </cell>
          <cell r="F475">
            <v>0</v>
          </cell>
          <cell r="G475"/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90000</v>
          </cell>
          <cell r="S475">
            <v>0</v>
          </cell>
        </row>
        <row r="476">
          <cell r="A476">
            <v>410208</v>
          </cell>
          <cell r="B476"/>
          <cell r="C476" t="str">
            <v>Sredstva za pripravo brezposelnih na zaposlitev v privatnih podjetjih</v>
          </cell>
          <cell r="D476">
            <v>0</v>
          </cell>
          <cell r="E476">
            <v>0</v>
          </cell>
          <cell r="F476">
            <v>0</v>
          </cell>
          <cell r="G476"/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S476">
            <v>0</v>
          </cell>
        </row>
        <row r="477">
          <cell r="A477">
            <v>410209</v>
          </cell>
          <cell r="B477"/>
          <cell r="C477" t="str">
            <v>Sredstva za preusposabljanje zaposlenih v privatnih podjetjih</v>
          </cell>
          <cell r="D477">
            <v>0</v>
          </cell>
          <cell r="E477">
            <v>0</v>
          </cell>
          <cell r="F477">
            <v>0</v>
          </cell>
          <cell r="G477"/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S477">
            <v>0</v>
          </cell>
        </row>
        <row r="478">
          <cell r="A478">
            <v>410210</v>
          </cell>
          <cell r="B478"/>
          <cell r="C478" t="str">
            <v>Sredstva za zaposlovanje invalidnih oseb v privatnih podjetjih</v>
          </cell>
          <cell r="D478">
            <v>1459.41</v>
          </cell>
          <cell r="E478">
            <v>1459.41</v>
          </cell>
          <cell r="F478">
            <v>1459.4099999999994</v>
          </cell>
          <cell r="G478"/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4378.2299999999996</v>
          </cell>
          <cell r="S478">
            <v>0</v>
          </cell>
        </row>
        <row r="479">
          <cell r="A479">
            <v>410211</v>
          </cell>
          <cell r="B479"/>
          <cell r="C479" t="str">
            <v>Sredstva za izvajanje javnih del v privatnih podjetjih</v>
          </cell>
          <cell r="D479">
            <v>24660.63</v>
          </cell>
          <cell r="E479">
            <v>3120</v>
          </cell>
          <cell r="F479">
            <v>311.23999999999796</v>
          </cell>
          <cell r="G479"/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28091.87</v>
          </cell>
          <cell r="S479">
            <v>0</v>
          </cell>
        </row>
        <row r="480">
          <cell r="A480">
            <v>410212</v>
          </cell>
          <cell r="B480"/>
          <cell r="C480" t="str">
            <v>Sredstva za delovna mesta v privatnih podjetjih</v>
          </cell>
          <cell r="D480">
            <v>0</v>
          </cell>
          <cell r="E480">
            <v>0</v>
          </cell>
          <cell r="F480">
            <v>0</v>
          </cell>
          <cell r="G480"/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S480">
            <v>0</v>
          </cell>
        </row>
        <row r="481">
          <cell r="A481">
            <v>410214</v>
          </cell>
          <cell r="B481"/>
          <cell r="C481" t="str">
            <v>Sredstva za pospeševanje tehnološkega razvoja v privatnih podjetjih</v>
          </cell>
          <cell r="D481">
            <v>0</v>
          </cell>
          <cell r="E481">
            <v>0</v>
          </cell>
          <cell r="F481">
            <v>15218</v>
          </cell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15218</v>
          </cell>
          <cell r="S481">
            <v>0</v>
          </cell>
        </row>
        <row r="482">
          <cell r="A482">
            <v>410215</v>
          </cell>
          <cell r="B482"/>
          <cell r="C482" t="str">
            <v>Sredstva za izvajanje ekoloških programov v privatnih podjetjih</v>
          </cell>
          <cell r="D482">
            <v>0</v>
          </cell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>
            <v>0</v>
          </cell>
          <cell r="S482">
            <v>0</v>
          </cell>
        </row>
        <row r="483">
          <cell r="A483">
            <v>410217</v>
          </cell>
          <cell r="B483"/>
          <cell r="C483" t="str">
            <v>Kompleksne subvencije v kmetijstvu</v>
          </cell>
          <cell r="D483">
            <v>9841.3700000000008</v>
          </cell>
          <cell r="E483">
            <v>17502.510000000002</v>
          </cell>
          <cell r="F483">
            <v>27441.319999999996</v>
          </cell>
          <cell r="G483"/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54785.2</v>
          </cell>
          <cell r="S483">
            <v>0</v>
          </cell>
        </row>
        <row r="484">
          <cell r="A484">
            <v>410218</v>
          </cell>
          <cell r="B484"/>
          <cell r="C484" t="str">
            <v>Subvencioniranje turističnih programov in promocijskih aktivnosti</v>
          </cell>
          <cell r="D484">
            <v>33009.870000000003</v>
          </cell>
          <cell r="E484">
            <v>39571.49</v>
          </cell>
          <cell r="F484">
            <v>37617.08</v>
          </cell>
          <cell r="G484"/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110198.44</v>
          </cell>
          <cell r="S484">
            <v>0</v>
          </cell>
        </row>
        <row r="485">
          <cell r="A485">
            <v>410219</v>
          </cell>
          <cell r="B485"/>
          <cell r="C485" t="str">
            <v>Subvencioniranje standardov kakovosti</v>
          </cell>
          <cell r="D485">
            <v>0</v>
          </cell>
          <cell r="E485">
            <v>0</v>
          </cell>
          <cell r="F485">
            <v>0</v>
          </cell>
          <cell r="G485"/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S485">
            <v>0</v>
          </cell>
        </row>
        <row r="486">
          <cell r="A486">
            <v>410299</v>
          </cell>
          <cell r="B486"/>
          <cell r="C486" t="str">
            <v>Druge subvencije privatnim podjetjem in zasebnikom</v>
          </cell>
          <cell r="D486">
            <v>422448.84</v>
          </cell>
          <cell r="E486">
            <v>319988.34999999992</v>
          </cell>
          <cell r="F486">
            <v>148841.58000000007</v>
          </cell>
          <cell r="G486"/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891278.77</v>
          </cell>
          <cell r="S486">
            <v>0</v>
          </cell>
        </row>
        <row r="487">
          <cell r="A487">
            <v>411</v>
          </cell>
          <cell r="B487"/>
          <cell r="C487" t="str">
            <v>TRANSFERI POSAMEZNIKOM IN GOSPODINJSTVOM</v>
          </cell>
          <cell r="D487">
            <v>45706008.259999998</v>
          </cell>
          <cell r="E487">
            <v>45326231.640000008</v>
          </cell>
          <cell r="F487">
            <v>50636751.309999987</v>
          </cell>
          <cell r="G487"/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141668991.20999998</v>
          </cell>
          <cell r="S487">
            <v>0</v>
          </cell>
        </row>
        <row r="488">
          <cell r="A488">
            <v>4110</v>
          </cell>
          <cell r="B488"/>
          <cell r="C488" t="str">
            <v>Transferi nezaposlenim</v>
          </cell>
          <cell r="D488">
            <v>3590.55</v>
          </cell>
          <cell r="E488">
            <v>3258.46</v>
          </cell>
          <cell r="F488">
            <v>5131.58</v>
          </cell>
          <cell r="G488"/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11980.59</v>
          </cell>
          <cell r="S488">
            <v>0</v>
          </cell>
        </row>
        <row r="489">
          <cell r="A489">
            <v>411099</v>
          </cell>
          <cell r="B489"/>
          <cell r="C489" t="str">
            <v>Drugi transferi nezaposlenim</v>
          </cell>
          <cell r="D489">
            <v>3590.55</v>
          </cell>
          <cell r="E489">
            <v>3258.46</v>
          </cell>
          <cell r="F489">
            <v>5131.58</v>
          </cell>
          <cell r="G489"/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11980.59</v>
          </cell>
          <cell r="S489">
            <v>0</v>
          </cell>
        </row>
        <row r="490">
          <cell r="A490">
            <v>4111</v>
          </cell>
          <cell r="B490"/>
          <cell r="C490" t="str">
            <v>Družinski prejemki in starševska nadomestila</v>
          </cell>
          <cell r="D490">
            <v>223393.87</v>
          </cell>
          <cell r="E490">
            <v>272833.05</v>
          </cell>
          <cell r="F490">
            <v>283777.59000000003</v>
          </cell>
          <cell r="G490"/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780004.51</v>
          </cell>
          <cell r="S490">
            <v>0</v>
          </cell>
        </row>
        <row r="491">
          <cell r="A491">
            <v>411103</v>
          </cell>
          <cell r="B491"/>
          <cell r="C491" t="str">
            <v>Darilo ob rojstvu otroka</v>
          </cell>
          <cell r="D491">
            <v>223393.87</v>
          </cell>
          <cell r="E491">
            <v>272833.05</v>
          </cell>
          <cell r="F491">
            <v>283777.59000000003</v>
          </cell>
          <cell r="G491"/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780004.51</v>
          </cell>
          <cell r="S491">
            <v>0</v>
          </cell>
        </row>
        <row r="492">
          <cell r="A492">
            <v>4112</v>
          </cell>
          <cell r="B492"/>
          <cell r="C492" t="str">
            <v>Transferi za zagotavljanje socialne varnosti</v>
          </cell>
          <cell r="D492">
            <v>340772.25</v>
          </cell>
          <cell r="E492">
            <v>477689.71000000008</v>
          </cell>
          <cell r="F492">
            <v>545258.23999999987</v>
          </cell>
          <cell r="G492"/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1363720.2</v>
          </cell>
          <cell r="S492">
            <v>0</v>
          </cell>
        </row>
        <row r="493">
          <cell r="A493">
            <v>411211</v>
          </cell>
          <cell r="B493"/>
          <cell r="C493" t="str">
            <v>Preživnine</v>
          </cell>
          <cell r="D493">
            <v>278.39999999999998</v>
          </cell>
          <cell r="E493">
            <v>278.39999999999998</v>
          </cell>
          <cell r="F493">
            <v>315.99</v>
          </cell>
          <cell r="G493"/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872.79</v>
          </cell>
          <cell r="S493">
            <v>0</v>
          </cell>
        </row>
        <row r="494">
          <cell r="A494">
            <v>411299</v>
          </cell>
          <cell r="B494"/>
          <cell r="C494" t="str">
            <v>Drugi transferi za zagotavljanje socialne varnosti</v>
          </cell>
          <cell r="D494">
            <v>340493.85</v>
          </cell>
          <cell r="E494">
            <v>477411.31000000006</v>
          </cell>
          <cell r="F494">
            <v>544942.24999999988</v>
          </cell>
          <cell r="G494"/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1362847.41</v>
          </cell>
          <cell r="S494">
            <v>0</v>
          </cell>
        </row>
        <row r="495">
          <cell r="A495">
            <v>4113</v>
          </cell>
          <cell r="B495"/>
          <cell r="C495" t="str">
            <v>Transferi vojnim invalidom, veteranom in žrtvam vojnega nasilja</v>
          </cell>
          <cell r="D495">
            <v>0</v>
          </cell>
          <cell r="E495">
            <v>0</v>
          </cell>
          <cell r="F495">
            <v>0</v>
          </cell>
          <cell r="G495"/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S495">
            <v>0</v>
          </cell>
        </row>
        <row r="496">
          <cell r="A496">
            <v>411399</v>
          </cell>
          <cell r="B496"/>
          <cell r="C496" t="str">
            <v>Drugi transferi vojnim invalidom, veteranom in žrtvam vojnega nasilja</v>
          </cell>
          <cell r="D496">
            <v>0</v>
          </cell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S496">
            <v>0</v>
          </cell>
        </row>
        <row r="497">
          <cell r="A497">
            <v>4115</v>
          </cell>
          <cell r="B497"/>
          <cell r="C497" t="str">
            <v>Nadomestila plač</v>
          </cell>
          <cell r="D497">
            <v>0</v>
          </cell>
          <cell r="E497">
            <v>0</v>
          </cell>
          <cell r="F497">
            <v>0</v>
          </cell>
          <cell r="G497"/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S497">
            <v>0</v>
          </cell>
        </row>
        <row r="498">
          <cell r="A498">
            <v>411599</v>
          </cell>
          <cell r="B498"/>
          <cell r="C498" t="str">
            <v>Druga nadomestila plač</v>
          </cell>
          <cell r="D498">
            <v>0</v>
          </cell>
          <cell r="E498">
            <v>0</v>
          </cell>
          <cell r="F498">
            <v>0</v>
          </cell>
          <cell r="G498"/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S498">
            <v>0</v>
          </cell>
        </row>
        <row r="499">
          <cell r="A499">
            <v>4117</v>
          </cell>
          <cell r="B499"/>
          <cell r="C499" t="str">
            <v>Štipendije</v>
          </cell>
          <cell r="D499">
            <v>240651.04</v>
          </cell>
          <cell r="E499">
            <v>228179.62000000002</v>
          </cell>
          <cell r="F499">
            <v>262464.63999999996</v>
          </cell>
          <cell r="G499"/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731295.29999999993</v>
          </cell>
          <cell r="S499">
            <v>0</v>
          </cell>
        </row>
        <row r="500">
          <cell r="A500">
            <v>411701</v>
          </cell>
          <cell r="B500"/>
          <cell r="C500" t="str">
            <v>Kadrovske štipendije</v>
          </cell>
          <cell r="D500">
            <v>13152.7</v>
          </cell>
          <cell r="E500">
            <v>13152.7</v>
          </cell>
          <cell r="F500">
            <v>14552.699999999997</v>
          </cell>
          <cell r="G500"/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40858.1</v>
          </cell>
          <cell r="S500">
            <v>0</v>
          </cell>
        </row>
        <row r="501">
          <cell r="A501">
            <v>411799</v>
          </cell>
          <cell r="B501"/>
          <cell r="C501" t="str">
            <v>Druge štipendije</v>
          </cell>
          <cell r="D501">
            <v>227498.34</v>
          </cell>
          <cell r="E501">
            <v>215026.92</v>
          </cell>
          <cell r="F501">
            <v>247911.93999999994</v>
          </cell>
          <cell r="G501"/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690437.2</v>
          </cell>
          <cell r="S501">
            <v>0</v>
          </cell>
        </row>
        <row r="502">
          <cell r="A502">
            <v>4119</v>
          </cell>
          <cell r="B502"/>
          <cell r="C502" t="str">
            <v>Drugi transferi posameznikom</v>
          </cell>
          <cell r="D502">
            <v>44897600.549999997</v>
          </cell>
          <cell r="E502">
            <v>44344270.800000004</v>
          </cell>
          <cell r="F502">
            <v>49540119.25999999</v>
          </cell>
          <cell r="G502"/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138781990.60999998</v>
          </cell>
          <cell r="S502">
            <v>0</v>
          </cell>
        </row>
        <row r="503">
          <cell r="A503">
            <v>411900</v>
          </cell>
          <cell r="B503"/>
          <cell r="C503" t="str">
            <v>Regresiranje prevozov v šolo</v>
          </cell>
          <cell r="D503">
            <v>6152379.2800000003</v>
          </cell>
          <cell r="E503">
            <v>4357914.0099999988</v>
          </cell>
          <cell r="F503">
            <v>7196881.120000001</v>
          </cell>
          <cell r="G503"/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17707174.41</v>
          </cell>
          <cell r="S503">
            <v>0</v>
          </cell>
        </row>
        <row r="504">
          <cell r="A504">
            <v>411901</v>
          </cell>
          <cell r="B504"/>
          <cell r="C504" t="str">
            <v>Regresiranje potovanj mladine</v>
          </cell>
          <cell r="D504">
            <v>0</v>
          </cell>
          <cell r="E504">
            <v>1828.15</v>
          </cell>
          <cell r="F504">
            <v>1099.4699999999998</v>
          </cell>
          <cell r="G504"/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2927.62</v>
          </cell>
          <cell r="S504">
            <v>0</v>
          </cell>
        </row>
        <row r="505">
          <cell r="A505">
            <v>411902</v>
          </cell>
          <cell r="B505"/>
          <cell r="C505" t="str">
            <v>Doplačila za šolo v naravi</v>
          </cell>
          <cell r="D505">
            <v>62107.87</v>
          </cell>
          <cell r="E505">
            <v>50164.249999999993</v>
          </cell>
          <cell r="F505">
            <v>138165.88</v>
          </cell>
          <cell r="G505"/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250438</v>
          </cell>
          <cell r="S505">
            <v>0</v>
          </cell>
        </row>
        <row r="506">
          <cell r="A506">
            <v>411903</v>
          </cell>
          <cell r="B506"/>
          <cell r="C506" t="str">
            <v>Regresiranje prehrane učencev in dijakov</v>
          </cell>
          <cell r="D506">
            <v>56996.58</v>
          </cell>
          <cell r="E506">
            <v>51477.099999999991</v>
          </cell>
          <cell r="F506">
            <v>49538.97</v>
          </cell>
          <cell r="G506"/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158012.65</v>
          </cell>
          <cell r="S506">
            <v>0</v>
          </cell>
        </row>
        <row r="507">
          <cell r="A507">
            <v>411908</v>
          </cell>
          <cell r="B507"/>
          <cell r="C507" t="str">
            <v>Denarne nagrade in priznanja</v>
          </cell>
          <cell r="D507">
            <v>29951.4</v>
          </cell>
          <cell r="E507">
            <v>17740.239999999998</v>
          </cell>
          <cell r="F507">
            <v>89683.61</v>
          </cell>
          <cell r="G507"/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137375.25</v>
          </cell>
          <cell r="S507">
            <v>0</v>
          </cell>
        </row>
        <row r="508">
          <cell r="A508">
            <v>411909</v>
          </cell>
          <cell r="B508"/>
          <cell r="C508" t="str">
            <v>Regresiranje oskrbe v domovih</v>
          </cell>
          <cell r="D508">
            <v>5811208.6500000004</v>
          </cell>
          <cell r="E508">
            <v>5360779.16</v>
          </cell>
          <cell r="F508">
            <v>6319210.2200000007</v>
          </cell>
          <cell r="G508"/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17491198.030000001</v>
          </cell>
          <cell r="S508">
            <v>0</v>
          </cell>
        </row>
        <row r="509">
          <cell r="A509">
            <v>411920</v>
          </cell>
          <cell r="B509"/>
          <cell r="C509" t="str">
            <v>Subvencioniranje stanarin</v>
          </cell>
          <cell r="D509">
            <v>1018461.68</v>
          </cell>
          <cell r="E509">
            <v>796675.44999999984</v>
          </cell>
          <cell r="F509">
            <v>915329.16000000015</v>
          </cell>
          <cell r="G509"/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2730466.29</v>
          </cell>
          <cell r="S509">
            <v>0</v>
          </cell>
        </row>
        <row r="510">
          <cell r="A510">
            <v>411921</v>
          </cell>
          <cell r="B510"/>
          <cell r="C510" t="str">
            <v>Plačilo razlike med ceno programov v vrtcih in plačili staršev</v>
          </cell>
          <cell r="D510">
            <v>29807417.399999999</v>
          </cell>
          <cell r="E510">
            <v>31709478.190000005</v>
          </cell>
          <cell r="F510">
            <v>32611073.429999992</v>
          </cell>
          <cell r="G510"/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94127969.019999996</v>
          </cell>
          <cell r="S510">
            <v>0</v>
          </cell>
        </row>
        <row r="511">
          <cell r="A511">
            <v>411922</v>
          </cell>
          <cell r="B511"/>
          <cell r="C511" t="str">
            <v>Izplačila družinskemu pomočniku</v>
          </cell>
          <cell r="D511">
            <v>0</v>
          </cell>
          <cell r="E511">
            <v>0</v>
          </cell>
          <cell r="F511">
            <v>0</v>
          </cell>
          <cell r="G511"/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S511">
            <v>0</v>
          </cell>
        </row>
        <row r="512">
          <cell r="A512">
            <v>411999</v>
          </cell>
          <cell r="B512"/>
          <cell r="C512" t="str">
            <v>Drugi transferi posameznikom in gospodinjstvom</v>
          </cell>
          <cell r="D512">
            <v>1959077.69</v>
          </cell>
          <cell r="E512">
            <v>1998214.25</v>
          </cell>
          <cell r="F512">
            <v>2219137.4</v>
          </cell>
          <cell r="G512"/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6176429.3399999999</v>
          </cell>
          <cell r="S512">
            <v>0</v>
          </cell>
        </row>
        <row r="513">
          <cell r="A513">
            <v>412</v>
          </cell>
          <cell r="B513"/>
          <cell r="C513" t="str">
            <v>TRANSFERI NEPROFITNIM ORGANIZACIJAM IN USTANOVAM</v>
          </cell>
          <cell r="D513">
            <v>2243543.3199999998</v>
          </cell>
          <cell r="E513">
            <v>2833396.8700000006</v>
          </cell>
          <cell r="F513">
            <v>4340557.3199999994</v>
          </cell>
          <cell r="G513"/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9417497.5099999998</v>
          </cell>
          <cell r="S513">
            <v>0</v>
          </cell>
        </row>
        <row r="514">
          <cell r="A514">
            <v>4120</v>
          </cell>
          <cell r="B514"/>
          <cell r="C514" t="str">
            <v>Tekoči transferi neprofitnim organizacijam in ustanovam</v>
          </cell>
          <cell r="D514">
            <v>2243543.3199999998</v>
          </cell>
          <cell r="E514">
            <v>2833396.8700000006</v>
          </cell>
          <cell r="F514">
            <v>4340557.3199999994</v>
          </cell>
          <cell r="G514"/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9417497.5099999998</v>
          </cell>
          <cell r="S514">
            <v>0</v>
          </cell>
        </row>
        <row r="515">
          <cell r="A515">
            <v>412000</v>
          </cell>
          <cell r="B515"/>
          <cell r="C515" t="str">
            <v>Tekoči transferi neprofitnim organizacijam in ustanovam</v>
          </cell>
          <cell r="D515">
            <v>2243543.3199999998</v>
          </cell>
          <cell r="E515">
            <v>2833396.8700000006</v>
          </cell>
          <cell r="F515">
            <v>4340557.3199999994</v>
          </cell>
          <cell r="G515"/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9417497.5099999998</v>
          </cell>
          <cell r="S515">
            <v>0</v>
          </cell>
        </row>
        <row r="516">
          <cell r="A516">
            <v>413</v>
          </cell>
          <cell r="B516"/>
          <cell r="C516" t="str">
            <v>DRUGI TEKOČI DOMAČI TRANSFERI</v>
          </cell>
          <cell r="D516">
            <v>32807651</v>
          </cell>
          <cell r="E516">
            <v>35203814.950000003</v>
          </cell>
          <cell r="F516">
            <v>38459277.879999995</v>
          </cell>
          <cell r="G516"/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106470743.83000001</v>
          </cell>
          <cell r="S516">
            <v>0</v>
          </cell>
        </row>
        <row r="517">
          <cell r="A517">
            <v>4130</v>
          </cell>
          <cell r="B517"/>
          <cell r="C517" t="str">
            <v>Tekoči transferi občinam</v>
          </cell>
          <cell r="D517">
            <v>899237.9</v>
          </cell>
          <cell r="E517">
            <v>904599.93</v>
          </cell>
          <cell r="F517">
            <v>1186290.7999999998</v>
          </cell>
          <cell r="G517"/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2990128.63</v>
          </cell>
          <cell r="S517">
            <v>0</v>
          </cell>
        </row>
        <row r="518">
          <cell r="A518">
            <v>413001</v>
          </cell>
          <cell r="B518"/>
          <cell r="C518" t="str">
            <v>Sredstva za celostni razvoj podeželja in obnovo vasi</v>
          </cell>
          <cell r="D518">
            <v>0</v>
          </cell>
          <cell r="E518">
            <v>0</v>
          </cell>
          <cell r="F518">
            <v>0</v>
          </cell>
          <cell r="G518"/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S518">
            <v>0</v>
          </cell>
        </row>
        <row r="519">
          <cell r="A519">
            <v>413003</v>
          </cell>
          <cell r="B519"/>
          <cell r="C519" t="str">
            <v>Sredstva, prenesena drugim občinam</v>
          </cell>
          <cell r="D519">
            <v>899237.9</v>
          </cell>
          <cell r="E519">
            <v>904599.93</v>
          </cell>
          <cell r="F519">
            <v>1186290.7999999998</v>
          </cell>
          <cell r="G519"/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2990128.63</v>
          </cell>
          <cell r="S519">
            <v>0</v>
          </cell>
        </row>
        <row r="520">
          <cell r="A520">
            <v>413004</v>
          </cell>
          <cell r="B520"/>
          <cell r="C520" t="str">
            <v>Sredstva, prenesena ožjim delom občin</v>
          </cell>
          <cell r="D520">
            <v>0</v>
          </cell>
          <cell r="E520">
            <v>0</v>
          </cell>
          <cell r="F520">
            <v>0</v>
          </cell>
          <cell r="G520"/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S520">
            <v>0</v>
          </cell>
        </row>
        <row r="521">
          <cell r="A521">
            <v>4131</v>
          </cell>
          <cell r="B521"/>
          <cell r="C521" t="str">
            <v>Tekoči transferi v sklade socialnega zavarovanja</v>
          </cell>
          <cell r="D521">
            <v>0</v>
          </cell>
          <cell r="E521">
            <v>0</v>
          </cell>
          <cell r="F521">
            <v>0</v>
          </cell>
          <cell r="G521"/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S521">
            <v>0</v>
          </cell>
        </row>
        <row r="522">
          <cell r="A522">
            <v>413105</v>
          </cell>
          <cell r="B522"/>
          <cell r="C522" t="str">
            <v>Prispevek v ZZZS za zdravstveno zavarovanje oseb, ki ga plačujejo občine</v>
          </cell>
          <cell r="D522">
            <v>0</v>
          </cell>
          <cell r="E522">
            <v>0</v>
          </cell>
          <cell r="F522">
            <v>0</v>
          </cell>
          <cell r="G522"/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S522">
            <v>0</v>
          </cell>
        </row>
        <row r="523">
          <cell r="A523">
            <v>413199</v>
          </cell>
          <cell r="B523"/>
          <cell r="C523" t="str">
            <v>Drugi tekoči transferi v sklade socialnega zavarovanja</v>
          </cell>
          <cell r="D523">
            <v>0</v>
          </cell>
          <cell r="E523">
            <v>0</v>
          </cell>
          <cell r="F523">
            <v>0</v>
          </cell>
          <cell r="G523"/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S523">
            <v>0</v>
          </cell>
        </row>
        <row r="524">
          <cell r="A524">
            <v>4132</v>
          </cell>
          <cell r="B524"/>
          <cell r="C524" t="str">
            <v>Tekoči transferi v javne sklade</v>
          </cell>
          <cell r="D524">
            <v>355796.63</v>
          </cell>
          <cell r="E524">
            <v>452872.85</v>
          </cell>
          <cell r="F524">
            <v>1129767.98</v>
          </cell>
          <cell r="G524"/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1938437.46</v>
          </cell>
          <cell r="S524">
            <v>0</v>
          </cell>
        </row>
        <row r="525">
          <cell r="A525">
            <v>413200</v>
          </cell>
          <cell r="B525"/>
          <cell r="C525" t="str">
            <v>Tekoči transferi v javne sklade</v>
          </cell>
          <cell r="D525">
            <v>355796.63</v>
          </cell>
          <cell r="E525">
            <v>452872.85</v>
          </cell>
          <cell r="F525">
            <v>1129767.98</v>
          </cell>
          <cell r="G525"/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1938437.46</v>
          </cell>
          <cell r="S525">
            <v>0</v>
          </cell>
        </row>
        <row r="526">
          <cell r="A526">
            <v>4133</v>
          </cell>
          <cell r="B526"/>
          <cell r="C526" t="str">
            <v>Tekoči transferi v javne zavode</v>
          </cell>
          <cell r="D526">
            <v>26135110.73</v>
          </cell>
          <cell r="E526">
            <v>27945865.650000002</v>
          </cell>
          <cell r="F526">
            <v>30400571.469999999</v>
          </cell>
          <cell r="G526"/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84481547.850000009</v>
          </cell>
          <cell r="S526">
            <v>0</v>
          </cell>
        </row>
        <row r="527">
          <cell r="A527">
            <v>413300</v>
          </cell>
          <cell r="B527"/>
          <cell r="C527" t="str">
            <v>Tekoči transferi v javne zavode - sredstva za plače in druge izdatke zaposlenim</v>
          </cell>
          <cell r="D527">
            <v>10548042.49</v>
          </cell>
          <cell r="E527">
            <v>11815900.290000001</v>
          </cell>
          <cell r="F527">
            <v>12019553.909999996</v>
          </cell>
          <cell r="G527"/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34383496.689999998</v>
          </cell>
          <cell r="S527">
            <v>0</v>
          </cell>
        </row>
        <row r="528">
          <cell r="A528">
            <v>413301</v>
          </cell>
          <cell r="B528"/>
          <cell r="C528" t="str">
            <v>Tekoči transferi v javne zavode - sredstva za prispevke delodajalcev</v>
          </cell>
          <cell r="D528">
            <v>1343481.83</v>
          </cell>
          <cell r="E528">
            <v>1375068.46</v>
          </cell>
          <cell r="F528">
            <v>1389615.0899999999</v>
          </cell>
          <cell r="G528"/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4108165.38</v>
          </cell>
          <cell r="S528">
            <v>0</v>
          </cell>
        </row>
        <row r="529">
          <cell r="A529">
            <v>413302</v>
          </cell>
          <cell r="B529"/>
          <cell r="C529" t="str">
            <v>Tekoči transferi v javne zavode - za izdatke za blago in storitve</v>
          </cell>
          <cell r="D529">
            <v>14121295.199999999</v>
          </cell>
          <cell r="E529">
            <v>14625374.140000001</v>
          </cell>
          <cell r="F529">
            <v>16865132.110000003</v>
          </cell>
          <cell r="G529"/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45611801.450000003</v>
          </cell>
          <cell r="S529">
            <v>0</v>
          </cell>
        </row>
        <row r="530">
          <cell r="A530">
            <v>413310</v>
          </cell>
          <cell r="B530"/>
          <cell r="C530" t="str">
            <v>Tekoči transferi v javne zavode - za premije kolektivnega dodatnega pokojninskega zavarovanja</v>
          </cell>
          <cell r="D530">
            <v>122291.21</v>
          </cell>
          <cell r="E530">
            <v>129522.76</v>
          </cell>
          <cell r="F530">
            <v>126270.36000000002</v>
          </cell>
          <cell r="G530"/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378084.33</v>
          </cell>
          <cell r="S530">
            <v>0</v>
          </cell>
        </row>
        <row r="531">
          <cell r="A531">
            <v>4135</v>
          </cell>
          <cell r="B531"/>
          <cell r="C531" t="str">
            <v>Tekoča plačila drugim izvajalcem javnih služb, ki niso posredni proračunski uporabniki</v>
          </cell>
          <cell r="D531">
            <v>5362766.75</v>
          </cell>
          <cell r="E531">
            <v>5866260.6899999995</v>
          </cell>
          <cell r="F531">
            <v>5698236.3300000001</v>
          </cell>
          <cell r="G531"/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16927263.77</v>
          </cell>
          <cell r="S531">
            <v>0</v>
          </cell>
        </row>
        <row r="532">
          <cell r="A532">
            <v>413500</v>
          </cell>
          <cell r="B532"/>
          <cell r="C532" t="str">
            <v>Tekoča plačila drugim izvajalcem javnih služb, ki niso posredni proračunski uporabniki</v>
          </cell>
          <cell r="D532">
            <v>5362766.75</v>
          </cell>
          <cell r="E532">
            <v>5866260.6899999995</v>
          </cell>
          <cell r="F532">
            <v>5698236.3300000001</v>
          </cell>
          <cell r="G532"/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16927263.77</v>
          </cell>
          <cell r="S532">
            <v>0</v>
          </cell>
        </row>
        <row r="533">
          <cell r="A533">
            <v>4136</v>
          </cell>
          <cell r="B533"/>
          <cell r="C533" t="str">
            <v>Tekoči transferi v javne agencije</v>
          </cell>
          <cell r="D533">
            <v>54738.99</v>
          </cell>
          <cell r="E533">
            <v>34215.830000000009</v>
          </cell>
          <cell r="F533">
            <v>44411.299999999988</v>
          </cell>
          <cell r="G533"/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133366.12</v>
          </cell>
          <cell r="S533">
            <v>0</v>
          </cell>
        </row>
        <row r="534">
          <cell r="A534">
            <v>413600</v>
          </cell>
          <cell r="B534"/>
          <cell r="C534" t="str">
            <v>Tekoči transferi v javne agencije</v>
          </cell>
          <cell r="D534">
            <v>54738.99</v>
          </cell>
          <cell r="E534">
            <v>34215.830000000009</v>
          </cell>
          <cell r="F534">
            <v>44411.299999999988</v>
          </cell>
          <cell r="G534"/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133366.12</v>
          </cell>
          <cell r="S534">
            <v>0</v>
          </cell>
        </row>
        <row r="535">
          <cell r="A535">
            <v>414</v>
          </cell>
          <cell r="B535"/>
          <cell r="C535" t="str">
            <v>TEKOČI TRANSFERI V TUJINO</v>
          </cell>
          <cell r="D535">
            <v>104300.95</v>
          </cell>
          <cell r="E535">
            <v>6800</v>
          </cell>
          <cell r="F535">
            <v>7300</v>
          </cell>
          <cell r="G535"/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118400.95</v>
          </cell>
          <cell r="S535">
            <v>0</v>
          </cell>
        </row>
        <row r="536">
          <cell r="A536">
            <v>4141</v>
          </cell>
          <cell r="B536"/>
          <cell r="C536" t="str">
            <v>Tekoči transferi tujim vladam in vladnim institucijam</v>
          </cell>
          <cell r="D536">
            <v>0</v>
          </cell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>
            <v>0</v>
          </cell>
          <cell r="S536">
            <v>0</v>
          </cell>
        </row>
        <row r="537">
          <cell r="A537">
            <v>414100</v>
          </cell>
          <cell r="B537"/>
          <cell r="C537" t="str">
            <v>Tekoči transferi tujim vladam in vladnim institucijam</v>
          </cell>
          <cell r="D537">
            <v>0</v>
          </cell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>
            <v>0</v>
          </cell>
          <cell r="S537">
            <v>0</v>
          </cell>
        </row>
        <row r="538">
          <cell r="A538">
            <v>4142</v>
          </cell>
          <cell r="B538"/>
          <cell r="C538" t="str">
            <v>Tekoči transferi neprofitnim organizacijam v tujini</v>
          </cell>
          <cell r="D538">
            <v>104300.95</v>
          </cell>
          <cell r="E538">
            <v>0</v>
          </cell>
          <cell r="F538">
            <v>0</v>
          </cell>
          <cell r="G538"/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104300.95</v>
          </cell>
          <cell r="S538">
            <v>0</v>
          </cell>
        </row>
        <row r="539">
          <cell r="A539">
            <v>414299</v>
          </cell>
          <cell r="B539"/>
          <cell r="C539" t="str">
            <v>Tekoči transferi neprofitnim organizacijam v tujini - drugo</v>
          </cell>
          <cell r="D539">
            <v>104300.95</v>
          </cell>
          <cell r="E539">
            <v>0</v>
          </cell>
          <cell r="F539">
            <v>0</v>
          </cell>
          <cell r="G539"/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104300.95</v>
          </cell>
          <cell r="S539">
            <v>0</v>
          </cell>
        </row>
        <row r="540">
          <cell r="A540">
            <v>4143</v>
          </cell>
          <cell r="B540"/>
          <cell r="C540" t="str">
            <v>Drugi tekoči transferi v tujino</v>
          </cell>
          <cell r="D540">
            <v>0</v>
          </cell>
          <cell r="E540">
            <v>6800</v>
          </cell>
          <cell r="F540">
            <v>7300</v>
          </cell>
          <cell r="G540"/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14100</v>
          </cell>
          <cell r="S540">
            <v>0</v>
          </cell>
        </row>
        <row r="541">
          <cell r="A541">
            <v>414399</v>
          </cell>
          <cell r="B541"/>
          <cell r="C541" t="str">
            <v>Drugi tekoči trasferi v tujino</v>
          </cell>
          <cell r="D541">
            <v>0</v>
          </cell>
          <cell r="E541">
            <v>6800</v>
          </cell>
          <cell r="F541">
            <v>7300</v>
          </cell>
          <cell r="G541"/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14100</v>
          </cell>
          <cell r="S541">
            <v>0</v>
          </cell>
        </row>
        <row r="542">
          <cell r="A542">
            <v>42</v>
          </cell>
          <cell r="B542" t="str">
            <v xml:space="preserve">    </v>
          </cell>
          <cell r="C542" t="str">
            <v>INVESTICIJSKI ODHODKI (420)</v>
          </cell>
          <cell r="D542">
            <v>52622077.439999998</v>
          </cell>
          <cell r="E542">
            <v>45807003.140000001</v>
          </cell>
          <cell r="F542">
            <v>53347217</v>
          </cell>
          <cell r="G542"/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151776297.57999998</v>
          </cell>
          <cell r="R542"/>
          <cell r="S542">
            <v>0</v>
          </cell>
        </row>
        <row r="543">
          <cell r="A543">
            <v>420</v>
          </cell>
          <cell r="B543"/>
          <cell r="C543" t="str">
            <v>NAKUP IN GRADNJA OSNOVNIH SREDSTEV</v>
          </cell>
          <cell r="D543">
            <v>52622077.439999998</v>
          </cell>
          <cell r="E543">
            <v>45807003.140000001</v>
          </cell>
          <cell r="F543">
            <v>53347217</v>
          </cell>
          <cell r="G543"/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151776297.57999998</v>
          </cell>
          <cell r="S543">
            <v>0</v>
          </cell>
        </row>
        <row r="544">
          <cell r="A544">
            <v>4200</v>
          </cell>
          <cell r="B544"/>
          <cell r="C544" t="str">
            <v>Nakup zgradb in prostorov</v>
          </cell>
          <cell r="D544">
            <v>719209.80999999994</v>
          </cell>
          <cell r="E544">
            <v>19547.04</v>
          </cell>
          <cell r="F544">
            <v>383901.05999999994</v>
          </cell>
          <cell r="G544"/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1122657.9099999999</v>
          </cell>
          <cell r="S544">
            <v>0</v>
          </cell>
        </row>
        <row r="545">
          <cell r="A545">
            <v>420000</v>
          </cell>
          <cell r="B545"/>
          <cell r="C545" t="str">
            <v>Nakup poslovnih stavb</v>
          </cell>
          <cell r="D545">
            <v>448310</v>
          </cell>
          <cell r="E545">
            <v>5500</v>
          </cell>
          <cell r="F545">
            <v>30229</v>
          </cell>
          <cell r="G545"/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484039</v>
          </cell>
          <cell r="S545">
            <v>0</v>
          </cell>
        </row>
        <row r="546">
          <cell r="A546">
            <v>420001</v>
          </cell>
          <cell r="B546"/>
          <cell r="C546" t="str">
            <v>Nakup stanovanjskih zgradb in prostorov</v>
          </cell>
          <cell r="D546">
            <v>246069.98</v>
          </cell>
          <cell r="E546">
            <v>0</v>
          </cell>
          <cell r="F546">
            <v>188049.99999999997</v>
          </cell>
          <cell r="G546"/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434119.98</v>
          </cell>
          <cell r="S546">
            <v>0</v>
          </cell>
        </row>
        <row r="547">
          <cell r="A547">
            <v>420002</v>
          </cell>
          <cell r="B547"/>
          <cell r="C547" t="str">
            <v>Nakup zgradb in prostorov za počitek in rekreacijo</v>
          </cell>
          <cell r="D547">
            <v>0</v>
          </cell>
          <cell r="E547">
            <v>0</v>
          </cell>
          <cell r="F547">
            <v>0</v>
          </cell>
          <cell r="G547"/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S547">
            <v>0</v>
          </cell>
        </row>
        <row r="548">
          <cell r="A548">
            <v>420070</v>
          </cell>
          <cell r="B548"/>
          <cell r="C548" t="str">
            <v>Nakup poslovnih stavb - finančni najem</v>
          </cell>
          <cell r="D548">
            <v>8007.83</v>
          </cell>
          <cell r="E548">
            <v>7825.9699999999993</v>
          </cell>
          <cell r="F548">
            <v>7825.9700000000012</v>
          </cell>
          <cell r="G548"/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23659.77</v>
          </cell>
          <cell r="S548">
            <v>0</v>
          </cell>
        </row>
        <row r="549">
          <cell r="A549">
            <v>420099</v>
          </cell>
          <cell r="B549"/>
          <cell r="C549" t="str">
            <v>Nakup drugih zgradb in prostorov</v>
          </cell>
          <cell r="D549">
            <v>16822</v>
          </cell>
          <cell r="E549">
            <v>6221.07</v>
          </cell>
          <cell r="F549">
            <v>157796.09</v>
          </cell>
          <cell r="G549"/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180839.16</v>
          </cell>
          <cell r="S549">
            <v>0</v>
          </cell>
        </row>
        <row r="550">
          <cell r="A550">
            <v>4201</v>
          </cell>
          <cell r="B550"/>
          <cell r="C550" t="str">
            <v>Nakup prevoznih sredstev</v>
          </cell>
          <cell r="D550">
            <v>101293.74</v>
          </cell>
          <cell r="E550">
            <v>336960.23</v>
          </cell>
          <cell r="F550">
            <v>347248.95000000007</v>
          </cell>
          <cell r="G550"/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785502.91999999993</v>
          </cell>
          <cell r="S550">
            <v>0</v>
          </cell>
        </row>
        <row r="551">
          <cell r="A551">
            <v>420100</v>
          </cell>
          <cell r="B551"/>
          <cell r="C551" t="str">
            <v>Nakup motornih koles in motorjev</v>
          </cell>
          <cell r="D551">
            <v>0</v>
          </cell>
          <cell r="E551">
            <v>14798.86</v>
          </cell>
          <cell r="F551">
            <v>0</v>
          </cell>
          <cell r="G551"/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14798.86</v>
          </cell>
          <cell r="S551">
            <v>0</v>
          </cell>
        </row>
        <row r="552">
          <cell r="A552">
            <v>420101</v>
          </cell>
          <cell r="B552"/>
          <cell r="C552" t="str">
            <v>Nakup avtomobilov</v>
          </cell>
          <cell r="D552">
            <v>66484.990000000005</v>
          </cell>
          <cell r="E552">
            <v>117321.90999999999</v>
          </cell>
          <cell r="F552">
            <v>93243.180000000022</v>
          </cell>
          <cell r="G552"/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277050.08</v>
          </cell>
          <cell r="S552">
            <v>0</v>
          </cell>
        </row>
        <row r="553">
          <cell r="A553">
            <v>420102</v>
          </cell>
          <cell r="B553"/>
          <cell r="C553" t="str">
            <v>Nakup avtobusov in minibusov</v>
          </cell>
          <cell r="D553">
            <v>0</v>
          </cell>
          <cell r="E553">
            <v>0</v>
          </cell>
          <cell r="F553">
            <v>197640</v>
          </cell>
          <cell r="G553"/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197640</v>
          </cell>
          <cell r="S553">
            <v>0</v>
          </cell>
        </row>
        <row r="554">
          <cell r="A554">
            <v>420103</v>
          </cell>
          <cell r="B554"/>
          <cell r="C554" t="str">
            <v>Nakup tovornjakov in kombijev</v>
          </cell>
          <cell r="D554">
            <v>500</v>
          </cell>
          <cell r="E554">
            <v>165416.03</v>
          </cell>
          <cell r="F554">
            <v>0</v>
          </cell>
          <cell r="G554"/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165916.03</v>
          </cell>
          <cell r="S554">
            <v>0</v>
          </cell>
        </row>
        <row r="555">
          <cell r="A555">
            <v>420104</v>
          </cell>
          <cell r="B555"/>
          <cell r="C555" t="str">
            <v>Nakup reševalnih vozil</v>
          </cell>
          <cell r="D555">
            <v>0</v>
          </cell>
          <cell r="E555">
            <v>0</v>
          </cell>
          <cell r="F555">
            <v>0</v>
          </cell>
          <cell r="G555"/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S555">
            <v>0</v>
          </cell>
        </row>
        <row r="556">
          <cell r="A556">
            <v>420106</v>
          </cell>
          <cell r="B556"/>
          <cell r="C556" t="str">
            <v>Nakup ladij in čolnov</v>
          </cell>
          <cell r="D556">
            <v>0</v>
          </cell>
          <cell r="E556">
            <v>0</v>
          </cell>
          <cell r="F556">
            <v>0</v>
          </cell>
          <cell r="G556"/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S556">
            <v>0</v>
          </cell>
        </row>
        <row r="557">
          <cell r="A557">
            <v>420170</v>
          </cell>
          <cell r="B557"/>
          <cell r="C557" t="str">
            <v>Nakup avtomobilov - finančni najem</v>
          </cell>
          <cell r="D557">
            <v>1832.2</v>
          </cell>
          <cell r="E557">
            <v>2465.6900000000005</v>
          </cell>
          <cell r="F557">
            <v>3101.45</v>
          </cell>
          <cell r="G557"/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7399.34</v>
          </cell>
          <cell r="S557">
            <v>0</v>
          </cell>
        </row>
        <row r="558">
          <cell r="A558">
            <v>420199</v>
          </cell>
          <cell r="B558"/>
          <cell r="C558" t="str">
            <v>Nakup drugih prevoznih sredstev</v>
          </cell>
          <cell r="D558">
            <v>32476.55</v>
          </cell>
          <cell r="E558">
            <v>36957.739999999991</v>
          </cell>
          <cell r="F558">
            <v>53264.320000000007</v>
          </cell>
          <cell r="G558"/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122698.61</v>
          </cell>
          <cell r="S558">
            <v>0</v>
          </cell>
        </row>
        <row r="559">
          <cell r="A559">
            <v>4202</v>
          </cell>
          <cell r="B559"/>
          <cell r="C559" t="str">
            <v>Nakup opreme</v>
          </cell>
          <cell r="D559">
            <v>2477003.2800000003</v>
          </cell>
          <cell r="E559">
            <v>1355855.77</v>
          </cell>
          <cell r="F559">
            <v>1929718.06</v>
          </cell>
          <cell r="G559"/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5762577.1099999994</v>
          </cell>
          <cell r="Q559"/>
          <cell r="S559">
            <v>0</v>
          </cell>
          <cell r="AC559"/>
          <cell r="AD559"/>
        </row>
        <row r="560">
          <cell r="A560">
            <v>420200</v>
          </cell>
          <cell r="B560"/>
          <cell r="C560" t="str">
            <v>Nakup pisarniškega pohištva</v>
          </cell>
          <cell r="D560">
            <v>45654.37</v>
          </cell>
          <cell r="E560">
            <v>68904.53</v>
          </cell>
          <cell r="F560">
            <v>34182.75</v>
          </cell>
          <cell r="G560"/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148741.65</v>
          </cell>
          <cell r="S560">
            <v>0</v>
          </cell>
          <cell r="AC560"/>
          <cell r="AD560"/>
        </row>
        <row r="561">
          <cell r="A561">
            <v>420201</v>
          </cell>
          <cell r="B561"/>
          <cell r="C561" t="str">
            <v>Nakup pisarniške opreme</v>
          </cell>
          <cell r="D561">
            <v>3918.85</v>
          </cell>
          <cell r="E561">
            <v>4594.619999999999</v>
          </cell>
          <cell r="F561">
            <v>12423.28</v>
          </cell>
          <cell r="G561"/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20936.75</v>
          </cell>
          <cell r="S561">
            <v>0</v>
          </cell>
          <cell r="AC561"/>
          <cell r="AD561"/>
        </row>
        <row r="562">
          <cell r="A562">
            <v>420202</v>
          </cell>
          <cell r="B562"/>
          <cell r="C562" t="str">
            <v>Nakup strojne računalniške opreme</v>
          </cell>
          <cell r="D562">
            <v>81464.33</v>
          </cell>
          <cell r="E562">
            <v>82836.409999999989</v>
          </cell>
          <cell r="F562">
            <v>174994.43</v>
          </cell>
          <cell r="G562"/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339295.17</v>
          </cell>
          <cell r="S562">
            <v>0</v>
          </cell>
          <cell r="AC562"/>
          <cell r="AD562"/>
        </row>
        <row r="563">
          <cell r="A563">
            <v>420203</v>
          </cell>
          <cell r="B563"/>
          <cell r="C563" t="str">
            <v>Nakup stanovanjskega pohištva</v>
          </cell>
          <cell r="D563">
            <v>0</v>
          </cell>
          <cell r="E563">
            <v>485.65</v>
          </cell>
          <cell r="F563">
            <v>13918.73</v>
          </cell>
          <cell r="G563"/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14404.38</v>
          </cell>
          <cell r="S563">
            <v>0</v>
          </cell>
          <cell r="AC563"/>
          <cell r="AD563"/>
        </row>
        <row r="564">
          <cell r="A564">
            <v>420204</v>
          </cell>
          <cell r="B564"/>
          <cell r="C564" t="str">
            <v>Nakup drugega pohištva</v>
          </cell>
          <cell r="D564">
            <v>265402.03000000003</v>
          </cell>
          <cell r="E564">
            <v>67211.729999999981</v>
          </cell>
          <cell r="F564">
            <v>93745.089999999967</v>
          </cell>
          <cell r="G564"/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426358.85</v>
          </cell>
          <cell r="S564">
            <v>0</v>
          </cell>
          <cell r="AC564"/>
          <cell r="AD564"/>
        </row>
        <row r="565">
          <cell r="A565">
            <v>420220</v>
          </cell>
          <cell r="B565"/>
          <cell r="C565" t="str">
            <v>Nakup opreme za menze</v>
          </cell>
          <cell r="D565">
            <v>19947.330000000002</v>
          </cell>
          <cell r="E565">
            <v>0</v>
          </cell>
          <cell r="F565">
            <v>754.5199999999968</v>
          </cell>
          <cell r="G565"/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20701.849999999999</v>
          </cell>
          <cell r="S565">
            <v>0</v>
          </cell>
          <cell r="AC565"/>
          <cell r="AD565"/>
        </row>
        <row r="566">
          <cell r="A566">
            <v>420221</v>
          </cell>
          <cell r="B566"/>
          <cell r="C566" t="str">
            <v>Nakup laboratorijske opreme</v>
          </cell>
          <cell r="D566">
            <v>0</v>
          </cell>
          <cell r="E566">
            <v>0</v>
          </cell>
          <cell r="F566">
            <v>60.61</v>
          </cell>
          <cell r="G566"/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60.61</v>
          </cell>
          <cell r="S566">
            <v>0</v>
          </cell>
          <cell r="AC566"/>
          <cell r="AD566"/>
        </row>
        <row r="567">
          <cell r="A567">
            <v>420222</v>
          </cell>
          <cell r="B567"/>
          <cell r="C567" t="str">
            <v>Nakup strežnikov in diskovnih sistemov</v>
          </cell>
          <cell r="D567">
            <v>14694.9</v>
          </cell>
          <cell r="E567">
            <v>0</v>
          </cell>
          <cell r="F567">
            <v>4152.8799999999992</v>
          </cell>
          <cell r="G567"/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18847.78</v>
          </cell>
          <cell r="S567">
            <v>0</v>
          </cell>
          <cell r="AC567"/>
          <cell r="AD567"/>
        </row>
        <row r="568">
          <cell r="A568">
            <v>420223</v>
          </cell>
          <cell r="B568"/>
          <cell r="C568" t="str">
            <v>Nakup opreme za hlajenje in ogrevanje ter napeljav</v>
          </cell>
          <cell r="D568">
            <v>80568.490000000005</v>
          </cell>
          <cell r="E568">
            <v>19525.179999999993</v>
          </cell>
          <cell r="F568">
            <v>18850.869999999995</v>
          </cell>
          <cell r="G568"/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118944.54</v>
          </cell>
          <cell r="S568">
            <v>0</v>
          </cell>
          <cell r="AC568"/>
          <cell r="AD568"/>
        </row>
        <row r="569">
          <cell r="A569">
            <v>420224</v>
          </cell>
          <cell r="B569"/>
          <cell r="C569" t="str">
            <v>Nakup opreme za tiskanje in razmnoževanje</v>
          </cell>
          <cell r="D569">
            <v>840.89</v>
          </cell>
          <cell r="E569">
            <v>5912.7999999999993</v>
          </cell>
          <cell r="F569">
            <v>967.72000000000025</v>
          </cell>
          <cell r="G569"/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7721.41</v>
          </cell>
          <cell r="S569">
            <v>0</v>
          </cell>
          <cell r="AC569"/>
          <cell r="AD569"/>
        </row>
        <row r="570">
          <cell r="A570">
            <v>420225</v>
          </cell>
          <cell r="B570"/>
          <cell r="C570" t="str">
            <v>Nakup opreme za nadzor prometa in napeljav</v>
          </cell>
          <cell r="D570">
            <v>267513.11</v>
          </cell>
          <cell r="E570">
            <v>77.960000000020955</v>
          </cell>
          <cell r="F570">
            <v>154515.43</v>
          </cell>
          <cell r="G570"/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422106.5</v>
          </cell>
          <cell r="S570">
            <v>0</v>
          </cell>
          <cell r="AC570"/>
          <cell r="AD570"/>
        </row>
        <row r="571">
          <cell r="A571">
            <v>420226</v>
          </cell>
          <cell r="B571"/>
          <cell r="C571" t="str">
            <v>Nakup pristaniške opreme in napeljav</v>
          </cell>
          <cell r="D571">
            <v>0</v>
          </cell>
          <cell r="E571">
            <v>0</v>
          </cell>
          <cell r="F571">
            <v>0</v>
          </cell>
          <cell r="G571"/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S571">
            <v>0</v>
          </cell>
          <cell r="AC571"/>
          <cell r="AD571"/>
        </row>
        <row r="572">
          <cell r="A572">
            <v>420228</v>
          </cell>
          <cell r="B572"/>
          <cell r="C572" t="str">
            <v>Nakup kmetijske in gozdarske opreme in mehanizacije</v>
          </cell>
          <cell r="D572">
            <v>7375.14</v>
          </cell>
          <cell r="E572">
            <v>12951.34</v>
          </cell>
          <cell r="F572">
            <v>1545.9000000000015</v>
          </cell>
          <cell r="G572"/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21872.38</v>
          </cell>
          <cell r="S572">
            <v>0</v>
          </cell>
          <cell r="AC572"/>
          <cell r="AD572"/>
        </row>
        <row r="573">
          <cell r="A573">
            <v>420229</v>
          </cell>
          <cell r="B573"/>
          <cell r="C573" t="str">
            <v>Nakup rudniške opreme in mehanizacije</v>
          </cell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>
            <v>0</v>
          </cell>
          <cell r="S573">
            <v>0</v>
          </cell>
          <cell r="AC573"/>
          <cell r="AD573"/>
        </row>
        <row r="574">
          <cell r="A574">
            <v>420230</v>
          </cell>
          <cell r="B574"/>
          <cell r="C574" t="str">
            <v>Nakup opreme za vzdrževanje parkov in vrtov</v>
          </cell>
          <cell r="D574">
            <v>10062.48</v>
          </cell>
          <cell r="E574">
            <v>12603.45</v>
          </cell>
          <cell r="F574">
            <v>25255.809999999998</v>
          </cell>
          <cell r="G574"/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47921.74</v>
          </cell>
          <cell r="S574">
            <v>0</v>
          </cell>
          <cell r="AC574"/>
          <cell r="AD574"/>
        </row>
        <row r="575">
          <cell r="A575">
            <v>420231</v>
          </cell>
          <cell r="B575"/>
          <cell r="C575" t="str">
            <v>Nakup opreme in mehanizacije za vzdrževanje vodnega režima</v>
          </cell>
          <cell r="D575">
            <v>5939.32</v>
          </cell>
          <cell r="E575">
            <v>9877.58</v>
          </cell>
          <cell r="F575">
            <v>1370.3999999999996</v>
          </cell>
          <cell r="G575"/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17187.3</v>
          </cell>
          <cell r="S575">
            <v>0</v>
          </cell>
          <cell r="AC575"/>
          <cell r="AD575"/>
        </row>
        <row r="576">
          <cell r="A576">
            <v>420232</v>
          </cell>
          <cell r="B576"/>
          <cell r="C576" t="str">
            <v>Nakup konstrukcijske opreme</v>
          </cell>
          <cell r="D576">
            <v>0</v>
          </cell>
          <cell r="E576">
            <v>0</v>
          </cell>
          <cell r="F576">
            <v>0</v>
          </cell>
          <cell r="G576"/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S576">
            <v>0</v>
          </cell>
          <cell r="AC576"/>
          <cell r="AD576"/>
        </row>
        <row r="577">
          <cell r="A577">
            <v>420233</v>
          </cell>
          <cell r="B577"/>
          <cell r="C577" t="str">
            <v>Nakup gasilske opreme</v>
          </cell>
          <cell r="D577">
            <v>64616.4</v>
          </cell>
          <cell r="E577">
            <v>4393.6599999999962</v>
          </cell>
          <cell r="F577">
            <v>14982.279999999999</v>
          </cell>
          <cell r="G577"/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83992.34</v>
          </cell>
          <cell r="S577">
            <v>0</v>
          </cell>
          <cell r="AC577"/>
          <cell r="AD577"/>
        </row>
        <row r="578">
          <cell r="A578">
            <v>420234</v>
          </cell>
          <cell r="B578"/>
          <cell r="C578" t="str">
            <v>Nakup opreme za proizvodnjo energije</v>
          </cell>
          <cell r="D578">
            <v>164752.25</v>
          </cell>
          <cell r="E578">
            <v>71138.97</v>
          </cell>
          <cell r="F578">
            <v>612767.22</v>
          </cell>
          <cell r="G578"/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848658.44</v>
          </cell>
          <cell r="S578">
            <v>0</v>
          </cell>
          <cell r="AC578"/>
          <cell r="AD578"/>
        </row>
        <row r="579">
          <cell r="A579">
            <v>420235</v>
          </cell>
          <cell r="B579"/>
          <cell r="C579" t="str">
            <v>Nakup opreme za čiščenje in pluženje cest</v>
          </cell>
          <cell r="D579">
            <v>11623.61</v>
          </cell>
          <cell r="E579">
            <v>10091.34</v>
          </cell>
          <cell r="F579">
            <v>838.77000000000044</v>
          </cell>
          <cell r="G579"/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22553.72</v>
          </cell>
          <cell r="S579">
            <v>0</v>
          </cell>
          <cell r="AC579"/>
          <cell r="AD579"/>
        </row>
        <row r="580">
          <cell r="A580">
            <v>420237</v>
          </cell>
          <cell r="B580"/>
          <cell r="C580" t="str">
            <v>Nakup opreme za varovanje</v>
          </cell>
          <cell r="D580">
            <v>12273.31</v>
          </cell>
          <cell r="E580">
            <v>2719.4400000000005</v>
          </cell>
          <cell r="F580">
            <v>0</v>
          </cell>
          <cell r="G580"/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14992.75</v>
          </cell>
          <cell r="S580">
            <v>0</v>
          </cell>
          <cell r="AC580"/>
          <cell r="AD580"/>
        </row>
        <row r="581">
          <cell r="A581">
            <v>420238</v>
          </cell>
          <cell r="B581"/>
          <cell r="C581" t="str">
            <v>Nakup telekomunikacijske opreme</v>
          </cell>
          <cell r="D581">
            <v>10087.790000000001</v>
          </cell>
          <cell r="E581">
            <v>21562.26</v>
          </cell>
          <cell r="F581">
            <v>24623.8</v>
          </cell>
          <cell r="G581"/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56273.85</v>
          </cell>
          <cell r="S581">
            <v>0</v>
          </cell>
          <cell r="AC581"/>
          <cell r="AD581"/>
        </row>
        <row r="582">
          <cell r="A582">
            <v>420239</v>
          </cell>
          <cell r="B582"/>
          <cell r="C582" t="str">
            <v>Nakup audiovizualne opreme</v>
          </cell>
          <cell r="D582">
            <v>297257.87</v>
          </cell>
          <cell r="E582">
            <v>14568.640000000014</v>
          </cell>
          <cell r="F582">
            <v>3610.7999999999884</v>
          </cell>
          <cell r="G582"/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315437.31</v>
          </cell>
          <cell r="S582">
            <v>0</v>
          </cell>
          <cell r="AC582"/>
          <cell r="AD582"/>
        </row>
        <row r="583">
          <cell r="A583">
            <v>420240</v>
          </cell>
          <cell r="B583"/>
          <cell r="C583" t="str">
            <v>Nakup medicinske opreme in napeljav</v>
          </cell>
          <cell r="D583">
            <v>4524.9799999999996</v>
          </cell>
          <cell r="E583">
            <v>102520.06</v>
          </cell>
          <cell r="F583">
            <v>7726.070000000007</v>
          </cell>
          <cell r="G583"/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114771.11</v>
          </cell>
          <cell r="S583">
            <v>0</v>
          </cell>
          <cell r="AC583"/>
          <cell r="AD583"/>
        </row>
        <row r="584">
          <cell r="A584">
            <v>420241</v>
          </cell>
          <cell r="B584"/>
          <cell r="C584" t="str">
            <v>Nakup opreme telovadnic in športnih objektov</v>
          </cell>
          <cell r="D584">
            <v>121500.53</v>
          </cell>
          <cell r="E584">
            <v>445167.52</v>
          </cell>
          <cell r="F584">
            <v>78775.37</v>
          </cell>
          <cell r="G584"/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645443.42000000004</v>
          </cell>
          <cell r="S584">
            <v>0</v>
          </cell>
          <cell r="AC584"/>
          <cell r="AD584"/>
        </row>
        <row r="585">
          <cell r="A585">
            <v>420242</v>
          </cell>
          <cell r="B585"/>
          <cell r="C585" t="str">
            <v>Nakup geodetske opreme</v>
          </cell>
          <cell r="D585">
            <v>0</v>
          </cell>
          <cell r="E585">
            <v>0</v>
          </cell>
          <cell r="F585">
            <v>0</v>
          </cell>
          <cell r="G585"/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S585">
            <v>0</v>
          </cell>
          <cell r="AC585"/>
          <cell r="AD585"/>
        </row>
        <row r="586">
          <cell r="A586">
            <v>420243</v>
          </cell>
          <cell r="B586"/>
          <cell r="C586" t="str">
            <v>Nakup hidrometeorološke opreme</v>
          </cell>
          <cell r="D586">
            <v>0</v>
          </cell>
          <cell r="E586">
            <v>0</v>
          </cell>
          <cell r="F586">
            <v>0</v>
          </cell>
          <cell r="G586"/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S586">
            <v>0</v>
          </cell>
          <cell r="AC586"/>
          <cell r="AD586"/>
        </row>
        <row r="587">
          <cell r="A587">
            <v>420244</v>
          </cell>
          <cell r="B587"/>
          <cell r="C587" t="str">
            <v>Nakup opreme za učilnice</v>
          </cell>
          <cell r="D587">
            <v>0</v>
          </cell>
          <cell r="E587">
            <v>0</v>
          </cell>
          <cell r="F587">
            <v>0</v>
          </cell>
          <cell r="G587"/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S587">
            <v>0</v>
          </cell>
          <cell r="AC587"/>
          <cell r="AD587"/>
        </row>
        <row r="588">
          <cell r="A588">
            <v>420245</v>
          </cell>
          <cell r="B588"/>
          <cell r="C588" t="str">
            <v>Nakup opreme za igralnice v vrtcih in za otroška igrišča</v>
          </cell>
          <cell r="D588">
            <v>44</v>
          </cell>
          <cell r="E588">
            <v>25866.7</v>
          </cell>
          <cell r="F588">
            <v>38673.600000000006</v>
          </cell>
          <cell r="G588"/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64584.3</v>
          </cell>
          <cell r="S588">
            <v>0</v>
          </cell>
          <cell r="AC588"/>
          <cell r="AD588"/>
        </row>
        <row r="589">
          <cell r="A589">
            <v>420246</v>
          </cell>
          <cell r="B589"/>
          <cell r="C589" t="str">
            <v>Nakup opreme za knjižnice</v>
          </cell>
          <cell r="D589">
            <v>1885.48</v>
          </cell>
          <cell r="E589">
            <v>650.9699999999998</v>
          </cell>
          <cell r="F589">
            <v>-67.629999999999654</v>
          </cell>
          <cell r="G589"/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2468.8200000000002</v>
          </cell>
          <cell r="S589">
            <v>0</v>
          </cell>
          <cell r="AC589"/>
          <cell r="AD589"/>
        </row>
        <row r="590">
          <cell r="A590">
            <v>420247</v>
          </cell>
          <cell r="B590"/>
          <cell r="C590" t="str">
            <v>Nakup opreme za socialne zavode</v>
          </cell>
          <cell r="D590">
            <v>0</v>
          </cell>
          <cell r="E590">
            <v>0</v>
          </cell>
          <cell r="F590">
            <v>0</v>
          </cell>
          <cell r="G590"/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S590">
            <v>0</v>
          </cell>
          <cell r="AC590"/>
          <cell r="AD590"/>
        </row>
        <row r="591">
          <cell r="A591">
            <v>420248</v>
          </cell>
          <cell r="B591"/>
          <cell r="C591" t="str">
            <v>Nakup aktivne mrežne in komunikacijske opreme</v>
          </cell>
          <cell r="D591">
            <v>0</v>
          </cell>
          <cell r="E591">
            <v>48.43</v>
          </cell>
          <cell r="F591">
            <v>48.43</v>
          </cell>
          <cell r="G591"/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96.86</v>
          </cell>
          <cell r="S591">
            <v>0</v>
          </cell>
          <cell r="AC591"/>
          <cell r="AD591"/>
        </row>
        <row r="592">
          <cell r="A592">
            <v>420249</v>
          </cell>
          <cell r="B592"/>
          <cell r="C592" t="str">
            <v>Nakup pasivne mrežne in komunikacijske opreme</v>
          </cell>
          <cell r="D592">
            <v>999.79</v>
          </cell>
          <cell r="E592">
            <v>0</v>
          </cell>
          <cell r="F592">
            <v>0</v>
          </cell>
          <cell r="G592"/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999.79</v>
          </cell>
          <cell r="S592">
            <v>0</v>
          </cell>
          <cell r="AC592"/>
          <cell r="AD592"/>
        </row>
        <row r="593">
          <cell r="A593">
            <v>420270</v>
          </cell>
          <cell r="B593"/>
          <cell r="C593" t="str">
            <v>Nakup pisarniškega pohištva - finančni najem</v>
          </cell>
          <cell r="D593">
            <v>0</v>
          </cell>
          <cell r="E593">
            <v>0</v>
          </cell>
          <cell r="F593">
            <v>0</v>
          </cell>
          <cell r="G593"/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S593">
            <v>0</v>
          </cell>
          <cell r="AC593"/>
          <cell r="AD593"/>
        </row>
        <row r="594">
          <cell r="A594">
            <v>420271</v>
          </cell>
          <cell r="B594"/>
          <cell r="C594" t="str">
            <v>Nakup pisarniške opreme - finančni najem</v>
          </cell>
          <cell r="D594">
            <v>0</v>
          </cell>
          <cell r="E594">
            <v>0</v>
          </cell>
          <cell r="F594">
            <v>0</v>
          </cell>
          <cell r="G594"/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S594">
            <v>0</v>
          </cell>
          <cell r="AC594"/>
          <cell r="AD594"/>
        </row>
        <row r="595">
          <cell r="A595">
            <v>420299</v>
          </cell>
          <cell r="B595"/>
          <cell r="C595" t="str">
            <v>Nakup druge opreme in napeljav</v>
          </cell>
          <cell r="D595">
            <v>984056.03</v>
          </cell>
          <cell r="E595">
            <v>372146.53</v>
          </cell>
          <cell r="F595">
            <v>611000.92999999993</v>
          </cell>
          <cell r="G595"/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1967203.49</v>
          </cell>
          <cell r="S595">
            <v>0</v>
          </cell>
          <cell r="AC595"/>
          <cell r="AD595"/>
        </row>
        <row r="596">
          <cell r="A596">
            <v>4203</v>
          </cell>
          <cell r="B596"/>
          <cell r="C596" t="str">
            <v>Nakup drugih osnovnih sredstev</v>
          </cell>
          <cell r="D596">
            <v>225464.18</v>
          </cell>
          <cell r="E596">
            <v>140063.93</v>
          </cell>
          <cell r="F596">
            <v>150279.63</v>
          </cell>
          <cell r="G596"/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515807.74</v>
          </cell>
          <cell r="S596">
            <v>0</v>
          </cell>
        </row>
        <row r="597">
          <cell r="A597">
            <v>420300</v>
          </cell>
          <cell r="B597"/>
          <cell r="C597" t="str">
            <v>Nakup drugih osnovnih sredstev</v>
          </cell>
          <cell r="D597">
            <v>225464.18</v>
          </cell>
          <cell r="E597">
            <v>140063.93</v>
          </cell>
          <cell r="F597">
            <v>150279.63</v>
          </cell>
          <cell r="G597"/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515807.74</v>
          </cell>
          <cell r="S597">
            <v>0</v>
          </cell>
        </row>
        <row r="598">
          <cell r="A598">
            <v>4204</v>
          </cell>
          <cell r="B598"/>
          <cell r="C598" t="str">
            <v>Novogradnje, rekonstrukcije in adaptacije</v>
          </cell>
          <cell r="D598">
            <v>34555616.079999998</v>
          </cell>
          <cell r="E598">
            <v>28183672.510000002</v>
          </cell>
          <cell r="F598">
            <v>29368698.960000001</v>
          </cell>
          <cell r="G598"/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92107987.550000012</v>
          </cell>
          <cell r="S598">
            <v>0</v>
          </cell>
        </row>
        <row r="599">
          <cell r="A599">
            <v>420400</v>
          </cell>
          <cell r="B599"/>
          <cell r="C599" t="str">
            <v>Priprava zemljišča</v>
          </cell>
          <cell r="D599">
            <v>597.79999999999995</v>
          </cell>
          <cell r="E599">
            <v>22301.170000000002</v>
          </cell>
          <cell r="F599">
            <v>7014.989999999998</v>
          </cell>
          <cell r="G599"/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29913.96</v>
          </cell>
          <cell r="S599">
            <v>0</v>
          </cell>
        </row>
        <row r="600">
          <cell r="A600">
            <v>420401</v>
          </cell>
          <cell r="B600"/>
          <cell r="C600" t="str">
            <v>Novogradnje</v>
          </cell>
          <cell r="D600">
            <v>24721165.260000002</v>
          </cell>
          <cell r="E600">
            <v>18291596.370000001</v>
          </cell>
          <cell r="F600">
            <v>19554515.68</v>
          </cell>
          <cell r="G600"/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62567277.310000002</v>
          </cell>
          <cell r="S600">
            <v>0</v>
          </cell>
        </row>
        <row r="601">
          <cell r="A601">
            <v>420402</v>
          </cell>
          <cell r="B601"/>
          <cell r="C601" t="str">
            <v>Rekonstrukcije in adaptacije</v>
          </cell>
          <cell r="D601">
            <v>9833853.0199999996</v>
          </cell>
          <cell r="E601">
            <v>9869774.9699999988</v>
          </cell>
          <cell r="F601">
            <v>9807168.2900000028</v>
          </cell>
          <cell r="G601"/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29510796.280000001</v>
          </cell>
          <cell r="S601">
            <v>0</v>
          </cell>
        </row>
        <row r="602">
          <cell r="A602">
            <v>4205</v>
          </cell>
          <cell r="B602"/>
          <cell r="C602" t="str">
            <v>Investicijsko vzdrževanje in obnove</v>
          </cell>
          <cell r="D602">
            <v>10521853.33</v>
          </cell>
          <cell r="E602">
            <v>10043878.370000001</v>
          </cell>
          <cell r="F602">
            <v>12974633.09</v>
          </cell>
          <cell r="G602"/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33540364.789999999</v>
          </cell>
          <cell r="S602">
            <v>0</v>
          </cell>
        </row>
        <row r="603">
          <cell r="A603">
            <v>420500</v>
          </cell>
          <cell r="B603"/>
          <cell r="C603" t="str">
            <v>Investicijsko vzdrževanje in izboljšave</v>
          </cell>
          <cell r="D603">
            <v>6841745.2699999996</v>
          </cell>
          <cell r="E603">
            <v>5715447.4700000007</v>
          </cell>
          <cell r="F603">
            <v>8633418.5099999998</v>
          </cell>
          <cell r="G603"/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21190611.25</v>
          </cell>
          <cell r="S603">
            <v>0</v>
          </cell>
        </row>
        <row r="604">
          <cell r="A604">
            <v>420501</v>
          </cell>
          <cell r="B604"/>
          <cell r="C604" t="str">
            <v>Obnove</v>
          </cell>
          <cell r="D604">
            <v>3680108.06</v>
          </cell>
          <cell r="E604">
            <v>4328430.9000000004</v>
          </cell>
          <cell r="F604">
            <v>4341214.5799999991</v>
          </cell>
          <cell r="G604"/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12349753.539999999</v>
          </cell>
          <cell r="S604">
            <v>0</v>
          </cell>
        </row>
        <row r="605">
          <cell r="A605">
            <v>4206</v>
          </cell>
          <cell r="B605"/>
          <cell r="C605" t="str">
            <v>Nakup zemljišč in naravnih bogastev</v>
          </cell>
          <cell r="D605">
            <v>747232.30999999994</v>
          </cell>
          <cell r="E605">
            <v>1703172.28</v>
          </cell>
          <cell r="F605">
            <v>2831398.2999999993</v>
          </cell>
          <cell r="G605"/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5281802.8899999997</v>
          </cell>
          <cell r="S605">
            <v>0</v>
          </cell>
        </row>
        <row r="606">
          <cell r="A606">
            <v>420600</v>
          </cell>
          <cell r="B606"/>
          <cell r="C606" t="str">
            <v>Nakup zemljišč</v>
          </cell>
          <cell r="D606">
            <v>746313.22</v>
          </cell>
          <cell r="E606">
            <v>1695018.76</v>
          </cell>
          <cell r="F606">
            <v>2831150.7899999996</v>
          </cell>
          <cell r="G606"/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5272482.7699999996</v>
          </cell>
          <cell r="S606">
            <v>0</v>
          </cell>
        </row>
        <row r="607">
          <cell r="A607">
            <v>420601</v>
          </cell>
          <cell r="B607"/>
          <cell r="C607" t="str">
            <v>Nakup gozdov</v>
          </cell>
          <cell r="D607">
            <v>919.09</v>
          </cell>
          <cell r="E607">
            <v>8153.52</v>
          </cell>
          <cell r="F607">
            <v>-117.29000000000087</v>
          </cell>
          <cell r="G607"/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8955.32</v>
          </cell>
          <cell r="S607">
            <v>0</v>
          </cell>
        </row>
        <row r="608">
          <cell r="A608">
            <v>420699</v>
          </cell>
          <cell r="B608"/>
          <cell r="C608" t="str">
            <v>Druge pravice do naravnih bogastev</v>
          </cell>
          <cell r="D608">
            <v>0</v>
          </cell>
          <cell r="E608">
            <v>0</v>
          </cell>
          <cell r="F608">
            <v>364.8</v>
          </cell>
          <cell r="G608"/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364.8</v>
          </cell>
          <cell r="S608">
            <v>0</v>
          </cell>
        </row>
        <row r="609">
          <cell r="A609">
            <v>4207</v>
          </cell>
          <cell r="B609"/>
          <cell r="C609" t="str">
            <v>Nakup nematerialnega premoženja</v>
          </cell>
          <cell r="D609">
            <v>95146.63</v>
          </cell>
          <cell r="E609">
            <v>356372.19</v>
          </cell>
          <cell r="F609">
            <v>91802.85000000002</v>
          </cell>
          <cell r="G609"/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543321.66999999993</v>
          </cell>
          <cell r="S609">
            <v>0</v>
          </cell>
        </row>
        <row r="610">
          <cell r="A610">
            <v>420700</v>
          </cell>
          <cell r="B610"/>
          <cell r="C610" t="str">
            <v>Pridobitev patentov</v>
          </cell>
          <cell r="D610">
            <v>0</v>
          </cell>
          <cell r="E610">
            <v>0</v>
          </cell>
          <cell r="F610">
            <v>0</v>
          </cell>
          <cell r="G610"/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S610">
            <v>0</v>
          </cell>
        </row>
        <row r="611">
          <cell r="A611">
            <v>420701</v>
          </cell>
          <cell r="B611"/>
          <cell r="C611" t="str">
            <v>Pridobitev pravice tiskanja in razmnoževanja</v>
          </cell>
          <cell r="D611">
            <v>0</v>
          </cell>
          <cell r="E611">
            <v>0</v>
          </cell>
          <cell r="F611">
            <v>0</v>
          </cell>
          <cell r="G611"/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S611">
            <v>0</v>
          </cell>
        </row>
        <row r="612">
          <cell r="A612">
            <v>420702</v>
          </cell>
          <cell r="B612"/>
          <cell r="C612" t="str">
            <v>Pridobitev blagovnih znamk</v>
          </cell>
          <cell r="D612">
            <v>0</v>
          </cell>
          <cell r="E612">
            <v>0</v>
          </cell>
          <cell r="F612">
            <v>0</v>
          </cell>
          <cell r="G612"/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S612">
            <v>0</v>
          </cell>
        </row>
        <row r="613">
          <cell r="A613">
            <v>420703</v>
          </cell>
          <cell r="B613"/>
          <cell r="C613" t="str">
            <v>Nakup licenčne programske opreme</v>
          </cell>
          <cell r="D613">
            <v>60524.36</v>
          </cell>
          <cell r="E613">
            <v>301987.05</v>
          </cell>
          <cell r="F613">
            <v>83771.030000000028</v>
          </cell>
          <cell r="G613"/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446282.44</v>
          </cell>
          <cell r="S613">
            <v>0</v>
          </cell>
        </row>
        <row r="614">
          <cell r="A614">
            <v>420704</v>
          </cell>
          <cell r="B614"/>
          <cell r="C614" t="str">
            <v>Nakup druge (nelicenčne) programske opreme</v>
          </cell>
          <cell r="D614">
            <v>12967.27</v>
          </cell>
          <cell r="E614">
            <v>5293.43</v>
          </cell>
          <cell r="F614">
            <v>5652.8299999999981</v>
          </cell>
          <cell r="G614"/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23913.53</v>
          </cell>
          <cell r="S614">
            <v>0</v>
          </cell>
        </row>
        <row r="615">
          <cell r="A615">
            <v>420770</v>
          </cell>
          <cell r="B615"/>
          <cell r="C615" t="str">
            <v>Nakup neopredmetenih dolgoročnih sredstev - finančni najem</v>
          </cell>
          <cell r="D615">
            <v>0</v>
          </cell>
          <cell r="E615">
            <v>0</v>
          </cell>
          <cell r="F615">
            <v>0</v>
          </cell>
          <cell r="G615"/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S615">
            <v>0</v>
          </cell>
        </row>
        <row r="616">
          <cell r="A616">
            <v>420799</v>
          </cell>
          <cell r="B616"/>
          <cell r="C616" t="str">
            <v>Pridobitev drugih neopredmetenih osnovnih sredstev</v>
          </cell>
          <cell r="D616">
            <v>21655</v>
          </cell>
          <cell r="E616">
            <v>49091.710000000006</v>
          </cell>
          <cell r="F616">
            <v>2378.9899999999907</v>
          </cell>
          <cell r="G616"/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73125.7</v>
          </cell>
          <cell r="S616">
            <v>0</v>
          </cell>
        </row>
        <row r="617">
          <cell r="A617">
            <v>4208</v>
          </cell>
          <cell r="B617"/>
          <cell r="C617" t="str">
            <v>Študije o izvedljivosti projektov, projektna dokumentacija, nadzor in investicijski inženiring</v>
          </cell>
          <cell r="D617">
            <v>3179258.08</v>
          </cell>
          <cell r="E617">
            <v>3667480.8200000003</v>
          </cell>
          <cell r="F617">
            <v>5269536.0999999996</v>
          </cell>
          <cell r="G617"/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12116275</v>
          </cell>
          <cell r="S617">
            <v>0</v>
          </cell>
        </row>
        <row r="618">
          <cell r="A618">
            <v>420800</v>
          </cell>
          <cell r="B618"/>
          <cell r="C618" t="str">
            <v>Študija o izvedljivosti projekta</v>
          </cell>
          <cell r="D618">
            <v>98939.35</v>
          </cell>
          <cell r="E618">
            <v>107689.44999999998</v>
          </cell>
          <cell r="F618">
            <v>2415.6600000000035</v>
          </cell>
          <cell r="G618"/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209044.46</v>
          </cell>
          <cell r="S618">
            <v>0</v>
          </cell>
        </row>
        <row r="619">
          <cell r="A619">
            <v>420801</v>
          </cell>
          <cell r="B619"/>
          <cell r="C619" t="str">
            <v>Investicijski nadzor</v>
          </cell>
          <cell r="D619">
            <v>628685.99</v>
          </cell>
          <cell r="E619">
            <v>587466.29</v>
          </cell>
          <cell r="F619">
            <v>746199.76</v>
          </cell>
          <cell r="G619"/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1962352.04</v>
          </cell>
          <cell r="S619">
            <v>0</v>
          </cell>
        </row>
        <row r="620">
          <cell r="A620">
            <v>420802</v>
          </cell>
          <cell r="B620"/>
          <cell r="C620" t="str">
            <v>Investicijski inženiring</v>
          </cell>
          <cell r="D620">
            <v>67817.56</v>
          </cell>
          <cell r="E620">
            <v>32611.42</v>
          </cell>
          <cell r="F620">
            <v>43022.62000000001</v>
          </cell>
          <cell r="G620"/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143451.6</v>
          </cell>
          <cell r="S620">
            <v>0</v>
          </cell>
        </row>
        <row r="621">
          <cell r="A621">
            <v>420804</v>
          </cell>
          <cell r="B621"/>
          <cell r="C621" t="str">
            <v>Načrti in druga projektna dokumentacija</v>
          </cell>
          <cell r="D621">
            <v>1701085.25</v>
          </cell>
          <cell r="E621">
            <v>2155173.33</v>
          </cell>
          <cell r="F621">
            <v>3396965.4399999995</v>
          </cell>
          <cell r="G621"/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7253224.0199999996</v>
          </cell>
          <cell r="S621">
            <v>0</v>
          </cell>
        </row>
        <row r="622">
          <cell r="A622">
            <v>420805</v>
          </cell>
          <cell r="B622"/>
          <cell r="C622" t="str">
            <v>Plačilo nadomestila za spremembo namembnosti zemljišč</v>
          </cell>
          <cell r="D622">
            <v>0</v>
          </cell>
          <cell r="E622">
            <v>228.85</v>
          </cell>
          <cell r="F622">
            <v>44608.3</v>
          </cell>
          <cell r="G622"/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44837.15</v>
          </cell>
          <cell r="S622">
            <v>0</v>
          </cell>
        </row>
        <row r="623">
          <cell r="A623">
            <v>420806</v>
          </cell>
          <cell r="B623"/>
          <cell r="C623" t="str">
            <v>Analize, študije in načrti z informacijskega področja</v>
          </cell>
          <cell r="D623">
            <v>0</v>
          </cell>
          <cell r="E623">
            <v>12973</v>
          </cell>
          <cell r="F623">
            <v>0</v>
          </cell>
          <cell r="G623"/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12973</v>
          </cell>
          <cell r="S623">
            <v>0</v>
          </cell>
        </row>
        <row r="624">
          <cell r="A624">
            <v>420899</v>
          </cell>
          <cell r="B624"/>
          <cell r="C624" t="str">
            <v>Plačila drugih storitev in dokumentacije</v>
          </cell>
          <cell r="D624">
            <v>682729.93</v>
          </cell>
          <cell r="E624">
            <v>771338.47999999986</v>
          </cell>
          <cell r="F624">
            <v>1036324.3200000001</v>
          </cell>
          <cell r="G624"/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2490392.73</v>
          </cell>
          <cell r="S624">
            <v>0</v>
          </cell>
        </row>
        <row r="625">
          <cell r="A625">
            <v>43</v>
          </cell>
          <cell r="B625"/>
          <cell r="C625" t="str">
            <v>INVESTICIJSKI TRANSFERI (431+432)</v>
          </cell>
          <cell r="D625">
            <v>5236859.07</v>
          </cell>
          <cell r="E625">
            <v>2262023.2499999991</v>
          </cell>
          <cell r="F625">
            <v>3347397.09</v>
          </cell>
          <cell r="G625"/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10846279.41</v>
          </cell>
          <cell r="Q625"/>
          <cell r="S625">
            <v>0</v>
          </cell>
        </row>
        <row r="626">
          <cell r="A626">
            <v>431</v>
          </cell>
          <cell r="B626"/>
          <cell r="C626" t="str">
            <v>INVESTICIJSKI TRANSFERI PRAVNIM IN FIZIČNIM OSEBAM, KI NISO PRORAČUNSKI UPORABNIKI</v>
          </cell>
          <cell r="D626">
            <v>2401699.5300000003</v>
          </cell>
          <cell r="E626">
            <v>1631663.8199999996</v>
          </cell>
          <cell r="F626">
            <v>1837095.6900000002</v>
          </cell>
          <cell r="G626"/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5870459.04</v>
          </cell>
          <cell r="S626">
            <v>0</v>
          </cell>
        </row>
        <row r="627">
          <cell r="A627">
            <v>4310</v>
          </cell>
          <cell r="B627"/>
          <cell r="C627" t="str">
            <v>Investicijski transferi neprofitnim organizacijam in ustanovam</v>
          </cell>
          <cell r="D627">
            <v>1078953.01</v>
          </cell>
          <cell r="E627">
            <v>1196380.3099999998</v>
          </cell>
          <cell r="F627">
            <v>1540968.8000000003</v>
          </cell>
          <cell r="G627"/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3816302.12</v>
          </cell>
          <cell r="S627">
            <v>0</v>
          </cell>
        </row>
        <row r="628">
          <cell r="A628">
            <v>431000</v>
          </cell>
          <cell r="B628"/>
          <cell r="C628" t="str">
            <v>Investicijski transferi neprofitnim organizacijam in ustanovam</v>
          </cell>
          <cell r="D628">
            <v>1078953.01</v>
          </cell>
          <cell r="E628">
            <v>1196380.3099999998</v>
          </cell>
          <cell r="F628">
            <v>1540968.8000000003</v>
          </cell>
          <cell r="G628"/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3816302.12</v>
          </cell>
          <cell r="S628">
            <v>0</v>
          </cell>
        </row>
        <row r="629">
          <cell r="A629">
            <v>4311</v>
          </cell>
          <cell r="B629"/>
          <cell r="C629" t="str">
            <v>Investicijski transferi javnim podjetjem in družbam, ki so v lasti države ali občin</v>
          </cell>
          <cell r="D629">
            <v>13907.3</v>
          </cell>
          <cell r="E629">
            <v>46881.979999999996</v>
          </cell>
          <cell r="F629">
            <v>24582.270000000004</v>
          </cell>
          <cell r="G629"/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85371.55</v>
          </cell>
          <cell r="S629">
            <v>0</v>
          </cell>
        </row>
        <row r="630">
          <cell r="A630">
            <v>431100</v>
          </cell>
          <cell r="B630"/>
          <cell r="C630" t="str">
            <v>Investicijski transferi javnim podjetjem in družbam, ki so v lasti države ali občin</v>
          </cell>
          <cell r="D630">
            <v>13907.3</v>
          </cell>
          <cell r="E630">
            <v>46881.979999999996</v>
          </cell>
          <cell r="F630">
            <v>24582.270000000004</v>
          </cell>
          <cell r="G630"/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85371.55</v>
          </cell>
          <cell r="S630">
            <v>0</v>
          </cell>
        </row>
        <row r="631">
          <cell r="A631">
            <v>4312</v>
          </cell>
          <cell r="B631"/>
          <cell r="C631" t="str">
            <v>Investicijski transferi finančnim institucijam</v>
          </cell>
          <cell r="D631">
            <v>0</v>
          </cell>
          <cell r="E631">
            <v>0</v>
          </cell>
          <cell r="F631">
            <v>0</v>
          </cell>
          <cell r="G631"/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S631">
            <v>0</v>
          </cell>
        </row>
        <row r="632">
          <cell r="A632">
            <v>431200</v>
          </cell>
          <cell r="B632"/>
          <cell r="C632" t="str">
            <v>Investicijski transferi finančnim institucijam</v>
          </cell>
          <cell r="D632">
            <v>0</v>
          </cell>
          <cell r="E632">
            <v>0</v>
          </cell>
          <cell r="F632">
            <v>0</v>
          </cell>
          <cell r="G632"/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S632">
            <v>0</v>
          </cell>
        </row>
        <row r="633">
          <cell r="A633">
            <v>4313</v>
          </cell>
          <cell r="B633"/>
          <cell r="C633" t="str">
            <v>Investicijski transferi privatnim podjetjem</v>
          </cell>
          <cell r="D633">
            <v>1012579.18</v>
          </cell>
          <cell r="E633">
            <v>55213.140000000014</v>
          </cell>
          <cell r="F633">
            <v>3748.9099999999162</v>
          </cell>
          <cell r="G633"/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1071541.23</v>
          </cell>
          <cell r="S633">
            <v>0</v>
          </cell>
        </row>
        <row r="634">
          <cell r="A634">
            <v>431300</v>
          </cell>
          <cell r="B634"/>
          <cell r="C634" t="str">
            <v>Investicijski transferi privatnim podjetjem</v>
          </cell>
          <cell r="D634">
            <v>1012579.18</v>
          </cell>
          <cell r="E634">
            <v>55213.140000000014</v>
          </cell>
          <cell r="F634">
            <v>3748.9099999999162</v>
          </cell>
          <cell r="G634"/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1071541.23</v>
          </cell>
          <cell r="S634">
            <v>0</v>
          </cell>
        </row>
        <row r="635">
          <cell r="A635">
            <v>4314</v>
          </cell>
          <cell r="B635"/>
          <cell r="C635" t="str">
            <v>Investicijski transferi posameznikom in zasebnikom</v>
          </cell>
          <cell r="D635">
            <v>216678.22</v>
          </cell>
          <cell r="E635">
            <v>212940.74000000002</v>
          </cell>
          <cell r="F635">
            <v>132652.63999999996</v>
          </cell>
          <cell r="G635"/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562271.6</v>
          </cell>
          <cell r="S635">
            <v>0</v>
          </cell>
        </row>
        <row r="636">
          <cell r="A636">
            <v>431400</v>
          </cell>
          <cell r="B636"/>
          <cell r="C636" t="str">
            <v>Investicijski transferi posameznikom in zasebnikom</v>
          </cell>
          <cell r="D636">
            <v>216678.22</v>
          </cell>
          <cell r="E636">
            <v>212940.74000000002</v>
          </cell>
          <cell r="F636">
            <v>132652.63999999996</v>
          </cell>
          <cell r="G636"/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562271.6</v>
          </cell>
          <cell r="S636">
            <v>0</v>
          </cell>
        </row>
        <row r="637">
          <cell r="A637">
            <v>4315</v>
          </cell>
          <cell r="B637"/>
          <cell r="C637" t="str">
            <v>Investicijski transferi drugim izvajalcem javnih služb, ki niso posredni proračunski uporabniki</v>
          </cell>
          <cell r="D637">
            <v>79581.820000000007</v>
          </cell>
          <cell r="E637">
            <v>120247.65</v>
          </cell>
          <cell r="F637">
            <v>135143.06999999998</v>
          </cell>
          <cell r="G637"/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334972.53999999998</v>
          </cell>
          <cell r="S637">
            <v>0</v>
          </cell>
        </row>
        <row r="638">
          <cell r="A638">
            <v>431500</v>
          </cell>
          <cell r="B638"/>
          <cell r="C638" t="str">
            <v>Investicijski transferi drugim izvajalcem javnih služb, ki niso posredni proračunski uporabniki</v>
          </cell>
          <cell r="D638">
            <v>79581.820000000007</v>
          </cell>
          <cell r="E638">
            <v>120247.65</v>
          </cell>
          <cell r="F638">
            <v>135143.06999999998</v>
          </cell>
          <cell r="G638"/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334972.53999999998</v>
          </cell>
          <cell r="S638">
            <v>0</v>
          </cell>
        </row>
        <row r="639">
          <cell r="A639">
            <v>4316</v>
          </cell>
          <cell r="B639"/>
          <cell r="C639" t="str">
            <v>Investicijski transferi v tujino</v>
          </cell>
          <cell r="D639">
            <v>0</v>
          </cell>
          <cell r="E639">
            <v>0</v>
          </cell>
          <cell r="F639">
            <v>0</v>
          </cell>
          <cell r="G639"/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S639">
            <v>0</v>
          </cell>
        </row>
        <row r="640">
          <cell r="A640">
            <v>431600</v>
          </cell>
          <cell r="B640"/>
          <cell r="C640" t="str">
            <v>Investicijski transferi v tujino</v>
          </cell>
          <cell r="D640">
            <v>0</v>
          </cell>
          <cell r="E640">
            <v>0</v>
          </cell>
          <cell r="F640">
            <v>0</v>
          </cell>
          <cell r="G640"/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S640">
            <v>0</v>
          </cell>
        </row>
        <row r="641">
          <cell r="A641">
            <v>432</v>
          </cell>
          <cell r="B641"/>
          <cell r="C641" t="str">
            <v>INVESTICIJSKI TRANSFERI PRORAČUNSKIM UPORABNIKOM</v>
          </cell>
          <cell r="D641">
            <v>2835159.54</v>
          </cell>
          <cell r="E641">
            <v>630359.42999999959</v>
          </cell>
          <cell r="F641">
            <v>1510301.4</v>
          </cell>
          <cell r="G641"/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4975820.37</v>
          </cell>
          <cell r="S641">
            <v>0</v>
          </cell>
        </row>
        <row r="642">
          <cell r="A642">
            <v>4320</v>
          </cell>
          <cell r="B642"/>
          <cell r="C642" t="str">
            <v>Investicijski transferi občinam</v>
          </cell>
          <cell r="D642">
            <v>43459.54</v>
          </cell>
          <cell r="E642">
            <v>45612.590000000004</v>
          </cell>
          <cell r="F642">
            <v>654.72999999999593</v>
          </cell>
          <cell r="G642"/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89726.86</v>
          </cell>
          <cell r="S642">
            <v>0</v>
          </cell>
        </row>
        <row r="643">
          <cell r="A643">
            <v>432000</v>
          </cell>
          <cell r="B643"/>
          <cell r="C643" t="str">
            <v>Investicijski transferi občinam</v>
          </cell>
          <cell r="D643">
            <v>43459.54</v>
          </cell>
          <cell r="E643">
            <v>45612.590000000004</v>
          </cell>
          <cell r="F643">
            <v>654.72999999999593</v>
          </cell>
          <cell r="G643"/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89726.86</v>
          </cell>
          <cell r="S643">
            <v>0</v>
          </cell>
        </row>
        <row r="644">
          <cell r="A644">
            <v>432001</v>
          </cell>
          <cell r="B644"/>
          <cell r="C644" t="str">
            <v>Investicijski transferi ožjim delom občin</v>
          </cell>
          <cell r="D644">
            <v>0</v>
          </cell>
          <cell r="E644">
            <v>0</v>
          </cell>
          <cell r="F644">
            <v>0</v>
          </cell>
          <cell r="G644"/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S644">
            <v>0</v>
          </cell>
        </row>
        <row r="645">
          <cell r="A645">
            <v>4321</v>
          </cell>
          <cell r="B645"/>
          <cell r="C645" t="str">
            <v>Investicijski transferi javnim skladom in agencijam</v>
          </cell>
          <cell r="D645">
            <v>892.14</v>
          </cell>
          <cell r="E645">
            <v>7246.3099999999995</v>
          </cell>
          <cell r="F645">
            <v>5176.6500000000005</v>
          </cell>
          <cell r="G645"/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13315.1</v>
          </cell>
          <cell r="S645">
            <v>0</v>
          </cell>
        </row>
        <row r="646">
          <cell r="A646">
            <v>432100</v>
          </cell>
          <cell r="B646"/>
          <cell r="C646" t="str">
            <v>Investicijski transferi javnim skladom</v>
          </cell>
          <cell r="D646">
            <v>892.14</v>
          </cell>
          <cell r="E646">
            <v>7246.3099999999995</v>
          </cell>
          <cell r="F646">
            <v>5176.6500000000005</v>
          </cell>
          <cell r="G646"/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13315.1</v>
          </cell>
          <cell r="S646">
            <v>0</v>
          </cell>
        </row>
        <row r="647">
          <cell r="A647">
            <v>432101</v>
          </cell>
          <cell r="B647"/>
          <cell r="C647" t="str">
            <v>Investicijski transferi javnim agencijam</v>
          </cell>
          <cell r="D647">
            <v>0</v>
          </cell>
          <cell r="E647">
            <v>0</v>
          </cell>
          <cell r="F647">
            <v>0</v>
          </cell>
          <cell r="G647"/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S647">
            <v>0</v>
          </cell>
        </row>
        <row r="648">
          <cell r="A648">
            <v>4322</v>
          </cell>
          <cell r="B648"/>
          <cell r="C648" t="str">
            <v>Investicijski transferi v državni proračun</v>
          </cell>
          <cell r="D648">
            <v>643.87</v>
          </cell>
          <cell r="E648">
            <v>2027.2400000000002</v>
          </cell>
          <cell r="F648">
            <v>0</v>
          </cell>
          <cell r="G648"/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2671.11</v>
          </cell>
          <cell r="S648">
            <v>0</v>
          </cell>
        </row>
        <row r="649">
          <cell r="A649">
            <v>432200</v>
          </cell>
          <cell r="B649"/>
          <cell r="C649" t="str">
            <v>Investicijski transferi v državni proračun</v>
          </cell>
          <cell r="D649">
            <v>643.87</v>
          </cell>
          <cell r="E649">
            <v>2027.2400000000002</v>
          </cell>
          <cell r="F649">
            <v>0</v>
          </cell>
          <cell r="G649"/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2671.11</v>
          </cell>
          <cell r="S649">
            <v>0</v>
          </cell>
        </row>
        <row r="650">
          <cell r="A650">
            <v>4323</v>
          </cell>
          <cell r="B650"/>
          <cell r="C650" t="str">
            <v>Investicijski transferi javnim zavodom</v>
          </cell>
          <cell r="D650">
            <v>2790163.99</v>
          </cell>
          <cell r="E650">
            <v>575473.28999999957</v>
          </cell>
          <cell r="F650">
            <v>1504470.02</v>
          </cell>
          <cell r="G650"/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4870107.3</v>
          </cell>
          <cell r="S650">
            <v>0</v>
          </cell>
        </row>
        <row r="651">
          <cell r="A651">
            <v>432300</v>
          </cell>
          <cell r="B651"/>
          <cell r="C651" t="str">
            <v>Investicijski transferi javnim zavodom</v>
          </cell>
          <cell r="D651">
            <v>2790163.99</v>
          </cell>
          <cell r="E651">
            <v>575473.28999999957</v>
          </cell>
          <cell r="F651">
            <v>1504470.02</v>
          </cell>
          <cell r="G651"/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4870107.3</v>
          </cell>
          <cell r="S651">
            <v>0</v>
          </cell>
        </row>
        <row r="652">
          <cell r="A652" t="str">
            <v>III.</v>
          </cell>
          <cell r="B652" t="str">
            <v>III.</v>
          </cell>
          <cell r="C652" t="str">
            <v>PRESEŽEK (PRIMANJKLJAJ) (I. - II.) (SKUPAJ PRIHODKI MINUS SKUPAJ ODHODKI)</v>
          </cell>
          <cell r="D652">
            <v>10901603.060000002</v>
          </cell>
          <cell r="E652">
            <v>-1151085.900000006</v>
          </cell>
          <cell r="F652">
            <v>-1009051.589999944</v>
          </cell>
          <cell r="G652"/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8741465.5699999332</v>
          </cell>
          <cell r="R652">
            <v>-1.1920928955078125E-7</v>
          </cell>
          <cell r="S652">
            <v>-1.1920928955078125E-7</v>
          </cell>
        </row>
        <row r="653">
          <cell r="A653"/>
          <cell r="B653" t="str">
            <v>B.</v>
          </cell>
          <cell r="C653" t="str">
            <v>RAČUN FINANČNIH TERJATEV IN NALOŽB</v>
          </cell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S653">
            <v>0</v>
          </cell>
        </row>
        <row r="654">
          <cell r="A654">
            <v>75</v>
          </cell>
          <cell r="B654" t="str">
            <v>IV.</v>
          </cell>
          <cell r="C654" t="str">
            <v>PREJETA VRAČILA DANIH POSOJIL IN PRODAJA KAPITALSKIH DELEŽEV (750+751)</v>
          </cell>
          <cell r="D654">
            <v>164250.72</v>
          </cell>
          <cell r="E654">
            <v>92.740000000000009</v>
          </cell>
          <cell r="F654">
            <v>228790.65000000002</v>
          </cell>
          <cell r="G654"/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393134.11000000004</v>
          </cell>
          <cell r="R654">
            <v>2.9103830456733704E-11</v>
          </cell>
          <cell r="S654">
            <v>0</v>
          </cell>
        </row>
        <row r="655">
          <cell r="A655">
            <v>750</v>
          </cell>
          <cell r="B655"/>
          <cell r="C655" t="str">
            <v>PREJETA VRAČILA DANIH POSOJIL</v>
          </cell>
          <cell r="D655">
            <v>2734.41</v>
          </cell>
          <cell r="E655">
            <v>92.740000000000009</v>
          </cell>
          <cell r="F655">
            <v>4838.92</v>
          </cell>
          <cell r="G655"/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7666.0700000000006</v>
          </cell>
          <cell r="S655">
            <v>0</v>
          </cell>
        </row>
        <row r="656">
          <cell r="A656">
            <v>7500</v>
          </cell>
          <cell r="B656"/>
          <cell r="C656" t="str">
            <v>Prejeta vračila danih posojil od posameznikov in zasebnikov</v>
          </cell>
          <cell r="D656">
            <v>314.95</v>
          </cell>
          <cell r="E656">
            <v>27.180000000000007</v>
          </cell>
          <cell r="F656">
            <v>0</v>
          </cell>
          <cell r="G656"/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342.13</v>
          </cell>
          <cell r="S656">
            <v>0</v>
          </cell>
        </row>
        <row r="657">
          <cell r="A657">
            <v>750000</v>
          </cell>
          <cell r="B657"/>
          <cell r="C657" t="str">
            <v>Prejeta vračila danih posojil od posameznikov in zasebnikov - kratkoročna posojila</v>
          </cell>
          <cell r="D657">
            <v>0</v>
          </cell>
          <cell r="E657">
            <v>0</v>
          </cell>
          <cell r="F657">
            <v>0</v>
          </cell>
          <cell r="G657"/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S657">
            <v>0</v>
          </cell>
        </row>
        <row r="658">
          <cell r="A658">
            <v>750001</v>
          </cell>
          <cell r="B658"/>
          <cell r="C658" t="str">
            <v>Prejeta vračila danih posojil od posameznikov in zasebnikov - dolgoročna posojila</v>
          </cell>
          <cell r="D658">
            <v>314.95</v>
          </cell>
          <cell r="E658">
            <v>27.180000000000007</v>
          </cell>
          <cell r="F658">
            <v>0</v>
          </cell>
          <cell r="G658"/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342.13</v>
          </cell>
          <cell r="S658">
            <v>0</v>
          </cell>
        </row>
        <row r="659">
          <cell r="A659">
            <v>7501</v>
          </cell>
          <cell r="B659"/>
          <cell r="C659" t="str">
            <v>Prejeta vračila danih posojil - od javnih skladov</v>
          </cell>
          <cell r="D659">
            <v>0</v>
          </cell>
          <cell r="E659">
            <v>0</v>
          </cell>
          <cell r="F659">
            <v>0</v>
          </cell>
          <cell r="G659"/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S659">
            <v>0</v>
          </cell>
        </row>
        <row r="660">
          <cell r="A660">
            <v>750100</v>
          </cell>
          <cell r="B660"/>
          <cell r="C660" t="str">
            <v>Prejeta vračila danih  posojil - od javnih skladov - kratkoročna posojila</v>
          </cell>
          <cell r="D660">
            <v>0</v>
          </cell>
          <cell r="E660">
            <v>0</v>
          </cell>
          <cell r="F660">
            <v>0</v>
          </cell>
          <cell r="G660"/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S660">
            <v>0</v>
          </cell>
        </row>
        <row r="661">
          <cell r="A661">
            <v>750101</v>
          </cell>
          <cell r="B661"/>
          <cell r="C661" t="str">
            <v>Prejeta vračila danih  posojil - od javnih skladov - dolgoročna posojila</v>
          </cell>
          <cell r="D661">
            <v>0</v>
          </cell>
          <cell r="E661">
            <v>0</v>
          </cell>
          <cell r="F661">
            <v>0</v>
          </cell>
          <cell r="G661"/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S661">
            <v>0</v>
          </cell>
        </row>
        <row r="662">
          <cell r="A662">
            <v>7502</v>
          </cell>
          <cell r="B662"/>
          <cell r="C662" t="str">
            <v>Prejeta vračila danih posojil od javnih podjetij in družb, ki so v lasti države ali občin</v>
          </cell>
          <cell r="D662">
            <v>2419.46</v>
          </cell>
          <cell r="E662">
            <v>0</v>
          </cell>
          <cell r="F662">
            <v>4838.92</v>
          </cell>
          <cell r="G662"/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7258.38</v>
          </cell>
          <cell r="S662">
            <v>0</v>
          </cell>
        </row>
        <row r="663">
          <cell r="A663">
            <v>750200</v>
          </cell>
          <cell r="B663"/>
          <cell r="C663" t="str">
            <v>Prejeta vračila danih posojil od javnih podjetij in družb, ki so v lasti države ali občin - kratkoročna posojila</v>
          </cell>
          <cell r="D663">
            <v>0</v>
          </cell>
          <cell r="E663">
            <v>0</v>
          </cell>
          <cell r="F663">
            <v>0</v>
          </cell>
          <cell r="G663"/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S663">
            <v>0</v>
          </cell>
        </row>
        <row r="664">
          <cell r="A664">
            <v>750201</v>
          </cell>
          <cell r="B664"/>
          <cell r="C664" t="str">
            <v>Prejeta vračila danih posojil od javnih podjetij in družb, ki so v lasti države ali občin - dolgoročna posojila</v>
          </cell>
          <cell r="D664">
            <v>2419.46</v>
          </cell>
          <cell r="E664">
            <v>0</v>
          </cell>
          <cell r="F664">
            <v>4838.92</v>
          </cell>
          <cell r="G664"/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7258.38</v>
          </cell>
          <cell r="S664">
            <v>0</v>
          </cell>
        </row>
        <row r="665">
          <cell r="A665">
            <v>7503</v>
          </cell>
          <cell r="B665"/>
          <cell r="C665" t="str">
            <v>Prejeta vračila danih posojil - od finančnih institucij</v>
          </cell>
          <cell r="D665">
            <v>0</v>
          </cell>
          <cell r="E665">
            <v>65.56</v>
          </cell>
          <cell r="F665">
            <v>0</v>
          </cell>
          <cell r="G665"/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65.56</v>
          </cell>
          <cell r="S665">
            <v>0</v>
          </cell>
        </row>
        <row r="666">
          <cell r="A666">
            <v>750300</v>
          </cell>
          <cell r="B666"/>
          <cell r="C666" t="str">
            <v>Prejeta vračila danih posojil - od finančnih institucij - kratkoročna posojila</v>
          </cell>
          <cell r="D666">
            <v>0</v>
          </cell>
          <cell r="E666">
            <v>0</v>
          </cell>
          <cell r="F666">
            <v>0</v>
          </cell>
          <cell r="G666"/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S666">
            <v>0</v>
          </cell>
        </row>
        <row r="667">
          <cell r="A667">
            <v>750301</v>
          </cell>
          <cell r="B667"/>
          <cell r="C667" t="str">
            <v>Prejeta vračila danih posojil - od finančnih institucij - dolgoročna posojila</v>
          </cell>
          <cell r="D667">
            <v>0</v>
          </cell>
          <cell r="E667">
            <v>65.56</v>
          </cell>
          <cell r="F667">
            <v>0</v>
          </cell>
          <cell r="G667"/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65.56</v>
          </cell>
          <cell r="S667">
            <v>0</v>
          </cell>
        </row>
        <row r="668">
          <cell r="A668">
            <v>7504</v>
          </cell>
          <cell r="B668"/>
          <cell r="C668" t="str">
            <v>Prejeta vračila danih posojil od privatnih podjetij</v>
          </cell>
          <cell r="D668">
            <v>0</v>
          </cell>
          <cell r="E668">
            <v>0</v>
          </cell>
          <cell r="F668">
            <v>0</v>
          </cell>
          <cell r="G668"/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S668">
            <v>0</v>
          </cell>
        </row>
        <row r="669">
          <cell r="A669">
            <v>750400</v>
          </cell>
          <cell r="B669"/>
          <cell r="C669" t="str">
            <v>Prejeta vračila danih posojil od privatnih podjetij - kratkoročna posojila</v>
          </cell>
          <cell r="D669">
            <v>0</v>
          </cell>
          <cell r="E669">
            <v>0</v>
          </cell>
          <cell r="F669">
            <v>0</v>
          </cell>
          <cell r="G669"/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S669">
            <v>0</v>
          </cell>
        </row>
        <row r="670">
          <cell r="A670">
            <v>750401</v>
          </cell>
          <cell r="B670"/>
          <cell r="C670" t="str">
            <v>Prejeta vračila danih posojil od privatnih podjetij - dolgoročna posojila</v>
          </cell>
          <cell r="D670">
            <v>0</v>
          </cell>
          <cell r="E670">
            <v>0</v>
          </cell>
          <cell r="F670">
            <v>0</v>
          </cell>
          <cell r="G670"/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S670">
            <v>0</v>
          </cell>
        </row>
        <row r="671">
          <cell r="A671">
            <v>7505</v>
          </cell>
          <cell r="B671"/>
          <cell r="C671" t="str">
            <v>Prejeta vračila danih posojil od občin</v>
          </cell>
          <cell r="D671">
            <v>0</v>
          </cell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  <cell r="S671">
            <v>0</v>
          </cell>
        </row>
        <row r="672">
          <cell r="A672">
            <v>7507</v>
          </cell>
          <cell r="B672"/>
          <cell r="C672" t="str">
            <v>Prejeta vračila danih posojil državnemu proračunu</v>
          </cell>
          <cell r="D672">
            <v>0</v>
          </cell>
          <cell r="E672">
            <v>0</v>
          </cell>
          <cell r="F672">
            <v>0</v>
          </cell>
          <cell r="G672"/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S672">
            <v>0</v>
          </cell>
        </row>
        <row r="673">
          <cell r="A673">
            <v>750700</v>
          </cell>
          <cell r="B673"/>
          <cell r="C673" t="str">
            <v>Prejeta vračila danih posojil državnemu proračunu - kratkoročna posojila</v>
          </cell>
          <cell r="D673">
            <v>0</v>
          </cell>
          <cell r="E673">
            <v>0</v>
          </cell>
          <cell r="F673">
            <v>0</v>
          </cell>
          <cell r="G673"/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S673">
            <v>0</v>
          </cell>
        </row>
        <row r="674">
          <cell r="A674">
            <v>750701</v>
          </cell>
          <cell r="B674"/>
          <cell r="C674" t="str">
            <v>Prejeta vračila danih posojil  državnemu proračunu - dolgoročna posojila</v>
          </cell>
          <cell r="D674">
            <v>0</v>
          </cell>
          <cell r="E674">
            <v>0</v>
          </cell>
          <cell r="F674">
            <v>0</v>
          </cell>
          <cell r="G674"/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S674">
            <v>0</v>
          </cell>
        </row>
        <row r="675">
          <cell r="A675">
            <v>7508</v>
          </cell>
          <cell r="B675"/>
          <cell r="C675" t="str">
            <v>Prejeta vračila danih posojil od javnih agencij</v>
          </cell>
          <cell r="D675">
            <v>0</v>
          </cell>
          <cell r="E675">
            <v>0</v>
          </cell>
          <cell r="F675">
            <v>0</v>
          </cell>
          <cell r="G675"/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S675">
            <v>0</v>
          </cell>
        </row>
        <row r="676">
          <cell r="A676">
            <v>750800</v>
          </cell>
          <cell r="B676"/>
          <cell r="C676" t="str">
            <v>Prejeta vračila danih posojil od javnih agencij - kratkoročna posojila</v>
          </cell>
          <cell r="D676">
            <v>0</v>
          </cell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>
            <v>0</v>
          </cell>
          <cell r="S676">
            <v>0</v>
          </cell>
        </row>
        <row r="677">
          <cell r="A677">
            <v>7509</v>
          </cell>
          <cell r="B677"/>
          <cell r="C677" t="str">
            <v>Prejeta vračila plačanih poroštev</v>
          </cell>
          <cell r="D677">
            <v>0</v>
          </cell>
          <cell r="E677">
            <v>0</v>
          </cell>
          <cell r="F677">
            <v>0</v>
          </cell>
          <cell r="G677"/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S677">
            <v>0</v>
          </cell>
        </row>
        <row r="678">
          <cell r="A678">
            <v>750900</v>
          </cell>
          <cell r="B678"/>
          <cell r="C678" t="str">
            <v>Prejeta vračila plačanih poroštev javnim podjetjem in družbam, ki so v lasti države ali občin</v>
          </cell>
          <cell r="D678">
            <v>0</v>
          </cell>
          <cell r="E678">
            <v>0</v>
          </cell>
          <cell r="F678">
            <v>0</v>
          </cell>
          <cell r="G678"/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S678">
            <v>0</v>
          </cell>
        </row>
        <row r="679">
          <cell r="A679">
            <v>750901</v>
          </cell>
          <cell r="B679"/>
          <cell r="C679" t="str">
            <v xml:space="preserve">Prejeta vračila plačanih poroštev privatnim podjetjem </v>
          </cell>
          <cell r="D679">
            <v>0</v>
          </cell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>
            <v>0</v>
          </cell>
          <cell r="S679">
            <v>0</v>
          </cell>
        </row>
        <row r="680">
          <cell r="A680">
            <v>751</v>
          </cell>
          <cell r="B680"/>
          <cell r="C680" t="str">
            <v>PRODAJA KAPITALSKIH DELEŽEV</v>
          </cell>
          <cell r="D680">
            <v>161516.31</v>
          </cell>
          <cell r="E680">
            <v>0</v>
          </cell>
          <cell r="F680">
            <v>223951.73</v>
          </cell>
          <cell r="G680"/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385468.04000000004</v>
          </cell>
          <cell r="S680">
            <v>0</v>
          </cell>
        </row>
        <row r="681">
          <cell r="A681">
            <v>7510</v>
          </cell>
          <cell r="B681"/>
          <cell r="C681" t="str">
            <v>Sredstva, pridobljena s prodajo kapitalskih deležev v javnih podjetjih in družbah, ki so v lasti države ali občin</v>
          </cell>
          <cell r="D681">
            <v>0</v>
          </cell>
          <cell r="E681">
            <v>0</v>
          </cell>
          <cell r="F681">
            <v>0</v>
          </cell>
          <cell r="G681"/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S681">
            <v>0</v>
          </cell>
        </row>
        <row r="682">
          <cell r="A682">
            <v>751000</v>
          </cell>
          <cell r="B682"/>
          <cell r="C682" t="str">
            <v>Sredstva, pridobljena s prodajo kapitalskih deležev v javnih podjetjih in družbah, ki so v lasti države ali občin</v>
          </cell>
          <cell r="D682">
            <v>0</v>
          </cell>
          <cell r="E682">
            <v>0</v>
          </cell>
          <cell r="F682">
            <v>0</v>
          </cell>
          <cell r="G682"/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S682">
            <v>0</v>
          </cell>
        </row>
        <row r="683">
          <cell r="A683">
            <v>7511</v>
          </cell>
          <cell r="B683"/>
          <cell r="C683" t="str">
            <v>Sredstva, pridobljena s prodajo kapitalskih deležev v finančnih institucijah</v>
          </cell>
          <cell r="D683">
            <v>0</v>
          </cell>
          <cell r="E683">
            <v>0</v>
          </cell>
          <cell r="F683">
            <v>0</v>
          </cell>
          <cell r="G683"/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S683">
            <v>0</v>
          </cell>
        </row>
        <row r="684">
          <cell r="A684">
            <v>751100</v>
          </cell>
          <cell r="B684"/>
          <cell r="C684" t="str">
            <v>Sredstva, pridobljena s prodajo kapitalskih deležev v finančnih institucijah</v>
          </cell>
          <cell r="D684">
            <v>0</v>
          </cell>
          <cell r="E684">
            <v>0</v>
          </cell>
          <cell r="F684">
            <v>0</v>
          </cell>
          <cell r="G684"/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S684">
            <v>0</v>
          </cell>
        </row>
        <row r="685">
          <cell r="A685">
            <v>7512</v>
          </cell>
          <cell r="B685"/>
          <cell r="C685" t="str">
            <v>Sredstva, pridobljena s prodajo kapitalskih deležev v privatnih podjetjih</v>
          </cell>
          <cell r="D685">
            <v>161516.31</v>
          </cell>
          <cell r="E685">
            <v>0</v>
          </cell>
          <cell r="F685">
            <v>6331.5</v>
          </cell>
          <cell r="G685"/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167847.81</v>
          </cell>
          <cell r="S685">
            <v>0</v>
          </cell>
        </row>
        <row r="686">
          <cell r="A686">
            <v>751200</v>
          </cell>
          <cell r="B686"/>
          <cell r="C686" t="str">
            <v>Sredstva, pridobljena s prodajo kapitalskih deležev v privatnih podjetjih</v>
          </cell>
          <cell r="D686">
            <v>161516.31</v>
          </cell>
          <cell r="E686">
            <v>0</v>
          </cell>
          <cell r="F686">
            <v>6331.5</v>
          </cell>
          <cell r="G686"/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167847.81</v>
          </cell>
          <cell r="S686">
            <v>0</v>
          </cell>
        </row>
        <row r="687">
          <cell r="A687">
            <v>7513</v>
          </cell>
          <cell r="B687"/>
          <cell r="C687" t="str">
            <v>Sredstva, pridobljena s prodajo drugih kapitalskih deležev</v>
          </cell>
          <cell r="D687">
            <v>0</v>
          </cell>
          <cell r="E687">
            <v>0</v>
          </cell>
          <cell r="F687">
            <v>217620.23</v>
          </cell>
          <cell r="G687"/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217620.23</v>
          </cell>
          <cell r="S687">
            <v>0</v>
          </cell>
        </row>
        <row r="688">
          <cell r="A688">
            <v>751300</v>
          </cell>
          <cell r="B688"/>
          <cell r="C688" t="str">
            <v>Sredstva, pridobljena s prodajo drugih kapitalskih deležev doma in v tujini</v>
          </cell>
          <cell r="D688">
            <v>0</v>
          </cell>
          <cell r="E688">
            <v>0</v>
          </cell>
          <cell r="F688">
            <v>217620.23</v>
          </cell>
          <cell r="G688"/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217620.23</v>
          </cell>
          <cell r="S688">
            <v>0</v>
          </cell>
        </row>
        <row r="689">
          <cell r="A689">
            <v>7514</v>
          </cell>
          <cell r="B689"/>
          <cell r="C689" t="str">
            <v>Prejeta vračila namenskega premoženja</v>
          </cell>
          <cell r="D689">
            <v>0</v>
          </cell>
          <cell r="E689">
            <v>0</v>
          </cell>
          <cell r="F689">
            <v>0</v>
          </cell>
          <cell r="G689"/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S689">
            <v>0</v>
          </cell>
        </row>
        <row r="690">
          <cell r="A690">
            <v>751400</v>
          </cell>
          <cell r="B690"/>
          <cell r="C690" t="str">
            <v>Prejeta vračila namenskega premoženja</v>
          </cell>
          <cell r="D690">
            <v>0</v>
          </cell>
          <cell r="E690">
            <v>0</v>
          </cell>
          <cell r="F690">
            <v>0</v>
          </cell>
          <cell r="G690"/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S690">
            <v>0</v>
          </cell>
        </row>
        <row r="691">
          <cell r="A691">
            <v>752</v>
          </cell>
          <cell r="B691"/>
          <cell r="C691" t="str">
            <v>KUPNINE IZ NASLOVA PRIVATIZACIJE</v>
          </cell>
          <cell r="D691">
            <v>0</v>
          </cell>
          <cell r="E691">
            <v>0</v>
          </cell>
          <cell r="F691">
            <v>0</v>
          </cell>
          <cell r="G691"/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S691">
            <v>0</v>
          </cell>
        </row>
        <row r="692">
          <cell r="A692">
            <v>7520</v>
          </cell>
          <cell r="B692"/>
          <cell r="C692" t="str">
            <v>Sredstva kupnin iz naslova privatizacije</v>
          </cell>
          <cell r="D692">
            <v>0</v>
          </cell>
          <cell r="E692">
            <v>0</v>
          </cell>
          <cell r="F692">
            <v>0</v>
          </cell>
          <cell r="G692"/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S692">
            <v>0</v>
          </cell>
        </row>
        <row r="693">
          <cell r="A693">
            <v>752000</v>
          </cell>
          <cell r="B693"/>
          <cell r="C693" t="str">
            <v>Prejeta sredstva kupnin iz naslova privatizacije</v>
          </cell>
          <cell r="D693">
            <v>0</v>
          </cell>
          <cell r="E693">
            <v>0</v>
          </cell>
          <cell r="F693">
            <v>0</v>
          </cell>
          <cell r="G693"/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S693">
            <v>0</v>
          </cell>
        </row>
        <row r="694">
          <cell r="A694">
            <v>752001</v>
          </cell>
          <cell r="B694"/>
          <cell r="C694" t="str">
            <v>Prejete obresti od vezanih depozitov iz sredstev kupnin</v>
          </cell>
          <cell r="D694">
            <v>0</v>
          </cell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>
            <v>0</v>
          </cell>
          <cell r="S694">
            <v>0</v>
          </cell>
        </row>
        <row r="695">
          <cell r="A695">
            <v>44</v>
          </cell>
          <cell r="B695" t="str">
            <v>V.</v>
          </cell>
          <cell r="C695" t="str">
            <v>DANA POSOJILA IN POVEČANJE KAPITALSKIH DELEŽEV (440+441)</v>
          </cell>
          <cell r="D695">
            <v>122656.61</v>
          </cell>
          <cell r="E695">
            <v>0</v>
          </cell>
          <cell r="F695">
            <v>1800376.79</v>
          </cell>
          <cell r="G695"/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1923033.4</v>
          </cell>
          <cell r="R695">
            <v>-1.3096723705530167E-10</v>
          </cell>
          <cell r="S695">
            <v>0</v>
          </cell>
        </row>
        <row r="696">
          <cell r="A696">
            <v>440</v>
          </cell>
          <cell r="B696"/>
          <cell r="C696" t="str">
            <v>DANA POSOJILA</v>
          </cell>
          <cell r="D696">
            <v>0</v>
          </cell>
          <cell r="E696">
            <v>0</v>
          </cell>
          <cell r="F696">
            <v>0</v>
          </cell>
          <cell r="G696"/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S696">
            <v>0</v>
          </cell>
        </row>
        <row r="697">
          <cell r="A697">
            <v>4400</v>
          </cell>
          <cell r="B697"/>
          <cell r="C697" t="str">
            <v>Dana posojila posameznikom in zasebnikom</v>
          </cell>
          <cell r="D697">
            <v>0</v>
          </cell>
          <cell r="E697">
            <v>0</v>
          </cell>
          <cell r="F697">
            <v>0</v>
          </cell>
          <cell r="G697"/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S697">
            <v>0</v>
          </cell>
        </row>
        <row r="698">
          <cell r="A698">
            <v>440000</v>
          </cell>
          <cell r="B698"/>
          <cell r="C698" t="str">
            <v>Dana posojila posameznikom in zasebnikom - kratkoročna posojila</v>
          </cell>
          <cell r="D698">
            <v>0</v>
          </cell>
          <cell r="E698">
            <v>0</v>
          </cell>
          <cell r="F698">
            <v>0</v>
          </cell>
          <cell r="G698"/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S698">
            <v>0</v>
          </cell>
        </row>
        <row r="699">
          <cell r="A699">
            <v>440001</v>
          </cell>
          <cell r="B699"/>
          <cell r="C699" t="str">
            <v>Dana posojila posameznikom in zasebnikom - dolgoročna posojila</v>
          </cell>
          <cell r="D699">
            <v>0</v>
          </cell>
          <cell r="E699">
            <v>0</v>
          </cell>
          <cell r="F699">
            <v>0</v>
          </cell>
          <cell r="G699"/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S699">
            <v>0</v>
          </cell>
        </row>
        <row r="700">
          <cell r="A700">
            <v>4401</v>
          </cell>
          <cell r="B700"/>
          <cell r="C700" t="str">
            <v>Dana posojila javnim skladom</v>
          </cell>
          <cell r="D700">
            <v>0</v>
          </cell>
          <cell r="E700">
            <v>0</v>
          </cell>
          <cell r="F700">
            <v>0</v>
          </cell>
          <cell r="G700"/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S700">
            <v>0</v>
          </cell>
        </row>
        <row r="701">
          <cell r="A701">
            <v>440100</v>
          </cell>
          <cell r="B701"/>
          <cell r="C701" t="str">
            <v>Dana posojila javnim skladom - kratkoročna posojila</v>
          </cell>
          <cell r="D701">
            <v>0</v>
          </cell>
          <cell r="E701">
            <v>0</v>
          </cell>
          <cell r="F701">
            <v>0</v>
          </cell>
          <cell r="G701"/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S701">
            <v>0</v>
          </cell>
        </row>
        <row r="702">
          <cell r="A702">
            <v>440101</v>
          </cell>
          <cell r="B702"/>
          <cell r="C702" t="str">
            <v>Dana posojila javnim skladom - dolgoročna posojila</v>
          </cell>
          <cell r="D702">
            <v>0</v>
          </cell>
          <cell r="E702">
            <v>0</v>
          </cell>
          <cell r="F702">
            <v>0</v>
          </cell>
          <cell r="G702"/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S702">
            <v>0</v>
          </cell>
        </row>
        <row r="703">
          <cell r="A703">
            <v>4402</v>
          </cell>
          <cell r="B703"/>
          <cell r="C703" t="str">
            <v>Dana posojila javnim podjetjem in družbam, ki so v lasti države ali občin</v>
          </cell>
          <cell r="D703">
            <v>0</v>
          </cell>
          <cell r="E703">
            <v>0</v>
          </cell>
          <cell r="F703">
            <v>0</v>
          </cell>
          <cell r="G703"/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S703">
            <v>0</v>
          </cell>
        </row>
        <row r="704">
          <cell r="A704">
            <v>440200</v>
          </cell>
          <cell r="B704"/>
          <cell r="C704" t="str">
            <v>Dana posojila javnim podjetjem in družbam, ki so v lasti države ali občin - kratkoročna posojila</v>
          </cell>
          <cell r="D704">
            <v>0</v>
          </cell>
          <cell r="E704">
            <v>0</v>
          </cell>
          <cell r="F704">
            <v>0</v>
          </cell>
          <cell r="G704"/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S704">
            <v>0</v>
          </cell>
        </row>
        <row r="705">
          <cell r="A705">
            <v>440201</v>
          </cell>
          <cell r="B705"/>
          <cell r="C705" t="str">
            <v>Dana posojila javnim podjetjem in družbam, ki so v lasti države ali občin - dolgoročna  posojila</v>
          </cell>
          <cell r="D705">
            <v>0</v>
          </cell>
          <cell r="E705">
            <v>0</v>
          </cell>
          <cell r="F705">
            <v>0</v>
          </cell>
          <cell r="G705"/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S705">
            <v>0</v>
          </cell>
        </row>
        <row r="706">
          <cell r="A706">
            <v>4403</v>
          </cell>
          <cell r="B706"/>
          <cell r="C706" t="str">
            <v>Dana posojila finančnim institucijam</v>
          </cell>
          <cell r="D706">
            <v>0</v>
          </cell>
          <cell r="E706">
            <v>0</v>
          </cell>
          <cell r="F706">
            <v>0</v>
          </cell>
          <cell r="G706"/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S706">
            <v>0</v>
          </cell>
        </row>
        <row r="707">
          <cell r="A707">
            <v>440300</v>
          </cell>
          <cell r="B707"/>
          <cell r="C707" t="str">
            <v>Dana posojila finančnim institucijam - kratkoročna posojila</v>
          </cell>
          <cell r="D707">
            <v>0</v>
          </cell>
          <cell r="E707">
            <v>0</v>
          </cell>
          <cell r="F707">
            <v>0</v>
          </cell>
          <cell r="G707"/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S707">
            <v>0</v>
          </cell>
        </row>
        <row r="708">
          <cell r="A708">
            <v>440301</v>
          </cell>
          <cell r="B708"/>
          <cell r="C708" t="str">
            <v>Dana posojila finančnim institucijam - dolgoročna posojila</v>
          </cell>
          <cell r="D708">
            <v>0</v>
          </cell>
          <cell r="E708">
            <v>0</v>
          </cell>
          <cell r="F708">
            <v>0</v>
          </cell>
          <cell r="G708"/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S708">
            <v>0</v>
          </cell>
        </row>
        <row r="709">
          <cell r="A709">
            <v>4404</v>
          </cell>
          <cell r="B709"/>
          <cell r="C709" t="str">
            <v>Dana posojila privatnim podjetjem</v>
          </cell>
          <cell r="D709">
            <v>0</v>
          </cell>
          <cell r="E709">
            <v>0</v>
          </cell>
          <cell r="F709">
            <v>0</v>
          </cell>
          <cell r="G709"/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S709">
            <v>0</v>
          </cell>
        </row>
        <row r="710">
          <cell r="A710">
            <v>440400</v>
          </cell>
          <cell r="B710"/>
          <cell r="C710" t="str">
            <v>Dana posojila privatnim podjetjem - kratkoročna posojila</v>
          </cell>
          <cell r="D710">
            <v>0</v>
          </cell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>
            <v>0</v>
          </cell>
          <cell r="S710">
            <v>0</v>
          </cell>
        </row>
        <row r="711">
          <cell r="A711">
            <v>440401</v>
          </cell>
          <cell r="B711"/>
          <cell r="C711" t="str">
            <v>Dana posojila privatnim podjetjem - dolgoročna posojila</v>
          </cell>
          <cell r="D711">
            <v>0</v>
          </cell>
          <cell r="E711">
            <v>0</v>
          </cell>
          <cell r="F711">
            <v>0</v>
          </cell>
          <cell r="G711"/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S711">
            <v>0</v>
          </cell>
        </row>
        <row r="712">
          <cell r="A712">
            <v>4405</v>
          </cell>
          <cell r="B712"/>
          <cell r="C712" t="str">
            <v>Dana posojila občinam</v>
          </cell>
          <cell r="D712">
            <v>0</v>
          </cell>
          <cell r="E712">
            <v>0</v>
          </cell>
          <cell r="F712">
            <v>0</v>
          </cell>
          <cell r="G712"/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S712">
            <v>0</v>
          </cell>
        </row>
        <row r="713">
          <cell r="A713">
            <v>4408</v>
          </cell>
          <cell r="B713"/>
          <cell r="C713" t="str">
            <v>Dana posojila javnim agencijam</v>
          </cell>
          <cell r="D713">
            <v>0</v>
          </cell>
          <cell r="E713">
            <v>0</v>
          </cell>
          <cell r="F713">
            <v>0</v>
          </cell>
          <cell r="G713"/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S713">
            <v>0</v>
          </cell>
        </row>
        <row r="714">
          <cell r="A714">
            <v>440800</v>
          </cell>
          <cell r="B714"/>
          <cell r="C714" t="str">
            <v>Dana posojila javnim agencijam - kratkoročna posojila</v>
          </cell>
          <cell r="D714">
            <v>0</v>
          </cell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>
            <v>0</v>
          </cell>
          <cell r="S714">
            <v>0</v>
          </cell>
        </row>
        <row r="715">
          <cell r="A715">
            <v>4409</v>
          </cell>
          <cell r="B715"/>
          <cell r="C715" t="str">
            <v>Plačila zapadlih poroštev</v>
          </cell>
          <cell r="D715">
            <v>0</v>
          </cell>
          <cell r="E715">
            <v>0</v>
          </cell>
          <cell r="F715">
            <v>0</v>
          </cell>
          <cell r="G715"/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S715">
            <v>0</v>
          </cell>
        </row>
        <row r="716">
          <cell r="A716">
            <v>440900</v>
          </cell>
          <cell r="B716"/>
          <cell r="C716" t="str">
            <v>Plačila zapadlih poroštev javnim podjetjem in družbam, ki so v lasti države ali občin</v>
          </cell>
          <cell r="D716">
            <v>0</v>
          </cell>
          <cell r="E716">
            <v>0</v>
          </cell>
          <cell r="F716">
            <v>0</v>
          </cell>
          <cell r="G716"/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S716">
            <v>0</v>
          </cell>
        </row>
        <row r="717">
          <cell r="A717">
            <v>440901</v>
          </cell>
          <cell r="B717"/>
          <cell r="C717" t="str">
            <v>Plačila zapadlih poroštev privatnim podjetjem</v>
          </cell>
          <cell r="D717">
            <v>0</v>
          </cell>
          <cell r="E717">
            <v>0</v>
          </cell>
          <cell r="F717">
            <v>0</v>
          </cell>
          <cell r="G717"/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S717">
            <v>0</v>
          </cell>
        </row>
        <row r="718">
          <cell r="A718">
            <v>440902</v>
          </cell>
          <cell r="B718"/>
          <cell r="C718" t="str">
            <v>Plačila zapadlih poroštev finančnim institucijam</v>
          </cell>
          <cell r="D718">
            <v>0</v>
          </cell>
          <cell r="E718">
            <v>0</v>
          </cell>
          <cell r="F718">
            <v>0</v>
          </cell>
          <cell r="G718"/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S718">
            <v>0</v>
          </cell>
        </row>
        <row r="719">
          <cell r="A719">
            <v>440999</v>
          </cell>
          <cell r="B719"/>
          <cell r="C719" t="str">
            <v>Plačila drugih zapadlih poroštev</v>
          </cell>
          <cell r="D719">
            <v>0</v>
          </cell>
          <cell r="E719">
            <v>0</v>
          </cell>
          <cell r="F719">
            <v>0</v>
          </cell>
          <cell r="G719"/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S719">
            <v>0</v>
          </cell>
        </row>
        <row r="720">
          <cell r="A720">
            <v>441</v>
          </cell>
          <cell r="B720"/>
          <cell r="C720" t="str">
            <v>POVEČANJE KAPITALSKIH DELEŽEV IN FINANČNIH NALOŽB</v>
          </cell>
          <cell r="D720">
            <v>122656.61</v>
          </cell>
          <cell r="E720">
            <v>0</v>
          </cell>
          <cell r="F720">
            <v>70376.790000000008</v>
          </cell>
          <cell r="G720"/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193033.4</v>
          </cell>
          <cell r="S720">
            <v>0</v>
          </cell>
        </row>
        <row r="721">
          <cell r="A721">
            <v>4410</v>
          </cell>
          <cell r="B721"/>
          <cell r="C721" t="str">
            <v>Povečanje kapitalskih deležev v javnih podjetjih in družbam, ki so v lasti države ali občin</v>
          </cell>
          <cell r="D721">
            <v>100000</v>
          </cell>
          <cell r="E721">
            <v>0</v>
          </cell>
          <cell r="F721">
            <v>60000</v>
          </cell>
          <cell r="G721"/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160000</v>
          </cell>
          <cell r="S721">
            <v>0</v>
          </cell>
        </row>
        <row r="722">
          <cell r="A722">
            <v>441000</v>
          </cell>
          <cell r="B722"/>
          <cell r="C722" t="str">
            <v>Povečanje kapitalskih deležev v javnih podjetjih in družbam, ki so v lasti države ali občin</v>
          </cell>
          <cell r="D722">
            <v>100000</v>
          </cell>
          <cell r="E722">
            <v>0</v>
          </cell>
          <cell r="F722">
            <v>60000</v>
          </cell>
          <cell r="G722"/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160000</v>
          </cell>
          <cell r="S722">
            <v>0</v>
          </cell>
        </row>
        <row r="723">
          <cell r="A723">
            <v>4411</v>
          </cell>
          <cell r="B723"/>
          <cell r="C723" t="str">
            <v>Povečanje kapitalskih deležev v finančnih institucijah</v>
          </cell>
          <cell r="D723">
            <v>0</v>
          </cell>
          <cell r="E723">
            <v>0</v>
          </cell>
          <cell r="F723">
            <v>0</v>
          </cell>
          <cell r="G723"/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S723">
            <v>0</v>
          </cell>
        </row>
        <row r="724">
          <cell r="A724">
            <v>441100</v>
          </cell>
          <cell r="B724"/>
          <cell r="C724" t="str">
            <v>Povečanje kapitalskih deležev v finančnih institucijah</v>
          </cell>
          <cell r="D724">
            <v>0</v>
          </cell>
          <cell r="E724">
            <v>0</v>
          </cell>
          <cell r="F724">
            <v>0</v>
          </cell>
          <cell r="G724"/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S724">
            <v>0</v>
          </cell>
        </row>
        <row r="725">
          <cell r="A725">
            <v>4412</v>
          </cell>
          <cell r="B725"/>
          <cell r="C725" t="str">
            <v>Povečanje kapitalskih deležev v privatnih podjetjih</v>
          </cell>
          <cell r="D725">
            <v>22656.61</v>
          </cell>
          <cell r="E725">
            <v>0</v>
          </cell>
          <cell r="F725">
            <v>10376.790000000001</v>
          </cell>
          <cell r="G725"/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33033.4</v>
          </cell>
          <cell r="S725">
            <v>0</v>
          </cell>
        </row>
        <row r="726">
          <cell r="A726">
            <v>441200</v>
          </cell>
          <cell r="B726"/>
          <cell r="C726" t="str">
            <v>Povečanje kapitalskih deležev v privatnih podjetjih</v>
          </cell>
          <cell r="D726">
            <v>22656.61</v>
          </cell>
          <cell r="E726">
            <v>0</v>
          </cell>
          <cell r="F726">
            <v>10376.790000000001</v>
          </cell>
          <cell r="G726"/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33033.4</v>
          </cell>
          <cell r="S726">
            <v>0</v>
          </cell>
        </row>
        <row r="727">
          <cell r="A727">
            <v>4413</v>
          </cell>
          <cell r="B727"/>
          <cell r="C727" t="str">
            <v>Skupna vlaganja (joint ventures)</v>
          </cell>
          <cell r="D727">
            <v>0</v>
          </cell>
          <cell r="E727">
            <v>0</v>
          </cell>
          <cell r="F727">
            <v>0</v>
          </cell>
          <cell r="G727"/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S727">
            <v>0</v>
          </cell>
        </row>
        <row r="728">
          <cell r="A728">
            <v>441300</v>
          </cell>
          <cell r="B728"/>
          <cell r="C728" t="str">
            <v>Skupna vlaganja</v>
          </cell>
          <cell r="D728">
            <v>0</v>
          </cell>
          <cell r="E728">
            <v>0</v>
          </cell>
          <cell r="F728">
            <v>0</v>
          </cell>
          <cell r="G728"/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S728">
            <v>0</v>
          </cell>
        </row>
        <row r="729">
          <cell r="A729">
            <v>4414</v>
          </cell>
          <cell r="B729"/>
          <cell r="C729" t="str">
            <v>Povečanje kapitalskih deležev v tujino</v>
          </cell>
          <cell r="D729">
            <v>0</v>
          </cell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S729">
            <v>0</v>
          </cell>
        </row>
        <row r="730">
          <cell r="A730">
            <v>4415</v>
          </cell>
          <cell r="B730"/>
          <cell r="C730" t="str">
            <v>Povečanje drugih finančnih naložb</v>
          </cell>
          <cell r="D730">
            <v>0</v>
          </cell>
          <cell r="E730">
            <v>0</v>
          </cell>
          <cell r="F730">
            <v>0</v>
          </cell>
          <cell r="G730"/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S730">
            <v>0</v>
          </cell>
        </row>
        <row r="731">
          <cell r="A731">
            <v>441500</v>
          </cell>
          <cell r="B731"/>
          <cell r="C731" t="str">
            <v>Povečanje drugih finančnih naložb</v>
          </cell>
          <cell r="D731">
            <v>0</v>
          </cell>
          <cell r="E731">
            <v>0</v>
          </cell>
          <cell r="F731">
            <v>0</v>
          </cell>
          <cell r="G731"/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0</v>
          </cell>
        </row>
        <row r="732">
          <cell r="A732">
            <v>442</v>
          </cell>
          <cell r="B732"/>
          <cell r="C732" t="str">
            <v>PORABA SREDSTEV KUPNIN IZ NASLOVA PRIVATIZACIJE</v>
          </cell>
          <cell r="D732">
            <v>0</v>
          </cell>
          <cell r="E732">
            <v>0</v>
          </cell>
          <cell r="F732">
            <v>0</v>
          </cell>
          <cell r="G732"/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S732">
            <v>0</v>
          </cell>
        </row>
        <row r="733">
          <cell r="A733">
            <v>4420</v>
          </cell>
          <cell r="B733"/>
          <cell r="C733" t="str">
            <v>Dana posojila iz sredstev kupnin</v>
          </cell>
          <cell r="D733">
            <v>0</v>
          </cell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  <cell r="S733">
            <v>0</v>
          </cell>
        </row>
        <row r="734">
          <cell r="A734">
            <v>4421</v>
          </cell>
          <cell r="B734"/>
          <cell r="C734" t="str">
            <v>Sredstva kupnin, razporejena v javne sklade in agencije</v>
          </cell>
          <cell r="D734">
            <v>0</v>
          </cell>
          <cell r="E734">
            <v>0</v>
          </cell>
          <cell r="F734">
            <v>0</v>
          </cell>
          <cell r="G734"/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S734">
            <v>0</v>
          </cell>
        </row>
        <row r="735">
          <cell r="A735">
            <v>442100</v>
          </cell>
          <cell r="B735"/>
          <cell r="C735" t="str">
            <v>Sredstva kupnin, razporejena v javne sklade in agencije</v>
          </cell>
          <cell r="D735">
            <v>0</v>
          </cell>
          <cell r="E735">
            <v>0</v>
          </cell>
          <cell r="F735">
            <v>0</v>
          </cell>
          <cell r="G735"/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S735">
            <v>0</v>
          </cell>
        </row>
        <row r="736">
          <cell r="A736">
            <v>443</v>
          </cell>
          <cell r="B736"/>
          <cell r="C736" t="str">
            <v>POVEČANJE NAMENSKEGA PREMOŽENJA V JAVNIH SKLADIH IN DRUGIH PRAVNIH OSEBAH JAVNEGA PRAVA, KI IMAJO PREMOŽENJE V SVOJI LASTI</v>
          </cell>
          <cell r="D736">
            <v>0</v>
          </cell>
          <cell r="E736">
            <v>0</v>
          </cell>
          <cell r="F736">
            <v>1730000</v>
          </cell>
          <cell r="G736"/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1730000</v>
          </cell>
          <cell r="S736">
            <v>0</v>
          </cell>
        </row>
        <row r="737">
          <cell r="A737">
            <v>4430</v>
          </cell>
          <cell r="B737"/>
          <cell r="C737" t="str">
            <v>Povečanje  namenskega premoženja v javnih skladih</v>
          </cell>
          <cell r="D737">
            <v>0</v>
          </cell>
          <cell r="E737">
            <v>0</v>
          </cell>
          <cell r="F737">
            <v>1730000</v>
          </cell>
          <cell r="G737"/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1730000</v>
          </cell>
          <cell r="S737">
            <v>0</v>
          </cell>
        </row>
        <row r="738">
          <cell r="A738">
            <v>443000</v>
          </cell>
          <cell r="B738"/>
          <cell r="C738" t="str">
            <v>Povečanje  namenskega premoženja v javnih skladih</v>
          </cell>
          <cell r="D738">
            <v>0</v>
          </cell>
          <cell r="E738">
            <v>0</v>
          </cell>
          <cell r="F738">
            <v>1730000</v>
          </cell>
          <cell r="G738"/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1730000</v>
          </cell>
          <cell r="S738">
            <v>0</v>
          </cell>
        </row>
        <row r="739">
          <cell r="A739">
            <v>4431</v>
          </cell>
          <cell r="B739"/>
          <cell r="C739" t="str">
            <v>Povečanje premoženja v drugih pravnih osebah javnega prava, ki je v njihovi lasti</v>
          </cell>
          <cell r="D739">
            <v>0</v>
          </cell>
          <cell r="E739">
            <v>0</v>
          </cell>
          <cell r="F739">
            <v>0</v>
          </cell>
          <cell r="G739"/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S739">
            <v>0</v>
          </cell>
        </row>
        <row r="740">
          <cell r="A740">
            <v>443100</v>
          </cell>
          <cell r="B740"/>
          <cell r="C740" t="str">
            <v>Povečanje premoženja v drugih pravnih osebah javnega prava, ki je v njihovi lasti</v>
          </cell>
          <cell r="D740">
            <v>0</v>
          </cell>
          <cell r="E740">
            <v>0</v>
          </cell>
          <cell r="F740">
            <v>0</v>
          </cell>
          <cell r="G740"/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S740">
            <v>0</v>
          </cell>
        </row>
        <row r="741">
          <cell r="A741" t="str">
            <v>VI.</v>
          </cell>
          <cell r="B741" t="str">
            <v>VI.</v>
          </cell>
          <cell r="C741" t="str">
            <v>PREJETA MINUS DANA POSOJILA   IN SPREMEMBE KAPITALSKIH DELEŽEV                 (IV. - V.)</v>
          </cell>
          <cell r="D741">
            <v>41594.11</v>
          </cell>
          <cell r="E741">
            <v>92.740000000000009</v>
          </cell>
          <cell r="F741">
            <v>-1571586.1400000001</v>
          </cell>
          <cell r="G741"/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-1529899.2899999998</v>
          </cell>
          <cell r="R741">
            <v>3.2741809263825417E-10</v>
          </cell>
          <cell r="S741">
            <v>0</v>
          </cell>
        </row>
        <row r="742">
          <cell r="A742" t="str">
            <v>VII.</v>
          </cell>
          <cell r="B742" t="str">
            <v>VII.</v>
          </cell>
          <cell r="C742" t="str">
            <v>SKUPNI PRESEŽEK (PRIMANJKLJAJ) PRIHODKI MINUS ODHODKI TER SALDO PREJETIH IN DANIH POSOJIL (I. + IV.) - (II. + V.)</v>
          </cell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S742">
            <v>0</v>
          </cell>
        </row>
        <row r="743">
          <cell r="A743"/>
          <cell r="B743" t="str">
            <v>C.</v>
          </cell>
          <cell r="C743" t="str">
            <v>R A Č U N    F I N A N C I R A N J A</v>
          </cell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S743">
            <v>0</v>
          </cell>
        </row>
        <row r="744">
          <cell r="A744">
            <v>50</v>
          </cell>
          <cell r="B744" t="str">
            <v>VIII.</v>
          </cell>
          <cell r="C744" t="str">
            <v>ZADOLŽEVANJE  (500)</v>
          </cell>
          <cell r="D744">
            <v>32465500</v>
          </cell>
          <cell r="E744">
            <v>7667500</v>
          </cell>
          <cell r="F744">
            <v>6181049.1000000015</v>
          </cell>
          <cell r="G744"/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46314049.100000001</v>
          </cell>
          <cell r="R744">
            <v>0</v>
          </cell>
          <cell r="S744">
            <v>0</v>
          </cell>
        </row>
        <row r="745">
          <cell r="A745">
            <v>500</v>
          </cell>
          <cell r="B745"/>
          <cell r="C745" t="str">
            <v>DOMAČE ZADOLŽEVANJE</v>
          </cell>
          <cell r="D745">
            <v>32465500</v>
          </cell>
          <cell r="E745">
            <v>7667500</v>
          </cell>
          <cell r="F745">
            <v>6181049.1000000015</v>
          </cell>
          <cell r="G745"/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46314049.100000001</v>
          </cell>
          <cell r="S745">
            <v>0</v>
          </cell>
        </row>
        <row r="746">
          <cell r="A746">
            <v>5001</v>
          </cell>
          <cell r="B746"/>
          <cell r="C746" t="str">
            <v>Najeti krediti pri poslovnih bankah</v>
          </cell>
          <cell r="D746">
            <v>28865500</v>
          </cell>
          <cell r="E746">
            <v>7117500</v>
          </cell>
          <cell r="F746">
            <v>5681049.1000000015</v>
          </cell>
          <cell r="G746"/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41664049.100000001</v>
          </cell>
          <cell r="S746">
            <v>0</v>
          </cell>
        </row>
        <row r="747">
          <cell r="A747">
            <v>500100</v>
          </cell>
          <cell r="B747"/>
          <cell r="C747" t="str">
            <v>Najeti krediti pri poslovnih bankah - kratkoročni krediti</v>
          </cell>
          <cell r="D747">
            <v>28865500</v>
          </cell>
          <cell r="E747">
            <v>4117500</v>
          </cell>
          <cell r="F747">
            <v>5104049.1000000015</v>
          </cell>
          <cell r="G747"/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38087049.100000001</v>
          </cell>
          <cell r="S747">
            <v>0</v>
          </cell>
        </row>
        <row r="748">
          <cell r="A748">
            <v>500101</v>
          </cell>
          <cell r="B748"/>
          <cell r="C748" t="str">
            <v>Najeti krediti pri poslovnih bankah - dolgoročni krediti</v>
          </cell>
          <cell r="D748">
            <v>0</v>
          </cell>
          <cell r="E748">
            <v>3000000</v>
          </cell>
          <cell r="F748">
            <v>577000</v>
          </cell>
          <cell r="G748"/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3577000</v>
          </cell>
          <cell r="S748">
            <v>0</v>
          </cell>
        </row>
        <row r="749">
          <cell r="A749">
            <v>5002</v>
          </cell>
          <cell r="B749"/>
          <cell r="C749" t="str">
            <v>Najeti krediti pri drugih finančnih institucijah</v>
          </cell>
          <cell r="D749">
            <v>0</v>
          </cell>
          <cell r="E749">
            <v>300000</v>
          </cell>
          <cell r="F749">
            <v>300000</v>
          </cell>
          <cell r="G749"/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600000</v>
          </cell>
          <cell r="S749">
            <v>0</v>
          </cell>
        </row>
        <row r="750">
          <cell r="A750">
            <v>500200</v>
          </cell>
          <cell r="B750"/>
          <cell r="C750" t="str">
            <v>Najeti krediti pri drugih finančnih institucijah - kratkoročni krediti</v>
          </cell>
          <cell r="D750">
            <v>0</v>
          </cell>
          <cell r="E750">
            <v>0</v>
          </cell>
          <cell r="F750">
            <v>0</v>
          </cell>
          <cell r="G750"/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S750">
            <v>0</v>
          </cell>
        </row>
        <row r="751">
          <cell r="A751">
            <v>500201</v>
          </cell>
          <cell r="B751"/>
          <cell r="C751" t="str">
            <v>Najeti krediti pri drugih finančnih institucijah - dolgoročni krediti</v>
          </cell>
          <cell r="D751">
            <v>0</v>
          </cell>
          <cell r="E751">
            <v>300000</v>
          </cell>
          <cell r="F751">
            <v>300000</v>
          </cell>
          <cell r="G751"/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600000</v>
          </cell>
          <cell r="S751">
            <v>0</v>
          </cell>
        </row>
        <row r="752">
          <cell r="A752">
            <v>5003</v>
          </cell>
          <cell r="B752"/>
          <cell r="C752" t="str">
            <v>Najeti krediti pri drugih domačih kreditodajalcih</v>
          </cell>
          <cell r="D752">
            <v>3600000</v>
          </cell>
          <cell r="E752">
            <v>250000</v>
          </cell>
          <cell r="F752">
            <v>200000</v>
          </cell>
          <cell r="G752"/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4050000</v>
          </cell>
          <cell r="S752">
            <v>0</v>
          </cell>
        </row>
        <row r="753">
          <cell r="A753">
            <v>500304</v>
          </cell>
          <cell r="B753"/>
          <cell r="C753" t="str">
            <v>Najeti krediti pri javnih skladih - kratkoročni krediti</v>
          </cell>
          <cell r="D753">
            <v>0</v>
          </cell>
          <cell r="E753">
            <v>0</v>
          </cell>
          <cell r="F753">
            <v>0</v>
          </cell>
          <cell r="G753"/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S753">
            <v>0</v>
          </cell>
        </row>
        <row r="754">
          <cell r="A754">
            <v>500305</v>
          </cell>
          <cell r="B754"/>
          <cell r="C754" t="str">
            <v>Najeti krediti pri javnih skladih - dolgoročni krediti</v>
          </cell>
          <cell r="D754">
            <v>0</v>
          </cell>
          <cell r="E754">
            <v>0</v>
          </cell>
          <cell r="F754">
            <v>0</v>
          </cell>
          <cell r="G754"/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0</v>
          </cell>
        </row>
        <row r="755">
          <cell r="A755">
            <v>500306</v>
          </cell>
          <cell r="B755"/>
          <cell r="C755" t="str">
            <v>Najeti krediti pri državnem proračunu - kratkoročni krediti</v>
          </cell>
          <cell r="D755">
            <v>0</v>
          </cell>
          <cell r="E755">
            <v>0</v>
          </cell>
          <cell r="F755">
            <v>0</v>
          </cell>
          <cell r="G755"/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S755">
            <v>0</v>
          </cell>
        </row>
        <row r="756">
          <cell r="A756">
            <v>500307</v>
          </cell>
          <cell r="B756"/>
          <cell r="C756" t="str">
            <v>Najeti krediti pri državnem proračunu - dolgoročni krediti</v>
          </cell>
          <cell r="D756">
            <v>0</v>
          </cell>
          <cell r="E756">
            <v>0</v>
          </cell>
          <cell r="F756">
            <v>0</v>
          </cell>
          <cell r="G756"/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S756">
            <v>0</v>
          </cell>
        </row>
        <row r="757">
          <cell r="A757">
            <v>500308</v>
          </cell>
          <cell r="B757"/>
          <cell r="C757" t="str">
            <v>Najeti krediti pri drugih domačih kreditodajalcih - kratkoročni krediti</v>
          </cell>
          <cell r="D757">
            <v>3600000</v>
          </cell>
          <cell r="E757">
            <v>250000</v>
          </cell>
          <cell r="F757">
            <v>200000</v>
          </cell>
          <cell r="G757"/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4050000</v>
          </cell>
          <cell r="S757">
            <v>0</v>
          </cell>
        </row>
        <row r="758">
          <cell r="A758">
            <v>500309</v>
          </cell>
          <cell r="B758"/>
          <cell r="C758" t="str">
            <v>Najeti krediti pri drugih domačih kreditodajalcih - dolgoročni krediti</v>
          </cell>
          <cell r="D758">
            <v>0</v>
          </cell>
          <cell r="E758">
            <v>0</v>
          </cell>
          <cell r="F758">
            <v>0</v>
          </cell>
          <cell r="G758"/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S758">
            <v>0</v>
          </cell>
        </row>
        <row r="759">
          <cell r="A759">
            <v>500310</v>
          </cell>
          <cell r="B759"/>
          <cell r="C759" t="str">
            <v>Najeti krediti pri javnih agencijah - kratkoročni krediti</v>
          </cell>
          <cell r="D759">
            <v>0</v>
          </cell>
          <cell r="E759">
            <v>0</v>
          </cell>
          <cell r="F759">
            <v>0</v>
          </cell>
          <cell r="G759"/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S759">
            <v>0</v>
          </cell>
        </row>
        <row r="760">
          <cell r="A760">
            <v>500311</v>
          </cell>
          <cell r="B760"/>
          <cell r="C760" t="str">
            <v>Najeti krediti pri javnih agencijah - dolgoročni krediti</v>
          </cell>
          <cell r="D760">
            <v>0</v>
          </cell>
          <cell r="E760">
            <v>0</v>
          </cell>
          <cell r="F760">
            <v>0</v>
          </cell>
          <cell r="G760"/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S760">
            <v>0</v>
          </cell>
        </row>
        <row r="761">
          <cell r="A761">
            <v>5004</v>
          </cell>
          <cell r="B761"/>
          <cell r="C761" t="str">
            <v>Sredstva, pridobljena z izdajo vrednostnih papirjev na domačem trgu</v>
          </cell>
          <cell r="D761">
            <v>0</v>
          </cell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  <cell r="S761">
            <v>0</v>
          </cell>
        </row>
        <row r="762">
          <cell r="A762">
            <v>55</v>
          </cell>
          <cell r="B762" t="str">
            <v>IX.</v>
          </cell>
          <cell r="C762" t="str">
            <v>ODPLAČILA DOLGA (550+551)</v>
          </cell>
          <cell r="D762">
            <v>10371972.799999999</v>
          </cell>
          <cell r="E762">
            <v>7421604.8499999996</v>
          </cell>
          <cell r="F762">
            <v>14577887.760000002</v>
          </cell>
          <cell r="G762"/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32371465.410000004</v>
          </cell>
          <cell r="R762">
            <v>3.7252902984619141E-9</v>
          </cell>
          <cell r="S762">
            <v>0</v>
          </cell>
        </row>
        <row r="763">
          <cell r="A763">
            <v>550</v>
          </cell>
          <cell r="B763"/>
          <cell r="C763" t="str">
            <v>ODPLAČILA DOMAČEGA DOLGA</v>
          </cell>
          <cell r="D763">
            <v>10371972.799999999</v>
          </cell>
          <cell r="E763">
            <v>7421604.8499999996</v>
          </cell>
          <cell r="F763">
            <v>14577887.760000002</v>
          </cell>
          <cell r="G763"/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32371465.410000004</v>
          </cell>
          <cell r="S763">
            <v>0</v>
          </cell>
        </row>
        <row r="764">
          <cell r="A764">
            <v>5501</v>
          </cell>
          <cell r="B764"/>
          <cell r="C764" t="str">
            <v>Odplačila kreditov poslovnim bankam</v>
          </cell>
          <cell r="D764">
            <v>8350758.2999999998</v>
          </cell>
          <cell r="E764">
            <v>5969098.7399999993</v>
          </cell>
          <cell r="F764">
            <v>7867932.160000002</v>
          </cell>
          <cell r="G764"/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22187789.200000003</v>
          </cell>
          <cell r="S764">
            <v>0</v>
          </cell>
        </row>
        <row r="765">
          <cell r="A765">
            <v>550100</v>
          </cell>
          <cell r="B765"/>
          <cell r="C765" t="str">
            <v>Odplačila kreditov poslovnim bankam - kratkoročni krediti</v>
          </cell>
          <cell r="D765">
            <v>841.42</v>
          </cell>
          <cell r="E765">
            <v>19102.510000000002</v>
          </cell>
          <cell r="F765">
            <v>12783.349999999999</v>
          </cell>
          <cell r="G765"/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32727.279999999999</v>
          </cell>
          <cell r="S765">
            <v>0</v>
          </cell>
        </row>
        <row r="766">
          <cell r="A766">
            <v>550101</v>
          </cell>
          <cell r="B766"/>
          <cell r="C766" t="str">
            <v>Odplačila kreditov poslovnim bankam - dolgoročni krediti</v>
          </cell>
          <cell r="D766">
            <v>8349916.8799999999</v>
          </cell>
          <cell r="E766">
            <v>5949996.2299999995</v>
          </cell>
          <cell r="F766">
            <v>7855148.8100000024</v>
          </cell>
          <cell r="G766"/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22155061.920000002</v>
          </cell>
          <cell r="S766">
            <v>0</v>
          </cell>
        </row>
        <row r="767">
          <cell r="A767">
            <v>5502</v>
          </cell>
          <cell r="B767"/>
          <cell r="C767" t="str">
            <v>Odplačila kreditov drugim finančnim institucijam</v>
          </cell>
          <cell r="D767">
            <v>1206658.23</v>
          </cell>
          <cell r="E767">
            <v>726613.53</v>
          </cell>
          <cell r="F767">
            <v>840886.49</v>
          </cell>
          <cell r="G767"/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2774158.25</v>
          </cell>
          <cell r="S767">
            <v>0</v>
          </cell>
        </row>
        <row r="768">
          <cell r="A768">
            <v>550200</v>
          </cell>
          <cell r="B768"/>
          <cell r="C768" t="str">
            <v>Odplačila kreditov drugim finančnim institucijam - kratkoročni krediti</v>
          </cell>
          <cell r="D768">
            <v>0</v>
          </cell>
          <cell r="E768">
            <v>0</v>
          </cell>
          <cell r="F768">
            <v>0</v>
          </cell>
          <cell r="G768"/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S768">
            <v>0</v>
          </cell>
        </row>
        <row r="769">
          <cell r="A769">
            <v>550201</v>
          </cell>
          <cell r="B769"/>
          <cell r="C769" t="str">
            <v>Odplačila kreditov drugim finančnim institucijam - dolgoročni krediti</v>
          </cell>
          <cell r="D769">
            <v>1206658.23</v>
          </cell>
          <cell r="E769">
            <v>726613.53</v>
          </cell>
          <cell r="F769">
            <v>840886.49</v>
          </cell>
          <cell r="G769"/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2774158.25</v>
          </cell>
          <cell r="S769">
            <v>0</v>
          </cell>
        </row>
        <row r="770">
          <cell r="A770">
            <v>5503</v>
          </cell>
          <cell r="B770"/>
          <cell r="C770" t="str">
            <v>Odplačila kreditov drugim domačim kreditodajalcem</v>
          </cell>
          <cell r="D770">
            <v>814556.27</v>
          </cell>
          <cell r="E770">
            <v>725892.58000000007</v>
          </cell>
          <cell r="F770">
            <v>5869069.1099999994</v>
          </cell>
          <cell r="G770"/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7409517.96</v>
          </cell>
          <cell r="S770">
            <v>0</v>
          </cell>
        </row>
        <row r="771">
          <cell r="A771">
            <v>550300</v>
          </cell>
          <cell r="B771"/>
          <cell r="C771" t="str">
            <v>Odplačila kreditov občinam - kratkoročni krediti</v>
          </cell>
          <cell r="D771">
            <v>0</v>
          </cell>
          <cell r="E771">
            <v>0</v>
          </cell>
          <cell r="F771">
            <v>0</v>
          </cell>
          <cell r="G771"/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S771">
            <v>0</v>
          </cell>
        </row>
        <row r="772">
          <cell r="A772">
            <v>550304</v>
          </cell>
          <cell r="B772"/>
          <cell r="C772" t="str">
            <v>Odplačila kreditov javnim skladom - kratkoročni krediti</v>
          </cell>
          <cell r="D772">
            <v>0</v>
          </cell>
          <cell r="E772">
            <v>0</v>
          </cell>
          <cell r="F772">
            <v>0</v>
          </cell>
          <cell r="G772"/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S772">
            <v>0</v>
          </cell>
        </row>
        <row r="773">
          <cell r="A773">
            <v>550305</v>
          </cell>
          <cell r="B773"/>
          <cell r="C773" t="str">
            <v>Odplačila kreditov javnim skladom - dolgoročni krediti</v>
          </cell>
          <cell r="D773">
            <v>788494.82</v>
          </cell>
          <cell r="E773">
            <v>655002.94000000006</v>
          </cell>
          <cell r="F773">
            <v>495685.84000000008</v>
          </cell>
          <cell r="G773"/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1939183.6</v>
          </cell>
          <cell r="S773">
            <v>0</v>
          </cell>
        </row>
        <row r="774">
          <cell r="A774">
            <v>550306</v>
          </cell>
          <cell r="B774"/>
          <cell r="C774" t="str">
            <v>Odplačila kreditov državnemu proračunu - kratkoročni krediti</v>
          </cell>
          <cell r="D774">
            <v>0</v>
          </cell>
          <cell r="E774">
            <v>0</v>
          </cell>
          <cell r="F774">
            <v>0</v>
          </cell>
          <cell r="G774"/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S774">
            <v>0</v>
          </cell>
        </row>
        <row r="775">
          <cell r="A775">
            <v>550307</v>
          </cell>
          <cell r="B775"/>
          <cell r="C775" t="str">
            <v>Odplačila kreditov državnemu proračunu - dolgoročni krediti</v>
          </cell>
          <cell r="D775">
            <v>4.42</v>
          </cell>
          <cell r="E775">
            <v>0</v>
          </cell>
          <cell r="F775">
            <v>5325604.38</v>
          </cell>
          <cell r="G775"/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5325608.8</v>
          </cell>
          <cell r="S775">
            <v>0</v>
          </cell>
        </row>
        <row r="776">
          <cell r="A776">
            <v>550308</v>
          </cell>
          <cell r="B776"/>
          <cell r="C776" t="str">
            <v>Odplačila kreditov drugim domačim kreditodajalcem - kratkoročni krediti</v>
          </cell>
          <cell r="D776">
            <v>0</v>
          </cell>
          <cell r="E776">
            <v>0</v>
          </cell>
          <cell r="F776">
            <v>0</v>
          </cell>
          <cell r="G776"/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S776">
            <v>0</v>
          </cell>
        </row>
        <row r="777">
          <cell r="A777">
            <v>550309</v>
          </cell>
          <cell r="B777"/>
          <cell r="C777" t="str">
            <v>Odplačila kreditov drugim domačim kreditodajalcem - dolgoročni krediti</v>
          </cell>
          <cell r="D777">
            <v>26057.03</v>
          </cell>
          <cell r="E777">
            <v>70889.64</v>
          </cell>
          <cell r="F777">
            <v>47778.89</v>
          </cell>
          <cell r="G777"/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144725.56</v>
          </cell>
          <cell r="S777">
            <v>0</v>
          </cell>
        </row>
        <row r="778">
          <cell r="A778">
            <v>550311</v>
          </cell>
          <cell r="B778"/>
          <cell r="C778" t="str">
            <v>Odplačila kreditov javnim agencijam - dolgoročni krediti</v>
          </cell>
          <cell r="D778">
            <v>0</v>
          </cell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S778">
            <v>0</v>
          </cell>
        </row>
        <row r="779">
          <cell r="A779">
            <v>5504</v>
          </cell>
          <cell r="B779"/>
          <cell r="C779" t="str">
            <v>Odplačila glavnice vrednostnih papirjev, izdanih na domačem trgu</v>
          </cell>
          <cell r="D779">
            <v>0</v>
          </cell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S779">
            <v>0</v>
          </cell>
        </row>
        <row r="780">
          <cell r="A780">
            <v>551</v>
          </cell>
          <cell r="B780"/>
          <cell r="C780" t="str">
            <v>Odplačila dolga v tujino</v>
          </cell>
          <cell r="D780">
            <v>0</v>
          </cell>
          <cell r="E780">
            <v>0</v>
          </cell>
          <cell r="F780">
            <v>0</v>
          </cell>
          <cell r="G780"/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S780">
            <v>0</v>
          </cell>
        </row>
        <row r="781">
          <cell r="A781">
            <v>5512</v>
          </cell>
          <cell r="B781"/>
          <cell r="C781" t="str">
            <v>Odplačila dolga tujim poslovnim bankam in finančnim institucijam</v>
          </cell>
          <cell r="D781">
            <v>0</v>
          </cell>
          <cell r="E781">
            <v>0</v>
          </cell>
          <cell r="F781">
            <v>0</v>
          </cell>
          <cell r="G781"/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S781">
            <v>0</v>
          </cell>
        </row>
        <row r="782">
          <cell r="A782">
            <v>551201</v>
          </cell>
          <cell r="B782"/>
          <cell r="C782" t="str">
            <v>Odplačila dolga tujim poslovnim bankam in finančnim institucijam - dolgoročni krediti</v>
          </cell>
          <cell r="D782">
            <v>0</v>
          </cell>
          <cell r="E782">
            <v>0</v>
          </cell>
          <cell r="F782">
            <v>0</v>
          </cell>
          <cell r="G782"/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S782">
            <v>0</v>
          </cell>
        </row>
        <row r="783">
          <cell r="A783" t="str">
            <v>XI.</v>
          </cell>
          <cell r="B783" t="str">
            <v>XI.</v>
          </cell>
          <cell r="C783" t="str">
            <v>NETO FINANCIRANJE (-III.)</v>
          </cell>
          <cell r="D783">
            <v>-10901603.060000002</v>
          </cell>
          <cell r="E783">
            <v>1151085.900000006</v>
          </cell>
          <cell r="F783">
            <v>1009051.589999944</v>
          </cell>
          <cell r="G783"/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-8741465.5699999332</v>
          </cell>
          <cell r="R783">
            <v>1.1920928955078125E-7</v>
          </cell>
          <cell r="S783">
            <v>1.1920928955078125E-7</v>
          </cell>
        </row>
        <row r="784">
          <cell r="A784" t="str">
            <v>X.</v>
          </cell>
          <cell r="B784" t="str">
            <v>X.</v>
          </cell>
          <cell r="C784" t="str">
            <v>NETO ZADOLŽEVANJE  (VIII.-IX.)</v>
          </cell>
          <cell r="D784">
            <v>22093527.200000003</v>
          </cell>
          <cell r="E784">
            <v>245895.15000000037</v>
          </cell>
          <cell r="F784">
            <v>-8396838.6600000001</v>
          </cell>
          <cell r="G784"/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13942583.689999998</v>
          </cell>
          <cell r="R784">
            <v>-7.4505805969238281E-9</v>
          </cell>
          <cell r="S784">
            <v>0</v>
          </cell>
        </row>
        <row r="785">
          <cell r="A785" t="str">
            <v>IX.</v>
          </cell>
          <cell r="B785" t="str">
            <v>IX.</v>
          </cell>
          <cell r="C785" t="str">
            <v>POVEČANJE (ZMANJŠANJE)  SREDSTEV NA RAČUNIH (III.+VI.+X) = (I.+IV.+VIII.) - (II.+V.+IX.)</v>
          </cell>
          <cell r="D785">
            <v>33036724.370000005</v>
          </cell>
          <cell r="E785">
            <v>-905098.0100000056</v>
          </cell>
          <cell r="F785">
            <v>-10977476.389999945</v>
          </cell>
          <cell r="G785"/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21154149.969999932</v>
          </cell>
          <cell r="R785">
            <v>-1.2293457984924316E-7</v>
          </cell>
          <cell r="S785">
            <v>-1.2293457984924316E-7</v>
          </cell>
        </row>
        <row r="786">
          <cell r="A786" t="str">
            <v>XII.</v>
          </cell>
          <cell r="B786" t="str">
            <v>XII.</v>
          </cell>
          <cell r="C786" t="str">
            <v>STANJE SREDSTEV NA RAČUNIH OB KONCU PRETEKLEGA LETA</v>
          </cell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S786">
            <v>0</v>
          </cell>
        </row>
        <row r="787">
          <cell r="A787" t="str">
            <v>FI</v>
          </cell>
          <cell r="B787"/>
          <cell r="C787" t="str">
            <v>- OD TEGA PRESEŽEK FINANČNE  IZRAVNAVE IZ PRETEKLEGA LETA</v>
          </cell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S787">
            <v>0</v>
          </cell>
        </row>
        <row r="789">
          <cell r="P789"/>
        </row>
        <row r="790">
          <cell r="D790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S445"/>
  <sheetViews>
    <sheetView tabSelected="1" zoomScale="60" zoomScaleNormal="60" zoomScaleSheetLayoutView="40" workbookViewId="0">
      <pane xSplit="4" ySplit="17" topLeftCell="E18" activePane="bottomRight" state="frozen"/>
      <selection pane="topRight" activeCell="E1" sqref="E1"/>
      <selection pane="bottomLeft" activeCell="A19" sqref="A19"/>
      <selection pane="bottomRight" activeCell="E18" sqref="E18"/>
    </sheetView>
  </sheetViews>
  <sheetFormatPr defaultColWidth="9.140625" defaultRowHeight="15" x14ac:dyDescent="0.2"/>
  <cols>
    <col min="1" max="1" width="10.140625" style="77" customWidth="1"/>
    <col min="2" max="2" width="8.42578125" style="99" bestFit="1" customWidth="1"/>
    <col min="3" max="3" width="81.140625" style="99" customWidth="1"/>
    <col min="4" max="4" width="81.140625" style="99" hidden="1" customWidth="1"/>
    <col min="5" max="7" width="19.140625" style="1" bestFit="1" customWidth="1"/>
    <col min="8" max="11" width="19.140625" style="1" customWidth="1"/>
    <col min="12" max="12" width="19.140625" style="1" bestFit="1" customWidth="1"/>
    <col min="13" max="17" width="17.28515625" style="1" customWidth="1"/>
    <col min="18" max="18" width="19.140625" style="1" bestFit="1" customWidth="1"/>
    <col min="19" max="19" width="19.140625" style="1" customWidth="1"/>
    <col min="20" max="22" width="17.28515625" style="1" customWidth="1"/>
    <col min="23" max="23" width="18.42578125" style="1" bestFit="1" customWidth="1"/>
    <col min="24" max="30" width="17.28515625" style="1" customWidth="1"/>
    <col min="31" max="31" width="19.140625" style="1" bestFit="1" customWidth="1"/>
    <col min="32" max="32" width="19.140625" style="1" customWidth="1"/>
    <col min="33" max="37" width="17.28515625" style="4" customWidth="1"/>
    <col min="38" max="39" width="18.42578125" style="1" bestFit="1" customWidth="1"/>
    <col min="40" max="42" width="17.28515625" style="1" customWidth="1"/>
    <col min="43" max="44" width="19.140625" style="1" bestFit="1" customWidth="1"/>
    <col min="45" max="45" width="21.85546875" style="1" bestFit="1" customWidth="1"/>
    <col min="46" max="46" width="17.28515625" style="4" customWidth="1"/>
    <col min="47" max="54" width="17.28515625" style="1" customWidth="1"/>
    <col min="55" max="57" width="19.140625" style="1" bestFit="1" customWidth="1"/>
    <col min="58" max="58" width="21.85546875" style="1" bestFit="1" customWidth="1"/>
    <col min="59" max="59" width="17.28515625" style="4" customWidth="1"/>
    <col min="60" max="63" width="17.28515625" style="1" customWidth="1"/>
    <col min="64" max="64" width="19.140625" style="1" bestFit="1" customWidth="1"/>
    <col min="65" max="67" width="17.28515625" style="1" customWidth="1"/>
    <col min="68" max="70" width="19.140625" style="1" bestFit="1" customWidth="1"/>
    <col min="71" max="71" width="21.85546875" style="1" bestFit="1" customWidth="1"/>
    <col min="72" max="72" width="17.28515625" style="4" customWidth="1"/>
    <col min="73" max="74" width="17.28515625" style="1" customWidth="1"/>
    <col min="75" max="76" width="19.140625" style="1" bestFit="1" customWidth="1"/>
    <col min="77" max="77" width="17.28515625" style="1" customWidth="1"/>
    <col min="78" max="83" width="19.140625" style="1" bestFit="1" customWidth="1"/>
    <col min="84" max="84" width="21.85546875" style="1" bestFit="1" customWidth="1"/>
    <col min="85" max="85" width="17.28515625" style="4" customWidth="1"/>
    <col min="86" max="87" width="17.28515625" style="1" customWidth="1"/>
    <col min="88" max="96" width="19.140625" style="1" bestFit="1" customWidth="1"/>
    <col min="97" max="97" width="21.85546875" style="1" bestFit="1" customWidth="1"/>
    <col min="98" max="98" width="19.140625" style="4" bestFit="1" customWidth="1"/>
    <col min="99" max="109" width="19.140625" style="1" bestFit="1" customWidth="1"/>
    <col min="110" max="110" width="21.85546875" style="1" bestFit="1" customWidth="1"/>
    <col min="111" max="111" width="21.28515625" style="1" customWidth="1"/>
    <col min="112" max="122" width="19.140625" style="1" customWidth="1"/>
    <col min="123" max="124" width="21.28515625" style="1" customWidth="1"/>
    <col min="125" max="135" width="19.140625" style="1" customWidth="1"/>
    <col min="136" max="137" width="21.28515625" style="1" customWidth="1"/>
    <col min="138" max="148" width="19.140625" style="1" customWidth="1"/>
    <col min="149" max="150" width="21.28515625" style="1" customWidth="1"/>
    <col min="151" max="161" width="19.140625" style="1" customWidth="1"/>
    <col min="162" max="163" width="21.28515625" style="1" customWidth="1"/>
    <col min="164" max="174" width="19.140625" style="1" customWidth="1"/>
    <col min="175" max="176" width="21.28515625" style="1" customWidth="1"/>
    <col min="177" max="187" width="19.140625" style="1" customWidth="1"/>
    <col min="188" max="189" width="21.28515625" style="1" customWidth="1"/>
    <col min="190" max="200" width="19.140625" style="1" customWidth="1"/>
    <col min="201" max="202" width="21.28515625" style="1" customWidth="1"/>
    <col min="203" max="213" width="19.140625" style="1" customWidth="1"/>
    <col min="214" max="215" width="21.28515625" style="1" customWidth="1"/>
    <col min="216" max="226" width="19.140625" style="1" customWidth="1"/>
    <col min="227" max="228" width="21.28515625" style="1" customWidth="1"/>
    <col min="229" max="239" width="19.140625" style="1" customWidth="1"/>
    <col min="240" max="241" width="21.28515625" style="1" customWidth="1"/>
    <col min="242" max="252" width="19.140625" style="1" customWidth="1"/>
    <col min="253" max="254" width="21.28515625" style="1" customWidth="1"/>
    <col min="255" max="265" width="19.140625" style="1" customWidth="1"/>
    <col min="266" max="267" width="21.28515625" style="1" customWidth="1"/>
    <col min="268" max="278" width="19.140625" style="1" customWidth="1"/>
    <col min="279" max="280" width="21.28515625" style="1" customWidth="1"/>
    <col min="281" max="291" width="19.140625" style="1" customWidth="1"/>
    <col min="292" max="293" width="21.28515625" style="1" customWidth="1"/>
    <col min="294" max="304" width="19.140625" style="1" customWidth="1"/>
    <col min="305" max="306" width="21.28515625" style="1" customWidth="1"/>
    <col min="307" max="317" width="19.140625" style="1" customWidth="1"/>
    <col min="318" max="319" width="21.28515625" style="1" customWidth="1"/>
    <col min="320" max="330" width="19.140625" style="1" customWidth="1"/>
    <col min="331" max="332" width="21.28515625" style="1" customWidth="1"/>
    <col min="333" max="343" width="19.140625" style="1" customWidth="1"/>
    <col min="344" max="345" width="21.28515625" style="1" customWidth="1"/>
    <col min="346" max="356" width="19.140625" style="1" customWidth="1"/>
    <col min="357" max="357" width="21.28515625" style="1" customWidth="1"/>
    <col min="358" max="16384" width="9.140625" style="5"/>
  </cols>
  <sheetData>
    <row r="1" spans="1:357" s="177" customFormat="1" ht="18" x14ac:dyDescent="0.25">
      <c r="A1" s="174"/>
      <c r="B1" s="175"/>
      <c r="C1" s="176" t="s">
        <v>320</v>
      </c>
      <c r="D1" s="176" t="s">
        <v>321</v>
      </c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  <c r="IV1" s="210"/>
      <c r="IW1" s="210"/>
      <c r="IX1" s="210"/>
      <c r="IY1" s="210"/>
      <c r="IZ1" s="210"/>
      <c r="JA1" s="210"/>
      <c r="JB1" s="210"/>
      <c r="JC1" s="210"/>
      <c r="JD1" s="210"/>
      <c r="JE1" s="210"/>
      <c r="JF1" s="210"/>
      <c r="JG1" s="210"/>
      <c r="JH1" s="210"/>
      <c r="JI1" s="210"/>
      <c r="JJ1" s="210"/>
      <c r="JK1" s="210"/>
      <c r="JL1" s="210"/>
      <c r="JM1" s="210"/>
      <c r="JN1" s="210"/>
      <c r="JO1" s="210"/>
      <c r="JP1" s="210"/>
      <c r="JQ1" s="210"/>
      <c r="JR1" s="210"/>
      <c r="JS1" s="210"/>
      <c r="JT1" s="210"/>
      <c r="JU1" s="210"/>
      <c r="JV1" s="210"/>
      <c r="JW1" s="210"/>
      <c r="JX1" s="210"/>
      <c r="JY1" s="210"/>
      <c r="JZ1" s="210"/>
      <c r="KA1" s="210"/>
      <c r="KB1" s="210"/>
      <c r="KC1" s="210"/>
      <c r="KD1" s="210"/>
      <c r="KE1" s="210"/>
      <c r="KF1" s="210"/>
      <c r="KG1" s="210"/>
      <c r="KH1" s="210"/>
      <c r="KI1" s="210"/>
      <c r="KJ1" s="210"/>
      <c r="KK1" s="210"/>
      <c r="KL1" s="210"/>
      <c r="KM1" s="210"/>
      <c r="KN1" s="210"/>
      <c r="KO1" s="210"/>
      <c r="KP1" s="210"/>
      <c r="KQ1" s="210"/>
      <c r="KR1" s="210"/>
      <c r="KS1" s="210"/>
      <c r="KT1" s="210"/>
      <c r="KU1" s="210"/>
      <c r="KV1" s="210"/>
      <c r="KW1" s="210"/>
      <c r="KX1" s="210"/>
      <c r="KY1" s="210"/>
      <c r="KZ1" s="210"/>
      <c r="LA1" s="210"/>
      <c r="LB1" s="210"/>
      <c r="LC1" s="210"/>
      <c r="LD1" s="210"/>
      <c r="LE1" s="210"/>
      <c r="LF1" s="210"/>
      <c r="LG1" s="210"/>
      <c r="LH1" s="210"/>
      <c r="LI1" s="210"/>
      <c r="LJ1" s="210"/>
      <c r="LK1" s="210"/>
      <c r="LL1" s="210"/>
      <c r="LM1" s="210"/>
      <c r="LN1" s="210"/>
      <c r="LO1" s="210"/>
      <c r="LP1" s="210"/>
      <c r="LQ1" s="210"/>
      <c r="LR1" s="210"/>
      <c r="LS1" s="210"/>
      <c r="LT1" s="210"/>
      <c r="LU1" s="210"/>
      <c r="LV1" s="210"/>
      <c r="LW1" s="210"/>
      <c r="LX1" s="210"/>
      <c r="LY1" s="210"/>
      <c r="LZ1" s="210"/>
      <c r="MA1" s="210"/>
      <c r="MB1" s="210"/>
      <c r="MC1" s="210"/>
      <c r="MD1" s="210"/>
      <c r="ME1" s="210"/>
      <c r="MF1" s="210"/>
      <c r="MG1" s="210"/>
      <c r="MH1" s="210"/>
      <c r="MI1" s="210"/>
      <c r="MJ1" s="210"/>
      <c r="MK1" s="210"/>
      <c r="ML1" s="210"/>
      <c r="MM1" s="210"/>
      <c r="MN1" s="210"/>
      <c r="MO1" s="210"/>
      <c r="MP1" s="210"/>
      <c r="MQ1" s="210"/>
      <c r="MR1" s="210"/>
      <c r="MS1" s="210"/>
    </row>
    <row r="2" spans="1:357" s="177" customFormat="1" ht="18" x14ac:dyDescent="0.25">
      <c r="A2" s="178"/>
      <c r="B2" s="175"/>
      <c r="C2" s="176" t="s">
        <v>322</v>
      </c>
      <c r="D2" s="176" t="s">
        <v>323</v>
      </c>
      <c r="E2" s="179"/>
      <c r="HT2" s="210"/>
      <c r="HU2" s="210"/>
      <c r="HV2" s="210"/>
      <c r="HW2" s="210"/>
      <c r="HX2" s="210"/>
      <c r="HY2" s="210"/>
      <c r="HZ2" s="210"/>
      <c r="IA2" s="210"/>
      <c r="IB2" s="210"/>
      <c r="IC2" s="210"/>
      <c r="ID2" s="210"/>
      <c r="IE2" s="210"/>
      <c r="IF2" s="210"/>
      <c r="IG2" s="219"/>
      <c r="IH2" s="219"/>
      <c r="II2" s="219"/>
      <c r="IJ2" s="219"/>
      <c r="IK2" s="219"/>
      <c r="IL2" s="219"/>
      <c r="IM2" s="219"/>
      <c r="IN2" s="219"/>
      <c r="IO2" s="219"/>
      <c r="IP2" s="219"/>
      <c r="IQ2" s="219"/>
      <c r="IR2" s="219"/>
      <c r="IS2" s="219"/>
      <c r="IT2" s="219"/>
      <c r="IU2" s="219"/>
      <c r="IV2" s="219"/>
      <c r="IW2" s="219"/>
      <c r="IX2" s="219"/>
      <c r="IY2" s="219"/>
      <c r="IZ2" s="219"/>
      <c r="JA2" s="219"/>
      <c r="JB2" s="219"/>
      <c r="JC2" s="219"/>
      <c r="JD2" s="219"/>
      <c r="JE2" s="219"/>
      <c r="JF2" s="219"/>
      <c r="JG2" s="260"/>
      <c r="JH2" s="260"/>
      <c r="JI2" s="260"/>
      <c r="JJ2" s="260"/>
      <c r="JK2" s="260"/>
      <c r="JL2" s="260"/>
      <c r="JM2" s="260"/>
      <c r="JN2" s="260"/>
      <c r="JO2" s="260"/>
      <c r="JP2" s="260"/>
      <c r="JQ2" s="260"/>
      <c r="JR2" s="260"/>
      <c r="JS2" s="260"/>
      <c r="JT2" s="219"/>
      <c r="JU2" s="219"/>
      <c r="JV2" s="219"/>
      <c r="JW2" s="219"/>
      <c r="JX2" s="219"/>
      <c r="JY2" s="219"/>
      <c r="JZ2" s="219"/>
      <c r="KA2" s="219"/>
      <c r="KB2" s="219"/>
      <c r="KC2" s="219"/>
      <c r="KD2" s="219"/>
      <c r="KE2" s="219"/>
      <c r="KF2" s="219"/>
      <c r="KG2" s="219"/>
      <c r="KH2" s="219"/>
      <c r="KI2" s="219"/>
      <c r="KJ2" s="219"/>
      <c r="KK2" s="219"/>
      <c r="KL2" s="219"/>
      <c r="KM2" s="219"/>
      <c r="KN2" s="219"/>
      <c r="KO2" s="219"/>
      <c r="KP2" s="219"/>
      <c r="KQ2" s="219"/>
      <c r="KR2" s="219"/>
      <c r="KS2" s="219"/>
      <c r="KT2" s="219"/>
      <c r="KU2" s="219"/>
      <c r="KV2" s="219"/>
      <c r="KW2" s="219"/>
      <c r="KX2" s="219"/>
      <c r="KY2" s="219"/>
      <c r="KZ2" s="219"/>
      <c r="LA2" s="219"/>
      <c r="LB2" s="219"/>
      <c r="LC2" s="219"/>
      <c r="LD2" s="219"/>
      <c r="LE2" s="219"/>
      <c r="LF2" s="219"/>
      <c r="LG2" s="219"/>
      <c r="LH2" s="219"/>
      <c r="LI2" s="219"/>
      <c r="LJ2" s="219"/>
      <c r="LK2" s="219"/>
      <c r="LL2" s="219"/>
      <c r="LM2" s="219"/>
      <c r="LN2" s="219"/>
      <c r="LO2" s="219"/>
      <c r="LP2" s="219"/>
      <c r="LQ2" s="219"/>
      <c r="LR2" s="219"/>
      <c r="LS2" s="219"/>
      <c r="LT2" s="219"/>
      <c r="LU2" s="219"/>
      <c r="LV2" s="219"/>
      <c r="LW2" s="219"/>
      <c r="LX2" s="219"/>
      <c r="LY2" s="219"/>
      <c r="LZ2" s="219"/>
      <c r="MA2" s="219"/>
      <c r="MB2" s="219"/>
      <c r="MC2" s="219"/>
      <c r="MD2" s="219"/>
      <c r="ME2" s="219"/>
      <c r="MF2" s="219"/>
      <c r="MG2" s="219"/>
      <c r="MH2" s="219"/>
      <c r="MI2" s="219"/>
      <c r="MJ2" s="219"/>
      <c r="MK2" s="219"/>
      <c r="ML2" s="219"/>
      <c r="MM2" s="219"/>
      <c r="MN2" s="219"/>
      <c r="MO2" s="219"/>
      <c r="MP2" s="219"/>
      <c r="MQ2" s="219"/>
      <c r="MR2" s="219"/>
      <c r="MS2" s="219"/>
    </row>
    <row r="3" spans="1:357" s="186" customFormat="1" ht="18" x14ac:dyDescent="0.25">
      <c r="A3" s="180"/>
      <c r="B3" s="181"/>
      <c r="C3" s="5" t="s">
        <v>329</v>
      </c>
      <c r="D3" s="5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3"/>
      <c r="AH3" s="183"/>
      <c r="AI3" s="183"/>
      <c r="AJ3" s="183"/>
      <c r="AK3" s="183"/>
      <c r="AL3" s="182"/>
      <c r="AM3" s="182"/>
      <c r="AN3" s="182"/>
      <c r="AO3" s="182"/>
      <c r="AP3" s="182"/>
      <c r="AQ3" s="182"/>
      <c r="AR3" s="182"/>
      <c r="AS3" s="182"/>
      <c r="AT3" s="183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3"/>
      <c r="BH3" s="182"/>
      <c r="BI3" s="182"/>
      <c r="BJ3" s="182"/>
      <c r="BK3" s="182"/>
      <c r="BL3" s="182"/>
      <c r="BM3" s="182"/>
      <c r="BN3" s="182"/>
      <c r="BO3" s="182"/>
      <c r="BP3" s="182"/>
      <c r="BQ3" s="182"/>
      <c r="BR3" s="182"/>
      <c r="BS3" s="182"/>
      <c r="BT3" s="183"/>
      <c r="BU3" s="182"/>
      <c r="BV3" s="182"/>
      <c r="BW3" s="182"/>
      <c r="BX3" s="182"/>
      <c r="BY3" s="182"/>
      <c r="BZ3" s="182"/>
      <c r="CA3" s="182"/>
      <c r="CB3" s="182"/>
      <c r="CC3" s="182"/>
      <c r="CD3" s="182"/>
      <c r="CE3" s="182"/>
      <c r="CF3" s="182"/>
      <c r="CG3" s="184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4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5"/>
      <c r="DK3" s="185"/>
      <c r="DL3" s="185"/>
      <c r="DM3" s="185"/>
      <c r="DN3" s="185"/>
      <c r="DO3" s="185"/>
      <c r="DP3" s="185"/>
      <c r="DQ3" s="185"/>
      <c r="DR3" s="185"/>
      <c r="DS3" s="185"/>
      <c r="DT3" s="185"/>
      <c r="DU3" s="185"/>
      <c r="DV3" s="185"/>
      <c r="DW3" s="185"/>
      <c r="DX3" s="185"/>
      <c r="DY3" s="185"/>
      <c r="DZ3" s="185"/>
      <c r="EA3" s="185"/>
      <c r="EB3" s="185"/>
      <c r="EC3" s="185"/>
      <c r="ED3" s="185"/>
      <c r="EE3" s="185"/>
      <c r="EF3" s="185"/>
      <c r="EG3" s="185"/>
      <c r="EH3" s="185"/>
      <c r="EI3" s="185"/>
      <c r="EJ3" s="185"/>
      <c r="EK3" s="185"/>
      <c r="EL3" s="185"/>
      <c r="EM3" s="185"/>
      <c r="EN3" s="185"/>
      <c r="EO3" s="185"/>
      <c r="EP3" s="185"/>
      <c r="EQ3" s="185"/>
      <c r="ER3" s="185"/>
      <c r="ES3" s="185"/>
      <c r="ET3" s="185"/>
      <c r="EU3" s="185"/>
      <c r="EV3" s="185"/>
      <c r="EW3" s="185"/>
      <c r="EX3" s="185"/>
      <c r="EY3" s="185"/>
      <c r="EZ3" s="185"/>
      <c r="FA3" s="185"/>
      <c r="FB3" s="185"/>
      <c r="FC3" s="185"/>
      <c r="FD3" s="185"/>
      <c r="FE3" s="185"/>
      <c r="FF3" s="185"/>
      <c r="FG3" s="185"/>
      <c r="FH3" s="185"/>
      <c r="FI3" s="185"/>
      <c r="FJ3" s="185"/>
      <c r="FK3" s="185"/>
      <c r="FL3" s="185"/>
      <c r="FM3" s="185"/>
      <c r="FN3" s="185"/>
      <c r="FO3" s="185"/>
      <c r="FP3" s="185"/>
      <c r="FQ3" s="185"/>
      <c r="FR3" s="185"/>
      <c r="FS3" s="185"/>
      <c r="FT3" s="185"/>
      <c r="FU3" s="185"/>
      <c r="FV3" s="185"/>
      <c r="FW3" s="185"/>
      <c r="FX3" s="185"/>
      <c r="FY3" s="185"/>
      <c r="FZ3" s="185"/>
      <c r="GA3" s="185"/>
      <c r="GB3" s="185"/>
      <c r="GC3" s="185"/>
      <c r="GD3" s="185"/>
      <c r="GE3" s="185"/>
      <c r="GF3" s="185"/>
      <c r="GG3" s="185"/>
      <c r="GH3" s="185"/>
      <c r="GI3" s="185"/>
      <c r="GJ3" s="185"/>
      <c r="GK3" s="185"/>
      <c r="GL3" s="185"/>
      <c r="GM3" s="185"/>
      <c r="GN3" s="185"/>
      <c r="GO3" s="185"/>
      <c r="GP3" s="185"/>
      <c r="GQ3" s="185"/>
      <c r="GR3" s="185"/>
      <c r="GS3" s="185"/>
      <c r="GT3" s="185"/>
      <c r="GU3" s="185"/>
      <c r="GV3" s="185"/>
      <c r="GW3" s="185"/>
      <c r="GX3" s="185"/>
      <c r="GY3" s="185"/>
      <c r="GZ3" s="185"/>
      <c r="HA3" s="185"/>
      <c r="HB3" s="185"/>
      <c r="HC3" s="185"/>
      <c r="HD3" s="185"/>
      <c r="HE3" s="185"/>
      <c r="HF3" s="185"/>
      <c r="HG3" s="185"/>
      <c r="HH3" s="185"/>
      <c r="HI3" s="185"/>
      <c r="HJ3" s="185"/>
      <c r="HK3" s="185"/>
      <c r="HL3" s="185"/>
      <c r="HM3" s="185"/>
      <c r="HN3" s="185"/>
      <c r="HO3" s="185"/>
      <c r="HP3" s="185"/>
      <c r="HQ3" s="185"/>
      <c r="HR3" s="185"/>
      <c r="HS3" s="185"/>
      <c r="HT3" s="211"/>
      <c r="HU3" s="211"/>
      <c r="HV3" s="211"/>
      <c r="HW3" s="211"/>
      <c r="HX3" s="211"/>
      <c r="HY3" s="211"/>
      <c r="HZ3" s="211"/>
      <c r="IA3" s="211"/>
      <c r="IB3" s="211"/>
      <c r="IC3" s="211"/>
      <c r="ID3" s="211"/>
      <c r="IE3" s="211"/>
      <c r="IF3" s="211"/>
      <c r="IG3" s="219"/>
      <c r="IH3" s="219"/>
      <c r="II3" s="219"/>
      <c r="IJ3" s="219"/>
      <c r="IK3" s="219"/>
      <c r="IL3" s="219"/>
      <c r="IM3" s="219"/>
      <c r="IN3" s="219"/>
      <c r="IO3" s="219"/>
      <c r="IP3" s="219"/>
      <c r="IQ3" s="219"/>
      <c r="IR3" s="219"/>
      <c r="IS3" s="219"/>
      <c r="IT3" s="257"/>
      <c r="IU3" s="257"/>
      <c r="IV3" s="257"/>
      <c r="IW3" s="257"/>
      <c r="IX3" s="257"/>
      <c r="IY3" s="257"/>
      <c r="IZ3" s="257"/>
      <c r="JA3" s="257"/>
      <c r="JB3" s="257"/>
      <c r="JC3" s="257"/>
      <c r="JD3" s="257"/>
      <c r="JE3" s="257"/>
      <c r="JF3" s="257"/>
      <c r="JG3" s="260"/>
      <c r="JH3" s="260"/>
      <c r="JI3" s="260"/>
      <c r="JJ3" s="260"/>
      <c r="JK3" s="260"/>
      <c r="JL3" s="260"/>
      <c r="JM3" s="260"/>
      <c r="JN3" s="260"/>
      <c r="JO3" s="260"/>
      <c r="JP3" s="260"/>
      <c r="JQ3" s="260"/>
      <c r="JR3" s="260"/>
      <c r="JS3" s="260"/>
      <c r="JT3" s="219"/>
      <c r="JU3" s="219"/>
      <c r="JV3" s="219"/>
      <c r="JW3" s="219"/>
      <c r="JX3" s="219"/>
      <c r="JY3" s="219"/>
      <c r="JZ3" s="219"/>
      <c r="KA3" s="219"/>
      <c r="KB3" s="219"/>
      <c r="KC3" s="219"/>
      <c r="KD3" s="219"/>
      <c r="KE3" s="219"/>
      <c r="KF3" s="219"/>
      <c r="KG3" s="219"/>
      <c r="KH3" s="219"/>
      <c r="KI3" s="219"/>
      <c r="KJ3" s="219"/>
      <c r="KK3" s="219"/>
      <c r="KL3" s="219"/>
      <c r="KM3" s="219"/>
      <c r="KN3" s="219"/>
      <c r="KO3" s="219"/>
      <c r="KP3" s="219"/>
      <c r="KQ3" s="219"/>
      <c r="KR3" s="219"/>
      <c r="KS3" s="219"/>
      <c r="KT3" s="219"/>
      <c r="KU3" s="219"/>
      <c r="KV3" s="219"/>
      <c r="KW3" s="219"/>
      <c r="KX3" s="219"/>
      <c r="KY3" s="219"/>
      <c r="KZ3" s="219"/>
      <c r="LA3" s="219"/>
      <c r="LB3" s="219"/>
      <c r="LC3" s="219"/>
      <c r="LD3" s="219"/>
      <c r="LE3" s="219"/>
      <c r="LF3" s="219"/>
      <c r="LG3" s="219"/>
      <c r="LH3" s="219"/>
      <c r="LI3" s="219"/>
      <c r="LJ3" s="219"/>
      <c r="LK3" s="219"/>
      <c r="LL3" s="219"/>
      <c r="LM3" s="219"/>
      <c r="LN3" s="219"/>
      <c r="LO3" s="219"/>
      <c r="LP3" s="219"/>
      <c r="LQ3" s="219"/>
      <c r="LR3" s="219"/>
      <c r="LS3" s="219"/>
      <c r="LT3" s="219"/>
      <c r="LU3" s="219"/>
      <c r="LV3" s="219"/>
      <c r="LW3" s="219"/>
      <c r="LX3" s="219"/>
      <c r="LY3" s="219"/>
      <c r="LZ3" s="219"/>
      <c r="MA3" s="219"/>
      <c r="MB3" s="219"/>
      <c r="MC3" s="219"/>
      <c r="MD3" s="219"/>
      <c r="ME3" s="219"/>
      <c r="MF3" s="219"/>
      <c r="MG3" s="219"/>
      <c r="MH3" s="219"/>
      <c r="MI3" s="219"/>
      <c r="MJ3" s="219"/>
      <c r="MK3" s="219"/>
      <c r="ML3" s="219"/>
      <c r="MM3" s="219"/>
      <c r="MN3" s="219"/>
      <c r="MO3" s="219"/>
      <c r="MP3" s="219"/>
      <c r="MQ3" s="219"/>
      <c r="MR3" s="219"/>
      <c r="MS3" s="219"/>
    </row>
    <row r="4" spans="1:357" ht="18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0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  <c r="AH4" s="3"/>
      <c r="AI4" s="3"/>
      <c r="AJ4" s="3"/>
      <c r="AK4" s="3"/>
      <c r="AL4" s="2"/>
      <c r="AM4" s="2"/>
      <c r="AN4" s="2"/>
      <c r="AO4" s="2"/>
      <c r="AP4" s="2"/>
      <c r="AQ4" s="2"/>
      <c r="AR4" s="2"/>
      <c r="AS4" s="2"/>
      <c r="AT4" s="3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3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3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HT4" s="211"/>
      <c r="HU4" s="211"/>
      <c r="HV4" s="211"/>
      <c r="HW4" s="211"/>
      <c r="HX4" s="211"/>
      <c r="HY4" s="211"/>
      <c r="HZ4" s="211"/>
      <c r="IA4" s="211"/>
      <c r="IB4" s="211"/>
      <c r="IC4" s="211"/>
      <c r="ID4" s="211"/>
      <c r="IE4" s="211"/>
      <c r="IF4" s="211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  <c r="IW4" s="219"/>
      <c r="IX4" s="219"/>
      <c r="IY4" s="219"/>
      <c r="IZ4" s="219"/>
      <c r="JA4" s="219"/>
      <c r="JB4" s="219"/>
      <c r="JC4" s="219"/>
      <c r="JD4" s="219"/>
      <c r="JE4" s="219"/>
      <c r="JF4" s="219"/>
      <c r="JG4" s="219"/>
      <c r="JH4" s="219"/>
      <c r="JI4" s="219"/>
      <c r="JJ4" s="219"/>
      <c r="JK4" s="219"/>
      <c r="JL4" s="219"/>
      <c r="JM4" s="219"/>
      <c r="JN4" s="219"/>
      <c r="JO4" s="219"/>
      <c r="JP4" s="219"/>
      <c r="JQ4" s="219"/>
      <c r="JR4" s="219"/>
      <c r="JS4" s="219"/>
      <c r="JT4" s="257"/>
      <c r="JU4" s="257"/>
      <c r="JV4" s="257"/>
      <c r="JW4" s="257"/>
      <c r="JX4" s="257"/>
      <c r="JY4" s="257"/>
      <c r="JZ4" s="257"/>
      <c r="KA4" s="257"/>
      <c r="KB4" s="257"/>
      <c r="KC4" s="257"/>
      <c r="KD4" s="257"/>
      <c r="KE4" s="257"/>
      <c r="KF4" s="257"/>
      <c r="KG4" s="219"/>
      <c r="KH4" s="219"/>
      <c r="KI4" s="219"/>
      <c r="KJ4" s="219"/>
      <c r="KK4" s="219"/>
      <c r="KL4" s="219"/>
      <c r="KM4" s="219"/>
      <c r="KN4" s="219"/>
      <c r="KO4" s="219"/>
      <c r="KP4" s="219"/>
      <c r="KQ4" s="219"/>
      <c r="KR4" s="219"/>
      <c r="KS4" s="219"/>
      <c r="KT4" s="219"/>
      <c r="KU4" s="219"/>
      <c r="KV4" s="219"/>
      <c r="KW4" s="219"/>
      <c r="KX4" s="219"/>
      <c r="KY4" s="219"/>
      <c r="KZ4" s="219"/>
      <c r="LA4" s="219"/>
      <c r="LB4" s="219"/>
      <c r="LC4" s="219"/>
      <c r="LD4" s="219"/>
      <c r="LE4" s="219"/>
      <c r="LF4" s="219"/>
      <c r="LG4" s="219"/>
      <c r="LH4" s="219"/>
      <c r="LI4" s="219"/>
      <c r="LJ4" s="219"/>
      <c r="LK4" s="219"/>
      <c r="LL4" s="219"/>
      <c r="LM4" s="219"/>
      <c r="LN4" s="219"/>
      <c r="LO4" s="219"/>
      <c r="LP4" s="219"/>
      <c r="LQ4" s="219"/>
      <c r="LR4" s="219"/>
      <c r="LS4" s="219"/>
      <c r="LT4" s="219"/>
      <c r="LU4" s="219"/>
      <c r="LV4" s="219"/>
      <c r="LW4" s="219"/>
      <c r="LX4" s="219"/>
      <c r="LY4" s="219"/>
      <c r="LZ4" s="219"/>
      <c r="MA4" s="219"/>
      <c r="MB4" s="219"/>
      <c r="MC4" s="219"/>
      <c r="MD4" s="219"/>
      <c r="ME4" s="219"/>
      <c r="MF4" s="219"/>
      <c r="MG4" s="219"/>
      <c r="MH4" s="219"/>
      <c r="MI4" s="219"/>
      <c r="MJ4" s="219"/>
      <c r="MK4" s="219"/>
      <c r="ML4" s="219"/>
      <c r="MM4" s="219"/>
      <c r="MN4" s="219"/>
      <c r="MO4" s="219"/>
      <c r="MP4" s="219"/>
      <c r="MQ4" s="219"/>
      <c r="MR4" s="219"/>
      <c r="MS4" s="219"/>
    </row>
    <row r="5" spans="1:357" s="196" customFormat="1" ht="33.75" x14ac:dyDescent="0.5">
      <c r="A5" s="193"/>
      <c r="B5" s="194"/>
      <c r="C5" s="194" t="s">
        <v>391</v>
      </c>
      <c r="D5" s="194" t="s">
        <v>608</v>
      </c>
      <c r="E5" s="195"/>
      <c r="F5" s="195" t="s">
        <v>599</v>
      </c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HT5" s="212"/>
      <c r="HU5" s="212"/>
      <c r="HV5" s="212"/>
      <c r="HW5" s="212"/>
      <c r="HX5" s="212"/>
      <c r="HY5" s="212"/>
      <c r="HZ5" s="212"/>
      <c r="IA5" s="212"/>
      <c r="IB5" s="212"/>
      <c r="IC5" s="212"/>
      <c r="ID5" s="212"/>
      <c r="IE5" s="212"/>
      <c r="IF5" s="212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  <c r="IW5" s="219"/>
      <c r="IX5" s="219"/>
      <c r="IY5" s="219"/>
      <c r="IZ5" s="219"/>
      <c r="JA5" s="219"/>
      <c r="JB5" s="219"/>
      <c r="JC5" s="219"/>
      <c r="JD5" s="219"/>
      <c r="JE5" s="219"/>
      <c r="JF5" s="219"/>
      <c r="JG5" s="219"/>
      <c r="JH5" s="219"/>
      <c r="JI5" s="219"/>
      <c r="JJ5" s="219"/>
      <c r="JK5" s="219"/>
      <c r="JL5" s="219"/>
      <c r="JM5" s="219"/>
      <c r="JN5" s="219"/>
      <c r="JO5" s="219"/>
      <c r="JP5" s="219"/>
      <c r="JQ5" s="219"/>
      <c r="JR5" s="219"/>
      <c r="JS5" s="219"/>
      <c r="JT5" s="219"/>
      <c r="JU5" s="219"/>
      <c r="JV5" s="219"/>
      <c r="JW5" s="219"/>
      <c r="JX5" s="219"/>
      <c r="JY5" s="219"/>
      <c r="JZ5" s="219"/>
      <c r="KA5" s="219"/>
      <c r="KB5" s="219"/>
      <c r="KC5" s="219"/>
      <c r="KD5" s="219"/>
      <c r="KE5" s="219"/>
      <c r="KF5" s="219"/>
      <c r="KG5" s="262"/>
      <c r="KH5" s="262"/>
      <c r="KI5" s="262"/>
      <c r="KJ5" s="262"/>
      <c r="KK5" s="262"/>
      <c r="KL5" s="262"/>
      <c r="KM5" s="262"/>
      <c r="KN5" s="262"/>
      <c r="KO5" s="262"/>
      <c r="KP5" s="262"/>
      <c r="KQ5" s="262"/>
      <c r="KR5" s="262"/>
      <c r="KS5" s="262"/>
      <c r="KT5" s="262"/>
      <c r="KU5" s="262"/>
      <c r="KV5" s="262"/>
      <c r="KW5" s="262"/>
      <c r="KX5" s="262"/>
      <c r="KY5" s="262"/>
      <c r="KZ5" s="262"/>
      <c r="LA5" s="262"/>
      <c r="LB5" s="262"/>
      <c r="LC5" s="262"/>
      <c r="LD5" s="262"/>
      <c r="LE5" s="262"/>
      <c r="LF5" s="262"/>
      <c r="LG5" s="263"/>
      <c r="LH5" s="262"/>
      <c r="LI5" s="262"/>
      <c r="LJ5" s="262"/>
      <c r="LK5" s="262"/>
      <c r="LL5" s="262"/>
      <c r="LM5" s="262"/>
      <c r="LN5" s="262"/>
      <c r="LO5" s="262"/>
      <c r="LP5" s="262"/>
      <c r="LQ5" s="262"/>
      <c r="LR5" s="262"/>
      <c r="LS5" s="262"/>
      <c r="LT5" s="262"/>
      <c r="LU5" s="262"/>
      <c r="LV5" s="262"/>
      <c r="LW5" s="262"/>
      <c r="LX5" s="262"/>
      <c r="LY5" s="262"/>
      <c r="LZ5" s="262"/>
      <c r="MA5" s="262"/>
      <c r="MB5" s="262"/>
      <c r="MC5" s="262"/>
      <c r="MD5" s="262"/>
      <c r="ME5" s="262"/>
      <c r="MF5" s="262"/>
      <c r="MG5" s="262"/>
      <c r="MH5" s="262"/>
      <c r="MI5" s="262"/>
      <c r="MJ5" s="262"/>
      <c r="MK5" s="262"/>
      <c r="ML5" s="262"/>
      <c r="MM5" s="262"/>
      <c r="MN5" s="262"/>
      <c r="MO5" s="262"/>
      <c r="MP5" s="262"/>
      <c r="MQ5" s="262"/>
      <c r="MR5" s="262"/>
      <c r="MS5" s="262"/>
    </row>
    <row r="6" spans="1:357" ht="18" x14ac:dyDescent="0.25">
      <c r="A6" s="78"/>
      <c r="B6" s="100"/>
      <c r="C6" s="100"/>
      <c r="D6" s="10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1"/>
      <c r="AI6" s="11"/>
      <c r="AJ6" s="11"/>
      <c r="AK6" s="11"/>
      <c r="AL6" s="10"/>
      <c r="AM6" s="10"/>
      <c r="AN6" s="10"/>
      <c r="AO6" s="10"/>
      <c r="AP6" s="10"/>
      <c r="AQ6" s="10"/>
      <c r="AR6" s="10"/>
      <c r="AS6" s="10"/>
      <c r="AT6" s="11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1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2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12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212"/>
      <c r="HU6" s="212"/>
      <c r="HV6" s="212"/>
      <c r="HW6" s="212"/>
      <c r="HX6" s="212"/>
      <c r="HY6" s="212"/>
      <c r="HZ6" s="212"/>
      <c r="IA6" s="212"/>
      <c r="IB6" s="212"/>
      <c r="IC6" s="212"/>
      <c r="ID6" s="212"/>
      <c r="IE6" s="212"/>
      <c r="IF6" s="212"/>
      <c r="IG6" s="212"/>
      <c r="IH6" s="212"/>
      <c r="II6" s="212"/>
      <c r="IJ6" s="212"/>
      <c r="IK6" s="212"/>
      <c r="IL6" s="212"/>
      <c r="IM6" s="212"/>
      <c r="IN6" s="212"/>
      <c r="IO6" s="212"/>
      <c r="IP6" s="212"/>
      <c r="IQ6" s="212"/>
      <c r="IR6" s="212"/>
      <c r="IS6" s="212"/>
      <c r="IT6" s="219"/>
      <c r="IU6" s="219"/>
      <c r="IV6" s="219"/>
      <c r="IW6" s="219"/>
      <c r="IX6" s="219"/>
      <c r="IY6" s="219"/>
      <c r="IZ6" s="219"/>
      <c r="JA6" s="219"/>
      <c r="JB6" s="219"/>
      <c r="JC6" s="219"/>
      <c r="JD6" s="219"/>
      <c r="JE6" s="219"/>
      <c r="JF6" s="219"/>
      <c r="JG6" s="219"/>
      <c r="JH6" s="219"/>
      <c r="JI6" s="219"/>
      <c r="JJ6" s="219"/>
      <c r="JK6" s="219"/>
      <c r="JL6" s="219"/>
      <c r="JM6" s="219"/>
      <c r="JN6" s="219"/>
      <c r="JO6" s="219"/>
      <c r="JP6" s="219"/>
      <c r="JQ6" s="219"/>
      <c r="JR6" s="219"/>
      <c r="JS6" s="219"/>
      <c r="JT6" s="257"/>
      <c r="JU6" s="257"/>
      <c r="JV6" s="257"/>
      <c r="JW6" s="257"/>
      <c r="JX6" s="257"/>
      <c r="JY6" s="257"/>
      <c r="JZ6" s="257"/>
      <c r="KA6" s="257"/>
      <c r="KB6" s="257"/>
      <c r="KC6" s="257"/>
      <c r="KD6" s="257"/>
      <c r="KE6" s="257"/>
      <c r="KF6" s="257"/>
      <c r="KG6" s="257"/>
      <c r="KH6" s="257"/>
      <c r="KI6" s="257"/>
      <c r="KJ6" s="257"/>
      <c r="KK6" s="257"/>
      <c r="KL6" s="257"/>
      <c r="KM6" s="257"/>
      <c r="KN6" s="257"/>
      <c r="KO6" s="257"/>
      <c r="KP6" s="257"/>
      <c r="KQ6" s="257"/>
      <c r="KR6" s="257"/>
      <c r="KS6" s="257"/>
      <c r="KT6" s="257"/>
      <c r="KU6" s="257"/>
      <c r="KV6" s="257"/>
      <c r="KW6" s="257"/>
      <c r="KX6" s="257"/>
      <c r="KY6" s="257"/>
      <c r="KZ6" s="257"/>
      <c r="LA6" s="257"/>
      <c r="LB6" s="257"/>
      <c r="LC6" s="257"/>
      <c r="LD6" s="257"/>
      <c r="LE6" s="257"/>
      <c r="LF6" s="257"/>
      <c r="LG6" s="257"/>
      <c r="LH6" s="257"/>
      <c r="LI6" s="257"/>
      <c r="LJ6" s="257"/>
      <c r="LK6" s="257"/>
      <c r="LL6" s="257"/>
      <c r="LM6" s="257"/>
      <c r="LN6" s="257"/>
      <c r="LO6" s="257"/>
      <c r="LP6" s="257"/>
      <c r="LQ6" s="257"/>
      <c r="LR6" s="257"/>
      <c r="LS6" s="257"/>
      <c r="LT6" s="257"/>
      <c r="LU6" s="257"/>
      <c r="LV6" s="257"/>
      <c r="LW6" s="257"/>
      <c r="LX6" s="257"/>
      <c r="LY6" s="257"/>
      <c r="LZ6" s="257"/>
      <c r="MA6" s="257"/>
      <c r="MB6" s="257"/>
      <c r="MC6" s="257"/>
      <c r="MD6" s="257"/>
      <c r="ME6" s="257"/>
      <c r="MF6" s="257"/>
      <c r="MG6" s="257"/>
      <c r="MH6" s="257"/>
      <c r="MI6" s="257"/>
      <c r="MJ6" s="257"/>
      <c r="MK6" s="257"/>
      <c r="ML6" s="257"/>
      <c r="MM6" s="257"/>
      <c r="MN6" s="257"/>
      <c r="MO6" s="257"/>
      <c r="MP6" s="257"/>
      <c r="MQ6" s="257"/>
      <c r="MR6" s="257"/>
      <c r="MS6" s="257"/>
    </row>
    <row r="7" spans="1:357" ht="18" x14ac:dyDescent="0.25">
      <c r="A7" s="78"/>
      <c r="B7" s="100"/>
      <c r="C7" s="100"/>
      <c r="D7" s="10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1"/>
      <c r="AI7" s="11"/>
      <c r="AJ7" s="11"/>
      <c r="AK7" s="11"/>
      <c r="AL7" s="10"/>
      <c r="AM7" s="10"/>
      <c r="AN7" s="10"/>
      <c r="AO7" s="10"/>
      <c r="AP7" s="10"/>
      <c r="AQ7" s="10"/>
      <c r="AR7" s="10"/>
      <c r="AS7" s="10"/>
      <c r="AT7" s="11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1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2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12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212"/>
      <c r="HU7" s="212"/>
      <c r="HV7" s="212"/>
      <c r="HW7" s="212"/>
      <c r="HX7" s="212"/>
      <c r="HY7" s="212"/>
      <c r="HZ7" s="212"/>
      <c r="IA7" s="212"/>
      <c r="IB7" s="212"/>
      <c r="IC7" s="212"/>
      <c r="ID7" s="212"/>
      <c r="IE7" s="212"/>
      <c r="IF7" s="212"/>
      <c r="IG7" s="212"/>
      <c r="IH7" s="212"/>
      <c r="II7" s="212"/>
      <c r="IJ7" s="212"/>
      <c r="IK7" s="212"/>
      <c r="IL7" s="212"/>
      <c r="IM7" s="212"/>
      <c r="IN7" s="212"/>
      <c r="IO7" s="212"/>
      <c r="IP7" s="212"/>
      <c r="IQ7" s="212"/>
      <c r="IR7" s="212"/>
      <c r="IS7" s="212"/>
      <c r="IT7" s="258"/>
      <c r="IU7" s="258"/>
      <c r="IV7" s="258"/>
      <c r="IW7" s="258"/>
      <c r="IX7" s="258"/>
      <c r="IY7" s="258"/>
      <c r="IZ7" s="258"/>
      <c r="JA7" s="258"/>
      <c r="JB7" s="258"/>
      <c r="JC7" s="258"/>
      <c r="JD7" s="258"/>
      <c r="JE7" s="258"/>
      <c r="JF7" s="258"/>
      <c r="JG7" s="258"/>
      <c r="JH7" s="258"/>
      <c r="JI7" s="258"/>
      <c r="JJ7" s="258"/>
      <c r="JK7" s="258"/>
      <c r="JL7" s="258"/>
      <c r="JM7" s="258"/>
      <c r="JN7" s="258"/>
      <c r="JO7" s="258"/>
      <c r="JP7" s="258"/>
      <c r="JQ7" s="258"/>
      <c r="JR7" s="258"/>
      <c r="JS7" s="258"/>
      <c r="JT7" s="261"/>
      <c r="JU7" s="261"/>
      <c r="JV7" s="261"/>
      <c r="JW7" s="261"/>
      <c r="JX7" s="261"/>
      <c r="JY7" s="261"/>
      <c r="JZ7" s="261"/>
      <c r="KA7" s="261"/>
      <c r="KB7" s="261"/>
      <c r="KC7" s="261"/>
      <c r="KD7" s="261"/>
      <c r="KE7" s="261"/>
      <c r="KF7" s="261"/>
      <c r="KG7" s="257"/>
      <c r="KH7" s="257"/>
      <c r="KI7" s="257"/>
      <c r="KJ7" s="257"/>
      <c r="KK7" s="257"/>
      <c r="KL7" s="257"/>
      <c r="KM7" s="257"/>
      <c r="KN7" s="257"/>
      <c r="KO7" s="257"/>
      <c r="KP7" s="257"/>
      <c r="KQ7" s="257"/>
      <c r="KR7" s="257"/>
      <c r="KS7" s="257"/>
      <c r="KT7" s="257"/>
      <c r="KU7" s="257"/>
      <c r="KV7" s="257"/>
      <c r="KW7" s="257"/>
      <c r="KX7" s="257"/>
      <c r="KY7" s="257"/>
      <c r="KZ7" s="257"/>
      <c r="LA7" s="257"/>
      <c r="LB7" s="257"/>
      <c r="LC7" s="257"/>
      <c r="LD7" s="257"/>
      <c r="LE7" s="257"/>
      <c r="LF7" s="257"/>
      <c r="LG7" s="257"/>
      <c r="LH7" s="257"/>
      <c r="LI7" s="257"/>
      <c r="LJ7" s="257"/>
      <c r="LK7" s="257"/>
      <c r="LL7" s="257"/>
      <c r="LM7" s="257"/>
      <c r="LN7" s="257"/>
      <c r="LO7" s="257"/>
      <c r="LP7" s="257"/>
      <c r="LQ7" s="257"/>
      <c r="LR7" s="257"/>
      <c r="LS7" s="257"/>
      <c r="LT7" s="257"/>
      <c r="LU7" s="257"/>
      <c r="LV7" s="257"/>
      <c r="LW7" s="257"/>
      <c r="LX7" s="257"/>
      <c r="LY7" s="257"/>
      <c r="LZ7" s="257"/>
      <c r="MA7" s="257"/>
      <c r="MB7" s="257"/>
      <c r="MC7" s="257"/>
      <c r="MD7" s="257"/>
      <c r="ME7" s="257"/>
      <c r="MF7" s="257"/>
      <c r="MG7" s="257"/>
      <c r="MH7" s="257"/>
      <c r="MI7" s="257"/>
      <c r="MJ7" s="257"/>
      <c r="MK7" s="257"/>
      <c r="ML7" s="257"/>
      <c r="MM7" s="257"/>
      <c r="MN7" s="257"/>
      <c r="MO7" s="257"/>
      <c r="MP7" s="257"/>
      <c r="MQ7" s="257"/>
      <c r="MR7" s="257"/>
      <c r="MS7" s="257"/>
    </row>
    <row r="8" spans="1:357" ht="20.25" x14ac:dyDescent="0.3">
      <c r="A8" s="79"/>
      <c r="B8" s="101" t="s">
        <v>437</v>
      </c>
      <c r="C8" s="101" t="s">
        <v>438</v>
      </c>
      <c r="D8" s="101" t="s">
        <v>436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7"/>
      <c r="AH8" s="7"/>
      <c r="AI8" s="7"/>
      <c r="AJ8" s="7"/>
      <c r="AK8" s="7"/>
      <c r="AL8" s="13"/>
      <c r="AM8" s="13"/>
      <c r="AN8" s="13"/>
      <c r="AO8" s="13"/>
      <c r="AP8" s="13"/>
      <c r="AQ8" s="13"/>
      <c r="AR8" s="13"/>
      <c r="AS8" s="13"/>
      <c r="AT8" s="7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7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7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7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7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257"/>
      <c r="JU8" s="257"/>
      <c r="JV8" s="257"/>
      <c r="JW8" s="257"/>
      <c r="JX8" s="257"/>
      <c r="JY8" s="257"/>
      <c r="JZ8" s="257"/>
      <c r="KA8" s="257"/>
      <c r="KB8" s="257"/>
      <c r="KC8" s="257"/>
      <c r="KD8" s="257"/>
      <c r="KE8" s="257"/>
      <c r="KF8" s="257"/>
      <c r="KG8" s="257"/>
      <c r="KH8" s="257"/>
      <c r="KI8" s="257"/>
      <c r="KJ8" s="257"/>
      <c r="KK8" s="257"/>
      <c r="KL8" s="257"/>
      <c r="KM8" s="257"/>
      <c r="KN8" s="257"/>
      <c r="KO8" s="257"/>
      <c r="KP8" s="257"/>
      <c r="KQ8" s="257"/>
      <c r="KR8" s="257"/>
      <c r="KS8" s="257"/>
      <c r="KT8" s="257"/>
      <c r="KU8" s="257"/>
      <c r="KV8" s="257"/>
      <c r="KW8" s="257"/>
      <c r="KX8" s="257"/>
      <c r="KY8" s="257"/>
      <c r="KZ8" s="257"/>
      <c r="LA8" s="257"/>
      <c r="LB8" s="257"/>
      <c r="LC8" s="257"/>
      <c r="LD8" s="257"/>
      <c r="LE8" s="257"/>
      <c r="LF8" s="257"/>
      <c r="LG8" s="257"/>
      <c r="LH8" s="257"/>
      <c r="LI8" s="257"/>
      <c r="LJ8" s="257"/>
      <c r="LK8" s="257"/>
      <c r="LL8" s="257"/>
      <c r="LM8" s="257"/>
      <c r="LN8" s="257"/>
      <c r="LO8" s="257"/>
      <c r="LP8" s="257"/>
      <c r="LQ8" s="257"/>
      <c r="LR8" s="257"/>
      <c r="LS8" s="257"/>
      <c r="LT8" s="257"/>
      <c r="LU8" s="257"/>
      <c r="LV8" s="257"/>
      <c r="LW8" s="257"/>
      <c r="LX8" s="257"/>
      <c r="LY8" s="257"/>
      <c r="LZ8" s="257"/>
      <c r="MA8" s="257"/>
      <c r="MB8" s="257"/>
      <c r="MC8" s="257"/>
      <c r="MD8" s="257"/>
      <c r="ME8" s="257"/>
      <c r="MF8" s="257"/>
      <c r="MG8" s="257"/>
      <c r="MH8" s="257"/>
      <c r="MI8" s="257"/>
      <c r="MJ8" s="257"/>
      <c r="MK8" s="257"/>
      <c r="ML8" s="257"/>
      <c r="MM8" s="257"/>
      <c r="MN8" s="257"/>
      <c r="MO8" s="257"/>
      <c r="MP8" s="257"/>
      <c r="MQ8" s="257"/>
      <c r="MR8" s="257"/>
      <c r="MS8" s="257"/>
    </row>
    <row r="9" spans="1:357" ht="21" thickBot="1" x14ac:dyDescent="0.35">
      <c r="A9" s="80"/>
      <c r="B9" s="102"/>
      <c r="C9" s="102"/>
      <c r="D9" s="102"/>
      <c r="E9" s="6"/>
      <c r="F9" s="6"/>
      <c r="G9" s="6"/>
      <c r="H9" s="6"/>
      <c r="I9" s="6"/>
      <c r="J9" s="6"/>
      <c r="K9" s="6"/>
      <c r="L9" s="6"/>
      <c r="M9" s="6"/>
      <c r="N9" s="6"/>
      <c r="O9" s="8"/>
      <c r="P9" s="8"/>
      <c r="Q9" s="8"/>
      <c r="R9" s="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  <c r="AH9" s="9"/>
      <c r="AI9" s="9"/>
      <c r="AJ9" s="9"/>
      <c r="AK9" s="9"/>
      <c r="AL9" s="6"/>
      <c r="AM9" s="6"/>
      <c r="AN9" s="6"/>
      <c r="AO9" s="6"/>
      <c r="AP9" s="6"/>
      <c r="AQ9" s="6"/>
      <c r="AR9" s="6"/>
      <c r="AS9" s="6"/>
      <c r="AT9" s="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9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9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9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9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</row>
    <row r="10" spans="1:357" s="149" customFormat="1" ht="16.5" thickTop="1" x14ac:dyDescent="0.25">
      <c r="A10" s="142"/>
      <c r="B10" s="143"/>
      <c r="C10" s="144"/>
      <c r="D10" s="144"/>
      <c r="E10" s="145"/>
      <c r="F10" s="145"/>
      <c r="G10" s="145"/>
      <c r="H10" s="145"/>
      <c r="I10" s="145"/>
      <c r="J10" s="145"/>
      <c r="K10" s="145"/>
      <c r="L10" s="146"/>
      <c r="M10" s="147"/>
      <c r="N10" s="147"/>
      <c r="O10" s="147"/>
      <c r="P10" s="147"/>
      <c r="Q10" s="147"/>
      <c r="R10" s="147"/>
      <c r="S10" s="145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5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5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5"/>
      <c r="BG10" s="148"/>
      <c r="BH10" s="148"/>
      <c r="BI10" s="148"/>
      <c r="BJ10" s="148"/>
      <c r="BK10" s="148"/>
      <c r="BL10" s="148"/>
      <c r="BM10" s="147"/>
      <c r="BN10" s="147"/>
      <c r="BO10" s="147"/>
      <c r="BP10" s="147"/>
      <c r="BQ10" s="147"/>
      <c r="BR10" s="147"/>
      <c r="BS10" s="145"/>
      <c r="BT10" s="148"/>
      <c r="BU10" s="148"/>
      <c r="BV10" s="148"/>
      <c r="BW10" s="148"/>
      <c r="BX10" s="148"/>
      <c r="BY10" s="148"/>
      <c r="BZ10" s="147"/>
      <c r="CA10" s="147"/>
      <c r="CB10" s="147"/>
      <c r="CC10" s="147"/>
      <c r="CD10" s="147"/>
      <c r="CE10" s="147"/>
      <c r="CF10" s="145"/>
      <c r="CG10" s="148"/>
      <c r="CH10" s="148"/>
      <c r="CI10" s="148"/>
      <c r="CJ10" s="148"/>
      <c r="CK10" s="148"/>
      <c r="CL10" s="148"/>
      <c r="CM10" s="147"/>
      <c r="CN10" s="147"/>
      <c r="CO10" s="147"/>
      <c r="CP10" s="147"/>
      <c r="CQ10" s="147"/>
      <c r="CR10" s="147"/>
      <c r="CS10" s="145"/>
      <c r="CT10" s="148"/>
      <c r="CU10" s="148"/>
      <c r="CV10" s="148"/>
      <c r="CW10" s="148"/>
      <c r="CX10" s="148"/>
      <c r="CY10" s="148"/>
      <c r="CZ10" s="147"/>
      <c r="DA10" s="147"/>
      <c r="DB10" s="147"/>
      <c r="DC10" s="147"/>
      <c r="DD10" s="147"/>
      <c r="DE10" s="147"/>
      <c r="DF10" s="170"/>
      <c r="DG10" s="147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5"/>
      <c r="DT10" s="147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5"/>
      <c r="EG10" s="147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5"/>
      <c r="ET10" s="147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5"/>
      <c r="FG10" s="147"/>
      <c r="FH10" s="148"/>
      <c r="FI10" s="148"/>
      <c r="FJ10" s="148"/>
      <c r="FK10" s="148"/>
      <c r="FL10" s="148"/>
      <c r="FM10" s="148"/>
      <c r="FN10" s="148"/>
      <c r="FO10" s="148"/>
      <c r="FP10" s="148"/>
      <c r="FQ10" s="148"/>
      <c r="FR10" s="148"/>
      <c r="FS10" s="145"/>
      <c r="FT10" s="147"/>
      <c r="FU10" s="148"/>
      <c r="FV10" s="148"/>
      <c r="FW10" s="148"/>
      <c r="FX10" s="148"/>
      <c r="FY10" s="148"/>
      <c r="FZ10" s="148"/>
      <c r="GA10" s="148"/>
      <c r="GB10" s="148"/>
      <c r="GC10" s="148"/>
      <c r="GD10" s="148"/>
      <c r="GE10" s="148"/>
      <c r="GF10" s="145"/>
      <c r="GG10" s="147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8"/>
      <c r="GS10" s="145"/>
      <c r="GT10" s="147"/>
      <c r="GU10" s="148"/>
      <c r="GV10" s="148"/>
      <c r="GW10" s="148"/>
      <c r="GX10" s="148"/>
      <c r="GY10" s="148"/>
      <c r="GZ10" s="148"/>
      <c r="HA10" s="148"/>
      <c r="HB10" s="148"/>
      <c r="HC10" s="148"/>
      <c r="HD10" s="148"/>
      <c r="HE10" s="148"/>
      <c r="HF10" s="145"/>
      <c r="HG10" s="147"/>
      <c r="HH10" s="148"/>
      <c r="HI10" s="148"/>
      <c r="HJ10" s="148"/>
      <c r="HK10" s="148"/>
      <c r="HL10" s="148"/>
      <c r="HM10" s="148"/>
      <c r="HN10" s="148"/>
      <c r="HO10" s="148"/>
      <c r="HP10" s="148"/>
      <c r="HQ10" s="148"/>
      <c r="HR10" s="148"/>
      <c r="HS10" s="145"/>
      <c r="HT10" s="147"/>
      <c r="HU10" s="148"/>
      <c r="HV10" s="148"/>
      <c r="HW10" s="148"/>
      <c r="HX10" s="148"/>
      <c r="HY10" s="148"/>
      <c r="HZ10" s="148"/>
      <c r="IA10" s="148"/>
      <c r="IB10" s="148"/>
      <c r="IC10" s="148"/>
      <c r="ID10" s="148"/>
      <c r="IE10" s="148"/>
      <c r="IF10" s="145"/>
      <c r="IG10" s="147"/>
      <c r="IH10" s="148"/>
      <c r="II10" s="148"/>
      <c r="IJ10" s="148"/>
      <c r="IK10" s="148"/>
      <c r="IL10" s="148"/>
      <c r="IM10" s="148"/>
      <c r="IN10" s="148"/>
      <c r="IO10" s="148"/>
      <c r="IP10" s="148"/>
      <c r="IQ10" s="148"/>
      <c r="IR10" s="148"/>
      <c r="IS10" s="145"/>
      <c r="IT10" s="147"/>
      <c r="IU10" s="148"/>
      <c r="IV10" s="148"/>
      <c r="IW10" s="148"/>
      <c r="IX10" s="148"/>
      <c r="IY10" s="148"/>
      <c r="IZ10" s="148"/>
      <c r="JA10" s="148"/>
      <c r="JB10" s="148"/>
      <c r="JC10" s="148"/>
      <c r="JD10" s="148"/>
      <c r="JE10" s="148"/>
      <c r="JF10" s="145"/>
      <c r="JG10" s="220"/>
      <c r="JH10" s="148"/>
      <c r="JI10" s="148"/>
      <c r="JJ10" s="148"/>
      <c r="JK10" s="148"/>
      <c r="JL10" s="148"/>
      <c r="JM10" s="148"/>
      <c r="JN10" s="148"/>
      <c r="JO10" s="148"/>
      <c r="JP10" s="148"/>
      <c r="JQ10" s="148"/>
      <c r="JR10" s="148"/>
      <c r="JS10" s="145"/>
      <c r="JT10" s="220"/>
      <c r="JU10" s="148"/>
      <c r="JV10" s="148"/>
      <c r="JW10" s="148"/>
      <c r="JX10" s="148"/>
      <c r="JY10" s="148"/>
      <c r="JZ10" s="148"/>
      <c r="KA10" s="148"/>
      <c r="KB10" s="148"/>
      <c r="KC10" s="148"/>
      <c r="KD10" s="148"/>
      <c r="KE10" s="148"/>
      <c r="KF10" s="145"/>
      <c r="KG10" s="220"/>
      <c r="KH10" s="148"/>
      <c r="KI10" s="148"/>
      <c r="KJ10" s="148"/>
      <c r="KK10" s="148"/>
      <c r="KL10" s="148"/>
      <c r="KM10" s="148"/>
      <c r="KN10" s="148"/>
      <c r="KO10" s="148"/>
      <c r="KP10" s="148"/>
      <c r="KQ10" s="148"/>
      <c r="KR10" s="148"/>
      <c r="KS10" s="145"/>
      <c r="KT10" s="220"/>
      <c r="KU10" s="148"/>
      <c r="KV10" s="148"/>
      <c r="KW10" s="148"/>
      <c r="KX10" s="148"/>
      <c r="KY10" s="148"/>
      <c r="KZ10" s="148"/>
      <c r="LA10" s="148"/>
      <c r="LB10" s="148"/>
      <c r="LC10" s="148"/>
      <c r="LD10" s="148"/>
      <c r="LE10" s="148"/>
      <c r="LF10" s="145"/>
      <c r="LG10" s="220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5"/>
      <c r="LT10" s="220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148"/>
      <c r="MF10" s="145"/>
      <c r="MG10" s="220"/>
      <c r="MH10" s="148"/>
      <c r="MI10" s="148"/>
      <c r="MJ10" s="148"/>
      <c r="MK10" s="148"/>
      <c r="ML10" s="148"/>
      <c r="MM10" s="148"/>
      <c r="MN10" s="148"/>
      <c r="MO10" s="148"/>
      <c r="MP10" s="148"/>
      <c r="MQ10" s="148"/>
      <c r="MR10" s="148"/>
      <c r="MS10" s="166"/>
    </row>
    <row r="11" spans="1:357" s="149" customFormat="1" ht="15.75" x14ac:dyDescent="0.25">
      <c r="A11" s="150"/>
      <c r="B11" s="151"/>
      <c r="C11" s="152"/>
      <c r="D11" s="152"/>
      <c r="E11" s="153"/>
      <c r="F11" s="153"/>
      <c r="G11" s="153"/>
      <c r="H11" s="153"/>
      <c r="I11" s="153"/>
      <c r="J11" s="153"/>
      <c r="K11" s="153"/>
      <c r="L11" s="154" t="s">
        <v>423</v>
      </c>
      <c r="M11" s="155" t="s">
        <v>301</v>
      </c>
      <c r="N11" s="155" t="s">
        <v>424</v>
      </c>
      <c r="O11" s="155" t="s">
        <v>425</v>
      </c>
      <c r="P11" s="155" t="s">
        <v>427</v>
      </c>
      <c r="Q11" s="155" t="s">
        <v>428</v>
      </c>
      <c r="R11" s="155" t="s">
        <v>429</v>
      </c>
      <c r="S11" s="153"/>
      <c r="T11" s="155" t="s">
        <v>430</v>
      </c>
      <c r="U11" s="155" t="s">
        <v>431</v>
      </c>
      <c r="V11" s="155" t="s">
        <v>432</v>
      </c>
      <c r="W11" s="155" t="s">
        <v>433</v>
      </c>
      <c r="X11" s="155" t="s">
        <v>434</v>
      </c>
      <c r="Y11" s="155" t="s">
        <v>426</v>
      </c>
      <c r="Z11" s="155" t="s">
        <v>301</v>
      </c>
      <c r="AA11" s="155" t="s">
        <v>424</v>
      </c>
      <c r="AB11" s="155" t="s">
        <v>425</v>
      </c>
      <c r="AC11" s="155" t="s">
        <v>427</v>
      </c>
      <c r="AD11" s="155" t="s">
        <v>428</v>
      </c>
      <c r="AE11" s="155" t="s">
        <v>429</v>
      </c>
      <c r="AF11" s="153"/>
      <c r="AG11" s="155" t="s">
        <v>430</v>
      </c>
      <c r="AH11" s="155" t="s">
        <v>431</v>
      </c>
      <c r="AI11" s="155" t="s">
        <v>432</v>
      </c>
      <c r="AJ11" s="155" t="s">
        <v>433</v>
      </c>
      <c r="AK11" s="155" t="s">
        <v>434</v>
      </c>
      <c r="AL11" s="155" t="s">
        <v>426</v>
      </c>
      <c r="AM11" s="155" t="s">
        <v>301</v>
      </c>
      <c r="AN11" s="155" t="s">
        <v>424</v>
      </c>
      <c r="AO11" s="155" t="s">
        <v>425</v>
      </c>
      <c r="AP11" s="155" t="s">
        <v>427</v>
      </c>
      <c r="AQ11" s="155" t="s">
        <v>428</v>
      </c>
      <c r="AR11" s="155" t="s">
        <v>429</v>
      </c>
      <c r="AS11" s="153"/>
      <c r="AT11" s="155" t="s">
        <v>430</v>
      </c>
      <c r="AU11" s="155" t="s">
        <v>431</v>
      </c>
      <c r="AV11" s="155" t="s">
        <v>432</v>
      </c>
      <c r="AW11" s="155" t="s">
        <v>433</v>
      </c>
      <c r="AX11" s="155" t="s">
        <v>434</v>
      </c>
      <c r="AY11" s="155" t="s">
        <v>426</v>
      </c>
      <c r="AZ11" s="155" t="s">
        <v>301</v>
      </c>
      <c r="BA11" s="155" t="s">
        <v>424</v>
      </c>
      <c r="BB11" s="155" t="s">
        <v>425</v>
      </c>
      <c r="BC11" s="155" t="s">
        <v>427</v>
      </c>
      <c r="BD11" s="155" t="s">
        <v>428</v>
      </c>
      <c r="BE11" s="155" t="s">
        <v>429</v>
      </c>
      <c r="BF11" s="153"/>
      <c r="BG11" s="156" t="s">
        <v>430</v>
      </c>
      <c r="BH11" s="156" t="s">
        <v>431</v>
      </c>
      <c r="BI11" s="156" t="s">
        <v>432</v>
      </c>
      <c r="BJ11" s="156" t="s">
        <v>433</v>
      </c>
      <c r="BK11" s="156" t="s">
        <v>434</v>
      </c>
      <c r="BL11" s="156" t="s">
        <v>426</v>
      </c>
      <c r="BM11" s="155" t="s">
        <v>301</v>
      </c>
      <c r="BN11" s="155" t="s">
        <v>424</v>
      </c>
      <c r="BO11" s="155" t="s">
        <v>425</v>
      </c>
      <c r="BP11" s="155" t="s">
        <v>427</v>
      </c>
      <c r="BQ11" s="155" t="s">
        <v>428</v>
      </c>
      <c r="BR11" s="155" t="s">
        <v>429</v>
      </c>
      <c r="BS11" s="153"/>
      <c r="BT11" s="156" t="s">
        <v>430</v>
      </c>
      <c r="BU11" s="156" t="s">
        <v>431</v>
      </c>
      <c r="BV11" s="156" t="s">
        <v>432</v>
      </c>
      <c r="BW11" s="156" t="s">
        <v>433</v>
      </c>
      <c r="BX11" s="156" t="s">
        <v>434</v>
      </c>
      <c r="BY11" s="156" t="s">
        <v>426</v>
      </c>
      <c r="BZ11" s="155" t="s">
        <v>301</v>
      </c>
      <c r="CA11" s="155" t="s">
        <v>424</v>
      </c>
      <c r="CB11" s="155" t="s">
        <v>425</v>
      </c>
      <c r="CC11" s="155" t="s">
        <v>427</v>
      </c>
      <c r="CD11" s="155" t="s">
        <v>428</v>
      </c>
      <c r="CE11" s="155" t="s">
        <v>429</v>
      </c>
      <c r="CF11" s="153"/>
      <c r="CG11" s="156" t="s">
        <v>430</v>
      </c>
      <c r="CH11" s="156" t="s">
        <v>431</v>
      </c>
      <c r="CI11" s="156" t="s">
        <v>432</v>
      </c>
      <c r="CJ11" s="156" t="s">
        <v>433</v>
      </c>
      <c r="CK11" s="156" t="s">
        <v>434</v>
      </c>
      <c r="CL11" s="156" t="s">
        <v>426</v>
      </c>
      <c r="CM11" s="155" t="s">
        <v>301</v>
      </c>
      <c r="CN11" s="155" t="s">
        <v>424</v>
      </c>
      <c r="CO11" s="155" t="s">
        <v>425</v>
      </c>
      <c r="CP11" s="155" t="s">
        <v>427</v>
      </c>
      <c r="CQ11" s="155" t="s">
        <v>428</v>
      </c>
      <c r="CR11" s="155" t="s">
        <v>429</v>
      </c>
      <c r="CS11" s="153"/>
      <c r="CT11" s="156" t="s">
        <v>430</v>
      </c>
      <c r="CU11" s="156" t="s">
        <v>431</v>
      </c>
      <c r="CV11" s="156" t="s">
        <v>432</v>
      </c>
      <c r="CW11" s="156" t="s">
        <v>433</v>
      </c>
      <c r="CX11" s="156" t="s">
        <v>434</v>
      </c>
      <c r="CY11" s="156" t="s">
        <v>426</v>
      </c>
      <c r="CZ11" s="155" t="s">
        <v>301</v>
      </c>
      <c r="DA11" s="155" t="s">
        <v>424</v>
      </c>
      <c r="DB11" s="155" t="s">
        <v>425</v>
      </c>
      <c r="DC11" s="155" t="s">
        <v>427</v>
      </c>
      <c r="DD11" s="155" t="s">
        <v>428</v>
      </c>
      <c r="DE11" s="155" t="s">
        <v>429</v>
      </c>
      <c r="DF11" s="171"/>
      <c r="DG11" s="155" t="s">
        <v>430</v>
      </c>
      <c r="DH11" s="156" t="s">
        <v>431</v>
      </c>
      <c r="DI11" s="156" t="s">
        <v>432</v>
      </c>
      <c r="DJ11" s="156" t="s">
        <v>433</v>
      </c>
      <c r="DK11" s="156" t="s">
        <v>434</v>
      </c>
      <c r="DL11" s="156" t="s">
        <v>426</v>
      </c>
      <c r="DM11" s="156" t="s">
        <v>301</v>
      </c>
      <c r="DN11" s="156" t="s">
        <v>424</v>
      </c>
      <c r="DO11" s="156" t="s">
        <v>425</v>
      </c>
      <c r="DP11" s="156" t="s">
        <v>427</v>
      </c>
      <c r="DQ11" s="156" t="s">
        <v>428</v>
      </c>
      <c r="DR11" s="156" t="s">
        <v>429</v>
      </c>
      <c r="DS11" s="153"/>
      <c r="DT11" s="155" t="s">
        <v>430</v>
      </c>
      <c r="DU11" s="156" t="s">
        <v>431</v>
      </c>
      <c r="DV11" s="156" t="s">
        <v>432</v>
      </c>
      <c r="DW11" s="156" t="s">
        <v>433</v>
      </c>
      <c r="DX11" s="156" t="s">
        <v>434</v>
      </c>
      <c r="DY11" s="156" t="s">
        <v>426</v>
      </c>
      <c r="DZ11" s="156" t="s">
        <v>301</v>
      </c>
      <c r="EA11" s="156" t="s">
        <v>424</v>
      </c>
      <c r="EB11" s="156" t="s">
        <v>425</v>
      </c>
      <c r="EC11" s="156" t="s">
        <v>427</v>
      </c>
      <c r="ED11" s="156" t="s">
        <v>428</v>
      </c>
      <c r="EE11" s="156" t="s">
        <v>429</v>
      </c>
      <c r="EF11" s="153"/>
      <c r="EG11" s="155" t="s">
        <v>430</v>
      </c>
      <c r="EH11" s="156" t="s">
        <v>431</v>
      </c>
      <c r="EI11" s="156" t="s">
        <v>432</v>
      </c>
      <c r="EJ11" s="156" t="s">
        <v>433</v>
      </c>
      <c r="EK11" s="156" t="s">
        <v>434</v>
      </c>
      <c r="EL11" s="156" t="s">
        <v>426</v>
      </c>
      <c r="EM11" s="156" t="s">
        <v>301</v>
      </c>
      <c r="EN11" s="156" t="s">
        <v>424</v>
      </c>
      <c r="EO11" s="156" t="s">
        <v>425</v>
      </c>
      <c r="EP11" s="156" t="s">
        <v>427</v>
      </c>
      <c r="EQ11" s="156" t="s">
        <v>428</v>
      </c>
      <c r="ER11" s="156" t="s">
        <v>429</v>
      </c>
      <c r="ES11" s="153"/>
      <c r="ET11" s="155" t="s">
        <v>430</v>
      </c>
      <c r="EU11" s="156" t="s">
        <v>431</v>
      </c>
      <c r="EV11" s="156" t="s">
        <v>432</v>
      </c>
      <c r="EW11" s="156" t="s">
        <v>433</v>
      </c>
      <c r="EX11" s="156" t="s">
        <v>434</v>
      </c>
      <c r="EY11" s="156" t="s">
        <v>426</v>
      </c>
      <c r="EZ11" s="156" t="s">
        <v>301</v>
      </c>
      <c r="FA11" s="156" t="s">
        <v>424</v>
      </c>
      <c r="FB11" s="156" t="s">
        <v>425</v>
      </c>
      <c r="FC11" s="156" t="s">
        <v>427</v>
      </c>
      <c r="FD11" s="156" t="s">
        <v>428</v>
      </c>
      <c r="FE11" s="156" t="s">
        <v>429</v>
      </c>
      <c r="FF11" s="153"/>
      <c r="FG11" s="155" t="s">
        <v>430</v>
      </c>
      <c r="FH11" s="156" t="s">
        <v>431</v>
      </c>
      <c r="FI11" s="156" t="s">
        <v>432</v>
      </c>
      <c r="FJ11" s="156" t="s">
        <v>433</v>
      </c>
      <c r="FK11" s="156" t="s">
        <v>434</v>
      </c>
      <c r="FL11" s="156" t="s">
        <v>426</v>
      </c>
      <c r="FM11" s="156" t="s">
        <v>301</v>
      </c>
      <c r="FN11" s="156" t="s">
        <v>424</v>
      </c>
      <c r="FO11" s="156" t="s">
        <v>425</v>
      </c>
      <c r="FP11" s="156" t="s">
        <v>427</v>
      </c>
      <c r="FQ11" s="156" t="s">
        <v>428</v>
      </c>
      <c r="FR11" s="156" t="s">
        <v>429</v>
      </c>
      <c r="FS11" s="153"/>
      <c r="FT11" s="155" t="s">
        <v>430</v>
      </c>
      <c r="FU11" s="156" t="s">
        <v>431</v>
      </c>
      <c r="FV11" s="156" t="s">
        <v>432</v>
      </c>
      <c r="FW11" s="156" t="s">
        <v>433</v>
      </c>
      <c r="FX11" s="156" t="s">
        <v>434</v>
      </c>
      <c r="FY11" s="156" t="s">
        <v>426</v>
      </c>
      <c r="FZ11" s="156" t="s">
        <v>301</v>
      </c>
      <c r="GA11" s="156" t="s">
        <v>424</v>
      </c>
      <c r="GB11" s="156" t="s">
        <v>425</v>
      </c>
      <c r="GC11" s="156" t="s">
        <v>427</v>
      </c>
      <c r="GD11" s="156" t="s">
        <v>428</v>
      </c>
      <c r="GE11" s="156" t="s">
        <v>429</v>
      </c>
      <c r="GF11" s="153"/>
      <c r="GG11" s="155" t="s">
        <v>430</v>
      </c>
      <c r="GH11" s="156" t="s">
        <v>431</v>
      </c>
      <c r="GI11" s="156" t="s">
        <v>432</v>
      </c>
      <c r="GJ11" s="156" t="s">
        <v>433</v>
      </c>
      <c r="GK11" s="156" t="s">
        <v>434</v>
      </c>
      <c r="GL11" s="156" t="s">
        <v>426</v>
      </c>
      <c r="GM11" s="156" t="s">
        <v>301</v>
      </c>
      <c r="GN11" s="156" t="s">
        <v>424</v>
      </c>
      <c r="GO11" s="156" t="s">
        <v>425</v>
      </c>
      <c r="GP11" s="156" t="s">
        <v>427</v>
      </c>
      <c r="GQ11" s="156" t="s">
        <v>428</v>
      </c>
      <c r="GR11" s="156" t="s">
        <v>429</v>
      </c>
      <c r="GS11" s="153"/>
      <c r="GT11" s="155" t="s">
        <v>430</v>
      </c>
      <c r="GU11" s="156" t="s">
        <v>431</v>
      </c>
      <c r="GV11" s="156" t="s">
        <v>432</v>
      </c>
      <c r="GW11" s="156" t="s">
        <v>433</v>
      </c>
      <c r="GX11" s="156" t="s">
        <v>434</v>
      </c>
      <c r="GY11" s="156" t="s">
        <v>426</v>
      </c>
      <c r="GZ11" s="156" t="s">
        <v>301</v>
      </c>
      <c r="HA11" s="156" t="s">
        <v>424</v>
      </c>
      <c r="HB11" s="156" t="s">
        <v>425</v>
      </c>
      <c r="HC11" s="156" t="s">
        <v>427</v>
      </c>
      <c r="HD11" s="156" t="s">
        <v>428</v>
      </c>
      <c r="HE11" s="156" t="s">
        <v>429</v>
      </c>
      <c r="HF11" s="153"/>
      <c r="HG11" s="155" t="s">
        <v>430</v>
      </c>
      <c r="HH11" s="156" t="s">
        <v>431</v>
      </c>
      <c r="HI11" s="156" t="s">
        <v>432</v>
      </c>
      <c r="HJ11" s="156" t="s">
        <v>433</v>
      </c>
      <c r="HK11" s="156" t="s">
        <v>434</v>
      </c>
      <c r="HL11" s="156" t="s">
        <v>426</v>
      </c>
      <c r="HM11" s="156" t="s">
        <v>301</v>
      </c>
      <c r="HN11" s="156" t="s">
        <v>424</v>
      </c>
      <c r="HO11" s="156" t="s">
        <v>425</v>
      </c>
      <c r="HP11" s="156" t="s">
        <v>427</v>
      </c>
      <c r="HQ11" s="156" t="s">
        <v>428</v>
      </c>
      <c r="HR11" s="156" t="s">
        <v>429</v>
      </c>
      <c r="HS11" s="205"/>
      <c r="HT11" s="155" t="s">
        <v>430</v>
      </c>
      <c r="HU11" s="156" t="s">
        <v>431</v>
      </c>
      <c r="HV11" s="156" t="s">
        <v>432</v>
      </c>
      <c r="HW11" s="156" t="s">
        <v>433</v>
      </c>
      <c r="HX11" s="156" t="s">
        <v>434</v>
      </c>
      <c r="HY11" s="156" t="s">
        <v>426</v>
      </c>
      <c r="HZ11" s="156" t="s">
        <v>301</v>
      </c>
      <c r="IA11" s="156" t="s">
        <v>424</v>
      </c>
      <c r="IB11" s="156" t="s">
        <v>425</v>
      </c>
      <c r="IC11" s="156" t="s">
        <v>427</v>
      </c>
      <c r="ID11" s="156" t="s">
        <v>428</v>
      </c>
      <c r="IE11" s="156" t="s">
        <v>429</v>
      </c>
      <c r="IF11" s="205"/>
      <c r="IG11" s="155" t="s">
        <v>430</v>
      </c>
      <c r="IH11" s="156" t="s">
        <v>431</v>
      </c>
      <c r="II11" s="156" t="s">
        <v>432</v>
      </c>
      <c r="IJ11" s="156" t="s">
        <v>433</v>
      </c>
      <c r="IK11" s="156" t="s">
        <v>434</v>
      </c>
      <c r="IL11" s="156" t="s">
        <v>426</v>
      </c>
      <c r="IM11" s="156" t="s">
        <v>301</v>
      </c>
      <c r="IN11" s="156" t="s">
        <v>424</v>
      </c>
      <c r="IO11" s="156" t="s">
        <v>425</v>
      </c>
      <c r="IP11" s="156" t="s">
        <v>427</v>
      </c>
      <c r="IQ11" s="156" t="s">
        <v>428</v>
      </c>
      <c r="IR11" s="156" t="s">
        <v>429</v>
      </c>
      <c r="IS11" s="205"/>
      <c r="IT11" s="155" t="s">
        <v>430</v>
      </c>
      <c r="IU11" s="156" t="s">
        <v>431</v>
      </c>
      <c r="IV11" s="156" t="s">
        <v>432</v>
      </c>
      <c r="IW11" s="156" t="s">
        <v>433</v>
      </c>
      <c r="IX11" s="156" t="s">
        <v>434</v>
      </c>
      <c r="IY11" s="156" t="s">
        <v>426</v>
      </c>
      <c r="IZ11" s="156" t="s">
        <v>301</v>
      </c>
      <c r="JA11" s="156" t="s">
        <v>424</v>
      </c>
      <c r="JB11" s="156" t="s">
        <v>425</v>
      </c>
      <c r="JC11" s="156" t="s">
        <v>427</v>
      </c>
      <c r="JD11" s="156" t="s">
        <v>428</v>
      </c>
      <c r="JE11" s="156" t="s">
        <v>429</v>
      </c>
      <c r="JF11" s="205"/>
      <c r="JG11" s="221" t="s">
        <v>430</v>
      </c>
      <c r="JH11" s="156" t="s">
        <v>431</v>
      </c>
      <c r="JI11" s="156" t="s">
        <v>432</v>
      </c>
      <c r="JJ11" s="156" t="s">
        <v>433</v>
      </c>
      <c r="JK11" s="156" t="s">
        <v>434</v>
      </c>
      <c r="JL11" s="156" t="s">
        <v>426</v>
      </c>
      <c r="JM11" s="156" t="s">
        <v>301</v>
      </c>
      <c r="JN11" s="156" t="s">
        <v>424</v>
      </c>
      <c r="JO11" s="156" t="s">
        <v>425</v>
      </c>
      <c r="JP11" s="156" t="s">
        <v>427</v>
      </c>
      <c r="JQ11" s="156" t="s">
        <v>428</v>
      </c>
      <c r="JR11" s="156" t="s">
        <v>429</v>
      </c>
      <c r="JS11" s="205"/>
      <c r="JT11" s="221" t="s">
        <v>430</v>
      </c>
      <c r="JU11" s="156" t="s">
        <v>431</v>
      </c>
      <c r="JV11" s="156" t="s">
        <v>432</v>
      </c>
      <c r="JW11" s="156" t="s">
        <v>433</v>
      </c>
      <c r="JX11" s="156" t="s">
        <v>434</v>
      </c>
      <c r="JY11" s="156" t="s">
        <v>426</v>
      </c>
      <c r="JZ11" s="156" t="s">
        <v>301</v>
      </c>
      <c r="KA11" s="156" t="s">
        <v>424</v>
      </c>
      <c r="KB11" s="156" t="s">
        <v>425</v>
      </c>
      <c r="KC11" s="156" t="s">
        <v>427</v>
      </c>
      <c r="KD11" s="156" t="s">
        <v>428</v>
      </c>
      <c r="KE11" s="156" t="s">
        <v>429</v>
      </c>
      <c r="KF11" s="205"/>
      <c r="KG11" s="221" t="s">
        <v>430</v>
      </c>
      <c r="KH11" s="156" t="s">
        <v>431</v>
      </c>
      <c r="KI11" s="156" t="s">
        <v>432</v>
      </c>
      <c r="KJ11" s="156" t="s">
        <v>433</v>
      </c>
      <c r="KK11" s="156" t="s">
        <v>434</v>
      </c>
      <c r="KL11" s="156" t="s">
        <v>426</v>
      </c>
      <c r="KM11" s="156" t="s">
        <v>301</v>
      </c>
      <c r="KN11" s="156" t="s">
        <v>424</v>
      </c>
      <c r="KO11" s="156" t="s">
        <v>425</v>
      </c>
      <c r="KP11" s="156" t="s">
        <v>427</v>
      </c>
      <c r="KQ11" s="156" t="s">
        <v>428</v>
      </c>
      <c r="KR11" s="156" t="s">
        <v>429</v>
      </c>
      <c r="KS11" s="205"/>
      <c r="KT11" s="221" t="s">
        <v>430</v>
      </c>
      <c r="KU11" s="156" t="s">
        <v>431</v>
      </c>
      <c r="KV11" s="156" t="s">
        <v>432</v>
      </c>
      <c r="KW11" s="156" t="s">
        <v>433</v>
      </c>
      <c r="KX11" s="156" t="s">
        <v>434</v>
      </c>
      <c r="KY11" s="156" t="s">
        <v>426</v>
      </c>
      <c r="KZ11" s="156" t="s">
        <v>301</v>
      </c>
      <c r="LA11" s="156" t="s">
        <v>424</v>
      </c>
      <c r="LB11" s="156" t="s">
        <v>425</v>
      </c>
      <c r="LC11" s="156" t="s">
        <v>427</v>
      </c>
      <c r="LD11" s="156" t="s">
        <v>428</v>
      </c>
      <c r="LE11" s="156" t="s">
        <v>429</v>
      </c>
      <c r="LF11" s="205"/>
      <c r="LG11" s="221" t="s">
        <v>430</v>
      </c>
      <c r="LH11" s="156" t="s">
        <v>431</v>
      </c>
      <c r="LI11" s="156" t="s">
        <v>432</v>
      </c>
      <c r="LJ11" s="156" t="s">
        <v>433</v>
      </c>
      <c r="LK11" s="156" t="s">
        <v>434</v>
      </c>
      <c r="LL11" s="156" t="s">
        <v>426</v>
      </c>
      <c r="LM11" s="156" t="s">
        <v>301</v>
      </c>
      <c r="LN11" s="156" t="s">
        <v>424</v>
      </c>
      <c r="LO11" s="156" t="s">
        <v>425</v>
      </c>
      <c r="LP11" s="156" t="s">
        <v>427</v>
      </c>
      <c r="LQ11" s="156" t="s">
        <v>428</v>
      </c>
      <c r="LR11" s="156" t="s">
        <v>429</v>
      </c>
      <c r="LS11" s="205"/>
      <c r="LT11" s="221" t="s">
        <v>430</v>
      </c>
      <c r="LU11" s="156" t="s">
        <v>431</v>
      </c>
      <c r="LV11" s="156" t="s">
        <v>432</v>
      </c>
      <c r="LW11" s="156" t="s">
        <v>433</v>
      </c>
      <c r="LX11" s="156" t="s">
        <v>434</v>
      </c>
      <c r="LY11" s="156" t="s">
        <v>426</v>
      </c>
      <c r="LZ11" s="156" t="s">
        <v>301</v>
      </c>
      <c r="MA11" s="156" t="s">
        <v>424</v>
      </c>
      <c r="MB11" s="156" t="s">
        <v>425</v>
      </c>
      <c r="MC11" s="156" t="s">
        <v>427</v>
      </c>
      <c r="MD11" s="156" t="s">
        <v>428</v>
      </c>
      <c r="ME11" s="156" t="s">
        <v>429</v>
      </c>
      <c r="MF11" s="205"/>
      <c r="MG11" s="221" t="s">
        <v>430</v>
      </c>
      <c r="MH11" s="156" t="s">
        <v>431</v>
      </c>
      <c r="MI11" s="156" t="s">
        <v>432</v>
      </c>
      <c r="MJ11" s="156" t="s">
        <v>433</v>
      </c>
      <c r="MK11" s="156" t="s">
        <v>434</v>
      </c>
      <c r="ML11" s="156" t="s">
        <v>426</v>
      </c>
      <c r="MM11" s="156" t="s">
        <v>301</v>
      </c>
      <c r="MN11" s="156" t="s">
        <v>424</v>
      </c>
      <c r="MO11" s="156" t="s">
        <v>425</v>
      </c>
      <c r="MP11" s="156" t="s">
        <v>427</v>
      </c>
      <c r="MQ11" s="156" t="s">
        <v>428</v>
      </c>
      <c r="MR11" s="156" t="s">
        <v>429</v>
      </c>
      <c r="MS11" s="201"/>
    </row>
    <row r="12" spans="1:357" s="149" customFormat="1" ht="20.25" x14ac:dyDescent="0.3">
      <c r="A12" s="150"/>
      <c r="B12" s="151"/>
      <c r="C12" s="203" t="s">
        <v>578</v>
      </c>
      <c r="D12" s="152"/>
      <c r="E12" s="157">
        <v>1992</v>
      </c>
      <c r="F12" s="157">
        <v>1993</v>
      </c>
      <c r="G12" s="157">
        <v>1994</v>
      </c>
      <c r="H12" s="157">
        <v>1995</v>
      </c>
      <c r="I12" s="157">
        <v>1996</v>
      </c>
      <c r="J12" s="157">
        <v>1997</v>
      </c>
      <c r="K12" s="157">
        <v>1998</v>
      </c>
      <c r="L12" s="154" t="s">
        <v>426</v>
      </c>
      <c r="M12" s="155">
        <v>1999</v>
      </c>
      <c r="N12" s="155">
        <v>1999</v>
      </c>
      <c r="O12" s="155">
        <v>1999</v>
      </c>
      <c r="P12" s="155">
        <v>1999</v>
      </c>
      <c r="Q12" s="155">
        <v>1999</v>
      </c>
      <c r="R12" s="155">
        <v>1999</v>
      </c>
      <c r="S12" s="157">
        <v>1999</v>
      </c>
      <c r="T12" s="155">
        <v>2000</v>
      </c>
      <c r="U12" s="155">
        <v>2000</v>
      </c>
      <c r="V12" s="155">
        <v>2000</v>
      </c>
      <c r="W12" s="155">
        <v>2000</v>
      </c>
      <c r="X12" s="155">
        <v>2000</v>
      </c>
      <c r="Y12" s="155">
        <v>2000</v>
      </c>
      <c r="Z12" s="155">
        <v>2000</v>
      </c>
      <c r="AA12" s="155">
        <v>2000</v>
      </c>
      <c r="AB12" s="155">
        <v>2000</v>
      </c>
      <c r="AC12" s="155">
        <v>2000</v>
      </c>
      <c r="AD12" s="155">
        <v>2000</v>
      </c>
      <c r="AE12" s="155">
        <v>2000</v>
      </c>
      <c r="AF12" s="157">
        <v>2000</v>
      </c>
      <c r="AG12" s="155">
        <v>2001</v>
      </c>
      <c r="AH12" s="155">
        <v>2001</v>
      </c>
      <c r="AI12" s="155">
        <v>2001</v>
      </c>
      <c r="AJ12" s="155">
        <v>2001</v>
      </c>
      <c r="AK12" s="155">
        <v>2001</v>
      </c>
      <c r="AL12" s="155">
        <v>2001</v>
      </c>
      <c r="AM12" s="155">
        <v>2001</v>
      </c>
      <c r="AN12" s="155">
        <v>2001</v>
      </c>
      <c r="AO12" s="155">
        <v>2001</v>
      </c>
      <c r="AP12" s="155">
        <v>2001</v>
      </c>
      <c r="AQ12" s="155">
        <v>2001</v>
      </c>
      <c r="AR12" s="155">
        <v>2001</v>
      </c>
      <c r="AS12" s="157">
        <v>2001</v>
      </c>
      <c r="AT12" s="155">
        <v>2002</v>
      </c>
      <c r="AU12" s="155">
        <v>2002</v>
      </c>
      <c r="AV12" s="155">
        <v>2002</v>
      </c>
      <c r="AW12" s="155">
        <v>2002</v>
      </c>
      <c r="AX12" s="155">
        <v>2002</v>
      </c>
      <c r="AY12" s="155">
        <v>2002</v>
      </c>
      <c r="AZ12" s="155">
        <v>2002</v>
      </c>
      <c r="BA12" s="155">
        <v>2002</v>
      </c>
      <c r="BB12" s="155">
        <v>2002</v>
      </c>
      <c r="BC12" s="155">
        <v>2002</v>
      </c>
      <c r="BD12" s="155">
        <v>2002</v>
      </c>
      <c r="BE12" s="155">
        <v>2002</v>
      </c>
      <c r="BF12" s="157">
        <v>2002</v>
      </c>
      <c r="BG12" s="156">
        <v>2003</v>
      </c>
      <c r="BH12" s="156">
        <v>2003</v>
      </c>
      <c r="BI12" s="156">
        <v>2003</v>
      </c>
      <c r="BJ12" s="156">
        <v>2003</v>
      </c>
      <c r="BK12" s="156">
        <v>2003</v>
      </c>
      <c r="BL12" s="156">
        <v>2003</v>
      </c>
      <c r="BM12" s="155">
        <v>2003</v>
      </c>
      <c r="BN12" s="155">
        <v>2003</v>
      </c>
      <c r="BO12" s="155">
        <v>2003</v>
      </c>
      <c r="BP12" s="155">
        <v>2003</v>
      </c>
      <c r="BQ12" s="155">
        <v>2003</v>
      </c>
      <c r="BR12" s="155">
        <v>2003</v>
      </c>
      <c r="BS12" s="157">
        <v>2003</v>
      </c>
      <c r="BT12" s="156">
        <v>2004</v>
      </c>
      <c r="BU12" s="156">
        <v>2004</v>
      </c>
      <c r="BV12" s="156">
        <v>2004</v>
      </c>
      <c r="BW12" s="156">
        <v>2004</v>
      </c>
      <c r="BX12" s="156">
        <v>2004</v>
      </c>
      <c r="BY12" s="156">
        <v>2004</v>
      </c>
      <c r="BZ12" s="156">
        <v>2004</v>
      </c>
      <c r="CA12" s="156">
        <v>2004</v>
      </c>
      <c r="CB12" s="156">
        <v>2004</v>
      </c>
      <c r="CC12" s="156">
        <v>2004</v>
      </c>
      <c r="CD12" s="156">
        <v>2004</v>
      </c>
      <c r="CE12" s="156">
        <v>2004</v>
      </c>
      <c r="CF12" s="157">
        <v>2004</v>
      </c>
      <c r="CG12" s="156">
        <v>2005</v>
      </c>
      <c r="CH12" s="156">
        <v>2005</v>
      </c>
      <c r="CI12" s="156">
        <v>2005</v>
      </c>
      <c r="CJ12" s="156">
        <v>2005</v>
      </c>
      <c r="CK12" s="156">
        <v>2005</v>
      </c>
      <c r="CL12" s="156">
        <v>2005</v>
      </c>
      <c r="CM12" s="156">
        <v>2005</v>
      </c>
      <c r="CN12" s="156">
        <v>2005</v>
      </c>
      <c r="CO12" s="156">
        <v>2005</v>
      </c>
      <c r="CP12" s="156">
        <v>2005</v>
      </c>
      <c r="CQ12" s="156">
        <v>2005</v>
      </c>
      <c r="CR12" s="156">
        <v>2005</v>
      </c>
      <c r="CS12" s="157">
        <v>2005</v>
      </c>
      <c r="CT12" s="156">
        <v>2006</v>
      </c>
      <c r="CU12" s="156">
        <v>2006</v>
      </c>
      <c r="CV12" s="156">
        <v>2006</v>
      </c>
      <c r="CW12" s="156">
        <v>2006</v>
      </c>
      <c r="CX12" s="156">
        <v>2006</v>
      </c>
      <c r="CY12" s="156">
        <v>2006</v>
      </c>
      <c r="CZ12" s="156">
        <v>2006</v>
      </c>
      <c r="DA12" s="156">
        <v>2006</v>
      </c>
      <c r="DB12" s="156">
        <v>2006</v>
      </c>
      <c r="DC12" s="156">
        <v>2006</v>
      </c>
      <c r="DD12" s="156">
        <v>2006</v>
      </c>
      <c r="DE12" s="156">
        <v>2006</v>
      </c>
      <c r="DF12" s="172">
        <v>2006</v>
      </c>
      <c r="DG12" s="156">
        <v>2007</v>
      </c>
      <c r="DH12" s="156">
        <v>2007</v>
      </c>
      <c r="DI12" s="156">
        <v>2007</v>
      </c>
      <c r="DJ12" s="156">
        <v>2007</v>
      </c>
      <c r="DK12" s="156">
        <v>2007</v>
      </c>
      <c r="DL12" s="156">
        <v>2007</v>
      </c>
      <c r="DM12" s="156">
        <v>2007</v>
      </c>
      <c r="DN12" s="156">
        <v>2007</v>
      </c>
      <c r="DO12" s="156">
        <v>2007</v>
      </c>
      <c r="DP12" s="156">
        <v>2007</v>
      </c>
      <c r="DQ12" s="156">
        <v>2007</v>
      </c>
      <c r="DR12" s="156">
        <v>2007</v>
      </c>
      <c r="DS12" s="157">
        <v>2007</v>
      </c>
      <c r="DT12" s="156">
        <v>2008</v>
      </c>
      <c r="DU12" s="156">
        <v>2008</v>
      </c>
      <c r="DV12" s="156">
        <v>2008</v>
      </c>
      <c r="DW12" s="156">
        <v>2008</v>
      </c>
      <c r="DX12" s="156">
        <v>2008</v>
      </c>
      <c r="DY12" s="156">
        <v>2008</v>
      </c>
      <c r="DZ12" s="156">
        <v>2008</v>
      </c>
      <c r="EA12" s="156">
        <v>2008</v>
      </c>
      <c r="EB12" s="156">
        <v>2008</v>
      </c>
      <c r="EC12" s="156">
        <v>2008</v>
      </c>
      <c r="ED12" s="156">
        <v>2008</v>
      </c>
      <c r="EE12" s="156">
        <v>2008</v>
      </c>
      <c r="EF12" s="157">
        <v>2008</v>
      </c>
      <c r="EG12" s="156">
        <v>2009</v>
      </c>
      <c r="EH12" s="156">
        <v>2009</v>
      </c>
      <c r="EI12" s="156">
        <v>2009</v>
      </c>
      <c r="EJ12" s="156">
        <v>2009</v>
      </c>
      <c r="EK12" s="156">
        <v>2009</v>
      </c>
      <c r="EL12" s="156">
        <v>2009</v>
      </c>
      <c r="EM12" s="156">
        <v>2009</v>
      </c>
      <c r="EN12" s="156">
        <v>2009</v>
      </c>
      <c r="EO12" s="156">
        <v>2009</v>
      </c>
      <c r="EP12" s="156">
        <v>2009</v>
      </c>
      <c r="EQ12" s="156">
        <v>2009</v>
      </c>
      <c r="ER12" s="156">
        <v>2009</v>
      </c>
      <c r="ES12" s="157">
        <v>2009</v>
      </c>
      <c r="ET12" s="156">
        <v>2010</v>
      </c>
      <c r="EU12" s="156">
        <v>2010</v>
      </c>
      <c r="EV12" s="156">
        <v>2010</v>
      </c>
      <c r="EW12" s="156">
        <v>2010</v>
      </c>
      <c r="EX12" s="156">
        <v>2010</v>
      </c>
      <c r="EY12" s="156">
        <v>2010</v>
      </c>
      <c r="EZ12" s="156">
        <v>2010</v>
      </c>
      <c r="FA12" s="156">
        <v>2010</v>
      </c>
      <c r="FB12" s="156">
        <v>2010</v>
      </c>
      <c r="FC12" s="156">
        <v>2010</v>
      </c>
      <c r="FD12" s="156">
        <v>2010</v>
      </c>
      <c r="FE12" s="156">
        <v>2010</v>
      </c>
      <c r="FF12" s="157">
        <v>2010</v>
      </c>
      <c r="FG12" s="156">
        <v>2011</v>
      </c>
      <c r="FH12" s="156">
        <v>2011</v>
      </c>
      <c r="FI12" s="156">
        <v>2011</v>
      </c>
      <c r="FJ12" s="156">
        <v>2011</v>
      </c>
      <c r="FK12" s="156">
        <v>2011</v>
      </c>
      <c r="FL12" s="156">
        <v>2011</v>
      </c>
      <c r="FM12" s="156">
        <v>2011</v>
      </c>
      <c r="FN12" s="156">
        <v>2011</v>
      </c>
      <c r="FO12" s="156">
        <v>2011</v>
      </c>
      <c r="FP12" s="156">
        <v>2011</v>
      </c>
      <c r="FQ12" s="156">
        <v>2011</v>
      </c>
      <c r="FR12" s="156">
        <v>2011</v>
      </c>
      <c r="FS12" s="157">
        <v>2011</v>
      </c>
      <c r="FT12" s="156">
        <v>2012</v>
      </c>
      <c r="FU12" s="156">
        <v>2012</v>
      </c>
      <c r="FV12" s="156">
        <v>2012</v>
      </c>
      <c r="FW12" s="156">
        <v>2012</v>
      </c>
      <c r="FX12" s="156">
        <v>2012</v>
      </c>
      <c r="FY12" s="156">
        <v>2012</v>
      </c>
      <c r="FZ12" s="156">
        <v>2012</v>
      </c>
      <c r="GA12" s="156">
        <v>2012</v>
      </c>
      <c r="GB12" s="156">
        <v>2012</v>
      </c>
      <c r="GC12" s="156">
        <v>2012</v>
      </c>
      <c r="GD12" s="156">
        <v>2012</v>
      </c>
      <c r="GE12" s="156">
        <v>2012</v>
      </c>
      <c r="GF12" s="157">
        <v>2012</v>
      </c>
      <c r="GG12" s="156">
        <v>2013</v>
      </c>
      <c r="GH12" s="156">
        <v>2013</v>
      </c>
      <c r="GI12" s="156">
        <v>2013</v>
      </c>
      <c r="GJ12" s="156">
        <v>2013</v>
      </c>
      <c r="GK12" s="156">
        <v>2013</v>
      </c>
      <c r="GL12" s="156">
        <v>2013</v>
      </c>
      <c r="GM12" s="156">
        <v>2013</v>
      </c>
      <c r="GN12" s="156">
        <v>2013</v>
      </c>
      <c r="GO12" s="156">
        <v>2013</v>
      </c>
      <c r="GP12" s="156">
        <v>2013</v>
      </c>
      <c r="GQ12" s="156">
        <v>2013</v>
      </c>
      <c r="GR12" s="156">
        <v>2013</v>
      </c>
      <c r="GS12" s="157">
        <v>2013</v>
      </c>
      <c r="GT12" s="156">
        <v>2014</v>
      </c>
      <c r="GU12" s="156">
        <v>2014</v>
      </c>
      <c r="GV12" s="156">
        <v>2014</v>
      </c>
      <c r="GW12" s="156">
        <v>2014</v>
      </c>
      <c r="GX12" s="156">
        <v>2014</v>
      </c>
      <c r="GY12" s="156">
        <v>2014</v>
      </c>
      <c r="GZ12" s="156">
        <v>2014</v>
      </c>
      <c r="HA12" s="156">
        <v>2014</v>
      </c>
      <c r="HB12" s="156">
        <v>2014</v>
      </c>
      <c r="HC12" s="156">
        <v>2014</v>
      </c>
      <c r="HD12" s="156">
        <v>2014</v>
      </c>
      <c r="HE12" s="156">
        <v>2014</v>
      </c>
      <c r="HF12" s="157">
        <v>2014</v>
      </c>
      <c r="HG12" s="156">
        <v>2015</v>
      </c>
      <c r="HH12" s="156">
        <v>2015</v>
      </c>
      <c r="HI12" s="156">
        <v>2015</v>
      </c>
      <c r="HJ12" s="156">
        <v>2015</v>
      </c>
      <c r="HK12" s="156">
        <v>2015</v>
      </c>
      <c r="HL12" s="156">
        <v>2015</v>
      </c>
      <c r="HM12" s="156">
        <v>2015</v>
      </c>
      <c r="HN12" s="156">
        <v>2015</v>
      </c>
      <c r="HO12" s="156">
        <v>2015</v>
      </c>
      <c r="HP12" s="156">
        <v>2015</v>
      </c>
      <c r="HQ12" s="156">
        <v>2015</v>
      </c>
      <c r="HR12" s="156">
        <v>2015</v>
      </c>
      <c r="HS12" s="157">
        <v>2015</v>
      </c>
      <c r="HT12" s="156">
        <v>2016</v>
      </c>
      <c r="HU12" s="156">
        <v>2016</v>
      </c>
      <c r="HV12" s="156">
        <v>2016</v>
      </c>
      <c r="HW12" s="156">
        <v>2016</v>
      </c>
      <c r="HX12" s="156">
        <v>2016</v>
      </c>
      <c r="HY12" s="156">
        <v>2016</v>
      </c>
      <c r="HZ12" s="156">
        <v>2016</v>
      </c>
      <c r="IA12" s="156">
        <v>2016</v>
      </c>
      <c r="IB12" s="156">
        <v>2016</v>
      </c>
      <c r="IC12" s="156">
        <v>2016</v>
      </c>
      <c r="ID12" s="156">
        <v>2016</v>
      </c>
      <c r="IE12" s="156">
        <v>2016</v>
      </c>
      <c r="IF12" s="157">
        <v>2016</v>
      </c>
      <c r="IG12" s="156">
        <v>2017</v>
      </c>
      <c r="IH12" s="156">
        <v>2017</v>
      </c>
      <c r="II12" s="156">
        <v>2017</v>
      </c>
      <c r="IJ12" s="156">
        <v>2017</v>
      </c>
      <c r="IK12" s="156">
        <v>2017</v>
      </c>
      <c r="IL12" s="156">
        <v>2017</v>
      </c>
      <c r="IM12" s="156">
        <v>2017</v>
      </c>
      <c r="IN12" s="156">
        <v>2017</v>
      </c>
      <c r="IO12" s="156">
        <v>2017</v>
      </c>
      <c r="IP12" s="156">
        <v>2017</v>
      </c>
      <c r="IQ12" s="156">
        <v>2017</v>
      </c>
      <c r="IR12" s="156">
        <v>2017</v>
      </c>
      <c r="IS12" s="157">
        <v>2017</v>
      </c>
      <c r="IT12" s="156">
        <v>2018</v>
      </c>
      <c r="IU12" s="156">
        <v>2018</v>
      </c>
      <c r="IV12" s="156">
        <v>2018</v>
      </c>
      <c r="IW12" s="156">
        <v>2018</v>
      </c>
      <c r="IX12" s="156">
        <v>2018</v>
      </c>
      <c r="IY12" s="156">
        <v>2018</v>
      </c>
      <c r="IZ12" s="156">
        <v>2018</v>
      </c>
      <c r="JA12" s="156">
        <v>2018</v>
      </c>
      <c r="JB12" s="156">
        <v>2018</v>
      </c>
      <c r="JC12" s="156">
        <v>2018</v>
      </c>
      <c r="JD12" s="156">
        <v>2018</v>
      </c>
      <c r="JE12" s="156">
        <v>2018</v>
      </c>
      <c r="JF12" s="157">
        <v>2018</v>
      </c>
      <c r="JG12" s="222">
        <v>2019</v>
      </c>
      <c r="JH12" s="156">
        <v>2019</v>
      </c>
      <c r="JI12" s="156">
        <v>2019</v>
      </c>
      <c r="JJ12" s="156">
        <v>2019</v>
      </c>
      <c r="JK12" s="156">
        <v>2019</v>
      </c>
      <c r="JL12" s="156">
        <v>2019</v>
      </c>
      <c r="JM12" s="156">
        <v>2019</v>
      </c>
      <c r="JN12" s="156">
        <v>2019</v>
      </c>
      <c r="JO12" s="156">
        <v>2019</v>
      </c>
      <c r="JP12" s="156">
        <v>2019</v>
      </c>
      <c r="JQ12" s="156">
        <v>2019</v>
      </c>
      <c r="JR12" s="156">
        <v>2019</v>
      </c>
      <c r="JS12" s="157">
        <v>2019</v>
      </c>
      <c r="JT12" s="222">
        <v>2020</v>
      </c>
      <c r="JU12" s="156">
        <v>2020</v>
      </c>
      <c r="JV12" s="156">
        <v>2020</v>
      </c>
      <c r="JW12" s="156">
        <v>2020</v>
      </c>
      <c r="JX12" s="156">
        <v>2020</v>
      </c>
      <c r="JY12" s="156">
        <v>2020</v>
      </c>
      <c r="JZ12" s="156">
        <v>2020</v>
      </c>
      <c r="KA12" s="156">
        <v>2020</v>
      </c>
      <c r="KB12" s="156">
        <v>2020</v>
      </c>
      <c r="KC12" s="156">
        <v>2020</v>
      </c>
      <c r="KD12" s="156">
        <v>2020</v>
      </c>
      <c r="KE12" s="156">
        <v>2020</v>
      </c>
      <c r="KF12" s="157">
        <v>2020</v>
      </c>
      <c r="KG12" s="222">
        <v>2021</v>
      </c>
      <c r="KH12" s="156">
        <v>2021</v>
      </c>
      <c r="KI12" s="156">
        <v>2021</v>
      </c>
      <c r="KJ12" s="156">
        <v>2021</v>
      </c>
      <c r="KK12" s="156">
        <v>2021</v>
      </c>
      <c r="KL12" s="156">
        <v>2021</v>
      </c>
      <c r="KM12" s="156">
        <v>2021</v>
      </c>
      <c r="KN12" s="156">
        <v>2021</v>
      </c>
      <c r="KO12" s="156">
        <v>2021</v>
      </c>
      <c r="KP12" s="156">
        <v>2021</v>
      </c>
      <c r="KQ12" s="156">
        <v>2021</v>
      </c>
      <c r="KR12" s="156">
        <v>2021</v>
      </c>
      <c r="KS12" s="157">
        <v>2021</v>
      </c>
      <c r="KT12" s="222">
        <v>2022</v>
      </c>
      <c r="KU12" s="156">
        <v>2022</v>
      </c>
      <c r="KV12" s="156">
        <v>2022</v>
      </c>
      <c r="KW12" s="156">
        <v>2022</v>
      </c>
      <c r="KX12" s="156">
        <v>2022</v>
      </c>
      <c r="KY12" s="156">
        <v>2022</v>
      </c>
      <c r="KZ12" s="156">
        <v>2022</v>
      </c>
      <c r="LA12" s="156">
        <v>2022</v>
      </c>
      <c r="LB12" s="156">
        <v>2022</v>
      </c>
      <c r="LC12" s="156">
        <v>2022</v>
      </c>
      <c r="LD12" s="156">
        <v>2022</v>
      </c>
      <c r="LE12" s="156">
        <v>2022</v>
      </c>
      <c r="LF12" s="157">
        <v>2022</v>
      </c>
      <c r="LG12" s="222">
        <v>2023</v>
      </c>
      <c r="LH12" s="156">
        <v>2023</v>
      </c>
      <c r="LI12" s="156">
        <v>2023</v>
      </c>
      <c r="LJ12" s="156">
        <v>2023</v>
      </c>
      <c r="LK12" s="156">
        <v>2023</v>
      </c>
      <c r="LL12" s="156">
        <v>2023</v>
      </c>
      <c r="LM12" s="156">
        <v>2023</v>
      </c>
      <c r="LN12" s="156">
        <v>2023</v>
      </c>
      <c r="LO12" s="156">
        <v>2023</v>
      </c>
      <c r="LP12" s="156">
        <v>2023</v>
      </c>
      <c r="LQ12" s="156">
        <v>2023</v>
      </c>
      <c r="LR12" s="156">
        <v>2023</v>
      </c>
      <c r="LS12" s="157">
        <v>2023</v>
      </c>
      <c r="LT12" s="222">
        <v>2024</v>
      </c>
      <c r="LU12" s="156">
        <v>2024</v>
      </c>
      <c r="LV12" s="156">
        <v>2024</v>
      </c>
      <c r="LW12" s="156">
        <v>2024</v>
      </c>
      <c r="LX12" s="156">
        <v>2024</v>
      </c>
      <c r="LY12" s="156">
        <v>2024</v>
      </c>
      <c r="LZ12" s="156">
        <v>2024</v>
      </c>
      <c r="MA12" s="156">
        <v>2024</v>
      </c>
      <c r="MB12" s="156">
        <v>2024</v>
      </c>
      <c r="MC12" s="156">
        <v>2024</v>
      </c>
      <c r="MD12" s="156">
        <v>2024</v>
      </c>
      <c r="ME12" s="156">
        <v>2024</v>
      </c>
      <c r="MF12" s="157">
        <v>2024</v>
      </c>
      <c r="MG12" s="222">
        <v>2025</v>
      </c>
      <c r="MH12" s="156">
        <v>2025</v>
      </c>
      <c r="MI12" s="156">
        <v>2025</v>
      </c>
      <c r="MJ12" s="156">
        <v>2025</v>
      </c>
      <c r="MK12" s="156">
        <v>2025</v>
      </c>
      <c r="ML12" s="156">
        <v>2025</v>
      </c>
      <c r="MM12" s="156">
        <v>2025</v>
      </c>
      <c r="MN12" s="156">
        <v>2025</v>
      </c>
      <c r="MO12" s="156">
        <v>2025</v>
      </c>
      <c r="MP12" s="156">
        <v>2025</v>
      </c>
      <c r="MQ12" s="156">
        <v>2025</v>
      </c>
      <c r="MR12" s="156">
        <v>2025</v>
      </c>
      <c r="MS12" s="167">
        <v>2025</v>
      </c>
    </row>
    <row r="13" spans="1:357" s="149" customFormat="1" ht="16.5" thickBot="1" x14ac:dyDescent="0.3">
      <c r="A13" s="158"/>
      <c r="B13" s="159"/>
      <c r="C13" s="160"/>
      <c r="D13" s="160"/>
      <c r="E13" s="161"/>
      <c r="F13" s="161"/>
      <c r="G13" s="161"/>
      <c r="H13" s="161"/>
      <c r="I13" s="161"/>
      <c r="J13" s="161"/>
      <c r="K13" s="161"/>
      <c r="L13" s="162">
        <v>1999</v>
      </c>
      <c r="M13" s="163"/>
      <c r="N13" s="163"/>
      <c r="O13" s="163"/>
      <c r="P13" s="163"/>
      <c r="Q13" s="164"/>
      <c r="R13" s="164"/>
      <c r="S13" s="161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1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1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1"/>
      <c r="BG13" s="165"/>
      <c r="BH13" s="165"/>
      <c r="BI13" s="165"/>
      <c r="BJ13" s="165"/>
      <c r="BK13" s="165"/>
      <c r="BL13" s="165"/>
      <c r="BM13" s="164"/>
      <c r="BN13" s="164"/>
      <c r="BO13" s="164"/>
      <c r="BP13" s="164"/>
      <c r="BQ13" s="164"/>
      <c r="BR13" s="164"/>
      <c r="BS13" s="161"/>
      <c r="BT13" s="165"/>
      <c r="BU13" s="165"/>
      <c r="BV13" s="165"/>
      <c r="BW13" s="165"/>
      <c r="BX13" s="165"/>
      <c r="BY13" s="165"/>
      <c r="BZ13" s="164"/>
      <c r="CA13" s="164"/>
      <c r="CB13" s="164"/>
      <c r="CC13" s="164"/>
      <c r="CD13" s="164"/>
      <c r="CE13" s="164"/>
      <c r="CF13" s="161"/>
      <c r="CG13" s="165"/>
      <c r="CH13" s="165"/>
      <c r="CI13" s="165"/>
      <c r="CJ13" s="165"/>
      <c r="CK13" s="165"/>
      <c r="CL13" s="165"/>
      <c r="CM13" s="164"/>
      <c r="CN13" s="164"/>
      <c r="CO13" s="164"/>
      <c r="CP13" s="164"/>
      <c r="CQ13" s="164"/>
      <c r="CR13" s="164"/>
      <c r="CS13" s="161"/>
      <c r="CT13" s="165"/>
      <c r="CU13" s="165"/>
      <c r="CV13" s="165"/>
      <c r="CW13" s="165"/>
      <c r="CX13" s="165"/>
      <c r="CY13" s="165"/>
      <c r="CZ13" s="164"/>
      <c r="DA13" s="164"/>
      <c r="DB13" s="164"/>
      <c r="DC13" s="164"/>
      <c r="DD13" s="164"/>
      <c r="DE13" s="164"/>
      <c r="DF13" s="173"/>
      <c r="DG13" s="164"/>
      <c r="DH13" s="165"/>
      <c r="DI13" s="165"/>
      <c r="DJ13" s="165"/>
      <c r="DK13" s="165"/>
      <c r="DL13" s="165"/>
      <c r="DM13" s="165"/>
      <c r="DN13" s="165"/>
      <c r="DO13" s="165"/>
      <c r="DP13" s="165"/>
      <c r="DQ13" s="165"/>
      <c r="DR13" s="165"/>
      <c r="DS13" s="161"/>
      <c r="DT13" s="164"/>
      <c r="DU13" s="165"/>
      <c r="DV13" s="165"/>
      <c r="DW13" s="165"/>
      <c r="DX13" s="165"/>
      <c r="DY13" s="165"/>
      <c r="DZ13" s="165"/>
      <c r="EA13" s="165"/>
      <c r="EB13" s="165"/>
      <c r="EC13" s="165"/>
      <c r="ED13" s="165"/>
      <c r="EE13" s="165"/>
      <c r="EF13" s="161"/>
      <c r="EG13" s="164"/>
      <c r="EH13" s="165"/>
      <c r="EI13" s="165"/>
      <c r="EJ13" s="165"/>
      <c r="EK13" s="165"/>
      <c r="EL13" s="165"/>
      <c r="EM13" s="165"/>
      <c r="EN13" s="165"/>
      <c r="EO13" s="165"/>
      <c r="EP13" s="165"/>
      <c r="EQ13" s="165"/>
      <c r="ER13" s="165"/>
      <c r="ES13" s="161"/>
      <c r="ET13" s="164"/>
      <c r="EU13" s="165"/>
      <c r="EV13" s="165"/>
      <c r="EW13" s="165"/>
      <c r="EX13" s="165"/>
      <c r="EY13" s="165"/>
      <c r="EZ13" s="165"/>
      <c r="FA13" s="165"/>
      <c r="FB13" s="165"/>
      <c r="FC13" s="165"/>
      <c r="FD13" s="165"/>
      <c r="FE13" s="165"/>
      <c r="FF13" s="161"/>
      <c r="FG13" s="164"/>
      <c r="FH13" s="165"/>
      <c r="FI13" s="165"/>
      <c r="FJ13" s="165"/>
      <c r="FK13" s="165"/>
      <c r="FL13" s="165"/>
      <c r="FM13" s="165"/>
      <c r="FN13" s="165"/>
      <c r="FO13" s="165"/>
      <c r="FP13" s="165"/>
      <c r="FQ13" s="165"/>
      <c r="FR13" s="165"/>
      <c r="FS13" s="161"/>
      <c r="FT13" s="164"/>
      <c r="FU13" s="165"/>
      <c r="FV13" s="165"/>
      <c r="FW13" s="165"/>
      <c r="FX13" s="165"/>
      <c r="FY13" s="165"/>
      <c r="FZ13" s="165"/>
      <c r="GA13" s="165"/>
      <c r="GB13" s="165"/>
      <c r="GC13" s="165"/>
      <c r="GD13" s="165"/>
      <c r="GE13" s="165"/>
      <c r="GF13" s="161"/>
      <c r="GG13" s="164"/>
      <c r="GH13" s="165"/>
      <c r="GI13" s="165"/>
      <c r="GJ13" s="165"/>
      <c r="GK13" s="165"/>
      <c r="GL13" s="165"/>
      <c r="GM13" s="165"/>
      <c r="GN13" s="165"/>
      <c r="GO13" s="165"/>
      <c r="GP13" s="165"/>
      <c r="GQ13" s="165"/>
      <c r="GR13" s="165"/>
      <c r="GS13" s="161"/>
      <c r="GT13" s="164"/>
      <c r="GU13" s="165"/>
      <c r="GV13" s="165"/>
      <c r="GW13" s="165"/>
      <c r="GX13" s="165"/>
      <c r="GY13" s="165"/>
      <c r="GZ13" s="165"/>
      <c r="HA13" s="165"/>
      <c r="HB13" s="165"/>
      <c r="HC13" s="165"/>
      <c r="HD13" s="165"/>
      <c r="HE13" s="165"/>
      <c r="HF13" s="161"/>
      <c r="HG13" s="164"/>
      <c r="HH13" s="165"/>
      <c r="HI13" s="165"/>
      <c r="HJ13" s="165"/>
      <c r="HK13" s="165"/>
      <c r="HL13" s="165"/>
      <c r="HM13" s="165"/>
      <c r="HN13" s="165"/>
      <c r="HO13" s="165"/>
      <c r="HP13" s="165"/>
      <c r="HQ13" s="165"/>
      <c r="HR13" s="165"/>
      <c r="HS13" s="161"/>
      <c r="HT13" s="164"/>
      <c r="HU13" s="165"/>
      <c r="HV13" s="165"/>
      <c r="HW13" s="165"/>
      <c r="HX13" s="165"/>
      <c r="HY13" s="165"/>
      <c r="HZ13" s="165"/>
      <c r="IA13" s="165"/>
      <c r="IB13" s="165"/>
      <c r="IC13" s="165"/>
      <c r="ID13" s="165"/>
      <c r="IE13" s="165"/>
      <c r="IF13" s="161"/>
      <c r="IG13" s="164"/>
      <c r="IH13" s="165"/>
      <c r="II13" s="165"/>
      <c r="IJ13" s="165"/>
      <c r="IK13" s="165"/>
      <c r="IL13" s="165"/>
      <c r="IM13" s="165"/>
      <c r="IN13" s="165"/>
      <c r="IO13" s="165"/>
      <c r="IP13" s="165"/>
      <c r="IQ13" s="165"/>
      <c r="IR13" s="165"/>
      <c r="IS13" s="161"/>
      <c r="IT13" s="164"/>
      <c r="IU13" s="165"/>
      <c r="IV13" s="165"/>
      <c r="IW13" s="165"/>
      <c r="IX13" s="165"/>
      <c r="IY13" s="165"/>
      <c r="IZ13" s="165"/>
      <c r="JA13" s="165"/>
      <c r="JB13" s="165"/>
      <c r="JC13" s="165"/>
      <c r="JD13" s="165"/>
      <c r="JE13" s="165"/>
      <c r="JF13" s="161"/>
      <c r="JG13" s="223"/>
      <c r="JH13" s="165"/>
      <c r="JI13" s="165"/>
      <c r="JJ13" s="165"/>
      <c r="JK13" s="165"/>
      <c r="JL13" s="165"/>
      <c r="JM13" s="165"/>
      <c r="JN13" s="165"/>
      <c r="JO13" s="165"/>
      <c r="JP13" s="165"/>
      <c r="JQ13" s="165"/>
      <c r="JR13" s="165"/>
      <c r="JS13" s="161"/>
      <c r="JT13" s="223"/>
      <c r="JU13" s="165"/>
      <c r="JV13" s="165"/>
      <c r="JW13" s="165"/>
      <c r="JX13" s="165"/>
      <c r="JY13" s="165"/>
      <c r="JZ13" s="165"/>
      <c r="KA13" s="165"/>
      <c r="KB13" s="165"/>
      <c r="KC13" s="165"/>
      <c r="KD13" s="165"/>
      <c r="KE13" s="165"/>
      <c r="KF13" s="161"/>
      <c r="KG13" s="223"/>
      <c r="KH13" s="165"/>
      <c r="KI13" s="165"/>
      <c r="KJ13" s="165"/>
      <c r="KK13" s="165"/>
      <c r="KL13" s="165"/>
      <c r="KM13" s="165"/>
      <c r="KN13" s="165"/>
      <c r="KO13" s="165"/>
      <c r="KP13" s="165"/>
      <c r="KQ13" s="165"/>
      <c r="KR13" s="165"/>
      <c r="KS13" s="161"/>
      <c r="KT13" s="223"/>
      <c r="KU13" s="165"/>
      <c r="KV13" s="165"/>
      <c r="KW13" s="165"/>
      <c r="KX13" s="165"/>
      <c r="KY13" s="165"/>
      <c r="KZ13" s="165"/>
      <c r="LA13" s="165"/>
      <c r="LB13" s="165"/>
      <c r="LC13" s="165"/>
      <c r="LD13" s="165"/>
      <c r="LE13" s="165"/>
      <c r="LF13" s="161"/>
      <c r="LG13" s="223"/>
      <c r="LH13" s="165"/>
      <c r="LI13" s="165"/>
      <c r="LJ13" s="165"/>
      <c r="LK13" s="165"/>
      <c r="LL13" s="165"/>
      <c r="LM13" s="165"/>
      <c r="LN13" s="165"/>
      <c r="LO13" s="165"/>
      <c r="LP13" s="165"/>
      <c r="LQ13" s="165"/>
      <c r="LR13" s="165"/>
      <c r="LS13" s="161"/>
      <c r="LT13" s="223"/>
      <c r="LU13" s="165"/>
      <c r="LV13" s="165"/>
      <c r="LW13" s="165"/>
      <c r="LX13" s="165"/>
      <c r="LY13" s="165"/>
      <c r="LZ13" s="165"/>
      <c r="MA13" s="165"/>
      <c r="MB13" s="165"/>
      <c r="MC13" s="165"/>
      <c r="MD13" s="165"/>
      <c r="ME13" s="165"/>
      <c r="MF13" s="161"/>
      <c r="MG13" s="223"/>
      <c r="MH13" s="165"/>
      <c r="MI13" s="165"/>
      <c r="MJ13" s="165"/>
      <c r="MK13" s="165"/>
      <c r="ML13" s="165"/>
      <c r="MM13" s="165"/>
      <c r="MN13" s="165"/>
      <c r="MO13" s="165"/>
      <c r="MP13" s="165"/>
      <c r="MQ13" s="165"/>
      <c r="MR13" s="165"/>
      <c r="MS13" s="259"/>
    </row>
    <row r="14" spans="1:357" s="149" customFormat="1" ht="16.5" hidden="1" thickTop="1" x14ac:dyDescent="0.25">
      <c r="A14" s="142"/>
      <c r="B14" s="143"/>
      <c r="C14" s="144"/>
      <c r="D14" s="144"/>
      <c r="E14" s="145"/>
      <c r="F14" s="145"/>
      <c r="G14" s="145"/>
      <c r="H14" s="145"/>
      <c r="I14" s="145"/>
      <c r="J14" s="145"/>
      <c r="K14" s="145"/>
      <c r="L14" s="146"/>
      <c r="M14" s="147"/>
      <c r="N14" s="147"/>
      <c r="O14" s="147"/>
      <c r="P14" s="147"/>
      <c r="Q14" s="147"/>
      <c r="R14" s="147"/>
      <c r="S14" s="145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5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5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5"/>
      <c r="BG14" s="148"/>
      <c r="BH14" s="148"/>
      <c r="BI14" s="148"/>
      <c r="BJ14" s="148"/>
      <c r="BK14" s="148"/>
      <c r="BL14" s="148"/>
      <c r="BM14" s="147"/>
      <c r="BN14" s="147"/>
      <c r="BO14" s="147"/>
      <c r="BP14" s="147"/>
      <c r="BQ14" s="147"/>
      <c r="BR14" s="147"/>
      <c r="BS14" s="145"/>
      <c r="BT14" s="148"/>
      <c r="BU14" s="148"/>
      <c r="BV14" s="148"/>
      <c r="BW14" s="148"/>
      <c r="BX14" s="148"/>
      <c r="BY14" s="148"/>
      <c r="BZ14" s="147"/>
      <c r="CA14" s="147"/>
      <c r="CB14" s="147"/>
      <c r="CC14" s="147"/>
      <c r="CD14" s="147"/>
      <c r="CE14" s="147"/>
      <c r="CF14" s="145"/>
      <c r="CG14" s="148"/>
      <c r="CH14" s="148"/>
      <c r="CI14" s="148"/>
      <c r="CJ14" s="148"/>
      <c r="CK14" s="148"/>
      <c r="CL14" s="148"/>
      <c r="CM14" s="147"/>
      <c r="CN14" s="147"/>
      <c r="CO14" s="147"/>
      <c r="CP14" s="147"/>
      <c r="CQ14" s="147"/>
      <c r="CR14" s="147"/>
      <c r="CS14" s="145"/>
      <c r="CT14" s="148"/>
      <c r="CU14" s="148"/>
      <c r="CV14" s="148"/>
      <c r="CW14" s="148"/>
      <c r="CX14" s="148"/>
      <c r="CY14" s="148"/>
      <c r="CZ14" s="147"/>
      <c r="DA14" s="147"/>
      <c r="DB14" s="147"/>
      <c r="DC14" s="147"/>
      <c r="DD14" s="147"/>
      <c r="DE14" s="147"/>
      <c r="DF14" s="170"/>
      <c r="DG14" s="147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5"/>
      <c r="DT14" s="147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5"/>
      <c r="EG14" s="147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5"/>
      <c r="ET14" s="147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5"/>
      <c r="FG14" s="147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5"/>
      <c r="FT14" s="147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5"/>
      <c r="GG14" s="147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5"/>
      <c r="GT14" s="147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5"/>
      <c r="HG14" s="147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5"/>
      <c r="HT14" s="147"/>
      <c r="HU14" s="148"/>
      <c r="HV14" s="148"/>
      <c r="HW14" s="148"/>
      <c r="HX14" s="148"/>
      <c r="HY14" s="148"/>
      <c r="HZ14" s="148"/>
      <c r="IA14" s="148"/>
      <c r="IB14" s="148"/>
      <c r="IC14" s="148"/>
      <c r="ID14" s="148"/>
      <c r="IE14" s="148"/>
      <c r="IF14" s="145"/>
      <c r="IG14" s="147"/>
      <c r="IH14" s="148"/>
      <c r="II14" s="148"/>
      <c r="IJ14" s="148"/>
      <c r="IK14" s="148"/>
      <c r="IL14" s="148"/>
      <c r="IM14" s="148"/>
      <c r="IN14" s="148"/>
      <c r="IO14" s="148"/>
      <c r="IP14" s="148"/>
      <c r="IQ14" s="148"/>
      <c r="IR14" s="148"/>
      <c r="IS14" s="145"/>
      <c r="IT14" s="147"/>
      <c r="IU14" s="148"/>
      <c r="IV14" s="148"/>
      <c r="IW14" s="148"/>
      <c r="IX14" s="148"/>
      <c r="IY14" s="148"/>
      <c r="IZ14" s="148"/>
      <c r="JA14" s="148"/>
      <c r="JB14" s="148"/>
      <c r="JC14" s="148"/>
      <c r="JD14" s="148"/>
      <c r="JE14" s="148"/>
      <c r="JF14" s="145"/>
      <c r="JG14" s="220"/>
      <c r="JH14" s="148"/>
      <c r="JI14" s="148"/>
      <c r="JJ14" s="148"/>
      <c r="JK14" s="148"/>
      <c r="JL14" s="148"/>
      <c r="JM14" s="148"/>
      <c r="JN14" s="148"/>
      <c r="JO14" s="148"/>
      <c r="JP14" s="148"/>
      <c r="JQ14" s="148"/>
      <c r="JR14" s="148"/>
      <c r="JS14" s="145"/>
      <c r="JT14" s="220"/>
      <c r="JU14" s="148"/>
      <c r="JV14" s="148"/>
      <c r="JW14" s="148"/>
      <c r="JX14" s="148"/>
      <c r="JY14" s="148"/>
      <c r="JZ14" s="148"/>
      <c r="KA14" s="148"/>
      <c r="KB14" s="148"/>
      <c r="KC14" s="148"/>
      <c r="KD14" s="148"/>
      <c r="KE14" s="148"/>
      <c r="KF14" s="145"/>
      <c r="KG14" s="220"/>
      <c r="KH14" s="148"/>
      <c r="KI14" s="148"/>
      <c r="KJ14" s="148"/>
      <c r="KK14" s="148"/>
      <c r="KL14" s="148"/>
      <c r="KM14" s="148"/>
      <c r="KN14" s="148"/>
      <c r="KO14" s="148"/>
      <c r="KP14" s="148"/>
      <c r="KQ14" s="148"/>
      <c r="KR14" s="148"/>
      <c r="KS14" s="145"/>
      <c r="KT14" s="220"/>
      <c r="KU14" s="148"/>
      <c r="KV14" s="148"/>
      <c r="KW14" s="148"/>
      <c r="KX14" s="148"/>
      <c r="KY14" s="148"/>
      <c r="KZ14" s="148"/>
      <c r="LA14" s="148"/>
      <c r="LB14" s="148"/>
      <c r="LC14" s="148"/>
      <c r="LD14" s="148"/>
      <c r="LE14" s="148"/>
      <c r="LF14" s="145"/>
      <c r="LG14" s="220"/>
      <c r="LH14" s="148"/>
      <c r="LI14" s="148"/>
      <c r="LJ14" s="148"/>
      <c r="LK14" s="148"/>
      <c r="LL14" s="148"/>
      <c r="LM14" s="148"/>
      <c r="LN14" s="148"/>
      <c r="LO14" s="148"/>
      <c r="LP14" s="148"/>
      <c r="LQ14" s="148"/>
      <c r="LR14" s="148"/>
      <c r="LS14" s="145"/>
      <c r="LT14" s="220"/>
      <c r="LU14" s="148"/>
      <c r="LV14" s="148"/>
      <c r="LW14" s="148"/>
      <c r="LX14" s="148"/>
      <c r="LY14" s="148"/>
      <c r="LZ14" s="148"/>
      <c r="MA14" s="148"/>
      <c r="MB14" s="148"/>
      <c r="MC14" s="148"/>
      <c r="MD14" s="148"/>
      <c r="ME14" s="148"/>
      <c r="MF14" s="145"/>
      <c r="MG14" s="220"/>
      <c r="MH14" s="148"/>
      <c r="MI14" s="148"/>
      <c r="MJ14" s="148"/>
      <c r="MK14" s="148"/>
      <c r="ML14" s="148"/>
      <c r="MM14" s="148"/>
      <c r="MN14" s="148"/>
      <c r="MO14" s="148"/>
      <c r="MP14" s="148"/>
      <c r="MQ14" s="148"/>
      <c r="MR14" s="148"/>
      <c r="MS14" s="166"/>
    </row>
    <row r="15" spans="1:357" s="149" customFormat="1" ht="15.75" hidden="1" x14ac:dyDescent="0.25">
      <c r="A15" s="150"/>
      <c r="B15" s="151"/>
      <c r="C15" s="152"/>
      <c r="D15" s="152"/>
      <c r="E15" s="153"/>
      <c r="F15" s="153"/>
      <c r="G15" s="153"/>
      <c r="H15" s="153"/>
      <c r="I15" s="153"/>
      <c r="J15" s="153"/>
      <c r="K15" s="153"/>
      <c r="L15" s="154" t="s">
        <v>379</v>
      </c>
      <c r="M15" s="155" t="s">
        <v>381</v>
      </c>
      <c r="N15" s="155" t="s">
        <v>382</v>
      </c>
      <c r="O15" s="155" t="s">
        <v>425</v>
      </c>
      <c r="P15" s="155" t="s">
        <v>383</v>
      </c>
      <c r="Q15" s="155" t="s">
        <v>428</v>
      </c>
      <c r="R15" s="155" t="s">
        <v>429</v>
      </c>
      <c r="S15" s="153"/>
      <c r="T15" s="155" t="s">
        <v>384</v>
      </c>
      <c r="U15" s="155" t="s">
        <v>385</v>
      </c>
      <c r="V15" s="155" t="s">
        <v>386</v>
      </c>
      <c r="W15" s="155" t="s">
        <v>433</v>
      </c>
      <c r="X15" s="155" t="s">
        <v>387</v>
      </c>
      <c r="Y15" s="155" t="s">
        <v>380</v>
      </c>
      <c r="Z15" s="155" t="s">
        <v>381</v>
      </c>
      <c r="AA15" s="155" t="s">
        <v>382</v>
      </c>
      <c r="AB15" s="155" t="s">
        <v>425</v>
      </c>
      <c r="AC15" s="155" t="s">
        <v>383</v>
      </c>
      <c r="AD15" s="155" t="s">
        <v>428</v>
      </c>
      <c r="AE15" s="155" t="s">
        <v>429</v>
      </c>
      <c r="AF15" s="153"/>
      <c r="AG15" s="155" t="s">
        <v>384</v>
      </c>
      <c r="AH15" s="155" t="s">
        <v>385</v>
      </c>
      <c r="AI15" s="155" t="s">
        <v>386</v>
      </c>
      <c r="AJ15" s="155" t="s">
        <v>433</v>
      </c>
      <c r="AK15" s="155" t="s">
        <v>387</v>
      </c>
      <c r="AL15" s="155" t="s">
        <v>380</v>
      </c>
      <c r="AM15" s="155" t="s">
        <v>381</v>
      </c>
      <c r="AN15" s="155" t="s">
        <v>382</v>
      </c>
      <c r="AO15" s="155" t="s">
        <v>425</v>
      </c>
      <c r="AP15" s="155" t="s">
        <v>383</v>
      </c>
      <c r="AQ15" s="155" t="s">
        <v>428</v>
      </c>
      <c r="AR15" s="155" t="s">
        <v>429</v>
      </c>
      <c r="AS15" s="153"/>
      <c r="AT15" s="155" t="s">
        <v>384</v>
      </c>
      <c r="AU15" s="155" t="s">
        <v>385</v>
      </c>
      <c r="AV15" s="155" t="s">
        <v>386</v>
      </c>
      <c r="AW15" s="155" t="s">
        <v>433</v>
      </c>
      <c r="AX15" s="155" t="s">
        <v>387</v>
      </c>
      <c r="AY15" s="155" t="s">
        <v>380</v>
      </c>
      <c r="AZ15" s="155" t="s">
        <v>381</v>
      </c>
      <c r="BA15" s="155" t="s">
        <v>382</v>
      </c>
      <c r="BB15" s="155" t="s">
        <v>425</v>
      </c>
      <c r="BC15" s="155" t="s">
        <v>383</v>
      </c>
      <c r="BD15" s="155" t="s">
        <v>428</v>
      </c>
      <c r="BE15" s="155" t="s">
        <v>429</v>
      </c>
      <c r="BF15" s="153"/>
      <c r="BG15" s="155" t="s">
        <v>384</v>
      </c>
      <c r="BH15" s="155" t="s">
        <v>385</v>
      </c>
      <c r="BI15" s="155" t="s">
        <v>386</v>
      </c>
      <c r="BJ15" s="155" t="s">
        <v>433</v>
      </c>
      <c r="BK15" s="155" t="s">
        <v>387</v>
      </c>
      <c r="BL15" s="155" t="s">
        <v>380</v>
      </c>
      <c r="BM15" s="155" t="s">
        <v>381</v>
      </c>
      <c r="BN15" s="155" t="s">
        <v>382</v>
      </c>
      <c r="BO15" s="155" t="s">
        <v>425</v>
      </c>
      <c r="BP15" s="155" t="s">
        <v>383</v>
      </c>
      <c r="BQ15" s="155" t="s">
        <v>428</v>
      </c>
      <c r="BR15" s="155" t="s">
        <v>429</v>
      </c>
      <c r="BS15" s="153"/>
      <c r="BT15" s="155" t="s">
        <v>384</v>
      </c>
      <c r="BU15" s="155" t="s">
        <v>385</v>
      </c>
      <c r="BV15" s="155" t="s">
        <v>386</v>
      </c>
      <c r="BW15" s="155" t="s">
        <v>433</v>
      </c>
      <c r="BX15" s="155" t="s">
        <v>387</v>
      </c>
      <c r="BY15" s="155" t="s">
        <v>380</v>
      </c>
      <c r="BZ15" s="155" t="s">
        <v>381</v>
      </c>
      <c r="CA15" s="155" t="s">
        <v>382</v>
      </c>
      <c r="CB15" s="155" t="s">
        <v>425</v>
      </c>
      <c r="CC15" s="155" t="s">
        <v>383</v>
      </c>
      <c r="CD15" s="155" t="s">
        <v>428</v>
      </c>
      <c r="CE15" s="155" t="s">
        <v>429</v>
      </c>
      <c r="CF15" s="153"/>
      <c r="CG15" s="155" t="s">
        <v>384</v>
      </c>
      <c r="CH15" s="155" t="s">
        <v>385</v>
      </c>
      <c r="CI15" s="155" t="s">
        <v>386</v>
      </c>
      <c r="CJ15" s="155" t="s">
        <v>433</v>
      </c>
      <c r="CK15" s="155" t="s">
        <v>387</v>
      </c>
      <c r="CL15" s="155" t="s">
        <v>380</v>
      </c>
      <c r="CM15" s="155" t="s">
        <v>381</v>
      </c>
      <c r="CN15" s="155" t="s">
        <v>382</v>
      </c>
      <c r="CO15" s="155" t="s">
        <v>425</v>
      </c>
      <c r="CP15" s="155" t="s">
        <v>383</v>
      </c>
      <c r="CQ15" s="155" t="s">
        <v>428</v>
      </c>
      <c r="CR15" s="155" t="s">
        <v>429</v>
      </c>
      <c r="CS15" s="153"/>
      <c r="CT15" s="155" t="s">
        <v>384</v>
      </c>
      <c r="CU15" s="155" t="s">
        <v>385</v>
      </c>
      <c r="CV15" s="155" t="s">
        <v>386</v>
      </c>
      <c r="CW15" s="155" t="s">
        <v>433</v>
      </c>
      <c r="CX15" s="155" t="s">
        <v>387</v>
      </c>
      <c r="CY15" s="155" t="s">
        <v>380</v>
      </c>
      <c r="CZ15" s="155" t="s">
        <v>381</v>
      </c>
      <c r="DA15" s="155" t="s">
        <v>382</v>
      </c>
      <c r="DB15" s="155" t="s">
        <v>425</v>
      </c>
      <c r="DC15" s="155" t="s">
        <v>383</v>
      </c>
      <c r="DD15" s="155" t="s">
        <v>428</v>
      </c>
      <c r="DE15" s="155" t="s">
        <v>429</v>
      </c>
      <c r="DF15" s="171"/>
      <c r="DG15" s="155" t="s">
        <v>384</v>
      </c>
      <c r="DH15" s="155" t="s">
        <v>385</v>
      </c>
      <c r="DI15" s="155" t="s">
        <v>386</v>
      </c>
      <c r="DJ15" s="155" t="s">
        <v>433</v>
      </c>
      <c r="DK15" s="155" t="s">
        <v>387</v>
      </c>
      <c r="DL15" s="155" t="s">
        <v>380</v>
      </c>
      <c r="DM15" s="155" t="s">
        <v>381</v>
      </c>
      <c r="DN15" s="155" t="s">
        <v>382</v>
      </c>
      <c r="DO15" s="155" t="s">
        <v>425</v>
      </c>
      <c r="DP15" s="155" t="s">
        <v>383</v>
      </c>
      <c r="DQ15" s="155" t="s">
        <v>428</v>
      </c>
      <c r="DR15" s="155" t="s">
        <v>429</v>
      </c>
      <c r="DS15" s="153"/>
      <c r="DT15" s="155" t="s">
        <v>384</v>
      </c>
      <c r="DU15" s="155" t="s">
        <v>385</v>
      </c>
      <c r="DV15" s="155" t="s">
        <v>386</v>
      </c>
      <c r="DW15" s="155" t="s">
        <v>433</v>
      </c>
      <c r="DX15" s="155" t="s">
        <v>387</v>
      </c>
      <c r="DY15" s="155" t="s">
        <v>380</v>
      </c>
      <c r="DZ15" s="155" t="s">
        <v>381</v>
      </c>
      <c r="EA15" s="155" t="s">
        <v>382</v>
      </c>
      <c r="EB15" s="155" t="s">
        <v>425</v>
      </c>
      <c r="EC15" s="155" t="s">
        <v>383</v>
      </c>
      <c r="ED15" s="155" t="s">
        <v>428</v>
      </c>
      <c r="EE15" s="155" t="s">
        <v>429</v>
      </c>
      <c r="EF15" s="153"/>
      <c r="EG15" s="155" t="s">
        <v>384</v>
      </c>
      <c r="EH15" s="155" t="s">
        <v>385</v>
      </c>
      <c r="EI15" s="155" t="s">
        <v>386</v>
      </c>
      <c r="EJ15" s="155" t="s">
        <v>433</v>
      </c>
      <c r="EK15" s="155" t="s">
        <v>387</v>
      </c>
      <c r="EL15" s="155" t="s">
        <v>380</v>
      </c>
      <c r="EM15" s="155" t="s">
        <v>381</v>
      </c>
      <c r="EN15" s="155" t="s">
        <v>382</v>
      </c>
      <c r="EO15" s="155" t="s">
        <v>425</v>
      </c>
      <c r="EP15" s="155" t="s">
        <v>383</v>
      </c>
      <c r="EQ15" s="155" t="s">
        <v>428</v>
      </c>
      <c r="ER15" s="155" t="s">
        <v>429</v>
      </c>
      <c r="ES15" s="153"/>
      <c r="ET15" s="155" t="s">
        <v>384</v>
      </c>
      <c r="EU15" s="155" t="s">
        <v>385</v>
      </c>
      <c r="EV15" s="155" t="s">
        <v>386</v>
      </c>
      <c r="EW15" s="155" t="s">
        <v>433</v>
      </c>
      <c r="EX15" s="155" t="s">
        <v>387</v>
      </c>
      <c r="EY15" s="155" t="s">
        <v>380</v>
      </c>
      <c r="EZ15" s="155" t="s">
        <v>381</v>
      </c>
      <c r="FA15" s="155" t="s">
        <v>382</v>
      </c>
      <c r="FB15" s="155" t="s">
        <v>425</v>
      </c>
      <c r="FC15" s="155" t="s">
        <v>383</v>
      </c>
      <c r="FD15" s="155" t="s">
        <v>428</v>
      </c>
      <c r="FE15" s="155" t="s">
        <v>429</v>
      </c>
      <c r="FF15" s="153"/>
      <c r="FG15" s="155" t="s">
        <v>384</v>
      </c>
      <c r="FH15" s="155" t="s">
        <v>385</v>
      </c>
      <c r="FI15" s="155" t="s">
        <v>386</v>
      </c>
      <c r="FJ15" s="155" t="s">
        <v>433</v>
      </c>
      <c r="FK15" s="155" t="s">
        <v>387</v>
      </c>
      <c r="FL15" s="155" t="s">
        <v>380</v>
      </c>
      <c r="FM15" s="155" t="s">
        <v>381</v>
      </c>
      <c r="FN15" s="155" t="s">
        <v>382</v>
      </c>
      <c r="FO15" s="155" t="s">
        <v>425</v>
      </c>
      <c r="FP15" s="155" t="s">
        <v>383</v>
      </c>
      <c r="FQ15" s="155" t="s">
        <v>428</v>
      </c>
      <c r="FR15" s="155" t="s">
        <v>429</v>
      </c>
      <c r="FS15" s="153"/>
      <c r="FT15" s="155" t="s">
        <v>384</v>
      </c>
      <c r="FU15" s="155" t="s">
        <v>385</v>
      </c>
      <c r="FV15" s="155" t="s">
        <v>386</v>
      </c>
      <c r="FW15" s="155" t="s">
        <v>433</v>
      </c>
      <c r="FX15" s="155" t="s">
        <v>387</v>
      </c>
      <c r="FY15" s="155" t="s">
        <v>380</v>
      </c>
      <c r="FZ15" s="155" t="s">
        <v>381</v>
      </c>
      <c r="GA15" s="155" t="s">
        <v>382</v>
      </c>
      <c r="GB15" s="155" t="s">
        <v>425</v>
      </c>
      <c r="GC15" s="155" t="s">
        <v>383</v>
      </c>
      <c r="GD15" s="155" t="s">
        <v>428</v>
      </c>
      <c r="GE15" s="155" t="s">
        <v>429</v>
      </c>
      <c r="GF15" s="153"/>
      <c r="GG15" s="155" t="s">
        <v>384</v>
      </c>
      <c r="GH15" s="155" t="s">
        <v>385</v>
      </c>
      <c r="GI15" s="155" t="s">
        <v>386</v>
      </c>
      <c r="GJ15" s="155" t="s">
        <v>433</v>
      </c>
      <c r="GK15" s="155" t="s">
        <v>387</v>
      </c>
      <c r="GL15" s="155" t="s">
        <v>380</v>
      </c>
      <c r="GM15" s="155" t="s">
        <v>381</v>
      </c>
      <c r="GN15" s="155" t="s">
        <v>382</v>
      </c>
      <c r="GO15" s="155" t="s">
        <v>425</v>
      </c>
      <c r="GP15" s="155" t="s">
        <v>383</v>
      </c>
      <c r="GQ15" s="155" t="s">
        <v>428</v>
      </c>
      <c r="GR15" s="155" t="s">
        <v>429</v>
      </c>
      <c r="GS15" s="153"/>
      <c r="GT15" s="155" t="s">
        <v>384</v>
      </c>
      <c r="GU15" s="155" t="s">
        <v>385</v>
      </c>
      <c r="GV15" s="155" t="s">
        <v>386</v>
      </c>
      <c r="GW15" s="155" t="s">
        <v>433</v>
      </c>
      <c r="GX15" s="155" t="s">
        <v>387</v>
      </c>
      <c r="GY15" s="155" t="s">
        <v>380</v>
      </c>
      <c r="GZ15" s="155" t="s">
        <v>381</v>
      </c>
      <c r="HA15" s="155" t="s">
        <v>382</v>
      </c>
      <c r="HB15" s="155" t="s">
        <v>425</v>
      </c>
      <c r="HC15" s="155" t="s">
        <v>383</v>
      </c>
      <c r="HD15" s="155" t="s">
        <v>428</v>
      </c>
      <c r="HE15" s="155" t="s">
        <v>429</v>
      </c>
      <c r="HF15" s="153"/>
      <c r="HG15" s="155" t="s">
        <v>384</v>
      </c>
      <c r="HH15" s="155" t="s">
        <v>385</v>
      </c>
      <c r="HI15" s="155" t="s">
        <v>386</v>
      </c>
      <c r="HJ15" s="155" t="s">
        <v>433</v>
      </c>
      <c r="HK15" s="155" t="s">
        <v>387</v>
      </c>
      <c r="HL15" s="155" t="s">
        <v>380</v>
      </c>
      <c r="HM15" s="155" t="s">
        <v>381</v>
      </c>
      <c r="HN15" s="155" t="s">
        <v>382</v>
      </c>
      <c r="HO15" s="155" t="s">
        <v>425</v>
      </c>
      <c r="HP15" s="155" t="s">
        <v>383</v>
      </c>
      <c r="HQ15" s="155" t="s">
        <v>428</v>
      </c>
      <c r="HR15" s="155" t="s">
        <v>429</v>
      </c>
      <c r="HS15" s="207"/>
      <c r="HT15" s="155" t="s">
        <v>384</v>
      </c>
      <c r="HU15" s="155" t="s">
        <v>385</v>
      </c>
      <c r="HV15" s="155" t="s">
        <v>386</v>
      </c>
      <c r="HW15" s="155" t="s">
        <v>433</v>
      </c>
      <c r="HX15" s="155" t="s">
        <v>387</v>
      </c>
      <c r="HY15" s="155" t="s">
        <v>380</v>
      </c>
      <c r="HZ15" s="155" t="s">
        <v>381</v>
      </c>
      <c r="IA15" s="155" t="s">
        <v>382</v>
      </c>
      <c r="IB15" s="155" t="s">
        <v>425</v>
      </c>
      <c r="IC15" s="155" t="s">
        <v>383</v>
      </c>
      <c r="ID15" s="155" t="s">
        <v>428</v>
      </c>
      <c r="IE15" s="155" t="s">
        <v>429</v>
      </c>
      <c r="IF15" s="207"/>
      <c r="IG15" s="155" t="s">
        <v>384</v>
      </c>
      <c r="IH15" s="155" t="s">
        <v>385</v>
      </c>
      <c r="II15" s="155" t="s">
        <v>386</v>
      </c>
      <c r="IJ15" s="155" t="s">
        <v>433</v>
      </c>
      <c r="IK15" s="155" t="s">
        <v>387</v>
      </c>
      <c r="IL15" s="155" t="s">
        <v>380</v>
      </c>
      <c r="IM15" s="155" t="s">
        <v>381</v>
      </c>
      <c r="IN15" s="155" t="s">
        <v>382</v>
      </c>
      <c r="IO15" s="155" t="s">
        <v>425</v>
      </c>
      <c r="IP15" s="155" t="s">
        <v>383</v>
      </c>
      <c r="IQ15" s="155" t="s">
        <v>428</v>
      </c>
      <c r="IR15" s="155" t="s">
        <v>429</v>
      </c>
      <c r="IS15" s="207"/>
      <c r="IT15" s="155" t="s">
        <v>384</v>
      </c>
      <c r="IU15" s="155" t="s">
        <v>385</v>
      </c>
      <c r="IV15" s="155" t="s">
        <v>386</v>
      </c>
      <c r="IW15" s="155" t="s">
        <v>433</v>
      </c>
      <c r="IX15" s="155" t="s">
        <v>387</v>
      </c>
      <c r="IY15" s="155" t="s">
        <v>380</v>
      </c>
      <c r="IZ15" s="155" t="s">
        <v>381</v>
      </c>
      <c r="JA15" s="155" t="s">
        <v>382</v>
      </c>
      <c r="JB15" s="155" t="s">
        <v>425</v>
      </c>
      <c r="JC15" s="155" t="s">
        <v>383</v>
      </c>
      <c r="JD15" s="155" t="s">
        <v>428</v>
      </c>
      <c r="JE15" s="155" t="s">
        <v>429</v>
      </c>
      <c r="JF15" s="207"/>
      <c r="JG15" s="221" t="s">
        <v>384</v>
      </c>
      <c r="JH15" s="155" t="s">
        <v>385</v>
      </c>
      <c r="JI15" s="155" t="s">
        <v>386</v>
      </c>
      <c r="JJ15" s="155" t="s">
        <v>433</v>
      </c>
      <c r="JK15" s="155" t="s">
        <v>387</v>
      </c>
      <c r="JL15" s="155" t="s">
        <v>380</v>
      </c>
      <c r="JM15" s="155" t="s">
        <v>381</v>
      </c>
      <c r="JN15" s="155" t="s">
        <v>382</v>
      </c>
      <c r="JO15" s="155" t="s">
        <v>425</v>
      </c>
      <c r="JP15" s="155" t="s">
        <v>383</v>
      </c>
      <c r="JQ15" s="155" t="s">
        <v>428</v>
      </c>
      <c r="JR15" s="155" t="s">
        <v>429</v>
      </c>
      <c r="JS15" s="207"/>
      <c r="JT15" s="221" t="s">
        <v>384</v>
      </c>
      <c r="JU15" s="155" t="s">
        <v>385</v>
      </c>
      <c r="JV15" s="155" t="s">
        <v>386</v>
      </c>
      <c r="JW15" s="155" t="s">
        <v>433</v>
      </c>
      <c r="JX15" s="155" t="s">
        <v>387</v>
      </c>
      <c r="JY15" s="155" t="s">
        <v>380</v>
      </c>
      <c r="JZ15" s="155" t="s">
        <v>381</v>
      </c>
      <c r="KA15" s="155" t="s">
        <v>382</v>
      </c>
      <c r="KB15" s="155" t="s">
        <v>425</v>
      </c>
      <c r="KC15" s="155" t="s">
        <v>383</v>
      </c>
      <c r="KD15" s="155" t="s">
        <v>428</v>
      </c>
      <c r="KE15" s="155" t="s">
        <v>429</v>
      </c>
      <c r="KF15" s="207"/>
      <c r="KG15" s="221" t="s">
        <v>384</v>
      </c>
      <c r="KH15" s="155" t="s">
        <v>385</v>
      </c>
      <c r="KI15" s="155" t="s">
        <v>386</v>
      </c>
      <c r="KJ15" s="155" t="s">
        <v>433</v>
      </c>
      <c r="KK15" s="155" t="s">
        <v>387</v>
      </c>
      <c r="KL15" s="155" t="s">
        <v>380</v>
      </c>
      <c r="KM15" s="155" t="s">
        <v>381</v>
      </c>
      <c r="KN15" s="155" t="s">
        <v>382</v>
      </c>
      <c r="KO15" s="155" t="s">
        <v>425</v>
      </c>
      <c r="KP15" s="155" t="s">
        <v>383</v>
      </c>
      <c r="KQ15" s="155" t="s">
        <v>428</v>
      </c>
      <c r="KR15" s="155" t="s">
        <v>429</v>
      </c>
      <c r="KS15" s="207"/>
      <c r="KT15" s="221" t="s">
        <v>384</v>
      </c>
      <c r="KU15" s="155" t="s">
        <v>385</v>
      </c>
      <c r="KV15" s="155" t="s">
        <v>386</v>
      </c>
      <c r="KW15" s="155" t="s">
        <v>433</v>
      </c>
      <c r="KX15" s="155" t="s">
        <v>387</v>
      </c>
      <c r="KY15" s="155" t="s">
        <v>380</v>
      </c>
      <c r="KZ15" s="155" t="s">
        <v>381</v>
      </c>
      <c r="LA15" s="155" t="s">
        <v>382</v>
      </c>
      <c r="LB15" s="155" t="s">
        <v>425</v>
      </c>
      <c r="LC15" s="155" t="s">
        <v>383</v>
      </c>
      <c r="LD15" s="155" t="s">
        <v>428</v>
      </c>
      <c r="LE15" s="155" t="s">
        <v>429</v>
      </c>
      <c r="LF15" s="207"/>
      <c r="LG15" s="221" t="s">
        <v>384</v>
      </c>
      <c r="LH15" s="155" t="s">
        <v>385</v>
      </c>
      <c r="LI15" s="155" t="s">
        <v>386</v>
      </c>
      <c r="LJ15" s="155" t="s">
        <v>433</v>
      </c>
      <c r="LK15" s="155" t="s">
        <v>387</v>
      </c>
      <c r="LL15" s="155" t="s">
        <v>380</v>
      </c>
      <c r="LM15" s="155" t="s">
        <v>381</v>
      </c>
      <c r="LN15" s="155" t="s">
        <v>382</v>
      </c>
      <c r="LO15" s="155" t="s">
        <v>425</v>
      </c>
      <c r="LP15" s="155" t="s">
        <v>383</v>
      </c>
      <c r="LQ15" s="155" t="s">
        <v>428</v>
      </c>
      <c r="LR15" s="155" t="s">
        <v>429</v>
      </c>
      <c r="LS15" s="207"/>
      <c r="LT15" s="221" t="s">
        <v>384</v>
      </c>
      <c r="LU15" s="155" t="s">
        <v>385</v>
      </c>
      <c r="LV15" s="155" t="s">
        <v>386</v>
      </c>
      <c r="LW15" s="155" t="s">
        <v>433</v>
      </c>
      <c r="LX15" s="155" t="s">
        <v>387</v>
      </c>
      <c r="LY15" s="155" t="s">
        <v>380</v>
      </c>
      <c r="LZ15" s="155" t="s">
        <v>381</v>
      </c>
      <c r="MA15" s="155" t="s">
        <v>382</v>
      </c>
      <c r="MB15" s="155" t="s">
        <v>425</v>
      </c>
      <c r="MC15" s="155" t="s">
        <v>383</v>
      </c>
      <c r="MD15" s="155" t="s">
        <v>428</v>
      </c>
      <c r="ME15" s="155" t="s">
        <v>429</v>
      </c>
      <c r="MF15" s="207"/>
      <c r="MG15" s="221" t="s">
        <v>384</v>
      </c>
      <c r="MH15" s="155" t="s">
        <v>385</v>
      </c>
      <c r="MI15" s="155" t="s">
        <v>386</v>
      </c>
      <c r="MJ15" s="155" t="s">
        <v>433</v>
      </c>
      <c r="MK15" s="155" t="s">
        <v>387</v>
      </c>
      <c r="ML15" s="155" t="s">
        <v>380</v>
      </c>
      <c r="MM15" s="155" t="s">
        <v>381</v>
      </c>
      <c r="MN15" s="155" t="s">
        <v>382</v>
      </c>
      <c r="MO15" s="155" t="s">
        <v>425</v>
      </c>
      <c r="MP15" s="155" t="s">
        <v>383</v>
      </c>
      <c r="MQ15" s="155" t="s">
        <v>428</v>
      </c>
      <c r="MR15" s="155" t="s">
        <v>429</v>
      </c>
      <c r="MS15" s="218"/>
    </row>
    <row r="16" spans="1:357" s="149" customFormat="1" ht="20.25" hidden="1" x14ac:dyDescent="0.3">
      <c r="A16" s="150"/>
      <c r="B16" s="151"/>
      <c r="C16" s="152"/>
      <c r="D16" s="204" t="s">
        <v>579</v>
      </c>
      <c r="E16" s="157">
        <v>1992</v>
      </c>
      <c r="F16" s="157">
        <v>1993</v>
      </c>
      <c r="G16" s="157">
        <v>1994</v>
      </c>
      <c r="H16" s="157">
        <v>1995</v>
      </c>
      <c r="I16" s="157">
        <v>1996</v>
      </c>
      <c r="J16" s="157">
        <v>1997</v>
      </c>
      <c r="K16" s="157">
        <v>1998</v>
      </c>
      <c r="L16" s="154" t="s">
        <v>380</v>
      </c>
      <c r="M16" s="155">
        <v>1999</v>
      </c>
      <c r="N16" s="155">
        <v>1999</v>
      </c>
      <c r="O16" s="155">
        <v>1999</v>
      </c>
      <c r="P16" s="155">
        <v>1999</v>
      </c>
      <c r="Q16" s="155">
        <v>1999</v>
      </c>
      <c r="R16" s="155">
        <v>1999</v>
      </c>
      <c r="S16" s="157">
        <v>1999</v>
      </c>
      <c r="T16" s="155">
        <v>2000</v>
      </c>
      <c r="U16" s="155">
        <v>2000</v>
      </c>
      <c r="V16" s="155">
        <v>2000</v>
      </c>
      <c r="W16" s="155">
        <v>2000</v>
      </c>
      <c r="X16" s="155">
        <v>2000</v>
      </c>
      <c r="Y16" s="155">
        <v>2000</v>
      </c>
      <c r="Z16" s="155">
        <v>2000</v>
      </c>
      <c r="AA16" s="155">
        <v>2000</v>
      </c>
      <c r="AB16" s="155">
        <v>2000</v>
      </c>
      <c r="AC16" s="155">
        <v>2000</v>
      </c>
      <c r="AD16" s="155">
        <v>2000</v>
      </c>
      <c r="AE16" s="155">
        <v>2000</v>
      </c>
      <c r="AF16" s="157">
        <v>2000</v>
      </c>
      <c r="AG16" s="155">
        <v>2001</v>
      </c>
      <c r="AH16" s="155">
        <v>2001</v>
      </c>
      <c r="AI16" s="155">
        <v>2001</v>
      </c>
      <c r="AJ16" s="155">
        <v>2001</v>
      </c>
      <c r="AK16" s="155">
        <v>2001</v>
      </c>
      <c r="AL16" s="155">
        <v>2001</v>
      </c>
      <c r="AM16" s="155">
        <v>2001</v>
      </c>
      <c r="AN16" s="155">
        <v>2001</v>
      </c>
      <c r="AO16" s="155">
        <v>2001</v>
      </c>
      <c r="AP16" s="155">
        <v>2001</v>
      </c>
      <c r="AQ16" s="155">
        <v>2001</v>
      </c>
      <c r="AR16" s="155">
        <v>2001</v>
      </c>
      <c r="AS16" s="157">
        <v>2001</v>
      </c>
      <c r="AT16" s="155">
        <v>2002</v>
      </c>
      <c r="AU16" s="155">
        <v>2002</v>
      </c>
      <c r="AV16" s="155">
        <v>2002</v>
      </c>
      <c r="AW16" s="155">
        <v>2002</v>
      </c>
      <c r="AX16" s="155">
        <v>2002</v>
      </c>
      <c r="AY16" s="155">
        <v>2002</v>
      </c>
      <c r="AZ16" s="155">
        <v>2002</v>
      </c>
      <c r="BA16" s="155">
        <v>2002</v>
      </c>
      <c r="BB16" s="155">
        <v>2002</v>
      </c>
      <c r="BC16" s="155">
        <v>2002</v>
      </c>
      <c r="BD16" s="155">
        <v>2002</v>
      </c>
      <c r="BE16" s="155">
        <v>2002</v>
      </c>
      <c r="BF16" s="157">
        <v>2002</v>
      </c>
      <c r="BG16" s="156">
        <v>2003</v>
      </c>
      <c r="BH16" s="156">
        <v>2003</v>
      </c>
      <c r="BI16" s="156">
        <v>2003</v>
      </c>
      <c r="BJ16" s="156">
        <v>2003</v>
      </c>
      <c r="BK16" s="156">
        <v>2003</v>
      </c>
      <c r="BL16" s="156">
        <v>2003</v>
      </c>
      <c r="BM16" s="155">
        <v>2003</v>
      </c>
      <c r="BN16" s="155">
        <v>2003</v>
      </c>
      <c r="BO16" s="155">
        <v>2003</v>
      </c>
      <c r="BP16" s="155">
        <v>2003</v>
      </c>
      <c r="BQ16" s="155">
        <v>2003</v>
      </c>
      <c r="BR16" s="155">
        <v>2003</v>
      </c>
      <c r="BS16" s="157">
        <v>2003</v>
      </c>
      <c r="BT16" s="156">
        <v>2004</v>
      </c>
      <c r="BU16" s="156">
        <v>2004</v>
      </c>
      <c r="BV16" s="156">
        <v>2004</v>
      </c>
      <c r="BW16" s="156">
        <v>2004</v>
      </c>
      <c r="BX16" s="156">
        <v>2004</v>
      </c>
      <c r="BY16" s="156">
        <v>2004</v>
      </c>
      <c r="BZ16" s="156">
        <v>2004</v>
      </c>
      <c r="CA16" s="156">
        <v>2004</v>
      </c>
      <c r="CB16" s="156">
        <v>2004</v>
      </c>
      <c r="CC16" s="156">
        <v>2004</v>
      </c>
      <c r="CD16" s="156">
        <v>2004</v>
      </c>
      <c r="CE16" s="156">
        <v>2004</v>
      </c>
      <c r="CF16" s="157">
        <v>2004</v>
      </c>
      <c r="CG16" s="156">
        <v>2005</v>
      </c>
      <c r="CH16" s="156">
        <v>2005</v>
      </c>
      <c r="CI16" s="156">
        <v>2005</v>
      </c>
      <c r="CJ16" s="156">
        <v>2005</v>
      </c>
      <c r="CK16" s="156">
        <v>2005</v>
      </c>
      <c r="CL16" s="156">
        <v>2005</v>
      </c>
      <c r="CM16" s="156">
        <v>2005</v>
      </c>
      <c r="CN16" s="156">
        <v>2005</v>
      </c>
      <c r="CO16" s="156">
        <v>2005</v>
      </c>
      <c r="CP16" s="156">
        <v>2005</v>
      </c>
      <c r="CQ16" s="156">
        <v>2005</v>
      </c>
      <c r="CR16" s="156">
        <v>2005</v>
      </c>
      <c r="CS16" s="157">
        <v>2005</v>
      </c>
      <c r="CT16" s="156">
        <v>2006</v>
      </c>
      <c r="CU16" s="156">
        <v>2006</v>
      </c>
      <c r="CV16" s="156">
        <v>2006</v>
      </c>
      <c r="CW16" s="156">
        <v>2006</v>
      </c>
      <c r="CX16" s="156">
        <v>2006</v>
      </c>
      <c r="CY16" s="156">
        <v>2006</v>
      </c>
      <c r="CZ16" s="156">
        <v>2006</v>
      </c>
      <c r="DA16" s="156">
        <v>2006</v>
      </c>
      <c r="DB16" s="156">
        <v>2006</v>
      </c>
      <c r="DC16" s="156">
        <v>2006</v>
      </c>
      <c r="DD16" s="156">
        <v>2006</v>
      </c>
      <c r="DE16" s="156">
        <v>2006</v>
      </c>
      <c r="DF16" s="172">
        <v>2006</v>
      </c>
      <c r="DG16" s="156">
        <v>2007</v>
      </c>
      <c r="DH16" s="156">
        <v>2007</v>
      </c>
      <c r="DI16" s="156">
        <v>2007</v>
      </c>
      <c r="DJ16" s="156">
        <v>2007</v>
      </c>
      <c r="DK16" s="156">
        <v>2007</v>
      </c>
      <c r="DL16" s="156">
        <v>2007</v>
      </c>
      <c r="DM16" s="156">
        <v>2007</v>
      </c>
      <c r="DN16" s="156">
        <v>2007</v>
      </c>
      <c r="DO16" s="156">
        <v>2007</v>
      </c>
      <c r="DP16" s="156">
        <v>2007</v>
      </c>
      <c r="DQ16" s="156">
        <v>2007</v>
      </c>
      <c r="DR16" s="156">
        <v>2007</v>
      </c>
      <c r="DS16" s="157">
        <v>2007</v>
      </c>
      <c r="DT16" s="156">
        <v>2008</v>
      </c>
      <c r="DU16" s="156">
        <v>2008</v>
      </c>
      <c r="DV16" s="156">
        <v>2008</v>
      </c>
      <c r="DW16" s="156">
        <v>2008</v>
      </c>
      <c r="DX16" s="156">
        <v>2008</v>
      </c>
      <c r="DY16" s="156">
        <v>2008</v>
      </c>
      <c r="DZ16" s="156">
        <v>2008</v>
      </c>
      <c r="EA16" s="156">
        <v>2008</v>
      </c>
      <c r="EB16" s="156">
        <v>2008</v>
      </c>
      <c r="EC16" s="156">
        <v>2008</v>
      </c>
      <c r="ED16" s="156">
        <v>2008</v>
      </c>
      <c r="EE16" s="156">
        <v>2008</v>
      </c>
      <c r="EF16" s="157">
        <v>2008</v>
      </c>
      <c r="EG16" s="156">
        <v>2009</v>
      </c>
      <c r="EH16" s="156">
        <v>2009</v>
      </c>
      <c r="EI16" s="156">
        <v>2009</v>
      </c>
      <c r="EJ16" s="156">
        <v>2009</v>
      </c>
      <c r="EK16" s="156">
        <v>2009</v>
      </c>
      <c r="EL16" s="156">
        <v>2009</v>
      </c>
      <c r="EM16" s="156">
        <v>2009</v>
      </c>
      <c r="EN16" s="156">
        <v>2009</v>
      </c>
      <c r="EO16" s="156">
        <v>2009</v>
      </c>
      <c r="EP16" s="156">
        <v>2009</v>
      </c>
      <c r="EQ16" s="156">
        <v>2009</v>
      </c>
      <c r="ER16" s="156">
        <v>2009</v>
      </c>
      <c r="ES16" s="157">
        <v>2009</v>
      </c>
      <c r="ET16" s="156">
        <v>2010</v>
      </c>
      <c r="EU16" s="156">
        <v>2010</v>
      </c>
      <c r="EV16" s="156">
        <v>2010</v>
      </c>
      <c r="EW16" s="156">
        <v>2010</v>
      </c>
      <c r="EX16" s="156">
        <v>2010</v>
      </c>
      <c r="EY16" s="156">
        <v>2010</v>
      </c>
      <c r="EZ16" s="156">
        <v>2010</v>
      </c>
      <c r="FA16" s="156">
        <v>2010</v>
      </c>
      <c r="FB16" s="156">
        <v>2010</v>
      </c>
      <c r="FC16" s="156">
        <v>2010</v>
      </c>
      <c r="FD16" s="156">
        <v>2010</v>
      </c>
      <c r="FE16" s="156">
        <v>2010</v>
      </c>
      <c r="FF16" s="157">
        <v>2010</v>
      </c>
      <c r="FG16" s="156">
        <v>2011</v>
      </c>
      <c r="FH16" s="156">
        <v>2011</v>
      </c>
      <c r="FI16" s="156">
        <v>2011</v>
      </c>
      <c r="FJ16" s="156">
        <v>2011</v>
      </c>
      <c r="FK16" s="156">
        <v>2011</v>
      </c>
      <c r="FL16" s="156">
        <v>2011</v>
      </c>
      <c r="FM16" s="156">
        <v>2011</v>
      </c>
      <c r="FN16" s="156">
        <v>2011</v>
      </c>
      <c r="FO16" s="156">
        <v>2011</v>
      </c>
      <c r="FP16" s="156">
        <v>2011</v>
      </c>
      <c r="FQ16" s="156">
        <v>2011</v>
      </c>
      <c r="FR16" s="156">
        <v>2011</v>
      </c>
      <c r="FS16" s="157">
        <v>2011</v>
      </c>
      <c r="FT16" s="156">
        <v>2012</v>
      </c>
      <c r="FU16" s="156">
        <v>2012</v>
      </c>
      <c r="FV16" s="156">
        <v>2012</v>
      </c>
      <c r="FW16" s="156">
        <v>2012</v>
      </c>
      <c r="FX16" s="156">
        <v>2012</v>
      </c>
      <c r="FY16" s="156">
        <v>2012</v>
      </c>
      <c r="FZ16" s="156">
        <v>2012</v>
      </c>
      <c r="GA16" s="156">
        <v>2012</v>
      </c>
      <c r="GB16" s="156">
        <v>2012</v>
      </c>
      <c r="GC16" s="156">
        <v>2012</v>
      </c>
      <c r="GD16" s="156">
        <v>2012</v>
      </c>
      <c r="GE16" s="156">
        <v>2012</v>
      </c>
      <c r="GF16" s="157">
        <v>2012</v>
      </c>
      <c r="GG16" s="156">
        <v>2013</v>
      </c>
      <c r="GH16" s="156">
        <v>2013</v>
      </c>
      <c r="GI16" s="156">
        <v>2013</v>
      </c>
      <c r="GJ16" s="156">
        <v>2013</v>
      </c>
      <c r="GK16" s="156">
        <v>2013</v>
      </c>
      <c r="GL16" s="156">
        <v>2013</v>
      </c>
      <c r="GM16" s="156">
        <v>2013</v>
      </c>
      <c r="GN16" s="156">
        <v>2013</v>
      </c>
      <c r="GO16" s="156">
        <v>2013</v>
      </c>
      <c r="GP16" s="156">
        <v>2013</v>
      </c>
      <c r="GQ16" s="156">
        <v>2013</v>
      </c>
      <c r="GR16" s="156">
        <v>2013</v>
      </c>
      <c r="GS16" s="157">
        <v>2013</v>
      </c>
      <c r="GT16" s="156">
        <v>2014</v>
      </c>
      <c r="GU16" s="156">
        <v>2014</v>
      </c>
      <c r="GV16" s="156">
        <v>2014</v>
      </c>
      <c r="GW16" s="156">
        <v>2014</v>
      </c>
      <c r="GX16" s="156">
        <v>2014</v>
      </c>
      <c r="GY16" s="156">
        <v>2014</v>
      </c>
      <c r="GZ16" s="156">
        <v>2014</v>
      </c>
      <c r="HA16" s="156">
        <v>2014</v>
      </c>
      <c r="HB16" s="156">
        <v>2014</v>
      </c>
      <c r="HC16" s="156">
        <v>2014</v>
      </c>
      <c r="HD16" s="156">
        <v>2014</v>
      </c>
      <c r="HE16" s="156">
        <v>2014</v>
      </c>
      <c r="HF16" s="157">
        <v>2014</v>
      </c>
      <c r="HG16" s="156">
        <v>2015</v>
      </c>
      <c r="HH16" s="156">
        <v>2015</v>
      </c>
      <c r="HI16" s="156">
        <v>2015</v>
      </c>
      <c r="HJ16" s="156">
        <v>2015</v>
      </c>
      <c r="HK16" s="156">
        <v>2015</v>
      </c>
      <c r="HL16" s="156">
        <v>2015</v>
      </c>
      <c r="HM16" s="156">
        <v>2015</v>
      </c>
      <c r="HN16" s="156">
        <v>2015</v>
      </c>
      <c r="HO16" s="156">
        <v>2015</v>
      </c>
      <c r="HP16" s="156">
        <v>2015</v>
      </c>
      <c r="HQ16" s="156">
        <v>2015</v>
      </c>
      <c r="HR16" s="156">
        <v>2015</v>
      </c>
      <c r="HS16" s="157">
        <v>2015</v>
      </c>
      <c r="HT16" s="156">
        <v>2016</v>
      </c>
      <c r="HU16" s="156">
        <v>2016</v>
      </c>
      <c r="HV16" s="156">
        <v>2016</v>
      </c>
      <c r="HW16" s="156">
        <v>2016</v>
      </c>
      <c r="HX16" s="156">
        <v>2016</v>
      </c>
      <c r="HY16" s="156">
        <v>2016</v>
      </c>
      <c r="HZ16" s="156">
        <v>2016</v>
      </c>
      <c r="IA16" s="156">
        <v>2016</v>
      </c>
      <c r="IB16" s="156">
        <v>2016</v>
      </c>
      <c r="IC16" s="156">
        <v>2016</v>
      </c>
      <c r="ID16" s="156">
        <v>2016</v>
      </c>
      <c r="IE16" s="156">
        <v>2016</v>
      </c>
      <c r="IF16" s="157">
        <v>2016</v>
      </c>
      <c r="IG16" s="156">
        <v>2017</v>
      </c>
      <c r="IH16" s="156">
        <v>2017</v>
      </c>
      <c r="II16" s="156">
        <v>2017</v>
      </c>
      <c r="IJ16" s="156">
        <v>2017</v>
      </c>
      <c r="IK16" s="156">
        <v>2017</v>
      </c>
      <c r="IL16" s="156">
        <v>2017</v>
      </c>
      <c r="IM16" s="156">
        <v>2017</v>
      </c>
      <c r="IN16" s="156">
        <v>2017</v>
      </c>
      <c r="IO16" s="156">
        <v>2017</v>
      </c>
      <c r="IP16" s="156">
        <v>2017</v>
      </c>
      <c r="IQ16" s="156">
        <v>2017</v>
      </c>
      <c r="IR16" s="156">
        <v>2017</v>
      </c>
      <c r="IS16" s="157">
        <v>2017</v>
      </c>
      <c r="IT16" s="156">
        <v>2018</v>
      </c>
      <c r="IU16" s="156">
        <v>2018</v>
      </c>
      <c r="IV16" s="156">
        <v>2018</v>
      </c>
      <c r="IW16" s="156">
        <v>2018</v>
      </c>
      <c r="IX16" s="156">
        <v>2018</v>
      </c>
      <c r="IY16" s="156">
        <v>2018</v>
      </c>
      <c r="IZ16" s="156">
        <v>2018</v>
      </c>
      <c r="JA16" s="156">
        <v>2018</v>
      </c>
      <c r="JB16" s="156">
        <v>2018</v>
      </c>
      <c r="JC16" s="156">
        <v>2018</v>
      </c>
      <c r="JD16" s="156">
        <v>2018</v>
      </c>
      <c r="JE16" s="156">
        <v>2018</v>
      </c>
      <c r="JF16" s="157">
        <v>2018</v>
      </c>
      <c r="JG16" s="222">
        <v>2019</v>
      </c>
      <c r="JH16" s="156">
        <v>2019</v>
      </c>
      <c r="JI16" s="156">
        <v>2019</v>
      </c>
      <c r="JJ16" s="156">
        <v>2019</v>
      </c>
      <c r="JK16" s="156">
        <v>2019</v>
      </c>
      <c r="JL16" s="156">
        <v>2019</v>
      </c>
      <c r="JM16" s="156">
        <v>2019</v>
      </c>
      <c r="JN16" s="156">
        <v>2019</v>
      </c>
      <c r="JO16" s="156">
        <v>2019</v>
      </c>
      <c r="JP16" s="156">
        <v>2019</v>
      </c>
      <c r="JQ16" s="156">
        <v>2019</v>
      </c>
      <c r="JR16" s="156">
        <v>2019</v>
      </c>
      <c r="JS16" s="157">
        <v>2019</v>
      </c>
      <c r="JT16" s="222">
        <v>2020</v>
      </c>
      <c r="JU16" s="156">
        <v>2020</v>
      </c>
      <c r="JV16" s="156">
        <v>2020</v>
      </c>
      <c r="JW16" s="156">
        <v>2020</v>
      </c>
      <c r="JX16" s="156">
        <v>2020</v>
      </c>
      <c r="JY16" s="156">
        <v>2020</v>
      </c>
      <c r="JZ16" s="156">
        <v>2020</v>
      </c>
      <c r="KA16" s="156">
        <v>2020</v>
      </c>
      <c r="KB16" s="156">
        <v>2020</v>
      </c>
      <c r="KC16" s="156">
        <v>2020</v>
      </c>
      <c r="KD16" s="156">
        <v>2020</v>
      </c>
      <c r="KE16" s="156">
        <v>2020</v>
      </c>
      <c r="KF16" s="157">
        <v>2020</v>
      </c>
      <c r="KG16" s="222">
        <v>2021</v>
      </c>
      <c r="KH16" s="156">
        <v>2021</v>
      </c>
      <c r="KI16" s="156">
        <v>2021</v>
      </c>
      <c r="KJ16" s="156">
        <v>2021</v>
      </c>
      <c r="KK16" s="156">
        <v>2021</v>
      </c>
      <c r="KL16" s="156">
        <v>2021</v>
      </c>
      <c r="KM16" s="156">
        <v>2021</v>
      </c>
      <c r="KN16" s="156">
        <v>2021</v>
      </c>
      <c r="KO16" s="156">
        <v>2021</v>
      </c>
      <c r="KP16" s="156">
        <v>2021</v>
      </c>
      <c r="KQ16" s="156">
        <v>2021</v>
      </c>
      <c r="KR16" s="156">
        <v>2021</v>
      </c>
      <c r="KS16" s="157">
        <v>2021</v>
      </c>
      <c r="KT16" s="222">
        <v>2022</v>
      </c>
      <c r="KU16" s="156">
        <v>2022</v>
      </c>
      <c r="KV16" s="156">
        <v>2022</v>
      </c>
      <c r="KW16" s="156">
        <v>2022</v>
      </c>
      <c r="KX16" s="156">
        <v>2022</v>
      </c>
      <c r="KY16" s="156">
        <v>2022</v>
      </c>
      <c r="KZ16" s="156">
        <v>2022</v>
      </c>
      <c r="LA16" s="156">
        <v>2022</v>
      </c>
      <c r="LB16" s="156">
        <v>2022</v>
      </c>
      <c r="LC16" s="156">
        <v>2022</v>
      </c>
      <c r="LD16" s="156">
        <v>2022</v>
      </c>
      <c r="LE16" s="156">
        <v>2022</v>
      </c>
      <c r="LF16" s="157">
        <v>2022</v>
      </c>
      <c r="LG16" s="222">
        <v>2023</v>
      </c>
      <c r="LH16" s="156">
        <v>2023</v>
      </c>
      <c r="LI16" s="156">
        <v>2023</v>
      </c>
      <c r="LJ16" s="156">
        <v>2023</v>
      </c>
      <c r="LK16" s="156">
        <v>2023</v>
      </c>
      <c r="LL16" s="156">
        <v>2023</v>
      </c>
      <c r="LM16" s="156">
        <v>2023</v>
      </c>
      <c r="LN16" s="156">
        <v>2023</v>
      </c>
      <c r="LO16" s="156">
        <v>2023</v>
      </c>
      <c r="LP16" s="156">
        <v>2023</v>
      </c>
      <c r="LQ16" s="156">
        <v>2023</v>
      </c>
      <c r="LR16" s="156">
        <v>2023</v>
      </c>
      <c r="LS16" s="157">
        <v>2023</v>
      </c>
      <c r="LT16" s="222">
        <v>2024</v>
      </c>
      <c r="LU16" s="156">
        <v>2024</v>
      </c>
      <c r="LV16" s="156">
        <v>2024</v>
      </c>
      <c r="LW16" s="156">
        <v>2024</v>
      </c>
      <c r="LX16" s="156">
        <v>2024</v>
      </c>
      <c r="LY16" s="156">
        <v>2024</v>
      </c>
      <c r="LZ16" s="156">
        <v>2024</v>
      </c>
      <c r="MA16" s="156">
        <v>2024</v>
      </c>
      <c r="MB16" s="156">
        <v>2024</v>
      </c>
      <c r="MC16" s="156">
        <v>2024</v>
      </c>
      <c r="MD16" s="156">
        <v>2024</v>
      </c>
      <c r="ME16" s="156">
        <v>2024</v>
      </c>
      <c r="MF16" s="157">
        <v>2024</v>
      </c>
      <c r="MG16" s="222">
        <v>2025</v>
      </c>
      <c r="MH16" s="156">
        <v>2025</v>
      </c>
      <c r="MI16" s="156">
        <v>2025</v>
      </c>
      <c r="MJ16" s="156">
        <v>2025</v>
      </c>
      <c r="MK16" s="156">
        <v>2025</v>
      </c>
      <c r="ML16" s="156">
        <v>2025</v>
      </c>
      <c r="MM16" s="156">
        <v>2025</v>
      </c>
      <c r="MN16" s="156">
        <v>2025</v>
      </c>
      <c r="MO16" s="156">
        <v>2025</v>
      </c>
      <c r="MP16" s="156">
        <v>2025</v>
      </c>
      <c r="MQ16" s="156">
        <v>2025</v>
      </c>
      <c r="MR16" s="156">
        <v>2025</v>
      </c>
      <c r="MS16" s="167">
        <v>2025</v>
      </c>
    </row>
    <row r="17" spans="1:357" s="149" customFormat="1" ht="16.5" hidden="1" thickBot="1" x14ac:dyDescent="0.3">
      <c r="A17" s="158"/>
      <c r="B17" s="159"/>
      <c r="C17" s="160"/>
      <c r="D17" s="160"/>
      <c r="E17" s="161"/>
      <c r="F17" s="161"/>
      <c r="G17" s="161"/>
      <c r="H17" s="161"/>
      <c r="I17" s="161"/>
      <c r="J17" s="161"/>
      <c r="K17" s="161"/>
      <c r="L17" s="162">
        <v>1999</v>
      </c>
      <c r="M17" s="163"/>
      <c r="N17" s="163"/>
      <c r="O17" s="163"/>
      <c r="P17" s="163"/>
      <c r="Q17" s="164"/>
      <c r="R17" s="164"/>
      <c r="S17" s="161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1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1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1"/>
      <c r="BG17" s="165"/>
      <c r="BH17" s="165"/>
      <c r="BI17" s="165"/>
      <c r="BJ17" s="165"/>
      <c r="BK17" s="165"/>
      <c r="BL17" s="165"/>
      <c r="BM17" s="164"/>
      <c r="BN17" s="164"/>
      <c r="BO17" s="164"/>
      <c r="BP17" s="164"/>
      <c r="BQ17" s="164"/>
      <c r="BR17" s="164"/>
      <c r="BS17" s="161"/>
      <c r="BT17" s="165"/>
      <c r="BU17" s="165"/>
      <c r="BV17" s="165"/>
      <c r="BW17" s="165"/>
      <c r="BX17" s="165"/>
      <c r="BY17" s="165"/>
      <c r="BZ17" s="164"/>
      <c r="CA17" s="164"/>
      <c r="CB17" s="164"/>
      <c r="CC17" s="164"/>
      <c r="CD17" s="164"/>
      <c r="CE17" s="164"/>
      <c r="CF17" s="161"/>
      <c r="CG17" s="165"/>
      <c r="CH17" s="165"/>
      <c r="CI17" s="165"/>
      <c r="CJ17" s="165"/>
      <c r="CK17" s="165"/>
      <c r="CL17" s="165"/>
      <c r="CM17" s="164"/>
      <c r="CN17" s="164"/>
      <c r="CO17" s="164"/>
      <c r="CP17" s="164"/>
      <c r="CQ17" s="164"/>
      <c r="CR17" s="164"/>
      <c r="CS17" s="161"/>
      <c r="CT17" s="165"/>
      <c r="CU17" s="165"/>
      <c r="CV17" s="165"/>
      <c r="CW17" s="165"/>
      <c r="CX17" s="165"/>
      <c r="CY17" s="165"/>
      <c r="CZ17" s="164"/>
      <c r="DA17" s="164"/>
      <c r="DB17" s="164"/>
      <c r="DC17" s="164"/>
      <c r="DD17" s="164"/>
      <c r="DE17" s="164"/>
      <c r="DF17" s="173"/>
      <c r="DG17" s="164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1"/>
      <c r="DT17" s="164"/>
      <c r="DU17" s="165"/>
      <c r="DV17" s="165"/>
      <c r="DW17" s="165"/>
      <c r="DX17" s="165"/>
      <c r="DY17" s="165"/>
      <c r="DZ17" s="165"/>
      <c r="EA17" s="165"/>
      <c r="EB17" s="165"/>
      <c r="EC17" s="165"/>
      <c r="ED17" s="165"/>
      <c r="EE17" s="165"/>
      <c r="EF17" s="161"/>
      <c r="EG17" s="164"/>
      <c r="EH17" s="165"/>
      <c r="EI17" s="165"/>
      <c r="EJ17" s="165"/>
      <c r="EK17" s="165"/>
      <c r="EL17" s="165"/>
      <c r="EM17" s="165"/>
      <c r="EN17" s="165"/>
      <c r="EO17" s="165"/>
      <c r="EP17" s="165"/>
      <c r="EQ17" s="165"/>
      <c r="ER17" s="165"/>
      <c r="ES17" s="161"/>
      <c r="ET17" s="164"/>
      <c r="EU17" s="165"/>
      <c r="EV17" s="165"/>
      <c r="EW17" s="165"/>
      <c r="EX17" s="165"/>
      <c r="EY17" s="165"/>
      <c r="EZ17" s="165"/>
      <c r="FA17" s="165"/>
      <c r="FB17" s="165"/>
      <c r="FC17" s="165"/>
      <c r="FD17" s="165"/>
      <c r="FE17" s="165"/>
      <c r="FF17" s="161"/>
      <c r="FG17" s="164"/>
      <c r="FH17" s="165"/>
      <c r="FI17" s="165"/>
      <c r="FJ17" s="165"/>
      <c r="FK17" s="165"/>
      <c r="FL17" s="165"/>
      <c r="FM17" s="165"/>
      <c r="FN17" s="165"/>
      <c r="FO17" s="165"/>
      <c r="FP17" s="165"/>
      <c r="FQ17" s="165"/>
      <c r="FR17" s="165"/>
      <c r="FS17" s="161"/>
      <c r="FT17" s="164"/>
      <c r="FU17" s="165"/>
      <c r="FV17" s="165"/>
      <c r="FW17" s="165"/>
      <c r="FX17" s="165"/>
      <c r="FY17" s="165"/>
      <c r="FZ17" s="165"/>
      <c r="GA17" s="165"/>
      <c r="GB17" s="165"/>
      <c r="GC17" s="165"/>
      <c r="GD17" s="165"/>
      <c r="GE17" s="165"/>
      <c r="GF17" s="161"/>
      <c r="GG17" s="164"/>
      <c r="GH17" s="165"/>
      <c r="GI17" s="165"/>
      <c r="GJ17" s="165"/>
      <c r="GK17" s="165"/>
      <c r="GL17" s="165"/>
      <c r="GM17" s="165"/>
      <c r="GN17" s="165"/>
      <c r="GO17" s="165"/>
      <c r="GP17" s="165"/>
      <c r="GQ17" s="165"/>
      <c r="GR17" s="165"/>
      <c r="GS17" s="161"/>
      <c r="GT17" s="164"/>
      <c r="GU17" s="165"/>
      <c r="GV17" s="165"/>
      <c r="GW17" s="165"/>
      <c r="GX17" s="165"/>
      <c r="GY17" s="165"/>
      <c r="GZ17" s="165"/>
      <c r="HA17" s="165"/>
      <c r="HB17" s="165"/>
      <c r="HC17" s="165"/>
      <c r="HD17" s="165"/>
      <c r="HE17" s="165"/>
      <c r="HF17" s="161"/>
      <c r="HG17" s="164"/>
      <c r="HH17" s="165"/>
      <c r="HI17" s="165"/>
      <c r="HJ17" s="165"/>
      <c r="HK17" s="165"/>
      <c r="HL17" s="165"/>
      <c r="HM17" s="165"/>
      <c r="HN17" s="165"/>
      <c r="HO17" s="165"/>
      <c r="HP17" s="165"/>
      <c r="HQ17" s="165"/>
      <c r="HR17" s="165"/>
      <c r="HS17" s="161"/>
      <c r="HT17" s="164"/>
      <c r="HU17" s="165"/>
      <c r="HV17" s="165"/>
      <c r="HW17" s="165"/>
      <c r="HX17" s="165"/>
      <c r="HY17" s="165"/>
      <c r="HZ17" s="165"/>
      <c r="IA17" s="165"/>
      <c r="IB17" s="165"/>
      <c r="IC17" s="165"/>
      <c r="ID17" s="165"/>
      <c r="IE17" s="165"/>
      <c r="IF17" s="161"/>
      <c r="IG17" s="164"/>
      <c r="IH17" s="165"/>
      <c r="II17" s="165"/>
      <c r="IJ17" s="165"/>
      <c r="IK17" s="165"/>
      <c r="IL17" s="165"/>
      <c r="IM17" s="165"/>
      <c r="IN17" s="165"/>
      <c r="IO17" s="165"/>
      <c r="IP17" s="165"/>
      <c r="IQ17" s="165"/>
      <c r="IR17" s="165"/>
      <c r="IS17" s="161"/>
      <c r="IT17" s="164"/>
      <c r="IU17" s="165"/>
      <c r="IV17" s="165"/>
      <c r="IW17" s="165"/>
      <c r="IX17" s="165"/>
      <c r="IY17" s="165"/>
      <c r="IZ17" s="165"/>
      <c r="JA17" s="165"/>
      <c r="JB17" s="165"/>
      <c r="JC17" s="165"/>
      <c r="JD17" s="165"/>
      <c r="JE17" s="165"/>
      <c r="JF17" s="161"/>
      <c r="JG17" s="223"/>
      <c r="JH17" s="165"/>
      <c r="JI17" s="165"/>
      <c r="JJ17" s="165"/>
      <c r="JK17" s="165"/>
      <c r="JL17" s="165"/>
      <c r="JM17" s="165"/>
      <c r="JN17" s="165"/>
      <c r="JO17" s="165"/>
      <c r="JP17" s="165"/>
      <c r="JQ17" s="165"/>
      <c r="JR17" s="165"/>
      <c r="JS17" s="161"/>
      <c r="JT17" s="223"/>
      <c r="JU17" s="165"/>
      <c r="JV17" s="165"/>
      <c r="JW17" s="165"/>
      <c r="JX17" s="165"/>
      <c r="JY17" s="165"/>
      <c r="JZ17" s="165"/>
      <c r="KA17" s="165"/>
      <c r="KB17" s="165"/>
      <c r="KC17" s="165"/>
      <c r="KD17" s="165"/>
      <c r="KE17" s="165"/>
      <c r="KF17" s="161"/>
      <c r="KG17" s="223"/>
      <c r="KH17" s="165"/>
      <c r="KI17" s="165"/>
      <c r="KJ17" s="165"/>
      <c r="KK17" s="165"/>
      <c r="KL17" s="165"/>
      <c r="KM17" s="165"/>
      <c r="KN17" s="165"/>
      <c r="KO17" s="165"/>
      <c r="KP17" s="165"/>
      <c r="KQ17" s="165"/>
      <c r="KR17" s="165"/>
      <c r="KS17" s="161"/>
      <c r="KT17" s="223"/>
      <c r="KU17" s="165"/>
      <c r="KV17" s="165"/>
      <c r="KW17" s="165"/>
      <c r="KX17" s="165"/>
      <c r="KY17" s="165"/>
      <c r="KZ17" s="165"/>
      <c r="LA17" s="165"/>
      <c r="LB17" s="165"/>
      <c r="LC17" s="165"/>
      <c r="LD17" s="165"/>
      <c r="LE17" s="165"/>
      <c r="LF17" s="161"/>
      <c r="LG17" s="223"/>
      <c r="LH17" s="165"/>
      <c r="LI17" s="165"/>
      <c r="LJ17" s="165"/>
      <c r="LK17" s="165"/>
      <c r="LL17" s="165"/>
      <c r="LM17" s="165"/>
      <c r="LN17" s="165"/>
      <c r="LO17" s="165"/>
      <c r="LP17" s="165"/>
      <c r="LQ17" s="165"/>
      <c r="LR17" s="165"/>
      <c r="LS17" s="161"/>
      <c r="LT17" s="223"/>
      <c r="LU17" s="165"/>
      <c r="LV17" s="165"/>
      <c r="LW17" s="165"/>
      <c r="LX17" s="165"/>
      <c r="LY17" s="165"/>
      <c r="LZ17" s="165"/>
      <c r="MA17" s="165"/>
      <c r="MB17" s="165"/>
      <c r="MC17" s="165"/>
      <c r="MD17" s="165"/>
      <c r="ME17" s="165"/>
      <c r="MF17" s="161"/>
      <c r="MG17" s="223"/>
      <c r="MH17" s="165"/>
      <c r="MI17" s="165"/>
      <c r="MJ17" s="165"/>
      <c r="MK17" s="165"/>
      <c r="ML17" s="165"/>
      <c r="MM17" s="165"/>
      <c r="MN17" s="165"/>
      <c r="MO17" s="165"/>
      <c r="MP17" s="165"/>
      <c r="MQ17" s="165"/>
      <c r="MR17" s="165"/>
      <c r="MS17" s="259"/>
    </row>
    <row r="18" spans="1:357" ht="15.75" thickTop="1" x14ac:dyDescent="0.2">
      <c r="A18" s="81"/>
      <c r="B18" s="103"/>
      <c r="C18" s="104"/>
      <c r="D18" s="10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7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7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7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7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7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7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7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7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7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7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7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7"/>
      <c r="JG18" s="224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7"/>
      <c r="JT18" s="224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7"/>
      <c r="KG18" s="224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7"/>
      <c r="KT18" s="224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7"/>
      <c r="LG18" s="224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7"/>
      <c r="LT18" s="224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7"/>
      <c r="MG18" s="224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20"/>
    </row>
    <row r="19" spans="1:357" ht="20.25" x14ac:dyDescent="0.3">
      <c r="A19" s="83">
        <v>7</v>
      </c>
      <c r="B19" s="107" t="s">
        <v>166</v>
      </c>
      <c r="C19" s="108" t="s">
        <v>373</v>
      </c>
      <c r="D19" s="108" t="s">
        <v>376</v>
      </c>
      <c r="E19" s="25">
        <f t="shared" ref="E19:R19" si="0">E21+E114+E129+E144</f>
        <v>214593085.46152562</v>
      </c>
      <c r="F19" s="25">
        <f t="shared" si="0"/>
        <v>300809889.83475214</v>
      </c>
      <c r="G19" s="25">
        <f t="shared" si="0"/>
        <v>388953772.32515442</v>
      </c>
      <c r="H19" s="25">
        <f t="shared" si="0"/>
        <v>452097467.03388417</v>
      </c>
      <c r="I19" s="25">
        <f t="shared" si="0"/>
        <v>535281697.54631954</v>
      </c>
      <c r="J19" s="25">
        <f t="shared" si="0"/>
        <v>614877290.93640471</v>
      </c>
      <c r="K19" s="25">
        <f t="shared" si="0"/>
        <v>697538883.32498765</v>
      </c>
      <c r="L19" s="25">
        <f t="shared" si="0"/>
        <v>355202286.76347858</v>
      </c>
      <c r="M19" s="25">
        <f t="shared" si="0"/>
        <v>60878651.310298771</v>
      </c>
      <c r="N19" s="25">
        <f t="shared" si="0"/>
        <v>67039417.45952262</v>
      </c>
      <c r="O19" s="25">
        <f t="shared" si="0"/>
        <v>54186584.042730764</v>
      </c>
      <c r="P19" s="25">
        <f t="shared" si="0"/>
        <v>63778926.723418474</v>
      </c>
      <c r="Q19" s="25">
        <f t="shared" si="0"/>
        <v>79445351.360373899</v>
      </c>
      <c r="R19" s="25">
        <f t="shared" si="0"/>
        <v>111617092.30512437</v>
      </c>
      <c r="S19" s="25">
        <f>L19+M19+N19+O19+P19+Q19+R19</f>
        <v>792148309.96494746</v>
      </c>
      <c r="T19" s="25">
        <f t="shared" ref="T19:AE19" si="1">T21+T114+T129+T144</f>
        <v>61564790.316140883</v>
      </c>
      <c r="U19" s="25">
        <f t="shared" si="1"/>
        <v>59558145.248831585</v>
      </c>
      <c r="V19" s="25">
        <f t="shared" si="1"/>
        <v>68371654.560257077</v>
      </c>
      <c r="W19" s="25">
        <f t="shared" si="1"/>
        <v>76431559.935027525</v>
      </c>
      <c r="X19" s="25">
        <f t="shared" si="1"/>
        <v>71744114.345576704</v>
      </c>
      <c r="Y19" s="25">
        <f t="shared" si="1"/>
        <v>76856734.959088594</v>
      </c>
      <c r="Z19" s="25">
        <f t="shared" si="1"/>
        <v>68756278.34134537</v>
      </c>
      <c r="AA19" s="25">
        <f t="shared" si="1"/>
        <v>71864517.664830595</v>
      </c>
      <c r="AB19" s="25">
        <f t="shared" si="1"/>
        <v>63675104.727620646</v>
      </c>
      <c r="AC19" s="25">
        <f t="shared" si="1"/>
        <v>86004877.627370253</v>
      </c>
      <c r="AD19" s="25">
        <f t="shared" si="1"/>
        <v>81588576.148764968</v>
      </c>
      <c r="AE19" s="25">
        <f t="shared" si="1"/>
        <v>110963499.68652964</v>
      </c>
      <c r="AF19" s="25">
        <f>T19+U19+V19+W19+X19+Y19+Z19+AA19+AB19+AC19+AD19+AE19</f>
        <v>897379853.56138384</v>
      </c>
      <c r="AG19" s="25">
        <f t="shared" ref="AG19:AR19" si="2">AG21+AG114+AG129+AG144</f>
        <v>67994886.310465693</v>
      </c>
      <c r="AH19" s="25">
        <f t="shared" si="2"/>
        <v>66780124.656317808</v>
      </c>
      <c r="AI19" s="25">
        <f t="shared" si="2"/>
        <v>73173985.279001862</v>
      </c>
      <c r="AJ19" s="25">
        <f t="shared" si="2"/>
        <v>78174603.184276432</v>
      </c>
      <c r="AK19" s="25">
        <f t="shared" si="2"/>
        <v>90024425.199799702</v>
      </c>
      <c r="AL19" s="25">
        <f t="shared" si="2"/>
        <v>77462915.727758214</v>
      </c>
      <c r="AM19" s="25">
        <f t="shared" si="2"/>
        <v>74309597.694625363</v>
      </c>
      <c r="AN19" s="25">
        <f t="shared" si="2"/>
        <v>80499707.007052124</v>
      </c>
      <c r="AO19" s="25">
        <f t="shared" si="2"/>
        <v>79826360.867050827</v>
      </c>
      <c r="AP19" s="25">
        <f t="shared" si="2"/>
        <v>82900834.102862552</v>
      </c>
      <c r="AQ19" s="25">
        <f t="shared" si="2"/>
        <v>101968144.4648221</v>
      </c>
      <c r="AR19" s="25">
        <f t="shared" si="2"/>
        <v>130960117.35340504</v>
      </c>
      <c r="AS19" s="25">
        <f>AG19+AH19+AI19+AJ19+AK19+AL19+AM19+AN19+AO19+AP19+AQ19+AR19</f>
        <v>1004075701.8474379</v>
      </c>
      <c r="AT19" s="25">
        <f t="shared" ref="AT19:BE19" si="3">AT21+AT114+AT129+AT144</f>
        <v>82787967.645301297</v>
      </c>
      <c r="AU19" s="25">
        <f t="shared" si="3"/>
        <v>76467052.087116778</v>
      </c>
      <c r="AV19" s="25">
        <f t="shared" si="3"/>
        <v>72726792.14107272</v>
      </c>
      <c r="AW19" s="25">
        <f t="shared" si="3"/>
        <v>82947150.262393609</v>
      </c>
      <c r="AX19" s="25">
        <f t="shared" si="3"/>
        <v>93105089.812955528</v>
      </c>
      <c r="AY19" s="25">
        <f t="shared" si="3"/>
        <v>78750541.436237648</v>
      </c>
      <c r="AZ19" s="25">
        <f t="shared" si="3"/>
        <v>76055094.942497075</v>
      </c>
      <c r="BA19" s="25">
        <f t="shared" si="3"/>
        <v>94740326.970539048</v>
      </c>
      <c r="BB19" s="25">
        <f t="shared" si="3"/>
        <v>85397063.314930871</v>
      </c>
      <c r="BC19" s="25">
        <f t="shared" si="3"/>
        <v>94959368.367159158</v>
      </c>
      <c r="BD19" s="25">
        <f t="shared" si="3"/>
        <v>110687602.23862481</v>
      </c>
      <c r="BE19" s="25">
        <f t="shared" si="3"/>
        <v>156596172.24962419</v>
      </c>
      <c r="BF19" s="25">
        <f>AT19+AU19+AV19+AW19+AX19+AY19+AZ19+BA19+BB19+BC19+BD19+BE19</f>
        <v>1105220221.4684527</v>
      </c>
      <c r="BG19" s="25">
        <f t="shared" ref="BG19:BR19" si="4">BG21+BG114+BG129+BG144</f>
        <v>89447692.686321169</v>
      </c>
      <c r="BH19" s="25">
        <f t="shared" si="4"/>
        <v>82466683.492739066</v>
      </c>
      <c r="BI19" s="25">
        <f t="shared" si="4"/>
        <v>80539920.054206401</v>
      </c>
      <c r="BJ19" s="25">
        <f t="shared" si="4"/>
        <v>89065951.975087553</v>
      </c>
      <c r="BK19" s="25">
        <f t="shared" si="4"/>
        <v>95972609.742822587</v>
      </c>
      <c r="BL19" s="25">
        <f t="shared" si="4"/>
        <v>101042427.73134701</v>
      </c>
      <c r="BM19" s="25">
        <f t="shared" si="4"/>
        <v>91533166.687739998</v>
      </c>
      <c r="BN19" s="25">
        <f t="shared" si="4"/>
        <v>88967851.381572336</v>
      </c>
      <c r="BO19" s="25">
        <f t="shared" si="4"/>
        <v>98478822.776748523</v>
      </c>
      <c r="BP19" s="25">
        <f t="shared" si="4"/>
        <v>100124470.91416283</v>
      </c>
      <c r="BQ19" s="25">
        <f t="shared" si="4"/>
        <v>109664983.9988316</v>
      </c>
      <c r="BR19" s="25">
        <f t="shared" si="4"/>
        <v>181560596.04633209</v>
      </c>
      <c r="BS19" s="25">
        <f>BG19+BH19+BI19+BJ19+BK19+BL19+BM19+BN19+BO19+BP19+BQ19+BR19</f>
        <v>1208865177.4879112</v>
      </c>
      <c r="BT19" s="25">
        <f>BT21+BT114+BT129+BT144+BT162</f>
        <v>81397085.377816722</v>
      </c>
      <c r="BU19" s="25">
        <f t="shared" ref="BU19:CE19" si="5">BU21+BU114+BU129+BU144+BU162</f>
        <v>83357901.745493233</v>
      </c>
      <c r="BV19" s="25">
        <f t="shared" si="5"/>
        <v>87485545.989108697</v>
      </c>
      <c r="BW19" s="25">
        <f t="shared" si="5"/>
        <v>100632556.03538638</v>
      </c>
      <c r="BX19" s="25">
        <f t="shared" si="5"/>
        <v>101440339.42025551</v>
      </c>
      <c r="BY19" s="25">
        <f t="shared" si="5"/>
        <v>91955259.044024155</v>
      </c>
      <c r="BZ19" s="25">
        <f t="shared" si="5"/>
        <v>100524006.19274761</v>
      </c>
      <c r="CA19" s="25">
        <f t="shared" si="5"/>
        <v>109133487.87852615</v>
      </c>
      <c r="CB19" s="25">
        <f t="shared" si="5"/>
        <v>109647334.40848751</v>
      </c>
      <c r="CC19" s="25">
        <f t="shared" si="5"/>
        <v>104772053.32995331</v>
      </c>
      <c r="CD19" s="25">
        <f t="shared" si="5"/>
        <v>133183851.4365298</v>
      </c>
      <c r="CE19" s="25">
        <f t="shared" si="5"/>
        <v>194073383.36951268</v>
      </c>
      <c r="CF19" s="25">
        <f>BT19+BU19+BV19+BW19+BX19+BY19+BZ19+CA19+CB19+CC19+CD19+CE19</f>
        <v>1297602804.2278419</v>
      </c>
      <c r="CG19" s="25">
        <f t="shared" ref="CG19:CR19" si="6">CG21+CG114+CG129+CG144+CG162</f>
        <v>91908570.176681668</v>
      </c>
      <c r="CH19" s="25">
        <f t="shared" si="6"/>
        <v>87744676.418502808</v>
      </c>
      <c r="CI19" s="25">
        <f t="shared" si="6"/>
        <v>92682773.025454819</v>
      </c>
      <c r="CJ19" s="25">
        <f t="shared" si="6"/>
        <v>106431446.30065939</v>
      </c>
      <c r="CK19" s="25">
        <f t="shared" si="6"/>
        <v>107821185.66491389</v>
      </c>
      <c r="CL19" s="25">
        <f t="shared" si="6"/>
        <v>103485261.0253714</v>
      </c>
      <c r="CM19" s="25">
        <f t="shared" si="6"/>
        <v>103570737.25068027</v>
      </c>
      <c r="CN19" s="25">
        <f t="shared" si="6"/>
        <v>121838865.6066473</v>
      </c>
      <c r="CO19" s="25">
        <f t="shared" si="6"/>
        <v>136671478.32953587</v>
      </c>
      <c r="CP19" s="25">
        <f t="shared" si="6"/>
        <v>117694083.40615129</v>
      </c>
      <c r="CQ19" s="25">
        <f t="shared" si="6"/>
        <v>136032914.65277243</v>
      </c>
      <c r="CR19" s="25">
        <f t="shared" si="6"/>
        <v>219057997.46887225</v>
      </c>
      <c r="CS19" s="25">
        <f>CG19+CH19+CI19+CJ19+CK19+CL19+CM19+CN19+CO19+CP19+CQ19+CR19</f>
        <v>1424939989.3262436</v>
      </c>
      <c r="CT19" s="25">
        <f t="shared" ref="CT19:DE19" si="7">CT21+CT114+CT129+CT144+CT162</f>
        <v>112292929.45927224</v>
      </c>
      <c r="CU19" s="25">
        <f t="shared" si="7"/>
        <v>100976105.89730427</v>
      </c>
      <c r="CV19" s="25">
        <f t="shared" si="7"/>
        <v>107893080.26485562</v>
      </c>
      <c r="CW19" s="25">
        <f t="shared" si="7"/>
        <v>115478382.45835425</v>
      </c>
      <c r="CX19" s="25">
        <f t="shared" si="7"/>
        <v>148837315.83875805</v>
      </c>
      <c r="CY19" s="25">
        <f t="shared" si="7"/>
        <v>113774958.35056326</v>
      </c>
      <c r="CZ19" s="25">
        <f t="shared" si="7"/>
        <v>117190490.8897512</v>
      </c>
      <c r="DA19" s="25">
        <f t="shared" si="7"/>
        <v>137388398.90268752</v>
      </c>
      <c r="DB19" s="25">
        <f t="shared" si="7"/>
        <v>129523220.23823512</v>
      </c>
      <c r="DC19" s="25">
        <f t="shared" si="7"/>
        <v>120031065.03016381</v>
      </c>
      <c r="DD19" s="25">
        <f t="shared" si="7"/>
        <v>163079819.77470762</v>
      </c>
      <c r="DE19" s="25">
        <f t="shared" si="7"/>
        <v>228671632.74591333</v>
      </c>
      <c r="DF19" s="25">
        <f>CT19+CU19+CV19+CW19+CX19+CY19+CZ19+DA19+DB19+DC19+DD19+DE19</f>
        <v>1595137399.8505661</v>
      </c>
      <c r="DG19" s="25">
        <f t="shared" ref="DG19:DR19" si="8">DG21+DG114+DG129+DG144+DG162</f>
        <v>120445497.1151327</v>
      </c>
      <c r="DH19" s="25">
        <f t="shared" si="8"/>
        <v>101777959.16022217</v>
      </c>
      <c r="DI19" s="25">
        <f t="shared" si="8"/>
        <v>108184112.59348007</v>
      </c>
      <c r="DJ19" s="25">
        <f t="shared" si="8"/>
        <v>107928245.992351</v>
      </c>
      <c r="DK19" s="25">
        <f t="shared" si="8"/>
        <v>150537815.40857935</v>
      </c>
      <c r="DL19" s="25">
        <f t="shared" si="8"/>
        <v>126373488.33201741</v>
      </c>
      <c r="DM19" s="25">
        <f t="shared" si="8"/>
        <v>145279823.60661283</v>
      </c>
      <c r="DN19" s="25">
        <f t="shared" si="8"/>
        <v>161059278.85160449</v>
      </c>
      <c r="DO19" s="25">
        <f t="shared" si="8"/>
        <v>143781756.86000001</v>
      </c>
      <c r="DP19" s="25">
        <f t="shared" si="8"/>
        <v>140492753.04299995</v>
      </c>
      <c r="DQ19" s="25">
        <f t="shared" si="8"/>
        <v>175932381.11399999</v>
      </c>
      <c r="DR19" s="25">
        <f t="shared" si="8"/>
        <v>228702244.11399999</v>
      </c>
      <c r="DS19" s="25">
        <f>DG19+DH19+DI19+DJ19+DK19+DL19+DM19+DN19+DO19+DP19+DQ19+DR19</f>
        <v>1710495356.1910002</v>
      </c>
      <c r="DT19" s="25">
        <f t="shared" ref="DT19:EE19" si="9">DT21+DT114+DT129+DT144+DT162</f>
        <v>135206805.06</v>
      </c>
      <c r="DU19" s="25">
        <f t="shared" si="9"/>
        <v>119428833.75599998</v>
      </c>
      <c r="DV19" s="25">
        <f t="shared" si="9"/>
        <v>124076415.22399999</v>
      </c>
      <c r="DW19" s="25">
        <f t="shared" si="9"/>
        <v>151444273.44000003</v>
      </c>
      <c r="DX19" s="25">
        <f t="shared" si="9"/>
        <v>142362766.65000001</v>
      </c>
      <c r="DY19" s="25">
        <f t="shared" si="9"/>
        <v>141218295.92299998</v>
      </c>
      <c r="DZ19" s="25">
        <f t="shared" si="9"/>
        <v>155481847.10700002</v>
      </c>
      <c r="EA19" s="25">
        <f t="shared" si="9"/>
        <v>141443824.13000003</v>
      </c>
      <c r="EB19" s="25">
        <f t="shared" si="9"/>
        <v>147637465.66000003</v>
      </c>
      <c r="EC19" s="25">
        <f t="shared" si="9"/>
        <v>153326402.20799994</v>
      </c>
      <c r="ED19" s="25">
        <f t="shared" si="9"/>
        <v>167213515.21499997</v>
      </c>
      <c r="EE19" s="25">
        <f t="shared" si="9"/>
        <v>296346596.09699988</v>
      </c>
      <c r="EF19" s="25">
        <f>DT19+DU19+DV19+DW19+DX19+DY19+DZ19+EA19+EB19+EC19+ED19+EE19</f>
        <v>1875187040.4699998</v>
      </c>
      <c r="EG19" s="25">
        <f t="shared" ref="EG19:ER19" si="10">EG21+EG114+EG129+EG144+EG162</f>
        <v>114208356.03</v>
      </c>
      <c r="EH19" s="25">
        <f t="shared" si="10"/>
        <v>113300238.62</v>
      </c>
      <c r="EI19" s="25">
        <f t="shared" si="10"/>
        <v>133566341.11</v>
      </c>
      <c r="EJ19" s="25">
        <f t="shared" si="10"/>
        <v>142623004.09999999</v>
      </c>
      <c r="EK19" s="25">
        <f t="shared" si="10"/>
        <v>164472424.78899997</v>
      </c>
      <c r="EL19" s="25">
        <f t="shared" si="10"/>
        <v>176501430.07099995</v>
      </c>
      <c r="EM19" s="25">
        <f t="shared" si="10"/>
        <v>181805729.69600004</v>
      </c>
      <c r="EN19" s="25">
        <f t="shared" si="10"/>
        <v>170461668.01400006</v>
      </c>
      <c r="EO19" s="25">
        <f t="shared" si="10"/>
        <v>186337173.97</v>
      </c>
      <c r="EP19" s="25">
        <f t="shared" si="10"/>
        <v>162817605.26999992</v>
      </c>
      <c r="EQ19" s="25">
        <f t="shared" si="10"/>
        <v>202844399.93999988</v>
      </c>
      <c r="ER19" s="25">
        <f t="shared" si="10"/>
        <v>287621087.27000004</v>
      </c>
      <c r="ES19" s="25">
        <f>EG19+EH19+EI19+EJ19+EK19+EL19+EM19+EN19+EO19+EP19+EQ19+ER19</f>
        <v>2036559458.8799996</v>
      </c>
      <c r="ET19" s="25">
        <f t="shared" ref="ET19:FE19" si="11">ET21+ET114+ET129+ET144+ET162</f>
        <v>130185711.77000001</v>
      </c>
      <c r="EU19" s="25">
        <f t="shared" si="11"/>
        <v>131023657.44</v>
      </c>
      <c r="EV19" s="25">
        <f t="shared" si="11"/>
        <v>162487852.34299999</v>
      </c>
      <c r="EW19" s="25">
        <f t="shared" si="11"/>
        <v>136154670.11699998</v>
      </c>
      <c r="EX19" s="25">
        <f t="shared" si="11"/>
        <v>160820153.86000004</v>
      </c>
      <c r="EY19" s="25">
        <f t="shared" si="11"/>
        <v>184822709.15999997</v>
      </c>
      <c r="EZ19" s="25">
        <f t="shared" si="11"/>
        <v>169897376.84100011</v>
      </c>
      <c r="FA19" s="25">
        <f t="shared" si="11"/>
        <v>175596618.85603002</v>
      </c>
      <c r="FB19" s="25">
        <f t="shared" si="11"/>
        <v>190507177.95296988</v>
      </c>
      <c r="FC19" s="25">
        <f t="shared" si="11"/>
        <v>170233425.36000004</v>
      </c>
      <c r="FD19" s="25">
        <f t="shared" si="11"/>
        <v>210153919.51099989</v>
      </c>
      <c r="FE19" s="25">
        <f t="shared" si="11"/>
        <v>358519679.96900004</v>
      </c>
      <c r="FF19" s="25">
        <f>ET19+EU19+EV19+EW19+EX19+EY19+EZ19+FA19+FB19+FC19+FD19+FE19</f>
        <v>2180402953.1799998</v>
      </c>
      <c r="FG19" s="25">
        <f t="shared" ref="FG19:FR19" si="12">FG21+FG114+FG129+FG144+FG162</f>
        <v>123318640.73703302</v>
      </c>
      <c r="FH19" s="25">
        <f t="shared" si="12"/>
        <v>128932168.24696697</v>
      </c>
      <c r="FI19" s="25">
        <f t="shared" si="12"/>
        <v>163594172.88103297</v>
      </c>
      <c r="FJ19" s="25">
        <f t="shared" si="12"/>
        <v>139735511.39496699</v>
      </c>
      <c r="FK19" s="25">
        <f t="shared" si="12"/>
        <v>160606542.36000004</v>
      </c>
      <c r="FL19" s="25">
        <f t="shared" si="12"/>
        <v>187636114.18999997</v>
      </c>
      <c r="FM19" s="25">
        <f t="shared" si="12"/>
        <v>160808468.11703095</v>
      </c>
      <c r="FN19" s="25">
        <f t="shared" si="12"/>
        <v>199194533.60396904</v>
      </c>
      <c r="FO19" s="25">
        <f t="shared" si="12"/>
        <v>168437753.78900003</v>
      </c>
      <c r="FP19" s="25">
        <f t="shared" si="12"/>
        <v>159896976.54000005</v>
      </c>
      <c r="FQ19" s="25">
        <f t="shared" si="12"/>
        <v>216007498.17799979</v>
      </c>
      <c r="FR19" s="25">
        <f t="shared" si="12"/>
        <v>253004650.89200011</v>
      </c>
      <c r="FS19" s="25">
        <f>FG19+FH19+FI19+FJ19+FK19+FL19+FM19+FN19+FO19+FP19+FQ19+FR19</f>
        <v>2061173030.9299998</v>
      </c>
      <c r="FT19" s="25">
        <f t="shared" ref="FT19:GC19" si="13">FT21+FT114+FT129+FT144+FT162</f>
        <v>130556817.31000002</v>
      </c>
      <c r="FU19" s="25">
        <f t="shared" si="13"/>
        <v>153652504.75999996</v>
      </c>
      <c r="FV19" s="25">
        <f t="shared" si="13"/>
        <v>153018058.13</v>
      </c>
      <c r="FW19" s="25">
        <f t="shared" si="13"/>
        <v>143667285.97</v>
      </c>
      <c r="FX19" s="25">
        <f t="shared" si="13"/>
        <v>183335324.93000001</v>
      </c>
      <c r="FY19" s="25">
        <f t="shared" si="13"/>
        <v>167431978.14000002</v>
      </c>
      <c r="FZ19" s="25">
        <f t="shared" si="13"/>
        <v>170130132.06399998</v>
      </c>
      <c r="GA19" s="25">
        <f t="shared" si="13"/>
        <v>187218143.28599998</v>
      </c>
      <c r="GB19" s="25">
        <f t="shared" si="13"/>
        <v>173533883.9199999</v>
      </c>
      <c r="GC19" s="25">
        <f t="shared" si="13"/>
        <v>166359382.4900001</v>
      </c>
      <c r="GD19" s="25">
        <f>GD21+GD114+GD129+GD144+GD162</f>
        <v>217737420.80999973</v>
      </c>
      <c r="GE19" s="25">
        <f>GE21+GE114+GE129+GE144+GE162</f>
        <v>233427898.43999997</v>
      </c>
      <c r="GF19" s="25">
        <f>FT19+FU19+FV19+FW19+FX19+FY19+FZ19+GA19+GB19+GC19+GD19+GE19</f>
        <v>2080068830.2499995</v>
      </c>
      <c r="GG19" s="25">
        <f t="shared" ref="GG19:GP19" si="14">GG21+GG114+GG129+GG144+GG162</f>
        <v>148452006.23999998</v>
      </c>
      <c r="GH19" s="25">
        <f t="shared" si="14"/>
        <v>127958410.20000002</v>
      </c>
      <c r="GI19" s="25">
        <f t="shared" si="14"/>
        <v>132475220.21999998</v>
      </c>
      <c r="GJ19" s="25">
        <f t="shared" si="14"/>
        <v>137936214.10999998</v>
      </c>
      <c r="GK19" s="25">
        <f t="shared" si="14"/>
        <v>182189407.88000005</v>
      </c>
      <c r="GL19" s="25">
        <f t="shared" si="14"/>
        <v>153091642.10999995</v>
      </c>
      <c r="GM19" s="25">
        <f t="shared" si="14"/>
        <v>179008190.06999999</v>
      </c>
      <c r="GN19" s="25">
        <f t="shared" si="14"/>
        <v>155570787.85999998</v>
      </c>
      <c r="GO19" s="25">
        <f t="shared" si="14"/>
        <v>178909030.49000013</v>
      </c>
      <c r="GP19" s="25">
        <f t="shared" si="14"/>
        <v>187025160.31399983</v>
      </c>
      <c r="GQ19" s="25">
        <f>GQ21+GQ114+GQ129+GQ144+GQ162</f>
        <v>204454424.33599994</v>
      </c>
      <c r="GR19" s="25">
        <f>GR21+GR114+GR129+GR144+GR162</f>
        <v>229150785.27400005</v>
      </c>
      <c r="GS19" s="25">
        <f>GG19+GH19+GI19+GJ19+GK19+GL19+GM19+GN19+GO19+GP19+GQ19+GR19</f>
        <v>2016221279.1039996</v>
      </c>
      <c r="GT19" s="25">
        <f t="shared" ref="GT19:HC19" si="15">GT21+GT114+GT129+GT144+GT162</f>
        <v>170409841.49000001</v>
      </c>
      <c r="GU19" s="25">
        <f t="shared" si="15"/>
        <v>125715805.53</v>
      </c>
      <c r="GV19" s="25">
        <f t="shared" si="15"/>
        <v>137774628.48999998</v>
      </c>
      <c r="GW19" s="25">
        <f t="shared" si="15"/>
        <v>165849042.26999992</v>
      </c>
      <c r="GX19" s="25">
        <f t="shared" si="15"/>
        <v>149503839.30000001</v>
      </c>
      <c r="GY19" s="25">
        <f t="shared" si="15"/>
        <v>164906663.83699998</v>
      </c>
      <c r="GZ19" s="25">
        <f t="shared" si="15"/>
        <v>199305006.49300003</v>
      </c>
      <c r="HA19" s="25">
        <f t="shared" si="15"/>
        <v>181535553.3199999</v>
      </c>
      <c r="HB19" s="25">
        <f t="shared" si="15"/>
        <v>202459646.90000013</v>
      </c>
      <c r="HC19" s="25">
        <f t="shared" si="15"/>
        <v>210615608.07999995</v>
      </c>
      <c r="HD19" s="25">
        <f>HD21+HD114+HD129+HD144+HD162</f>
        <v>190476453.45000005</v>
      </c>
      <c r="HE19" s="25">
        <f>HE21+HE114+HE129+HE144+HE162</f>
        <v>306010010.17299998</v>
      </c>
      <c r="HF19" s="25">
        <f>GT19+GU19+GV19+GW19+GX19+GY19+GZ19+HA19+HB19+HC19+HD19+HE19</f>
        <v>2204562099.3329997</v>
      </c>
      <c r="HG19" s="25">
        <f t="shared" ref="HG19:HP19" si="16">HG21+HG114+HG129+HG144+HG162</f>
        <v>153739222.75999999</v>
      </c>
      <c r="HH19" s="25">
        <f t="shared" si="16"/>
        <v>126398006.07000001</v>
      </c>
      <c r="HI19" s="25">
        <f t="shared" si="16"/>
        <v>137983427.07300001</v>
      </c>
      <c r="HJ19" s="25">
        <f t="shared" si="16"/>
        <v>159190752.43700001</v>
      </c>
      <c r="HK19" s="25">
        <f t="shared" si="16"/>
        <v>151750074.18999997</v>
      </c>
      <c r="HL19" s="25">
        <f t="shared" si="16"/>
        <v>172597842.89000002</v>
      </c>
      <c r="HM19" s="25">
        <f t="shared" si="16"/>
        <v>198411281.10999998</v>
      </c>
      <c r="HN19" s="25">
        <f t="shared" si="16"/>
        <v>189303160.90099993</v>
      </c>
      <c r="HO19" s="25">
        <f t="shared" si="16"/>
        <v>208309754.86199996</v>
      </c>
      <c r="HP19" s="25">
        <f t="shared" si="16"/>
        <v>213519904.60699999</v>
      </c>
      <c r="HQ19" s="25">
        <f>HQ21+HQ114+HQ129+HQ144+HQ162</f>
        <v>208013268.84000009</v>
      </c>
      <c r="HR19" s="25">
        <f>HR21+HR114+HR129+HR144+HR162</f>
        <v>307159289.0999999</v>
      </c>
      <c r="HS19" s="25">
        <f>HG19+HH19+HI19+HJ19+HK19+HL19+HM19+HN19+HO19+HP19+HQ19+HR19</f>
        <v>2226375984.8400002</v>
      </c>
      <c r="HT19" s="25">
        <f t="shared" ref="HT19:IC19" si="17">HT21+HT114+HT129+HT144+HT162</f>
        <v>124872352.82000001</v>
      </c>
      <c r="HU19" s="25">
        <f t="shared" si="17"/>
        <v>129552059.05</v>
      </c>
      <c r="HV19" s="25">
        <f t="shared" si="17"/>
        <v>146601010.59999999</v>
      </c>
      <c r="HW19" s="25">
        <f t="shared" si="17"/>
        <v>130082472.37999997</v>
      </c>
      <c r="HX19" s="25">
        <f t="shared" si="17"/>
        <v>137480053.47000009</v>
      </c>
      <c r="HY19" s="25">
        <f t="shared" si="17"/>
        <v>186230352.07000002</v>
      </c>
      <c r="HZ19" s="25">
        <f t="shared" si="17"/>
        <v>156657249.36000004</v>
      </c>
      <c r="IA19" s="25">
        <f t="shared" si="17"/>
        <v>173884580.82299998</v>
      </c>
      <c r="IB19" s="25">
        <f t="shared" si="17"/>
        <v>173683441.4970001</v>
      </c>
      <c r="IC19" s="25">
        <f t="shared" si="17"/>
        <v>157583570.28999996</v>
      </c>
      <c r="ID19" s="25">
        <f>ID21+ID114+ID129+ID144+ID162</f>
        <v>185107388.90000001</v>
      </c>
      <c r="IE19" s="25">
        <f>IE21+IE114+IE129+IE144+IE162</f>
        <v>199997869.32000002</v>
      </c>
      <c r="IF19" s="25">
        <f>HT19+HU19+HV19+HW19+HX19+HY19+HZ19+IA19+IB19+IC19+ID19+IE19</f>
        <v>1901732400.5800002</v>
      </c>
      <c r="IG19" s="25">
        <f t="shared" ref="IG19:IP19" si="18">IG21+IG114+IG129+IG144+IG162</f>
        <v>133579136.24300003</v>
      </c>
      <c r="IH19" s="25">
        <f t="shared" si="18"/>
        <v>126294154.71699998</v>
      </c>
      <c r="II19" s="25">
        <f t="shared" si="18"/>
        <v>156286900.24179998</v>
      </c>
      <c r="IJ19" s="25">
        <f t="shared" si="18"/>
        <v>130643223.2982</v>
      </c>
      <c r="IK19" s="25">
        <f t="shared" si="18"/>
        <v>176003663.58000001</v>
      </c>
      <c r="IL19" s="25">
        <f t="shared" si="18"/>
        <v>175812552.96999994</v>
      </c>
      <c r="IM19" s="25">
        <f t="shared" si="18"/>
        <v>157077517.51000011</v>
      </c>
      <c r="IN19" s="25">
        <f t="shared" si="18"/>
        <v>187658311.98999992</v>
      </c>
      <c r="IO19" s="25">
        <f t="shared" si="18"/>
        <v>158551551.69300002</v>
      </c>
      <c r="IP19" s="25">
        <f t="shared" si="18"/>
        <v>171071268.90700001</v>
      </c>
      <c r="IQ19" s="25">
        <f>IQ21+IQ114+IQ129+IQ144+IQ162</f>
        <v>184139359.59000006</v>
      </c>
      <c r="IR19" s="25">
        <f>IR21+IR114+IR129+IR144+IR162</f>
        <v>219541509.63999981</v>
      </c>
      <c r="IS19" s="25">
        <f>IG19+IH19+II19+IJ19+IK19+IL19+IM19+IN19+IO19+IP19+IQ19+IR19</f>
        <v>1976659150.3800001</v>
      </c>
      <c r="IT19" s="25">
        <f t="shared" ref="IT19:JC19" si="19">IT21+IT114+IT129+IT144+IT162</f>
        <v>159946404.86000001</v>
      </c>
      <c r="IU19" s="25">
        <f>IU21+IU114+IU129+IU144+IU162</f>
        <v>128602475.39</v>
      </c>
      <c r="IV19" s="25">
        <f t="shared" si="19"/>
        <v>143292582.10999998</v>
      </c>
      <c r="IW19" s="25">
        <f t="shared" si="19"/>
        <v>151820751.49999997</v>
      </c>
      <c r="IX19" s="25">
        <f t="shared" si="19"/>
        <v>168641160.27000001</v>
      </c>
      <c r="IY19" s="25">
        <f t="shared" si="19"/>
        <v>184012144.83970001</v>
      </c>
      <c r="IZ19" s="25">
        <f t="shared" si="19"/>
        <v>184906004.13030005</v>
      </c>
      <c r="JA19" s="25">
        <f t="shared" si="19"/>
        <v>202757222.78999993</v>
      </c>
      <c r="JB19" s="25">
        <f t="shared" si="19"/>
        <v>176025498.26999998</v>
      </c>
      <c r="JC19" s="25">
        <f t="shared" si="19"/>
        <v>192116704.5008201</v>
      </c>
      <c r="JD19" s="25">
        <f>JD21+JD114+JD129+JD144+JD162</f>
        <v>206004136.93917993</v>
      </c>
      <c r="JE19" s="25">
        <f>JE21+JE114+JE129+JE144+JE162</f>
        <v>256313944.14999992</v>
      </c>
      <c r="JF19" s="25">
        <f>IT19+IU19+IV19+IW19+IX19+IY19+IZ19+JA19+JB19+JC19+JD19+JE19</f>
        <v>2154439029.75</v>
      </c>
      <c r="JG19" s="225">
        <f t="shared" ref="JG19" si="20">JG21+JG114+JG129+JG144+JG162</f>
        <v>159962996.72400001</v>
      </c>
      <c r="JH19" s="25">
        <f>JH21+JH114+JH129+JH144+JH162</f>
        <v>135758526.9005</v>
      </c>
      <c r="JI19" s="25">
        <f t="shared" ref="JI19:JP19" si="21">JI21+JI114+JI129+JI144+JI162</f>
        <v>149923346.10550001</v>
      </c>
      <c r="JJ19" s="25">
        <f t="shared" si="21"/>
        <v>158106971.05999994</v>
      </c>
      <c r="JK19" s="25">
        <f t="shared" si="21"/>
        <v>179761004.58400002</v>
      </c>
      <c r="JL19" s="25">
        <f t="shared" si="21"/>
        <v>184999902.5</v>
      </c>
      <c r="JM19" s="25">
        <f t="shared" si="21"/>
        <v>210758424.736</v>
      </c>
      <c r="JN19" s="25">
        <f t="shared" si="21"/>
        <v>178066230.69729996</v>
      </c>
      <c r="JO19" s="25">
        <f t="shared" si="21"/>
        <v>198771105.60999998</v>
      </c>
      <c r="JP19" s="25">
        <f t="shared" si="21"/>
        <v>212382865.30000001</v>
      </c>
      <c r="JQ19" s="25">
        <f>JQ21+JQ114+JQ129+JQ144+JQ162</f>
        <v>197856163.26999992</v>
      </c>
      <c r="JR19" s="25">
        <f>JR21+JR114+JR129+JR144+JR162</f>
        <v>265934521.3227002</v>
      </c>
      <c r="JS19" s="25">
        <f>JG19+JH19+JI19+JJ19+JK19+JL19+JM19+JN19+JO19+JP19+JQ19+JR19</f>
        <v>2232282058.8099999</v>
      </c>
      <c r="JT19" s="225">
        <f t="shared" ref="JT19" si="22">JT21+JT114+JT129+JT144+JT162</f>
        <v>162133913.93000001</v>
      </c>
      <c r="JU19" s="25">
        <f>JU21+JU114+JU129+JU144+JU162</f>
        <v>141403140.43000001</v>
      </c>
      <c r="JV19" s="25">
        <f t="shared" ref="JV19:KC19" si="23">JV21+JV114+JV129+JV144+JV162</f>
        <v>154557025.91000003</v>
      </c>
      <c r="JW19" s="25">
        <f t="shared" si="23"/>
        <v>161315446.15610003</v>
      </c>
      <c r="JX19" s="25">
        <f t="shared" si="23"/>
        <v>182568421.61390001</v>
      </c>
      <c r="JY19" s="25">
        <f t="shared" si="23"/>
        <v>172176722.61999995</v>
      </c>
      <c r="JZ19" s="25">
        <f t="shared" si="23"/>
        <v>215058835.32440007</v>
      </c>
      <c r="KA19" s="25">
        <f t="shared" si="23"/>
        <v>182337007.6656</v>
      </c>
      <c r="KB19" s="25">
        <f t="shared" si="23"/>
        <v>211082300.56000003</v>
      </c>
      <c r="KC19" s="25">
        <f t="shared" si="23"/>
        <v>208894823.97999996</v>
      </c>
      <c r="KD19" s="25">
        <f>KD21+KD114+KD129+KD144+KD162</f>
        <v>212278416.16840002</v>
      </c>
      <c r="KE19" s="25">
        <f>KE21+KE114+KE129+KE144+KE162</f>
        <v>323314139.64160007</v>
      </c>
      <c r="KF19" s="25">
        <f>JT19+JU19+JV19+JW19+JX19+JY19+JZ19+KA19+KB19+KC19+KD19+KE19</f>
        <v>2327120194</v>
      </c>
      <c r="KG19" s="225">
        <f t="shared" ref="KG19" si="24">KG21+KG114+KG129+KG144+KG162</f>
        <v>154473819.87</v>
      </c>
      <c r="KH19" s="25">
        <f>KH21+KH114+KH129+KH144+KH162</f>
        <v>153573380.49000004</v>
      </c>
      <c r="KI19" s="25">
        <f t="shared" ref="KI19:KP19" si="25">KI21+KI114+KI129+KI144+KI162</f>
        <v>204468911.03</v>
      </c>
      <c r="KJ19" s="25">
        <f t="shared" si="25"/>
        <v>170527536.40000001</v>
      </c>
      <c r="KK19" s="25">
        <f t="shared" si="25"/>
        <v>185725332.97</v>
      </c>
      <c r="KL19" s="25">
        <f t="shared" si="25"/>
        <v>242655600.77000001</v>
      </c>
      <c r="KM19" s="25">
        <f t="shared" si="25"/>
        <v>195733245.07999995</v>
      </c>
      <c r="KN19" s="25">
        <f t="shared" si="25"/>
        <v>195228070.36000001</v>
      </c>
      <c r="KO19" s="25">
        <f t="shared" si="25"/>
        <v>221215340.34999996</v>
      </c>
      <c r="KP19" s="25">
        <f t="shared" si="25"/>
        <v>218461725.14000005</v>
      </c>
      <c r="KQ19" s="25">
        <f>KQ21+KQ114+KQ129+KQ144+KQ162</f>
        <v>213980680.55999994</v>
      </c>
      <c r="KR19" s="25">
        <f>KR21+KR114+KR129+KR144+KR162</f>
        <v>342081655.25000006</v>
      </c>
      <c r="KS19" s="25">
        <f>KG19+KH19+KI19+KJ19+KK19+KL19+KM19+KN19+KO19+KP19+KQ19+KR19</f>
        <v>2498125298.2699995</v>
      </c>
      <c r="KT19" s="225">
        <f t="shared" ref="KT19" si="26">KT21+KT114+KT129+KT144+KT162</f>
        <v>166525375.55000001</v>
      </c>
      <c r="KU19" s="25">
        <f>KU21+KU114+KU129+KU144+KU162</f>
        <v>174369423.59999999</v>
      </c>
      <c r="KV19" s="25">
        <f t="shared" ref="KV19:LC19" si="27">KV21+KV114+KV129+KV144+KV162</f>
        <v>215349800.86999995</v>
      </c>
      <c r="KW19" s="25">
        <f t="shared" si="27"/>
        <v>196200351.79700002</v>
      </c>
      <c r="KX19" s="25">
        <f t="shared" si="27"/>
        <v>230745829.23300001</v>
      </c>
      <c r="KY19" s="25">
        <f t="shared" si="27"/>
        <v>259267813.73000011</v>
      </c>
      <c r="KZ19" s="25">
        <f t="shared" si="27"/>
        <v>226895737.75999987</v>
      </c>
      <c r="LA19" s="25">
        <f t="shared" si="27"/>
        <v>244585154.47000003</v>
      </c>
      <c r="LB19" s="25">
        <f t="shared" si="27"/>
        <v>241396551.75000006</v>
      </c>
      <c r="LC19" s="25">
        <f t="shared" si="27"/>
        <v>224178449.73299998</v>
      </c>
      <c r="LD19" s="25">
        <f>LD21+LD114+LD129+LD144+LD162</f>
        <v>282719209.99700004</v>
      </c>
      <c r="LE19" s="25">
        <f>LE21+LE114+LE129+LE144+LE162</f>
        <v>323394435.40099996</v>
      </c>
      <c r="LF19" s="25">
        <f>KT19+KU19+KV19+KW19+KX19+KY19+KZ19+LA19+LB19+LC19+LD19+LE19</f>
        <v>2785628133.8910003</v>
      </c>
      <c r="LG19" s="225">
        <f t="shared" ref="LG19" si="28">LG21+LG114+LG129+LG144+LG162</f>
        <v>173366404.36999997</v>
      </c>
      <c r="LH19" s="25">
        <f>LH21+LH114+LH129+LH144+LH162</f>
        <v>184858314.48999998</v>
      </c>
      <c r="LI19" s="25">
        <f t="shared" ref="LI19:LP19" si="29">LI21+LI114+LI129+LI144+LI162</f>
        <v>236738151.34000003</v>
      </c>
      <c r="LJ19" s="25">
        <f t="shared" si="29"/>
        <v>211321998.84999999</v>
      </c>
      <c r="LK19" s="25">
        <f t="shared" si="29"/>
        <v>237029609.78400001</v>
      </c>
      <c r="LL19" s="25">
        <f t="shared" si="29"/>
        <v>245899184.18600002</v>
      </c>
      <c r="LM19" s="25">
        <f t="shared" si="29"/>
        <v>234160079.63000003</v>
      </c>
      <c r="LN19" s="25">
        <f t="shared" si="29"/>
        <v>278261703.84999996</v>
      </c>
      <c r="LO19" s="25">
        <f t="shared" si="29"/>
        <v>243642302.68999997</v>
      </c>
      <c r="LP19" s="25">
        <f t="shared" si="29"/>
        <v>538820266.56000006</v>
      </c>
      <c r="LQ19" s="25">
        <f>LQ21+LQ114+LQ129+LQ144+LQ162</f>
        <v>315071139.44</v>
      </c>
      <c r="LR19" s="25">
        <f>LR21+LR114+LR129+LR144+LR162</f>
        <v>410638050.50999999</v>
      </c>
      <c r="LS19" s="25">
        <f>LG19+LH19+LI19+LJ19+LK19+LL19+LM19+LN19+LO19+LP19+LQ19+LR19</f>
        <v>3309807205.7000008</v>
      </c>
      <c r="LT19" s="225">
        <f t="shared" ref="LT19" si="30">LT21+LT114+LT129+LT144+LT162</f>
        <v>208165187.96000001</v>
      </c>
      <c r="LU19" s="25">
        <f>LU21+LU114+LU129+LU144+LU162</f>
        <v>196496094.02000001</v>
      </c>
      <c r="LV19" s="25">
        <f t="shared" ref="LV19:MC19" si="31">LV21+LV114+LV129+LV144+LV162</f>
        <v>202192039.08999997</v>
      </c>
      <c r="LW19" s="25">
        <f t="shared" si="31"/>
        <v>219250792.43000001</v>
      </c>
      <c r="LX19" s="25">
        <f t="shared" si="31"/>
        <v>255565103.28999999</v>
      </c>
      <c r="LY19" s="25">
        <f t="shared" si="31"/>
        <v>257372356.42000002</v>
      </c>
      <c r="LZ19" s="25">
        <f t="shared" si="31"/>
        <v>292900900.20919991</v>
      </c>
      <c r="MA19" s="25">
        <f t="shared" si="31"/>
        <v>245258194.37079999</v>
      </c>
      <c r="MB19" s="25">
        <f t="shared" si="31"/>
        <v>233371884.27000004</v>
      </c>
      <c r="MC19" s="25">
        <f t="shared" si="31"/>
        <v>270952497.36000001</v>
      </c>
      <c r="MD19" s="25">
        <f>MD21+MD114+MD129+MD144+MD162</f>
        <v>240794300.08000001</v>
      </c>
      <c r="ME19" s="25">
        <f>ME21+ME114+ME129+ME144+ME162</f>
        <v>386299889.78999996</v>
      </c>
      <c r="MF19" s="25">
        <f>LT19+LU19+LV19+LW19+LX19+LY19+LZ19+MA19+MB19+MC19+MD19+ME19</f>
        <v>3008619239.29</v>
      </c>
      <c r="MG19" s="225">
        <f t="shared" ref="MG19" si="32">MG21+MG114+MG129+MG144+MG162</f>
        <v>215081222.56</v>
      </c>
      <c r="MH19" s="25">
        <f>MH21+MH114+MH129+MH144+MH162</f>
        <v>192660946.03</v>
      </c>
      <c r="MI19" s="25">
        <f t="shared" ref="MI19:MP19" si="33">MI21+MI114+MI129+MI144+MI162</f>
        <v>214795214.39000002</v>
      </c>
      <c r="MJ19" s="25">
        <f t="shared" si="33"/>
        <v>0</v>
      </c>
      <c r="MK19" s="25">
        <f t="shared" si="33"/>
        <v>0</v>
      </c>
      <c r="ML19" s="25">
        <f t="shared" si="33"/>
        <v>0</v>
      </c>
      <c r="MM19" s="25">
        <f t="shared" si="33"/>
        <v>0</v>
      </c>
      <c r="MN19" s="25">
        <f t="shared" si="33"/>
        <v>0</v>
      </c>
      <c r="MO19" s="25">
        <f t="shared" si="33"/>
        <v>0</v>
      </c>
      <c r="MP19" s="25">
        <f t="shared" si="33"/>
        <v>0</v>
      </c>
      <c r="MQ19" s="25">
        <f>MQ21+MQ114+MQ129+MQ144+MQ162</f>
        <v>0</v>
      </c>
      <c r="MR19" s="25">
        <f>MR21+MR114+MR129+MR144+MR162</f>
        <v>0</v>
      </c>
      <c r="MS19" s="26">
        <f>MG19+MH19+MI19+MJ19+MK19+ML19+MM19+MN19+MO19+MP19+MQ19+MR19</f>
        <v>622537382.98000002</v>
      </c>
    </row>
    <row r="20" spans="1:357" ht="20.25" x14ac:dyDescent="0.3">
      <c r="A20" s="84"/>
      <c r="B20" s="109"/>
      <c r="C20" s="110"/>
      <c r="D20" s="11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06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06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06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06"/>
      <c r="JG20" s="226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06"/>
      <c r="JT20" s="226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06"/>
      <c r="KG20" s="226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06"/>
      <c r="KT20" s="226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06"/>
      <c r="LG20" s="226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06"/>
      <c r="LT20" s="226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06"/>
      <c r="MG20" s="226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02"/>
    </row>
    <row r="21" spans="1:357" s="13" customFormat="1" ht="20.25" x14ac:dyDescent="0.3">
      <c r="A21" s="84"/>
      <c r="B21" s="109"/>
      <c r="C21" s="110" t="s">
        <v>167</v>
      </c>
      <c r="D21" s="110" t="s">
        <v>305</v>
      </c>
      <c r="E21" s="27">
        <f t="shared" ref="E21:R21" si="34">E23+E79</f>
        <v>156109706.22600567</v>
      </c>
      <c r="F21" s="27">
        <f t="shared" si="34"/>
        <v>228600358.8716408</v>
      </c>
      <c r="G21" s="27">
        <f t="shared" si="34"/>
        <v>291767768.31914544</v>
      </c>
      <c r="H21" s="27">
        <f t="shared" si="34"/>
        <v>329688753.96427977</v>
      </c>
      <c r="I21" s="27">
        <f t="shared" si="34"/>
        <v>422222479.55266237</v>
      </c>
      <c r="J21" s="27">
        <f t="shared" si="34"/>
        <v>465573581.20514107</v>
      </c>
      <c r="K21" s="27">
        <f t="shared" si="34"/>
        <v>531640590.05174434</v>
      </c>
      <c r="L21" s="27">
        <f t="shared" si="34"/>
        <v>274284685.36137545</v>
      </c>
      <c r="M21" s="27">
        <f t="shared" si="34"/>
        <v>48700379.736271068</v>
      </c>
      <c r="N21" s="27">
        <f t="shared" si="34"/>
        <v>51855149.3907528</v>
      </c>
      <c r="O21" s="27">
        <f t="shared" si="34"/>
        <v>37521081.622433655</v>
      </c>
      <c r="P21" s="27">
        <f t="shared" si="34"/>
        <v>44274949.924887337</v>
      </c>
      <c r="Q21" s="27">
        <f t="shared" si="34"/>
        <v>55096995.493239865</v>
      </c>
      <c r="R21" s="27">
        <f t="shared" si="34"/>
        <v>72438900.016691715</v>
      </c>
      <c r="S21" s="28">
        <f>L21+M21+N21+O21+P21+Q21+R21</f>
        <v>584172141.54565191</v>
      </c>
      <c r="T21" s="27">
        <f t="shared" ref="T21:AE21" si="35">T23+T79</f>
        <v>42746116.399182111</v>
      </c>
      <c r="U21" s="27">
        <f t="shared" si="35"/>
        <v>43563624.434860624</v>
      </c>
      <c r="V21" s="27">
        <f t="shared" si="35"/>
        <v>51381745.526623286</v>
      </c>
      <c r="W21" s="27">
        <f t="shared" si="35"/>
        <v>52566655.270280406</v>
      </c>
      <c r="X21" s="27">
        <f t="shared" si="35"/>
        <v>57714260.70549158</v>
      </c>
      <c r="Y21" s="27">
        <f t="shared" si="35"/>
        <v>60244364.009831376</v>
      </c>
      <c r="Z21" s="27">
        <f t="shared" si="35"/>
        <v>52335117.011016533</v>
      </c>
      <c r="AA21" s="27">
        <f t="shared" si="35"/>
        <v>55679143.731680878</v>
      </c>
      <c r="AB21" s="27">
        <f t="shared" si="35"/>
        <v>44278020.087326869</v>
      </c>
      <c r="AC21" s="27">
        <f t="shared" si="35"/>
        <v>56370152.628747322</v>
      </c>
      <c r="AD21" s="27">
        <f t="shared" si="35"/>
        <v>61284692.043440312</v>
      </c>
      <c r="AE21" s="27">
        <f t="shared" si="35"/>
        <v>69327518.453304783</v>
      </c>
      <c r="AF21" s="28">
        <f>T21+U21+V21+W21+X21+Y21+Z21+AA21+AB21+AC21+AD21+AE21</f>
        <v>647491410.30178607</v>
      </c>
      <c r="AG21" s="27">
        <f t="shared" ref="AG21:AR21" si="36">AG23+AG79</f>
        <v>51047558.59985812</v>
      </c>
      <c r="AH21" s="27">
        <f t="shared" si="36"/>
        <v>50484041.63370055</v>
      </c>
      <c r="AI21" s="27">
        <f t="shared" si="36"/>
        <v>54606702.447421156</v>
      </c>
      <c r="AJ21" s="27">
        <f t="shared" si="36"/>
        <v>58059324.22596395</v>
      </c>
      <c r="AK21" s="27">
        <f t="shared" si="36"/>
        <v>68094160.503463537</v>
      </c>
      <c r="AL21" s="27">
        <f t="shared" si="36"/>
        <v>59121247.15890494</v>
      </c>
      <c r="AM21" s="27">
        <f t="shared" si="36"/>
        <v>57141361.599524379</v>
      </c>
      <c r="AN21" s="27">
        <f t="shared" si="36"/>
        <v>63832520.102612123</v>
      </c>
      <c r="AO21" s="27">
        <f t="shared" si="36"/>
        <v>57600830.511642709</v>
      </c>
      <c r="AP21" s="27">
        <f t="shared" si="36"/>
        <v>62562134.638958357</v>
      </c>
      <c r="AQ21" s="27">
        <f t="shared" si="36"/>
        <v>77212708.835461393</v>
      </c>
      <c r="AR21" s="27">
        <f t="shared" si="36"/>
        <v>96015271.954473302</v>
      </c>
      <c r="AS21" s="28">
        <f>AG21+AH21+AI21+AJ21+AK21+AL21+AM21+AN21+AO21+AP21+AQ21+AR21</f>
        <v>755777862.2119844</v>
      </c>
      <c r="AT21" s="27">
        <f t="shared" ref="AT21:BE21" si="37">AT23+AT79</f>
        <v>54468039.967409454</v>
      </c>
      <c r="AU21" s="27">
        <f t="shared" si="37"/>
        <v>59509764.384020463</v>
      </c>
      <c r="AV21" s="27">
        <f t="shared" si="37"/>
        <v>59169464.142908812</v>
      </c>
      <c r="AW21" s="27">
        <f t="shared" si="37"/>
        <v>65821971.045318007</v>
      </c>
      <c r="AX21" s="27">
        <f t="shared" si="37"/>
        <v>75441235.012463123</v>
      </c>
      <c r="AY21" s="27">
        <f t="shared" si="37"/>
        <v>59624841.839425758</v>
      </c>
      <c r="AZ21" s="27">
        <f t="shared" si="37"/>
        <v>58540043.648389272</v>
      </c>
      <c r="BA21" s="27">
        <f t="shared" si="37"/>
        <v>74825916.534050956</v>
      </c>
      <c r="BB21" s="27">
        <f t="shared" si="37"/>
        <v>66615386.797571488</v>
      </c>
      <c r="BC21" s="27">
        <f t="shared" si="37"/>
        <v>73814841.939183861</v>
      </c>
      <c r="BD21" s="27">
        <f t="shared" si="37"/>
        <v>79130674.415640324</v>
      </c>
      <c r="BE21" s="27">
        <f t="shared" si="37"/>
        <v>115846964.68173069</v>
      </c>
      <c r="BF21" s="28">
        <f>AT21+AU21+AV21+AW21+AX21+AY21+AZ21+BA21+BB21+BC21+BD21+BE21</f>
        <v>842809144.40811229</v>
      </c>
      <c r="BG21" s="27">
        <f t="shared" ref="BG21:BR21" si="38">BG23+BG79</f>
        <v>63676221.262018047</v>
      </c>
      <c r="BH21" s="27">
        <f t="shared" si="38"/>
        <v>63530793.993949212</v>
      </c>
      <c r="BI21" s="27">
        <f t="shared" si="38"/>
        <v>63710634.999707989</v>
      </c>
      <c r="BJ21" s="27">
        <f t="shared" si="38"/>
        <v>70359021.56801863</v>
      </c>
      <c r="BK21" s="27">
        <f t="shared" si="38"/>
        <v>79456351.892421991</v>
      </c>
      <c r="BL21" s="27">
        <f t="shared" si="38"/>
        <v>82588412.30983974</v>
      </c>
      <c r="BM21" s="27">
        <f t="shared" si="38"/>
        <v>66977323.050033435</v>
      </c>
      <c r="BN21" s="27">
        <f t="shared" si="38"/>
        <v>68030444.669086933</v>
      </c>
      <c r="BO21" s="27">
        <f t="shared" si="38"/>
        <v>75755181.810298845</v>
      </c>
      <c r="BP21" s="27">
        <f t="shared" si="38"/>
        <v>73170366.196836829</v>
      </c>
      <c r="BQ21" s="27">
        <f t="shared" si="38"/>
        <v>83625738.927975327</v>
      </c>
      <c r="BR21" s="27">
        <f t="shared" si="38"/>
        <v>128058433.79299378</v>
      </c>
      <c r="BS21" s="28">
        <f>BG21+BH21+BI21+BJ21+BK21+BL21+BM21+BN21+BO21+BP21+BQ21+BR21</f>
        <v>918938924.47318065</v>
      </c>
      <c r="BT21" s="27">
        <f t="shared" ref="BT21:CE21" si="39">BT23+BT79</f>
        <v>60709007.040560842</v>
      </c>
      <c r="BU21" s="27">
        <f t="shared" si="39"/>
        <v>64526589.318978451</v>
      </c>
      <c r="BV21" s="27">
        <f t="shared" si="39"/>
        <v>70302661.05015859</v>
      </c>
      <c r="BW21" s="27">
        <f t="shared" si="39"/>
        <v>78769268.712777466</v>
      </c>
      <c r="BX21" s="27">
        <f t="shared" si="39"/>
        <v>81588234.195877284</v>
      </c>
      <c r="BY21" s="27">
        <f t="shared" si="39"/>
        <v>72073205.844474837</v>
      </c>
      <c r="BZ21" s="27">
        <f t="shared" si="39"/>
        <v>77475232.500500903</v>
      </c>
      <c r="CA21" s="27">
        <f t="shared" si="39"/>
        <v>84725543.633617133</v>
      </c>
      <c r="CB21" s="27">
        <f t="shared" si="39"/>
        <v>86568701.967284054</v>
      </c>
      <c r="CC21" s="27">
        <f t="shared" si="39"/>
        <v>78232492.362752497</v>
      </c>
      <c r="CD21" s="27">
        <f t="shared" si="39"/>
        <v>97669428.692246705</v>
      </c>
      <c r="CE21" s="27">
        <f t="shared" si="39"/>
        <v>133554036.96411297</v>
      </c>
      <c r="CF21" s="28">
        <f>BT21+BU21+BV21+BW21+BX21+BY21+BZ21+CA21+CB21+CC21+CD21+CE21</f>
        <v>986194402.28334188</v>
      </c>
      <c r="CG21" s="27">
        <f t="shared" ref="CG21:CR21" si="40">CG23+CG79</f>
        <v>65419756.690744437</v>
      </c>
      <c r="CH21" s="27">
        <f t="shared" si="40"/>
        <v>65933017.911367118</v>
      </c>
      <c r="CI21" s="27">
        <f t="shared" si="40"/>
        <v>71871237.264897317</v>
      </c>
      <c r="CJ21" s="27">
        <f t="shared" si="40"/>
        <v>83600442.165081009</v>
      </c>
      <c r="CK21" s="27">
        <f t="shared" si="40"/>
        <v>85272583.151059777</v>
      </c>
      <c r="CL21" s="27">
        <f t="shared" si="40"/>
        <v>76982343.52228345</v>
      </c>
      <c r="CM21" s="27">
        <f t="shared" si="40"/>
        <v>73768176.426235244</v>
      </c>
      <c r="CN21" s="27">
        <f t="shared" si="40"/>
        <v>95423858.104101837</v>
      </c>
      <c r="CO21" s="27">
        <f t="shared" si="40"/>
        <v>83468930.284635171</v>
      </c>
      <c r="CP21" s="27">
        <f t="shared" si="40"/>
        <v>83088463.411409214</v>
      </c>
      <c r="CQ21" s="27">
        <f t="shared" si="40"/>
        <v>99886919.685070798</v>
      </c>
      <c r="CR21" s="27">
        <f t="shared" si="40"/>
        <v>138399213.21382302</v>
      </c>
      <c r="CS21" s="28">
        <f>CG21+CH21+CI21+CJ21+CK21+CL21+CM21+CN21+CO21+CP21+CQ21+CR21</f>
        <v>1023114941.8307085</v>
      </c>
      <c r="CT21" s="27">
        <f t="shared" ref="CT21:DE21" si="41">CT23+CT79</f>
        <v>74923805.146386251</v>
      </c>
      <c r="CU21" s="27">
        <f t="shared" si="41"/>
        <v>73582414.688741431</v>
      </c>
      <c r="CV21" s="27">
        <f t="shared" si="41"/>
        <v>78434351.584084451</v>
      </c>
      <c r="CW21" s="27">
        <f t="shared" si="41"/>
        <v>90416528.209147111</v>
      </c>
      <c r="CX21" s="27">
        <f t="shared" si="41"/>
        <v>111789018.01740098</v>
      </c>
      <c r="CY21" s="27">
        <f t="shared" si="41"/>
        <v>83087676.830157667</v>
      </c>
      <c r="CZ21" s="27">
        <f t="shared" si="41"/>
        <v>84705560.175888732</v>
      </c>
      <c r="DA21" s="27">
        <f t="shared" si="41"/>
        <v>101561111.17288445</v>
      </c>
      <c r="DB21" s="27">
        <f t="shared" si="41"/>
        <v>84931984.659700602</v>
      </c>
      <c r="DC21" s="27">
        <f t="shared" si="41"/>
        <v>85151258.081866369</v>
      </c>
      <c r="DD21" s="27">
        <f t="shared" si="41"/>
        <v>105371010.76306517</v>
      </c>
      <c r="DE21" s="27">
        <f t="shared" si="41"/>
        <v>135177806.95180556</v>
      </c>
      <c r="DF21" s="27">
        <f>CT21+CU21+CV21+CW21+CX21+CY21+CZ21+DA21+DB21+DC21+DD21+DE21</f>
        <v>1109132526.2811289</v>
      </c>
      <c r="DG21" s="27">
        <f t="shared" ref="DG21:DR21" si="42">DG23+DG79</f>
        <v>108562818.2651327</v>
      </c>
      <c r="DH21" s="27">
        <f t="shared" si="42"/>
        <v>92612767.670222163</v>
      </c>
      <c r="DI21" s="27">
        <f t="shared" si="42"/>
        <v>95627641.363480061</v>
      </c>
      <c r="DJ21" s="27">
        <f t="shared" si="42"/>
        <v>96862571.072350979</v>
      </c>
      <c r="DK21" s="27">
        <f t="shared" si="42"/>
        <v>139655051.10857934</v>
      </c>
      <c r="DL21" s="27">
        <f t="shared" si="42"/>
        <v>112692437.3520174</v>
      </c>
      <c r="DM21" s="27">
        <f t="shared" si="42"/>
        <v>124751899.85661286</v>
      </c>
      <c r="DN21" s="27">
        <f t="shared" si="42"/>
        <v>136901482.4316045</v>
      </c>
      <c r="DO21" s="27">
        <f t="shared" si="42"/>
        <v>125195690.23000002</v>
      </c>
      <c r="DP21" s="27">
        <f t="shared" si="42"/>
        <v>110542437.73299995</v>
      </c>
      <c r="DQ21" s="27">
        <f t="shared" si="42"/>
        <v>144109061.60400003</v>
      </c>
      <c r="DR21" s="27">
        <f t="shared" si="42"/>
        <v>126589769.84399995</v>
      </c>
      <c r="DS21" s="28">
        <f>DG21+DH21+DI21+DJ21+DK21+DL21+DM21+DN21+DO21+DP21+DQ21+DR21</f>
        <v>1414103628.5309999</v>
      </c>
      <c r="DT21" s="27">
        <f t="shared" ref="DT21:EE21" si="43">DT23+DT79</f>
        <v>118497556.61000001</v>
      </c>
      <c r="DU21" s="27">
        <f t="shared" si="43"/>
        <v>103083305.736</v>
      </c>
      <c r="DV21" s="27">
        <f t="shared" si="43"/>
        <v>110802919.044</v>
      </c>
      <c r="DW21" s="27">
        <f t="shared" si="43"/>
        <v>135856924.52000001</v>
      </c>
      <c r="DX21" s="27">
        <f t="shared" si="43"/>
        <v>130049937.63</v>
      </c>
      <c r="DY21" s="27">
        <f t="shared" si="43"/>
        <v>119837100.34299996</v>
      </c>
      <c r="DZ21" s="27">
        <f t="shared" si="43"/>
        <v>133549747.65700004</v>
      </c>
      <c r="EA21" s="27">
        <f t="shared" si="43"/>
        <v>120335963.69000004</v>
      </c>
      <c r="EB21" s="27">
        <f t="shared" si="43"/>
        <v>126574707.85000002</v>
      </c>
      <c r="EC21" s="27">
        <f t="shared" si="43"/>
        <v>133232177.28799993</v>
      </c>
      <c r="ED21" s="27">
        <f t="shared" si="43"/>
        <v>127789279.22500002</v>
      </c>
      <c r="EE21" s="27">
        <f t="shared" si="43"/>
        <v>159003901.33699989</v>
      </c>
      <c r="EF21" s="28">
        <f>DT21+DU21+DV21+DW21+DX21+DY21+DZ21+EA21+EB21+EC21+ED21+EE21</f>
        <v>1518613520.9299998</v>
      </c>
      <c r="EG21" s="27">
        <f t="shared" ref="EG21:ER21" si="44">EG23+EG79</f>
        <v>105678606.28999999</v>
      </c>
      <c r="EH21" s="27">
        <f t="shared" si="44"/>
        <v>103052516.72</v>
      </c>
      <c r="EI21" s="27">
        <f t="shared" si="44"/>
        <v>110061299.88999999</v>
      </c>
      <c r="EJ21" s="27">
        <f t="shared" si="44"/>
        <v>127048561.49000001</v>
      </c>
      <c r="EK21" s="27">
        <f t="shared" si="44"/>
        <v>121626542.30899999</v>
      </c>
      <c r="EL21" s="27">
        <f t="shared" si="44"/>
        <v>142071369.74099997</v>
      </c>
      <c r="EM21" s="27">
        <f t="shared" si="44"/>
        <v>144299297.15600002</v>
      </c>
      <c r="EN21" s="27">
        <f t="shared" si="44"/>
        <v>135198593.59400004</v>
      </c>
      <c r="EO21" s="27">
        <f t="shared" si="44"/>
        <v>151597766.42000002</v>
      </c>
      <c r="EP21" s="27">
        <f t="shared" si="44"/>
        <v>118219873.67999992</v>
      </c>
      <c r="EQ21" s="27">
        <f t="shared" si="44"/>
        <v>133280662.66999993</v>
      </c>
      <c r="ER21" s="27">
        <f t="shared" si="44"/>
        <v>159339088.95999998</v>
      </c>
      <c r="ES21" s="28">
        <f>EG21+EH21+EI21+EJ21+EK21+EL21+EM21+EN21+EO21+EP21+EQ21+ER21</f>
        <v>1551474178.9199998</v>
      </c>
      <c r="ET21" s="27">
        <f t="shared" ref="ET21:FE21" si="45">ET23+ET79</f>
        <v>111308711.17</v>
      </c>
      <c r="EU21" s="27">
        <f t="shared" si="45"/>
        <v>115354045.17</v>
      </c>
      <c r="EV21" s="27">
        <f t="shared" si="45"/>
        <v>144928669.403</v>
      </c>
      <c r="EW21" s="27">
        <f t="shared" si="45"/>
        <v>120761492.64699998</v>
      </c>
      <c r="EX21" s="27">
        <f t="shared" si="45"/>
        <v>144028630.36000004</v>
      </c>
      <c r="EY21" s="27">
        <f t="shared" si="45"/>
        <v>164215936.84999999</v>
      </c>
      <c r="EZ21" s="27">
        <f t="shared" si="45"/>
        <v>139002797.08100006</v>
      </c>
      <c r="FA21" s="27">
        <f t="shared" si="45"/>
        <v>138339828.13603002</v>
      </c>
      <c r="FB21" s="27">
        <f t="shared" si="45"/>
        <v>169279549.2129699</v>
      </c>
      <c r="FC21" s="27">
        <f t="shared" si="45"/>
        <v>127919276.35000005</v>
      </c>
      <c r="FD21" s="27">
        <f t="shared" si="45"/>
        <v>152348403.17099988</v>
      </c>
      <c r="FE21" s="27">
        <f t="shared" si="45"/>
        <v>184731828.46900007</v>
      </c>
      <c r="FF21" s="28">
        <f>ET21+EU21+EV21+EW21+EX21+EY21+EZ21+FA21+FB21+FC21+FD21+FE21</f>
        <v>1712219168.0200002</v>
      </c>
      <c r="FG21" s="27">
        <f t="shared" ref="FG21:FR21" si="46">FG23+FG79</f>
        <v>113187192.57703301</v>
      </c>
      <c r="FH21" s="27">
        <f t="shared" si="46"/>
        <v>119681844.88696697</v>
      </c>
      <c r="FI21" s="27">
        <f t="shared" si="46"/>
        <v>151395234.43103302</v>
      </c>
      <c r="FJ21" s="27">
        <f t="shared" si="46"/>
        <v>120793992.864967</v>
      </c>
      <c r="FK21" s="27">
        <f t="shared" si="46"/>
        <v>145052372.64000002</v>
      </c>
      <c r="FL21" s="27">
        <f t="shared" si="46"/>
        <v>168763953.31</v>
      </c>
      <c r="FM21" s="27">
        <f t="shared" si="46"/>
        <v>139115068.36703098</v>
      </c>
      <c r="FN21" s="27">
        <f t="shared" si="46"/>
        <v>179907590.50396904</v>
      </c>
      <c r="FO21" s="27">
        <f t="shared" si="46"/>
        <v>148349577.02899998</v>
      </c>
      <c r="FP21" s="27">
        <f t="shared" si="46"/>
        <v>126555869.15000008</v>
      </c>
      <c r="FQ21" s="27">
        <f t="shared" si="46"/>
        <v>173535733.79799977</v>
      </c>
      <c r="FR21" s="27">
        <f t="shared" si="46"/>
        <v>158730863.93200016</v>
      </c>
      <c r="FS21" s="28">
        <f>FG21+FH21+FI21+FJ21+FK21+FL21+FM21+FN21+FO21+FP21+FQ21+FR21</f>
        <v>1745069293.4900002</v>
      </c>
      <c r="FT21" s="27">
        <f t="shared" ref="FT21:GC21" si="47">FT23+FT79</f>
        <v>116090411.49000001</v>
      </c>
      <c r="FU21" s="27">
        <f t="shared" si="47"/>
        <v>140744523.63</v>
      </c>
      <c r="FV21" s="27">
        <f t="shared" si="47"/>
        <v>138922958.36000001</v>
      </c>
      <c r="FW21" s="27">
        <f t="shared" si="47"/>
        <v>127551580.81999999</v>
      </c>
      <c r="FX21" s="27">
        <f t="shared" si="47"/>
        <v>165125082.22000003</v>
      </c>
      <c r="FY21" s="27">
        <f t="shared" si="47"/>
        <v>143993764.34</v>
      </c>
      <c r="FZ21" s="27">
        <f t="shared" si="47"/>
        <v>139808505.90999997</v>
      </c>
      <c r="GA21" s="27">
        <f t="shared" si="47"/>
        <v>163145963.66</v>
      </c>
      <c r="GB21" s="27">
        <f t="shared" si="47"/>
        <v>140617652.1999999</v>
      </c>
      <c r="GC21" s="27">
        <f t="shared" si="47"/>
        <v>133863125.43000007</v>
      </c>
      <c r="GD21" s="27">
        <f>GD23+GD79</f>
        <v>170766978.88999981</v>
      </c>
      <c r="GE21" s="27">
        <f>GE23+GE79</f>
        <v>155485613.98999995</v>
      </c>
      <c r="GF21" s="28">
        <f>FT21+FU21+FV21+FW21+FX21+FY21+FZ21+GA21+GB21+GC21+GD21+GE21</f>
        <v>1736116160.9399998</v>
      </c>
      <c r="GG21" s="27">
        <f t="shared" ref="GG21:GP21" si="48">GG23+GG79</f>
        <v>136352662.75</v>
      </c>
      <c r="GH21" s="27">
        <f t="shared" si="48"/>
        <v>115249446.20000002</v>
      </c>
      <c r="GI21" s="27">
        <f t="shared" si="48"/>
        <v>120371444.19</v>
      </c>
      <c r="GJ21" s="27">
        <f t="shared" si="48"/>
        <v>126045997.06999998</v>
      </c>
      <c r="GK21" s="27">
        <f t="shared" si="48"/>
        <v>167267902.32000005</v>
      </c>
      <c r="GL21" s="27">
        <f t="shared" si="48"/>
        <v>137695388.30999997</v>
      </c>
      <c r="GM21" s="27">
        <f t="shared" si="48"/>
        <v>162980481.82999998</v>
      </c>
      <c r="GN21" s="27">
        <f t="shared" si="48"/>
        <v>139609220.69999999</v>
      </c>
      <c r="GO21" s="27">
        <f t="shared" si="48"/>
        <v>146402311.52000013</v>
      </c>
      <c r="GP21" s="27">
        <f t="shared" si="48"/>
        <v>151515422.10399985</v>
      </c>
      <c r="GQ21" s="27">
        <f>GQ23+GQ79</f>
        <v>144242134.02599999</v>
      </c>
      <c r="GR21" s="27">
        <f>GR23+GR79</f>
        <v>145599384.34399998</v>
      </c>
      <c r="GS21" s="28">
        <f>GG21+GH21+GI21+GJ21+GK21+GL21+GM21+GN21+GO21+GP21+GQ21+GR21</f>
        <v>1693331795.3639998</v>
      </c>
      <c r="GT21" s="27">
        <f t="shared" ref="GT21:HC21" si="49">GT23+GT79</f>
        <v>136459715.97</v>
      </c>
      <c r="GU21" s="27">
        <f t="shared" si="49"/>
        <v>109312055.92</v>
      </c>
      <c r="GV21" s="27">
        <f t="shared" si="49"/>
        <v>114741456.73999998</v>
      </c>
      <c r="GW21" s="27">
        <f t="shared" si="49"/>
        <v>141208634.48999998</v>
      </c>
      <c r="GX21" s="27">
        <f t="shared" si="49"/>
        <v>119425158.49000004</v>
      </c>
      <c r="GY21" s="27">
        <f t="shared" si="49"/>
        <v>129504087.70699994</v>
      </c>
      <c r="GZ21" s="27">
        <f t="shared" si="49"/>
        <v>156441972.68300006</v>
      </c>
      <c r="HA21" s="27">
        <f t="shared" si="49"/>
        <v>144967420.01999989</v>
      </c>
      <c r="HB21" s="27">
        <f t="shared" si="49"/>
        <v>155901265.97000009</v>
      </c>
      <c r="HC21" s="27">
        <f t="shared" si="49"/>
        <v>159417199.21000007</v>
      </c>
      <c r="HD21" s="27">
        <f>HD23+HD79</f>
        <v>148307731.12000003</v>
      </c>
      <c r="HE21" s="27">
        <f>HE23+HE79</f>
        <v>183319485.88299984</v>
      </c>
      <c r="HF21" s="28">
        <f>GT21+GU21+GV21+GW21+GX21+GY21+GZ21+HA21+HB21+HC21+HD21+HE21</f>
        <v>1699006184.2030001</v>
      </c>
      <c r="HG21" s="27">
        <f t="shared" ref="HG21:HP21" si="50">HG23+HG79</f>
        <v>111373840.72</v>
      </c>
      <c r="HH21" s="27">
        <f t="shared" si="50"/>
        <v>106685524.96000001</v>
      </c>
      <c r="HI21" s="27">
        <f t="shared" si="50"/>
        <v>111911684.373</v>
      </c>
      <c r="HJ21" s="27">
        <f t="shared" si="50"/>
        <v>130795141.58700001</v>
      </c>
      <c r="HK21" s="27">
        <f t="shared" si="50"/>
        <v>114971971.72999997</v>
      </c>
      <c r="HL21" s="27">
        <f t="shared" si="50"/>
        <v>136754168.04000002</v>
      </c>
      <c r="HM21" s="27">
        <f t="shared" si="50"/>
        <v>159317624.36000001</v>
      </c>
      <c r="HN21" s="27">
        <f t="shared" si="50"/>
        <v>139862564.22099996</v>
      </c>
      <c r="HO21" s="27">
        <f t="shared" si="50"/>
        <v>164899784.46200001</v>
      </c>
      <c r="HP21" s="27">
        <f t="shared" si="50"/>
        <v>141112861.71699989</v>
      </c>
      <c r="HQ21" s="27">
        <f>HQ23+HQ79</f>
        <v>140046616.43000019</v>
      </c>
      <c r="HR21" s="27">
        <f>HR23+HR79</f>
        <v>166926642.8899999</v>
      </c>
      <c r="HS21" s="28">
        <f>HG21+HH21+HI21+HJ21+HK21+HL21+HM21+HN21+HO21+HP21+HQ21+HR21</f>
        <v>1624658425.4900002</v>
      </c>
      <c r="HT21" s="27">
        <f t="shared" ref="HT21:IC21" si="51">HT23+HT79</f>
        <v>113353019.55</v>
      </c>
      <c r="HU21" s="27">
        <f t="shared" si="51"/>
        <v>115108815.88</v>
      </c>
      <c r="HV21" s="27">
        <f t="shared" si="51"/>
        <v>134436449.19</v>
      </c>
      <c r="HW21" s="27">
        <f t="shared" si="51"/>
        <v>114685130.64999996</v>
      </c>
      <c r="HX21" s="27">
        <f t="shared" si="51"/>
        <v>125377777.13000008</v>
      </c>
      <c r="HY21" s="27">
        <f t="shared" si="51"/>
        <v>168659739.57999998</v>
      </c>
      <c r="HZ21" s="27">
        <f t="shared" si="51"/>
        <v>141209791.26000005</v>
      </c>
      <c r="IA21" s="27">
        <f t="shared" si="51"/>
        <v>162760148.94299996</v>
      </c>
      <c r="IB21" s="27">
        <f t="shared" si="51"/>
        <v>159252569.35700008</v>
      </c>
      <c r="IC21" s="27">
        <f t="shared" si="51"/>
        <v>137421202.44999996</v>
      </c>
      <c r="ID21" s="27">
        <f>ID23+ID79</f>
        <v>157535959.86000001</v>
      </c>
      <c r="IE21" s="27">
        <f>IE23+IE79</f>
        <v>148876369.16000003</v>
      </c>
      <c r="IF21" s="28">
        <f>HT21+HU21+HV21+HW21+HX21+HY21+HZ21+IA21+IB21+IC21+ID21+IE21</f>
        <v>1678676973.0100005</v>
      </c>
      <c r="IG21" s="27">
        <f t="shared" ref="IG21:IP21" si="52">IG23+IG79</f>
        <v>120691645.91300002</v>
      </c>
      <c r="IH21" s="27">
        <f t="shared" si="52"/>
        <v>118214035.56699997</v>
      </c>
      <c r="II21" s="27">
        <f t="shared" si="52"/>
        <v>144722874.83180001</v>
      </c>
      <c r="IJ21" s="27">
        <f t="shared" si="52"/>
        <v>125093431.30819999</v>
      </c>
      <c r="IK21" s="27">
        <f t="shared" si="52"/>
        <v>161254962.63000003</v>
      </c>
      <c r="IL21" s="27">
        <f t="shared" si="52"/>
        <v>155273580.08999991</v>
      </c>
      <c r="IM21" s="27">
        <f t="shared" si="52"/>
        <v>139866513.28000009</v>
      </c>
      <c r="IN21" s="27">
        <f t="shared" si="52"/>
        <v>174752001.13999993</v>
      </c>
      <c r="IO21" s="27">
        <f t="shared" si="52"/>
        <v>150342723.26300001</v>
      </c>
      <c r="IP21" s="27">
        <f t="shared" si="52"/>
        <v>153847624.51699999</v>
      </c>
      <c r="IQ21" s="27">
        <f>IQ23+IQ79</f>
        <v>158008498.21000004</v>
      </c>
      <c r="IR21" s="27">
        <f>IR23+IR79</f>
        <v>155531949.20999992</v>
      </c>
      <c r="IS21" s="28">
        <f>IG21+IH21+II21+IJ21+IK21+IL21+IM21+IN21+IO21+IP21+IQ21+IR21</f>
        <v>1757599839.96</v>
      </c>
      <c r="IT21" s="27">
        <f t="shared" ref="IT21:JC21" si="53">IT23+IT79</f>
        <v>153224126.69</v>
      </c>
      <c r="IU21" s="27">
        <f t="shared" si="53"/>
        <v>122152975.36999999</v>
      </c>
      <c r="IV21" s="27">
        <f t="shared" si="53"/>
        <v>133386055.62999998</v>
      </c>
      <c r="IW21" s="27">
        <f t="shared" si="53"/>
        <v>139617378.44</v>
      </c>
      <c r="IX21" s="27">
        <f t="shared" si="53"/>
        <v>158164694.51000002</v>
      </c>
      <c r="IY21" s="27">
        <f t="shared" si="53"/>
        <v>159779686.27970001</v>
      </c>
      <c r="IZ21" s="27">
        <f t="shared" si="53"/>
        <v>169452581.94030005</v>
      </c>
      <c r="JA21" s="27">
        <f t="shared" si="53"/>
        <v>187733578.92999995</v>
      </c>
      <c r="JB21" s="27">
        <f t="shared" si="53"/>
        <v>159216707.03</v>
      </c>
      <c r="JC21" s="27">
        <f t="shared" si="53"/>
        <v>165877477.14082009</v>
      </c>
      <c r="JD21" s="27">
        <f>JD23+JD79</f>
        <v>170951442.60917994</v>
      </c>
      <c r="JE21" s="27">
        <f>JE23+JE79</f>
        <v>177729103.56999993</v>
      </c>
      <c r="JF21" s="28">
        <f>IT21+IU21+IV21+IW21+IX21+IY21+IZ21+JA21+JB21+JC21+JD21+JE21</f>
        <v>1897285808.1399999</v>
      </c>
      <c r="JG21" s="226">
        <f t="shared" ref="JG21:JP21" si="54">JG23+JG79</f>
        <v>151236429.08399999</v>
      </c>
      <c r="JH21" s="27">
        <f t="shared" si="54"/>
        <v>124699213.00049999</v>
      </c>
      <c r="JI21" s="27">
        <f t="shared" si="54"/>
        <v>132198758.70550001</v>
      </c>
      <c r="JJ21" s="27">
        <f t="shared" si="54"/>
        <v>143494964.90999997</v>
      </c>
      <c r="JK21" s="27">
        <f t="shared" si="54"/>
        <v>165223238.164</v>
      </c>
      <c r="JL21" s="27">
        <f t="shared" si="54"/>
        <v>163120114.56999999</v>
      </c>
      <c r="JM21" s="27">
        <f t="shared" si="54"/>
        <v>193537019.94600001</v>
      </c>
      <c r="JN21" s="27">
        <f t="shared" si="54"/>
        <v>163490920.19729993</v>
      </c>
      <c r="JO21" s="27">
        <f t="shared" si="54"/>
        <v>182200887.97999999</v>
      </c>
      <c r="JP21" s="27">
        <f t="shared" si="54"/>
        <v>187687212.79999998</v>
      </c>
      <c r="JQ21" s="27">
        <f>JQ23+JQ79</f>
        <v>155472247.21999994</v>
      </c>
      <c r="JR21" s="27">
        <f>JR23+JR79</f>
        <v>177204932.99270016</v>
      </c>
      <c r="JS21" s="28">
        <f>JG21+JH21+JI21+JJ21+JK21+JL21+JM21+JN21+JO21+JP21+JQ21+JR21</f>
        <v>1939565939.5699999</v>
      </c>
      <c r="JT21" s="226">
        <f t="shared" ref="JT21:KC21" si="55">JT23+JT79</f>
        <v>156294413.21000001</v>
      </c>
      <c r="JU21" s="27">
        <f t="shared" si="55"/>
        <v>128500138.44</v>
      </c>
      <c r="JV21" s="27">
        <f t="shared" si="55"/>
        <v>144297212.67000002</v>
      </c>
      <c r="JW21" s="27">
        <f t="shared" si="55"/>
        <v>154845161.61610001</v>
      </c>
      <c r="JX21" s="27">
        <f t="shared" si="55"/>
        <v>166569597.86389998</v>
      </c>
      <c r="JY21" s="27">
        <f t="shared" si="55"/>
        <v>152827263.58999997</v>
      </c>
      <c r="JZ21" s="27">
        <f t="shared" si="55"/>
        <v>200495867.78440005</v>
      </c>
      <c r="KA21" s="27">
        <f t="shared" si="55"/>
        <v>171178585.6956</v>
      </c>
      <c r="KB21" s="27">
        <f t="shared" si="55"/>
        <v>198097350.26000002</v>
      </c>
      <c r="KC21" s="27">
        <f t="shared" si="55"/>
        <v>183520686.13999999</v>
      </c>
      <c r="KD21" s="27">
        <f>KD23+KD79</f>
        <v>167047905.9084</v>
      </c>
      <c r="KE21" s="27">
        <f>KE23+KE79</f>
        <v>199506595.18160006</v>
      </c>
      <c r="KF21" s="28">
        <f>JT21+JU21+JV21+JW21+JX21+JY21+JZ21+KA21+KB21+KC21+KD21+KE21</f>
        <v>2023180778.3600001</v>
      </c>
      <c r="KG21" s="226">
        <f t="shared" ref="KG21:KP21" si="56">KG23+KG79</f>
        <v>139176213.03999999</v>
      </c>
      <c r="KH21" s="27">
        <f t="shared" si="56"/>
        <v>137150137.24000001</v>
      </c>
      <c r="KI21" s="27">
        <f t="shared" si="56"/>
        <v>179595753.27000001</v>
      </c>
      <c r="KJ21" s="27">
        <f t="shared" si="56"/>
        <v>151446753.27000001</v>
      </c>
      <c r="KK21" s="27">
        <f t="shared" si="56"/>
        <v>161850302.38999999</v>
      </c>
      <c r="KL21" s="27">
        <f t="shared" si="56"/>
        <v>206908351.07999998</v>
      </c>
      <c r="KM21" s="27">
        <f t="shared" si="56"/>
        <v>172446778.02999997</v>
      </c>
      <c r="KN21" s="27">
        <f t="shared" si="56"/>
        <v>173851932.58000004</v>
      </c>
      <c r="KO21" s="27">
        <f t="shared" si="56"/>
        <v>199920975.33999997</v>
      </c>
      <c r="KP21" s="27">
        <f t="shared" si="56"/>
        <v>184234440.85000002</v>
      </c>
      <c r="KQ21" s="27">
        <f>KQ23+KQ79</f>
        <v>170766048.19999996</v>
      </c>
      <c r="KR21" s="27">
        <f>KR23+KR79</f>
        <v>210437267.04000002</v>
      </c>
      <c r="KS21" s="28">
        <f>KG21+KH21+KI21+KJ21+KK21+KL21+KM21+KN21+KO21+KP21+KQ21+KR21</f>
        <v>2087784952.3300002</v>
      </c>
      <c r="KT21" s="226">
        <f t="shared" ref="KT21:LC21" si="57">KT23+KT79</f>
        <v>147335259.84</v>
      </c>
      <c r="KU21" s="27">
        <f t="shared" si="57"/>
        <v>145586059.47</v>
      </c>
      <c r="KV21" s="27">
        <f t="shared" si="57"/>
        <v>184962417.30999997</v>
      </c>
      <c r="KW21" s="27">
        <f t="shared" si="57"/>
        <v>165707703.82700002</v>
      </c>
      <c r="KX21" s="27">
        <f t="shared" si="57"/>
        <v>178482073.89300001</v>
      </c>
      <c r="KY21" s="27">
        <f t="shared" si="57"/>
        <v>218041745.38000008</v>
      </c>
      <c r="KZ21" s="27">
        <f t="shared" si="57"/>
        <v>191709701.21999988</v>
      </c>
      <c r="LA21" s="27">
        <f t="shared" si="57"/>
        <v>213097004.72000003</v>
      </c>
      <c r="LB21" s="27">
        <f t="shared" si="57"/>
        <v>202415780.21000004</v>
      </c>
      <c r="LC21" s="27">
        <f t="shared" si="57"/>
        <v>185298930.62299997</v>
      </c>
      <c r="LD21" s="27">
        <f>LD23+LD79</f>
        <v>229479248.78700003</v>
      </c>
      <c r="LE21" s="27">
        <f>LE23+LE79</f>
        <v>180119239.65099999</v>
      </c>
      <c r="LF21" s="28">
        <f>KT21+KU21+KV21+KW21+KX21+KY21+KZ21+LA21+LB21+LC21+LD21+LE21</f>
        <v>2242235164.9309998</v>
      </c>
      <c r="LG21" s="226">
        <f t="shared" ref="LG21:LP21" si="58">LG23+LG79</f>
        <v>156635582.20999998</v>
      </c>
      <c r="LH21" s="27">
        <f t="shared" si="58"/>
        <v>156497245.78</v>
      </c>
      <c r="LI21" s="27">
        <f t="shared" si="58"/>
        <v>211369424.06</v>
      </c>
      <c r="LJ21" s="27">
        <f t="shared" si="58"/>
        <v>182594894.13999999</v>
      </c>
      <c r="LK21" s="27">
        <f t="shared" si="58"/>
        <v>207188003.164</v>
      </c>
      <c r="LL21" s="27">
        <f t="shared" si="58"/>
        <v>204793952.14600003</v>
      </c>
      <c r="LM21" s="27">
        <f t="shared" si="58"/>
        <v>202181107.37</v>
      </c>
      <c r="LN21" s="27">
        <f t="shared" si="58"/>
        <v>233367751.06999999</v>
      </c>
      <c r="LO21" s="27">
        <f t="shared" si="58"/>
        <v>196693436.00999996</v>
      </c>
      <c r="LP21" s="27">
        <f t="shared" si="58"/>
        <v>211703024.61000007</v>
      </c>
      <c r="LQ21" s="27">
        <f>LQ23+LQ79</f>
        <v>220612094.07999998</v>
      </c>
      <c r="LR21" s="27">
        <f>LR23+LR79</f>
        <v>203931044.78999999</v>
      </c>
      <c r="LS21" s="28">
        <f>LG21+LH21+LI21+LJ21+LK21+LL21+LM21+LN21+LO21+LP21+LQ21+LR21</f>
        <v>2387567559.4299998</v>
      </c>
      <c r="LT21" s="226">
        <f t="shared" ref="LT21:MC21" si="59">LT23+LT79</f>
        <v>192038220.17000002</v>
      </c>
      <c r="LU21" s="27">
        <f t="shared" si="59"/>
        <v>165173274.81999999</v>
      </c>
      <c r="LV21" s="27">
        <f t="shared" si="59"/>
        <v>175524161.20999998</v>
      </c>
      <c r="LW21" s="27">
        <f t="shared" si="59"/>
        <v>186025083.47</v>
      </c>
      <c r="LX21" s="27">
        <f t="shared" si="59"/>
        <v>228631922.14000002</v>
      </c>
      <c r="LY21" s="27">
        <f t="shared" si="59"/>
        <v>199302237.45000002</v>
      </c>
      <c r="LZ21" s="27">
        <f t="shared" si="59"/>
        <v>246124017.99999997</v>
      </c>
      <c r="MA21" s="27">
        <f t="shared" si="59"/>
        <v>207552777.05000001</v>
      </c>
      <c r="MB21" s="27">
        <f t="shared" si="59"/>
        <v>206699401.63</v>
      </c>
      <c r="MC21" s="27">
        <f t="shared" si="59"/>
        <v>237651340.13999999</v>
      </c>
      <c r="MD21" s="27">
        <f>MD23+MD79</f>
        <v>203179960.88000003</v>
      </c>
      <c r="ME21" s="27">
        <f>ME23+ME79</f>
        <v>221204290.10999998</v>
      </c>
      <c r="MF21" s="28">
        <f>LT21+LU21+LV21+LW21+LX21+LY21+LZ21+MA21+MB21+MC21+MD21+ME21</f>
        <v>2469106687.0700002</v>
      </c>
      <c r="MG21" s="226">
        <f t="shared" ref="MG21:MP21" si="60">MG23+MG79</f>
        <v>197529812.34</v>
      </c>
      <c r="MH21" s="27">
        <f t="shared" si="60"/>
        <v>171287492.06999999</v>
      </c>
      <c r="MI21" s="27">
        <f t="shared" si="60"/>
        <v>185752984.06</v>
      </c>
      <c r="MJ21" s="27">
        <f t="shared" si="60"/>
        <v>0</v>
      </c>
      <c r="MK21" s="27">
        <f t="shared" si="60"/>
        <v>0</v>
      </c>
      <c r="ML21" s="27">
        <f t="shared" si="60"/>
        <v>0</v>
      </c>
      <c r="MM21" s="27">
        <f t="shared" si="60"/>
        <v>0</v>
      </c>
      <c r="MN21" s="27">
        <f t="shared" si="60"/>
        <v>0</v>
      </c>
      <c r="MO21" s="27">
        <f t="shared" si="60"/>
        <v>0</v>
      </c>
      <c r="MP21" s="27">
        <f t="shared" si="60"/>
        <v>0</v>
      </c>
      <c r="MQ21" s="27">
        <f>MQ23+MQ79</f>
        <v>0</v>
      </c>
      <c r="MR21" s="27">
        <f>MR23+MR79</f>
        <v>0</v>
      </c>
      <c r="MS21" s="29">
        <f>MG21+MH21+MI21+MJ21+MK21+ML21+MM21+MN21+MO21+MP21+MQ21+MR21</f>
        <v>554570288.47000003</v>
      </c>
    </row>
    <row r="22" spans="1:357" x14ac:dyDescent="0.2">
      <c r="A22" s="82"/>
      <c r="B22" s="105"/>
      <c r="C22" s="106"/>
      <c r="D22" s="106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7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7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7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7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7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7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7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30"/>
    </row>
    <row r="23" spans="1:357" ht="20.25" x14ac:dyDescent="0.3">
      <c r="A23" s="84">
        <v>70</v>
      </c>
      <c r="B23" s="109"/>
      <c r="C23" s="110" t="s">
        <v>202</v>
      </c>
      <c r="D23" s="110" t="s">
        <v>306</v>
      </c>
      <c r="E23" s="27">
        <f t="shared" ref="E23:R23" si="61">E25+E30+E31+E33+E64+E74+E76</f>
        <v>130736713.40343849</v>
      </c>
      <c r="F23" s="27">
        <f t="shared" si="61"/>
        <v>188175943.08128861</v>
      </c>
      <c r="G23" s="27">
        <f t="shared" si="61"/>
        <v>237968640.46069106</v>
      </c>
      <c r="H23" s="27">
        <f t="shared" si="61"/>
        <v>260426468.86997166</v>
      </c>
      <c r="I23" s="27">
        <f t="shared" si="61"/>
        <v>317459848.10549164</v>
      </c>
      <c r="J23" s="27">
        <f t="shared" si="61"/>
        <v>354776602.4036054</v>
      </c>
      <c r="K23" s="27">
        <f t="shared" si="61"/>
        <v>403351231.01318651</v>
      </c>
      <c r="L23" s="27">
        <f t="shared" si="61"/>
        <v>226759276.41462195</v>
      </c>
      <c r="M23" s="27">
        <f t="shared" si="61"/>
        <v>41379636.120847933</v>
      </c>
      <c r="N23" s="27">
        <f t="shared" si="61"/>
        <v>44026973.794024371</v>
      </c>
      <c r="O23" s="27">
        <f t="shared" si="61"/>
        <v>27292643.131363716</v>
      </c>
      <c r="P23" s="27">
        <f t="shared" si="61"/>
        <v>35607152.395259559</v>
      </c>
      <c r="Q23" s="27">
        <f t="shared" si="61"/>
        <v>44016220.163578704</v>
      </c>
      <c r="R23" s="27">
        <f t="shared" si="61"/>
        <v>55604227.174094483</v>
      </c>
      <c r="S23" s="28">
        <f>L23+M23+N23+O23+P23+Q23+R23</f>
        <v>474686129.19379067</v>
      </c>
      <c r="T23" s="27">
        <f>T25+T30+T31+T33+T64+T74+T76</f>
        <v>35882499.609205477</v>
      </c>
      <c r="U23" s="27">
        <f>U25+U30+U31+U33+U64+U74+U76</f>
        <v>36714122.669170424</v>
      </c>
      <c r="V23" s="27">
        <f>V25+V30+V31+V33+V64+V74+V76</f>
        <v>42954232.735853799</v>
      </c>
      <c r="W23" s="27">
        <f>W25+W30+W31+W33+W64+W74+W76</f>
        <v>41881352.112293422</v>
      </c>
      <c r="X23" s="27">
        <f>X25+X30+X31+X33+X64+X74+X76</f>
        <v>48887528.767417803</v>
      </c>
      <c r="Y23" s="27">
        <f t="shared" ref="Y23:AE23" si="62">Y25+Y33+Y64+Y76</f>
        <v>46946259.07868465</v>
      </c>
      <c r="Z23" s="27">
        <f t="shared" si="62"/>
        <v>38318056.645718589</v>
      </c>
      <c r="AA23" s="27">
        <f t="shared" si="62"/>
        <v>45956394.539350718</v>
      </c>
      <c r="AB23" s="27">
        <f t="shared" si="62"/>
        <v>34140271.985590935</v>
      </c>
      <c r="AC23" s="27">
        <f t="shared" si="62"/>
        <v>45769327.385924757</v>
      </c>
      <c r="AD23" s="27">
        <f t="shared" si="62"/>
        <v>50534365.312969588</v>
      </c>
      <c r="AE23" s="27">
        <f t="shared" si="62"/>
        <v>57456721.175554834</v>
      </c>
      <c r="AF23" s="28">
        <f>T23+U23+V23+W23+X23+Y23+Z23+AA23+AB23+AC23+AD23+AE23</f>
        <v>525441132.017735</v>
      </c>
      <c r="AG23" s="27">
        <f t="shared" ref="AG23:AR23" si="63">AG25+AG33+AG64+AG76</f>
        <v>41139028.734643631</v>
      </c>
      <c r="AH23" s="27">
        <f t="shared" si="63"/>
        <v>42350214.216741778</v>
      </c>
      <c r="AI23" s="27">
        <f t="shared" si="63"/>
        <v>44311349.201260246</v>
      </c>
      <c r="AJ23" s="27">
        <f t="shared" si="63"/>
        <v>48600775.108788185</v>
      </c>
      <c r="AK23" s="27">
        <f t="shared" si="63"/>
        <v>58211207.581998013</v>
      </c>
      <c r="AL23" s="27">
        <f t="shared" si="63"/>
        <v>46459045.608704634</v>
      </c>
      <c r="AM23" s="27">
        <f t="shared" si="63"/>
        <v>43773122.613378495</v>
      </c>
      <c r="AN23" s="27">
        <f t="shared" si="63"/>
        <v>52275668.645551518</v>
      </c>
      <c r="AO23" s="27">
        <f t="shared" si="63"/>
        <v>44765724.29748816</v>
      </c>
      <c r="AP23" s="27">
        <f t="shared" si="63"/>
        <v>47812336.099565931</v>
      </c>
      <c r="AQ23" s="27">
        <f t="shared" si="63"/>
        <v>58718949.377607964</v>
      </c>
      <c r="AR23" s="27">
        <f t="shared" si="63"/>
        <v>77144470.704723671</v>
      </c>
      <c r="AS23" s="28">
        <f>AG23+AH23+AI23+AJ23+AK23+AL23+AM23+AN23+AO23+AP23+AQ23+AR23</f>
        <v>605561892.19045222</v>
      </c>
      <c r="AT23" s="27">
        <f t="shared" ref="AT23:BE23" si="64">AT25+AT33+AT64+AT76</f>
        <v>43101061.065514944</v>
      </c>
      <c r="AU23" s="27">
        <f t="shared" si="64"/>
        <v>48784212.274286419</v>
      </c>
      <c r="AV23" s="27">
        <f t="shared" si="64"/>
        <v>49437200.376870863</v>
      </c>
      <c r="AW23" s="27">
        <f t="shared" si="64"/>
        <v>54857752.433024563</v>
      </c>
      <c r="AX23" s="27">
        <f t="shared" si="64"/>
        <v>63465996.776651077</v>
      </c>
      <c r="AY23" s="27">
        <f t="shared" si="64"/>
        <v>47999271.695418082</v>
      </c>
      <c r="AZ23" s="27">
        <f t="shared" si="64"/>
        <v>45428599.12038894</v>
      </c>
      <c r="BA23" s="27">
        <f t="shared" si="64"/>
        <v>63103362.347688079</v>
      </c>
      <c r="BB23" s="27">
        <f t="shared" si="64"/>
        <v>54638706.616132662</v>
      </c>
      <c r="BC23" s="27">
        <f t="shared" si="64"/>
        <v>52649225.227908626</v>
      </c>
      <c r="BD23" s="27">
        <f t="shared" si="64"/>
        <v>65908715.61331182</v>
      </c>
      <c r="BE23" s="27">
        <f t="shared" si="64"/>
        <v>97396216.70209457</v>
      </c>
      <c r="BF23" s="28">
        <f>AT23+AU23+AV23+AW23+AX23+AY23+AZ23+BA23+BB23+BC23+BD23+BE23</f>
        <v>686770320.24929059</v>
      </c>
      <c r="BG23" s="27">
        <f t="shared" ref="BG23:BR23" si="65">BG25+BG33+BG64+BG76</f>
        <v>47857510.067476235</v>
      </c>
      <c r="BH23" s="27">
        <f t="shared" si="65"/>
        <v>54173670.867926843</v>
      </c>
      <c r="BI23" s="27">
        <f t="shared" si="65"/>
        <v>52531726.711066693</v>
      </c>
      <c r="BJ23" s="27">
        <f t="shared" si="65"/>
        <v>58645418.685444772</v>
      </c>
      <c r="BK23" s="27">
        <f t="shared" si="65"/>
        <v>67286007.102361903</v>
      </c>
      <c r="BL23" s="27">
        <f t="shared" si="65"/>
        <v>67401908.804373205</v>
      </c>
      <c r="BM23" s="27">
        <f t="shared" si="65"/>
        <v>53926810.223209873</v>
      </c>
      <c r="BN23" s="27">
        <f t="shared" si="65"/>
        <v>54297068.268861584</v>
      </c>
      <c r="BO23" s="27">
        <f t="shared" si="65"/>
        <v>60819904.037139088</v>
      </c>
      <c r="BP23" s="27">
        <f t="shared" si="65"/>
        <v>60310793.891295202</v>
      </c>
      <c r="BQ23" s="27">
        <f t="shared" si="65"/>
        <v>68793002.878734782</v>
      </c>
      <c r="BR23" s="27">
        <f t="shared" si="65"/>
        <v>100187702.25101416</v>
      </c>
      <c r="BS23" s="28">
        <f>BG23+BH23+BI23+BJ23+BK23+BL23+BM23+BN23+BO23+BP23+BQ23+BR23</f>
        <v>746231523.78890431</v>
      </c>
      <c r="BT23" s="27">
        <f t="shared" ref="BT23:CE23" si="66">BT25+BT33+BT64+BT76</f>
        <v>51350442.92638959</v>
      </c>
      <c r="BU23" s="27">
        <f t="shared" si="66"/>
        <v>52797370.443623751</v>
      </c>
      <c r="BV23" s="27">
        <f t="shared" si="66"/>
        <v>56004834.390418984</v>
      </c>
      <c r="BW23" s="27">
        <f t="shared" si="66"/>
        <v>65588700.848397568</v>
      </c>
      <c r="BX23" s="27">
        <f t="shared" si="66"/>
        <v>67159543.744366691</v>
      </c>
      <c r="BY23" s="27">
        <f t="shared" si="66"/>
        <v>55397859.581497036</v>
      </c>
      <c r="BZ23" s="27">
        <f t="shared" si="66"/>
        <v>62094684.712193437</v>
      </c>
      <c r="CA23" s="27">
        <f t="shared" si="66"/>
        <v>70082054.790519133</v>
      </c>
      <c r="CB23" s="27">
        <f t="shared" si="66"/>
        <v>68490141.977382556</v>
      </c>
      <c r="CC23" s="27">
        <f t="shared" si="66"/>
        <v>63945069.640293814</v>
      </c>
      <c r="CD23" s="27">
        <f t="shared" si="66"/>
        <v>77931198.653939247</v>
      </c>
      <c r="CE23" s="27">
        <f t="shared" si="66"/>
        <v>107983591.43707241</v>
      </c>
      <c r="CF23" s="28">
        <f>BT23+BU23+BV23+BW23+BX23+BY23+BZ23+CA23+CB23+CC23+CD23+CE23</f>
        <v>798825493.1460942</v>
      </c>
      <c r="CG23" s="27">
        <f t="shared" ref="CG23:CR23" si="67">CG25+CG33+CG64+CG76</f>
        <v>53643672.306835242</v>
      </c>
      <c r="CH23" s="27">
        <f t="shared" si="67"/>
        <v>54364937.111083359</v>
      </c>
      <c r="CI23" s="27">
        <f t="shared" si="67"/>
        <v>57872209.785136014</v>
      </c>
      <c r="CJ23" s="27">
        <f t="shared" si="67"/>
        <v>69787949.812969506</v>
      </c>
      <c r="CK23" s="27">
        <f t="shared" si="67"/>
        <v>70339472.711233377</v>
      </c>
      <c r="CL23" s="27">
        <f t="shared" si="67"/>
        <v>57001870.283425152</v>
      </c>
      <c r="CM23" s="27">
        <f t="shared" si="67"/>
        <v>56759532.252933629</v>
      </c>
      <c r="CN23" s="27">
        <f t="shared" si="67"/>
        <v>79059019.614951462</v>
      </c>
      <c r="CO23" s="27">
        <f t="shared" si="67"/>
        <v>66569353.947546192</v>
      </c>
      <c r="CP23" s="27">
        <f t="shared" si="67"/>
        <v>68168185.697463289</v>
      </c>
      <c r="CQ23" s="27">
        <f t="shared" si="67"/>
        <v>83139858.05716911</v>
      </c>
      <c r="CR23" s="27">
        <f t="shared" si="67"/>
        <v>108335813.07540457</v>
      </c>
      <c r="CS23" s="28">
        <f>CG23+CH23+CI23+CJ23+CK23+CL23+CM23+CN23+CO23+CP23+CQ23+CR23</f>
        <v>825041874.65615082</v>
      </c>
      <c r="CT23" s="27">
        <f t="shared" ref="CT23:DE23" si="68">CT25+CT33+CT64+CT76</f>
        <v>57528939.02069772</v>
      </c>
      <c r="CU23" s="27">
        <f t="shared" si="68"/>
        <v>59868739.896761797</v>
      </c>
      <c r="CV23" s="27">
        <f t="shared" si="68"/>
        <v>62619738.831956245</v>
      </c>
      <c r="CW23" s="27">
        <f t="shared" si="68"/>
        <v>74155214.695543379</v>
      </c>
      <c r="CX23" s="27">
        <f t="shared" si="68"/>
        <v>93876951.542062968</v>
      </c>
      <c r="CY23" s="27">
        <f t="shared" si="68"/>
        <v>63829400.308170632</v>
      </c>
      <c r="CZ23" s="27">
        <f t="shared" si="68"/>
        <v>67387729.79819721</v>
      </c>
      <c r="DA23" s="27">
        <f t="shared" si="68"/>
        <v>83820373.948506221</v>
      </c>
      <c r="DB23" s="27">
        <f t="shared" si="68"/>
        <v>67066194.065844543</v>
      </c>
      <c r="DC23" s="27">
        <f t="shared" si="68"/>
        <v>65180388.688324645</v>
      </c>
      <c r="DD23" s="27">
        <f t="shared" si="68"/>
        <v>86642753.942334101</v>
      </c>
      <c r="DE23" s="27">
        <f t="shared" si="68"/>
        <v>107304270.54168746</v>
      </c>
      <c r="DF23" s="27">
        <f>CT23+CU23+CV23+CW23+CX23+CY23+CZ23+DA23+DB23+DC23+DD23+DE23</f>
        <v>889280695.28008687</v>
      </c>
      <c r="DG23" s="27">
        <f t="shared" ref="DG23:DR23" si="69">DG25+DG33+DG64+DG76</f>
        <v>92480948.049999997</v>
      </c>
      <c r="DH23" s="27">
        <f t="shared" si="69"/>
        <v>77258486.515758634</v>
      </c>
      <c r="DI23" s="27">
        <f t="shared" si="69"/>
        <v>78178099.090751126</v>
      </c>
      <c r="DJ23" s="27">
        <f t="shared" si="69"/>
        <v>80927823.839999989</v>
      </c>
      <c r="DK23" s="27">
        <f t="shared" si="69"/>
        <v>114429764.0297139</v>
      </c>
      <c r="DL23" s="27">
        <f t="shared" si="69"/>
        <v>90377658.554125175</v>
      </c>
      <c r="DM23" s="27">
        <f t="shared" si="69"/>
        <v>90838034.915174469</v>
      </c>
      <c r="DN23" s="27">
        <f t="shared" si="69"/>
        <v>119603187.93447672</v>
      </c>
      <c r="DO23" s="27">
        <f t="shared" si="69"/>
        <v>102224546.60000001</v>
      </c>
      <c r="DP23" s="27">
        <f t="shared" si="69"/>
        <v>91805853.659999982</v>
      </c>
      <c r="DQ23" s="27">
        <f t="shared" si="69"/>
        <v>122898759.86000004</v>
      </c>
      <c r="DR23" s="27">
        <f t="shared" si="69"/>
        <v>94914059.930999935</v>
      </c>
      <c r="DS23" s="28">
        <f>DG23+DH23+DI23+DJ23+DK23+DL23+DM23+DN23+DO23+DP23+DQ23+DR23</f>
        <v>1155937222.9809999</v>
      </c>
      <c r="DT23" s="27">
        <f t="shared" ref="DT23:EE23" si="70">DT25+DT33+DT64+DT76</f>
        <v>99787203.26000002</v>
      </c>
      <c r="DU23" s="27">
        <f t="shared" si="70"/>
        <v>84969917.145999998</v>
      </c>
      <c r="DV23" s="27">
        <f t="shared" si="70"/>
        <v>83495155.613999993</v>
      </c>
      <c r="DW23" s="27">
        <f t="shared" si="70"/>
        <v>104075157.67</v>
      </c>
      <c r="DX23" s="27">
        <f t="shared" si="70"/>
        <v>105086705.05000001</v>
      </c>
      <c r="DY23" s="27">
        <f t="shared" si="70"/>
        <v>96750348.802999973</v>
      </c>
      <c r="DZ23" s="27">
        <f t="shared" si="70"/>
        <v>115632821.33700004</v>
      </c>
      <c r="EA23" s="27">
        <f t="shared" si="70"/>
        <v>101828931.86</v>
      </c>
      <c r="EB23" s="27">
        <f t="shared" si="70"/>
        <v>97836387.590000048</v>
      </c>
      <c r="EC23" s="27">
        <f t="shared" si="70"/>
        <v>109848053.77999997</v>
      </c>
      <c r="ED23" s="27">
        <f t="shared" si="70"/>
        <v>101904765.11999997</v>
      </c>
      <c r="EE23" s="27">
        <f t="shared" si="70"/>
        <v>109264289.70999989</v>
      </c>
      <c r="EF23" s="28">
        <f>DT23+DU23+DV23+DW23+DX23+DY23+DZ23+EA23+EB23+EC23+ED23+EE23</f>
        <v>1210479736.9399998</v>
      </c>
      <c r="EG23" s="27">
        <f t="shared" ref="EG23:ER23" si="71">EG25+EG33+EG64+EG76</f>
        <v>88019049.349999994</v>
      </c>
      <c r="EH23" s="27">
        <f t="shared" si="71"/>
        <v>89457653.159999996</v>
      </c>
      <c r="EI23" s="27">
        <f t="shared" si="71"/>
        <v>91885121.409999996</v>
      </c>
      <c r="EJ23" s="27">
        <f t="shared" si="71"/>
        <v>110706277.52</v>
      </c>
      <c r="EK23" s="27">
        <f t="shared" si="71"/>
        <v>98893870.429999992</v>
      </c>
      <c r="EL23" s="27">
        <f t="shared" si="71"/>
        <v>113234465.92999998</v>
      </c>
      <c r="EM23" s="27">
        <f t="shared" si="71"/>
        <v>126374284.67000005</v>
      </c>
      <c r="EN23" s="27">
        <f t="shared" si="71"/>
        <v>118209155.14000002</v>
      </c>
      <c r="EO23" s="27">
        <f t="shared" si="71"/>
        <v>121289317.13999997</v>
      </c>
      <c r="EP23" s="27">
        <f t="shared" si="71"/>
        <v>102102492.01999994</v>
      </c>
      <c r="EQ23" s="27">
        <f t="shared" si="71"/>
        <v>114379381.40999994</v>
      </c>
      <c r="ER23" s="27">
        <f t="shared" si="71"/>
        <v>120755601.51000001</v>
      </c>
      <c r="ES23" s="28">
        <f>EG23+EH23+EI23+EJ23+EK23+EL23+EM23+EN23+EO23+EP23+EQ23+ER23</f>
        <v>1295306669.6899998</v>
      </c>
      <c r="ET23" s="27">
        <f t="shared" ref="ET23:FE23" si="72">ET25+ET33+ET64+ET76</f>
        <v>96363888.609999999</v>
      </c>
      <c r="EU23" s="27">
        <f t="shared" si="72"/>
        <v>98996470.760000005</v>
      </c>
      <c r="EV23" s="27">
        <f t="shared" si="72"/>
        <v>125133162.5</v>
      </c>
      <c r="EW23" s="27">
        <f t="shared" si="72"/>
        <v>100568064.97999999</v>
      </c>
      <c r="EX23" s="27">
        <f t="shared" si="72"/>
        <v>119993648.70000005</v>
      </c>
      <c r="EY23" s="27">
        <f t="shared" si="72"/>
        <v>137482702.27999997</v>
      </c>
      <c r="EZ23" s="27">
        <f t="shared" si="72"/>
        <v>115613413.42100006</v>
      </c>
      <c r="FA23" s="27">
        <f t="shared" si="72"/>
        <v>118272967.42603001</v>
      </c>
      <c r="FB23" s="27">
        <f t="shared" si="72"/>
        <v>142143736.09296992</v>
      </c>
      <c r="FC23" s="27">
        <f t="shared" si="72"/>
        <v>105738849.57000001</v>
      </c>
      <c r="FD23" s="27">
        <f t="shared" si="72"/>
        <v>124147065.65100001</v>
      </c>
      <c r="FE23" s="27">
        <f t="shared" si="72"/>
        <v>135224702.76900002</v>
      </c>
      <c r="FF23" s="28">
        <f>ET23+EU23+EV23+EW23+EX23+EY23+EZ23+FA23+FB23+FC23+FD23+FE23</f>
        <v>1419678672.7600002</v>
      </c>
      <c r="FG23" s="27">
        <f t="shared" ref="FG23:FR23" si="73">FG25+FG33+FG64+FG76</f>
        <v>98657043.207033008</v>
      </c>
      <c r="FH23" s="27">
        <f t="shared" si="73"/>
        <v>99136672.052966982</v>
      </c>
      <c r="FI23" s="27">
        <f t="shared" si="73"/>
        <v>125817542.15703303</v>
      </c>
      <c r="FJ23" s="27">
        <f t="shared" si="73"/>
        <v>99986089.042966992</v>
      </c>
      <c r="FK23" s="27">
        <f t="shared" si="73"/>
        <v>117391738.70999999</v>
      </c>
      <c r="FL23" s="27">
        <f t="shared" si="73"/>
        <v>137610903.79999998</v>
      </c>
      <c r="FM23" s="27">
        <f t="shared" si="73"/>
        <v>116665564.957031</v>
      </c>
      <c r="FN23" s="27">
        <f t="shared" si="73"/>
        <v>143823818.85396901</v>
      </c>
      <c r="FO23" s="27">
        <f t="shared" si="73"/>
        <v>123168993.16899998</v>
      </c>
      <c r="FP23" s="27">
        <f t="shared" si="73"/>
        <v>101826823.34000006</v>
      </c>
      <c r="FQ23" s="27">
        <f t="shared" si="73"/>
        <v>146052798.93799981</v>
      </c>
      <c r="FR23" s="27">
        <f t="shared" si="73"/>
        <v>106088948.55200014</v>
      </c>
      <c r="FS23" s="28">
        <f>FG23+FH23+FI23+FJ23+FK23+FL23+FM23+FN23+FO23+FP23+FQ23+FR23</f>
        <v>1416226936.78</v>
      </c>
      <c r="FT23" s="27">
        <f t="shared" ref="FT23:GC23" si="74">FT25+FT33+FT64+FT76</f>
        <v>99836091.590000004</v>
      </c>
      <c r="FU23" s="27">
        <f t="shared" si="74"/>
        <v>122943621.02</v>
      </c>
      <c r="FV23" s="27">
        <f t="shared" si="74"/>
        <v>103386728.07000001</v>
      </c>
      <c r="FW23" s="27">
        <f t="shared" si="74"/>
        <v>102058628.92</v>
      </c>
      <c r="FX23" s="27">
        <f t="shared" si="74"/>
        <v>141505633.05000001</v>
      </c>
      <c r="FY23" s="27">
        <f t="shared" si="74"/>
        <v>114571364.72</v>
      </c>
      <c r="FZ23" s="27">
        <f t="shared" si="74"/>
        <v>117304483.48000003</v>
      </c>
      <c r="GA23" s="27">
        <f t="shared" si="74"/>
        <v>138641036.33999994</v>
      </c>
      <c r="GB23" s="27">
        <f t="shared" si="74"/>
        <v>121413460.33999997</v>
      </c>
      <c r="GC23" s="27">
        <f t="shared" si="74"/>
        <v>110713324.24000002</v>
      </c>
      <c r="GD23" s="27">
        <f>GD25+GD33+GD64+GD76</f>
        <v>146224248.42999986</v>
      </c>
      <c r="GE23" s="27">
        <f>GE25+GE33+GE64+GE76</f>
        <v>107718880.17999996</v>
      </c>
      <c r="GF23" s="28">
        <f>FT23+FU23+FV23+FW23+FX23+FY23+FZ23+GA23+GB23+GC23+GD23+GE23</f>
        <v>1426317500.3799999</v>
      </c>
      <c r="GG23" s="27">
        <f t="shared" ref="GG23:GP23" si="75">GG25+GG33+GG64+GG76</f>
        <v>117330578.83</v>
      </c>
      <c r="GH23" s="27">
        <f t="shared" si="75"/>
        <v>98284181.340000004</v>
      </c>
      <c r="GI23" s="27">
        <f t="shared" si="75"/>
        <v>100895684.95</v>
      </c>
      <c r="GJ23" s="27">
        <f t="shared" si="75"/>
        <v>102169303.34999998</v>
      </c>
      <c r="GK23" s="27">
        <f t="shared" si="75"/>
        <v>141387390.15000004</v>
      </c>
      <c r="GL23" s="27">
        <f t="shared" si="75"/>
        <v>111577489.67999998</v>
      </c>
      <c r="GM23" s="27">
        <f t="shared" si="75"/>
        <v>138904738.34</v>
      </c>
      <c r="GN23" s="27">
        <f t="shared" si="75"/>
        <v>116090459.93999997</v>
      </c>
      <c r="GO23" s="27">
        <f t="shared" si="75"/>
        <v>120232728.18000014</v>
      </c>
      <c r="GP23" s="27">
        <f t="shared" si="75"/>
        <v>126428451.90999989</v>
      </c>
      <c r="GQ23" s="27">
        <f>GQ25+GQ33+GQ64+GQ76</f>
        <v>123369294.48999996</v>
      </c>
      <c r="GR23" s="27">
        <f>GR25+GR33+GR64+GR76</f>
        <v>103605707.51000002</v>
      </c>
      <c r="GS23" s="28">
        <f>GG23+GH23+GI23+GJ23+GK23+GL23+GM23+GN23+GO23+GP23+GQ23+GR23</f>
        <v>1400276008.6700001</v>
      </c>
      <c r="GT23" s="27">
        <f t="shared" ref="GT23:HC23" si="76">GT25+GT33+GT64+GT76</f>
        <v>117058930.34999999</v>
      </c>
      <c r="GU23" s="27">
        <f t="shared" si="76"/>
        <v>92319061.25</v>
      </c>
      <c r="GV23" s="27">
        <f t="shared" si="76"/>
        <v>95409591.899999991</v>
      </c>
      <c r="GW23" s="27">
        <f t="shared" si="76"/>
        <v>113044042.45999999</v>
      </c>
      <c r="GX23" s="27">
        <f t="shared" si="76"/>
        <v>96862530.740000024</v>
      </c>
      <c r="GY23" s="27">
        <f t="shared" si="76"/>
        <v>102100336.52699997</v>
      </c>
      <c r="GZ23" s="27">
        <f t="shared" si="76"/>
        <v>131365769.63300003</v>
      </c>
      <c r="HA23" s="27">
        <f t="shared" si="76"/>
        <v>124182219.06999995</v>
      </c>
      <c r="HB23" s="27">
        <f t="shared" si="76"/>
        <v>126987123.31</v>
      </c>
      <c r="HC23" s="27">
        <f t="shared" si="76"/>
        <v>135749111.18000013</v>
      </c>
      <c r="HD23" s="27">
        <f>HD25+HD33+HD64+HD76</f>
        <v>126890047.42000002</v>
      </c>
      <c r="HE23" s="27">
        <f>HE25+HE33+HE64+HE76</f>
        <v>136491438.6329999</v>
      </c>
      <c r="HF23" s="28">
        <f>GT23+GU23+GV23+GW23+GX23+GY23+GZ23+HA23+HB23+HC23+HD23+HE23</f>
        <v>1398460202.473</v>
      </c>
      <c r="HG23" s="27">
        <f t="shared" ref="HG23:HP23" si="77">HG25+HG33+HG64+HG76</f>
        <v>91951011.519999996</v>
      </c>
      <c r="HH23" s="27">
        <f t="shared" si="77"/>
        <v>90952165.570000008</v>
      </c>
      <c r="HI23" s="27">
        <f t="shared" si="77"/>
        <v>89999772.820000008</v>
      </c>
      <c r="HJ23" s="27">
        <f t="shared" si="77"/>
        <v>109618047.92999999</v>
      </c>
      <c r="HK23" s="27">
        <f t="shared" si="77"/>
        <v>94687025.789999992</v>
      </c>
      <c r="HL23" s="27">
        <f t="shared" si="77"/>
        <v>106445940.56</v>
      </c>
      <c r="HM23" s="27">
        <f t="shared" si="77"/>
        <v>127993861.85000004</v>
      </c>
      <c r="HN23" s="27">
        <f t="shared" si="77"/>
        <v>113273689.18999998</v>
      </c>
      <c r="HO23" s="27">
        <f t="shared" si="77"/>
        <v>134550116.38299999</v>
      </c>
      <c r="HP23" s="27">
        <f t="shared" si="77"/>
        <v>115729524.72699988</v>
      </c>
      <c r="HQ23" s="27">
        <f>HQ25+HQ33+HQ64+HQ76</f>
        <v>112085114.07000022</v>
      </c>
      <c r="HR23" s="27">
        <f>HR25+HR33+HR64+HR76</f>
        <v>121023944.00999987</v>
      </c>
      <c r="HS23" s="28">
        <f>HG23+HH23+HI23+HJ23+HK23+HL23+HM23+HN23+HO23+HP23+HQ23+HR23</f>
        <v>1308310214.4200001</v>
      </c>
      <c r="HT23" s="27">
        <f t="shared" ref="HT23:IC23" si="78">HT25+HT33+HT64+HT76</f>
        <v>95768947.489999995</v>
      </c>
      <c r="HU23" s="27">
        <f t="shared" si="78"/>
        <v>93502623.600000009</v>
      </c>
      <c r="HV23" s="27">
        <f t="shared" si="78"/>
        <v>112250496.08999999</v>
      </c>
      <c r="HW23" s="27">
        <f t="shared" si="78"/>
        <v>91762631.649999991</v>
      </c>
      <c r="HX23" s="27">
        <f t="shared" si="78"/>
        <v>98588037.25000003</v>
      </c>
      <c r="HY23" s="27">
        <f t="shared" si="78"/>
        <v>135054922.09</v>
      </c>
      <c r="HZ23" s="27">
        <f t="shared" si="78"/>
        <v>117861585.51000001</v>
      </c>
      <c r="IA23" s="27">
        <f t="shared" si="78"/>
        <v>139279494.22299999</v>
      </c>
      <c r="IB23" s="27">
        <f t="shared" si="78"/>
        <v>123981334.86700007</v>
      </c>
      <c r="IC23" s="27">
        <f t="shared" si="78"/>
        <v>114997959.77000003</v>
      </c>
      <c r="ID23" s="27">
        <f>ID25+ID33+ID64+ID76</f>
        <v>134272954.72</v>
      </c>
      <c r="IE23" s="27">
        <f>IE25+IE33+IE64+IE76</f>
        <v>101238076.15000002</v>
      </c>
      <c r="IF23" s="28">
        <f>HT23+HU23+HV23+HW23+HX23+HY23+HZ23+IA23+IB23+IC23+ID23+IE23</f>
        <v>1358559063.4100003</v>
      </c>
      <c r="IG23" s="27">
        <f t="shared" ref="IG23:IP23" si="79">IG25+IG33+IG64+IG76</f>
        <v>99314627.320000008</v>
      </c>
      <c r="IH23" s="27">
        <f t="shared" si="79"/>
        <v>95812987.469999984</v>
      </c>
      <c r="II23" s="27">
        <f t="shared" si="79"/>
        <v>120158638.84</v>
      </c>
      <c r="IJ23" s="27">
        <f t="shared" si="79"/>
        <v>102558494.01000001</v>
      </c>
      <c r="IK23" s="27">
        <f t="shared" si="79"/>
        <v>131760800.39000002</v>
      </c>
      <c r="IL23" s="27">
        <f t="shared" si="79"/>
        <v>121308239.89999993</v>
      </c>
      <c r="IM23" s="27">
        <f t="shared" si="79"/>
        <v>114018168.76000005</v>
      </c>
      <c r="IN23" s="27">
        <f t="shared" si="79"/>
        <v>146473973.63999999</v>
      </c>
      <c r="IO23" s="27">
        <f t="shared" si="79"/>
        <v>121983085.64000002</v>
      </c>
      <c r="IP23" s="27">
        <f t="shared" si="79"/>
        <v>127337721.10000001</v>
      </c>
      <c r="IQ23" s="27">
        <f>IQ25+IQ33+IQ64+IQ76</f>
        <v>130479455.66000001</v>
      </c>
      <c r="IR23" s="27">
        <f>IR25+IR33+IR64+IR76</f>
        <v>107308578.11999995</v>
      </c>
      <c r="IS23" s="28">
        <f>IG23+IH23+II23+IJ23+IK23+IL23+IM23+IN23+IO23+IP23+IQ23+IR23</f>
        <v>1418514770.8499999</v>
      </c>
      <c r="IT23" s="27">
        <f t="shared" ref="IT23:JC23" si="80">IT25+IT33+IT64+IT76</f>
        <v>128288188.99000001</v>
      </c>
      <c r="IU23" s="27">
        <f t="shared" si="80"/>
        <v>100187932.05999999</v>
      </c>
      <c r="IV23" s="27">
        <f t="shared" si="80"/>
        <v>103916218.59999998</v>
      </c>
      <c r="IW23" s="27">
        <f t="shared" si="80"/>
        <v>111020844.61000001</v>
      </c>
      <c r="IX23" s="27">
        <f t="shared" si="80"/>
        <v>131597566.56000002</v>
      </c>
      <c r="IY23" s="27">
        <f t="shared" si="80"/>
        <v>126902015.5</v>
      </c>
      <c r="IZ23" s="27">
        <f t="shared" si="80"/>
        <v>124764972.22999999</v>
      </c>
      <c r="JA23" s="27">
        <f t="shared" si="80"/>
        <v>154900705.07999998</v>
      </c>
      <c r="JB23" s="27">
        <f t="shared" si="80"/>
        <v>132888127.23000002</v>
      </c>
      <c r="JC23" s="27">
        <f t="shared" si="80"/>
        <v>133756265.61999999</v>
      </c>
      <c r="JD23" s="27">
        <f>JD25+JD33+JD64+JD76</f>
        <v>139020355.37000003</v>
      </c>
      <c r="JE23" s="27">
        <f>JE25+JE33+JE64+JE76</f>
        <v>112639197.97999987</v>
      </c>
      <c r="JF23" s="28">
        <f>IT23+IU23+IV23+IW23+IX23+IY23+IZ23+JA23+JB23+JC23+JD23+JE23</f>
        <v>1499882389.8299999</v>
      </c>
      <c r="JG23" s="226">
        <f t="shared" ref="JG23:JP23" si="81">JG25+JG33+JG64+JG76</f>
        <v>129004365.11399999</v>
      </c>
      <c r="JH23" s="27">
        <f t="shared" si="81"/>
        <v>103611159.237</v>
      </c>
      <c r="JI23" s="27">
        <f t="shared" si="81"/>
        <v>107005010.719</v>
      </c>
      <c r="JJ23" s="27">
        <f t="shared" si="81"/>
        <v>113480700.88999999</v>
      </c>
      <c r="JK23" s="27">
        <f t="shared" si="81"/>
        <v>137873780.53</v>
      </c>
      <c r="JL23" s="27">
        <f t="shared" si="81"/>
        <v>128991057.58000001</v>
      </c>
      <c r="JM23" s="27">
        <f t="shared" si="81"/>
        <v>155185373.97999996</v>
      </c>
      <c r="JN23" s="27">
        <f t="shared" si="81"/>
        <v>132191266.59999996</v>
      </c>
      <c r="JO23" s="27">
        <f t="shared" si="81"/>
        <v>151371291.55000004</v>
      </c>
      <c r="JP23" s="27">
        <f t="shared" si="81"/>
        <v>155777588.70999992</v>
      </c>
      <c r="JQ23" s="27">
        <f>JQ25+JQ33+JQ64+JQ76</f>
        <v>127637581.60999995</v>
      </c>
      <c r="JR23" s="27">
        <f>JR25+JR33+JR64+JR76</f>
        <v>115109575.08000013</v>
      </c>
      <c r="JS23" s="28">
        <f>JG23+JH23+JI23+JJ23+JK23+JL23+JM23+JN23+JO23+JP23+JQ23+JR23</f>
        <v>1557238751.5999999</v>
      </c>
      <c r="JT23" s="226">
        <f t="shared" ref="JT23:KC23" si="82">JT25+JT33+JT64+JT76</f>
        <v>131589396.89000002</v>
      </c>
      <c r="JU23" s="27">
        <f t="shared" si="82"/>
        <v>104873131.89</v>
      </c>
      <c r="JV23" s="27">
        <f t="shared" si="82"/>
        <v>114103175.66</v>
      </c>
      <c r="JW23" s="27">
        <f t="shared" si="82"/>
        <v>132921532.90000002</v>
      </c>
      <c r="JX23" s="27">
        <f t="shared" si="82"/>
        <v>141401144.23999998</v>
      </c>
      <c r="JY23" s="27">
        <f t="shared" si="82"/>
        <v>125488346.37999998</v>
      </c>
      <c r="JZ23" s="27">
        <f t="shared" si="82"/>
        <v>167017364.75000003</v>
      </c>
      <c r="KA23" s="27">
        <f t="shared" si="82"/>
        <v>142575833.41</v>
      </c>
      <c r="KB23" s="27">
        <f t="shared" si="82"/>
        <v>166067983.47000003</v>
      </c>
      <c r="KC23" s="27">
        <f t="shared" si="82"/>
        <v>150873895.01999995</v>
      </c>
      <c r="KD23" s="27">
        <f>KD25+KD33+KD64+KD76</f>
        <v>135188396.20000008</v>
      </c>
      <c r="KE23" s="27">
        <f>KE25+KE33+KE64+KE76</f>
        <v>149750855.89000002</v>
      </c>
      <c r="KF23" s="28">
        <f>JT23+JU23+JV23+JW23+JX23+JY23+JZ23+KA23+KB23+KC23+KD23+KE23</f>
        <v>1661851056.7000003</v>
      </c>
      <c r="KG23" s="226">
        <f t="shared" ref="KG23:KP23" si="83">KG25+KG33+KG64+KG76</f>
        <v>114346462.84999999</v>
      </c>
      <c r="KH23" s="27">
        <f t="shared" si="83"/>
        <v>112167656.64</v>
      </c>
      <c r="KI23" s="27">
        <f t="shared" si="83"/>
        <v>147729987.92000002</v>
      </c>
      <c r="KJ23" s="27">
        <f t="shared" si="83"/>
        <v>125651414.94</v>
      </c>
      <c r="KK23" s="27">
        <f t="shared" si="83"/>
        <v>130420347.96000001</v>
      </c>
      <c r="KL23" s="27">
        <f t="shared" si="83"/>
        <v>171878126.57999998</v>
      </c>
      <c r="KM23" s="27">
        <f t="shared" si="83"/>
        <v>141601187.19999999</v>
      </c>
      <c r="KN23" s="27">
        <f t="shared" si="83"/>
        <v>140518253.97000003</v>
      </c>
      <c r="KO23" s="27">
        <f t="shared" si="83"/>
        <v>169000571.75999996</v>
      </c>
      <c r="KP23" s="27">
        <f t="shared" si="83"/>
        <v>150496964.23000002</v>
      </c>
      <c r="KQ23" s="27">
        <f>KQ25+KQ33+KQ64+KQ76</f>
        <v>139565443.81999996</v>
      </c>
      <c r="KR23" s="27">
        <f>KR25+KR33+KR64+KR76</f>
        <v>154762140.53</v>
      </c>
      <c r="KS23" s="28">
        <f>KG23+KH23+KI23+KJ23+KK23+KL23+KM23+KN23+KO23+KP23+KQ23+KR23</f>
        <v>1698138558.4000001</v>
      </c>
      <c r="KT23" s="226">
        <f t="shared" ref="KT23:LC23" si="84">KT25+KT33+KT64+KT76</f>
        <v>119779193.01000001</v>
      </c>
      <c r="KU23" s="27">
        <f t="shared" si="84"/>
        <v>116423779.11999999</v>
      </c>
      <c r="KV23" s="27">
        <f t="shared" si="84"/>
        <v>148266377.42999998</v>
      </c>
      <c r="KW23" s="27">
        <f t="shared" si="84"/>
        <v>129321916.267</v>
      </c>
      <c r="KX23" s="27">
        <f t="shared" si="84"/>
        <v>131682731.623</v>
      </c>
      <c r="KY23" s="27">
        <f t="shared" si="84"/>
        <v>175497622.41000009</v>
      </c>
      <c r="KZ23" s="27">
        <f t="shared" si="84"/>
        <v>157722574.08999988</v>
      </c>
      <c r="LA23" s="27">
        <f t="shared" si="84"/>
        <v>177286194.28</v>
      </c>
      <c r="LB23" s="27">
        <f t="shared" si="84"/>
        <v>154531925.88000003</v>
      </c>
      <c r="LC23" s="27">
        <f t="shared" si="84"/>
        <v>155149709.93299997</v>
      </c>
      <c r="LD23" s="27">
        <f>LD25+LD33+LD64+LD76</f>
        <v>168494232.31700003</v>
      </c>
      <c r="LE23" s="27">
        <f>LE25+LE33+LE64+LE76</f>
        <v>126111114.92</v>
      </c>
      <c r="LF23" s="28">
        <f>KT23+KU23+KV23+KW23+KX23+KY23+KZ23+LA23+LB23+LC23+LD23+LE23</f>
        <v>1760267371.2800002</v>
      </c>
      <c r="LG23" s="226">
        <f t="shared" ref="LG23:LP23" si="85">LG25+LG33+LG64+LG76</f>
        <v>128366177.75999999</v>
      </c>
      <c r="LH23" s="27">
        <f t="shared" si="85"/>
        <v>124586682.72</v>
      </c>
      <c r="LI23" s="27">
        <f t="shared" si="85"/>
        <v>167494534.84999999</v>
      </c>
      <c r="LJ23" s="27">
        <f t="shared" si="85"/>
        <v>139852501.71000001</v>
      </c>
      <c r="LK23" s="27">
        <f t="shared" si="85"/>
        <v>170255877.50400001</v>
      </c>
      <c r="LL23" s="27">
        <f t="shared" si="85"/>
        <v>161160308.91600001</v>
      </c>
      <c r="LM23" s="27">
        <f t="shared" si="85"/>
        <v>163009271.62000003</v>
      </c>
      <c r="LN23" s="27">
        <f t="shared" si="85"/>
        <v>187463041.81999999</v>
      </c>
      <c r="LO23" s="27">
        <f t="shared" si="85"/>
        <v>154689161.19</v>
      </c>
      <c r="LP23" s="27">
        <f t="shared" si="85"/>
        <v>164076970.40000001</v>
      </c>
      <c r="LQ23" s="27">
        <f>LQ25+LQ33+LQ64+LQ76</f>
        <v>185864432.25999999</v>
      </c>
      <c r="LR23" s="27">
        <f>LR25+LR33+LR64+LR76</f>
        <v>138407805.03999999</v>
      </c>
      <c r="LS23" s="28">
        <f>LG23+LH23+LI23+LJ23+LK23+LL23+LM23+LN23+LO23+LP23+LQ23+LR23</f>
        <v>1885226765.79</v>
      </c>
      <c r="LT23" s="226">
        <f t="shared" ref="LT23:MC23" si="86">LT25+LT33+LT64+LT76</f>
        <v>160896000.87</v>
      </c>
      <c r="LU23" s="27">
        <f t="shared" si="86"/>
        <v>127130437.57000001</v>
      </c>
      <c r="LV23" s="27">
        <f t="shared" si="86"/>
        <v>135337665.26999998</v>
      </c>
      <c r="LW23" s="27">
        <f t="shared" si="86"/>
        <v>149212464.33000001</v>
      </c>
      <c r="LX23" s="27">
        <f t="shared" si="86"/>
        <v>183238926.55000001</v>
      </c>
      <c r="LY23" s="27">
        <f t="shared" si="86"/>
        <v>163527770.44000003</v>
      </c>
      <c r="LZ23" s="27">
        <f t="shared" si="86"/>
        <v>199513776.45999998</v>
      </c>
      <c r="MA23" s="27">
        <f t="shared" si="86"/>
        <v>168251999.39000002</v>
      </c>
      <c r="MB23" s="27">
        <f t="shared" si="86"/>
        <v>167963228.53</v>
      </c>
      <c r="MC23" s="27">
        <f t="shared" si="86"/>
        <v>195819889.43000001</v>
      </c>
      <c r="MD23" s="27">
        <f>MD25+MD33+MD64+MD76</f>
        <v>166921397.08000001</v>
      </c>
      <c r="ME23" s="27">
        <f>ME25+ME33+ME64+ME76</f>
        <v>151791237.75</v>
      </c>
      <c r="MF23" s="28">
        <f>LT23+LU23+LV23+LW23+LX23+LY23+LZ23+MA23+MB23+MC23+MD23+ME23</f>
        <v>1969604793.6700001</v>
      </c>
      <c r="MG23" s="226">
        <f t="shared" ref="MG23:MP23" si="87">MG25+MG33+MG64+MG76</f>
        <v>168220052.77000001</v>
      </c>
      <c r="MH23" s="27">
        <f t="shared" si="87"/>
        <v>134123716.43999998</v>
      </c>
      <c r="MI23" s="27">
        <f t="shared" si="87"/>
        <v>144888629.77000001</v>
      </c>
      <c r="MJ23" s="27">
        <f t="shared" si="87"/>
        <v>0</v>
      </c>
      <c r="MK23" s="27">
        <f t="shared" si="87"/>
        <v>0</v>
      </c>
      <c r="ML23" s="27">
        <f t="shared" si="87"/>
        <v>0</v>
      </c>
      <c r="MM23" s="27">
        <f t="shared" si="87"/>
        <v>0</v>
      </c>
      <c r="MN23" s="27">
        <f t="shared" si="87"/>
        <v>0</v>
      </c>
      <c r="MO23" s="27">
        <f t="shared" si="87"/>
        <v>0</v>
      </c>
      <c r="MP23" s="27">
        <f t="shared" si="87"/>
        <v>0</v>
      </c>
      <c r="MQ23" s="27">
        <f>MQ25+MQ33+MQ64+MQ76</f>
        <v>0</v>
      </c>
      <c r="MR23" s="27">
        <f>MR25+MR33+MR64+MR76</f>
        <v>0</v>
      </c>
      <c r="MS23" s="29">
        <f>MG23+MH23+MI23+MJ23+MK23+ML23+MM23+MN23+MO23+MP23+MQ23+MR23</f>
        <v>447232398.98000002</v>
      </c>
    </row>
    <row r="24" spans="1:357" x14ac:dyDescent="0.2">
      <c r="A24" s="82"/>
      <c r="B24" s="105"/>
      <c r="C24" s="106" t="s">
        <v>591</v>
      </c>
      <c r="D24" s="106" t="s">
        <v>591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31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31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31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31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31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31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31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31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31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31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1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31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31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31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31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31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31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31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31"/>
      <c r="JG24" s="227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31"/>
      <c r="JT24" s="227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31"/>
      <c r="KG24" s="227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31"/>
      <c r="KT24" s="227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31"/>
      <c r="LG24" s="227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31"/>
      <c r="LT24" s="227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31"/>
      <c r="MG24" s="227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32"/>
    </row>
    <row r="25" spans="1:357" ht="18" x14ac:dyDescent="0.25">
      <c r="A25" s="85">
        <v>700</v>
      </c>
      <c r="B25" s="111"/>
      <c r="C25" s="112" t="s">
        <v>509</v>
      </c>
      <c r="D25" s="112" t="s">
        <v>510</v>
      </c>
      <c r="E25" s="33">
        <f t="shared" ref="E25:R25" si="88">E27+E28</f>
        <v>116526314.47170757</v>
      </c>
      <c r="F25" s="33">
        <f t="shared" si="88"/>
        <v>169703734.7688199</v>
      </c>
      <c r="G25" s="33">
        <f t="shared" si="88"/>
        <v>208603576.19762981</v>
      </c>
      <c r="H25" s="33">
        <f t="shared" si="88"/>
        <v>193634322.31680858</v>
      </c>
      <c r="I25" s="33">
        <f t="shared" si="88"/>
        <v>231140777.83341679</v>
      </c>
      <c r="J25" s="33">
        <f t="shared" si="88"/>
        <v>243028597.06226006</v>
      </c>
      <c r="K25" s="33">
        <f t="shared" si="88"/>
        <v>267061692.53880823</v>
      </c>
      <c r="L25" s="34">
        <f t="shared" si="88"/>
        <v>171526923.71891171</v>
      </c>
      <c r="M25" s="34">
        <f t="shared" si="88"/>
        <v>30593961.77599733</v>
      </c>
      <c r="N25" s="34">
        <f t="shared" si="88"/>
        <v>28370405.60841262</v>
      </c>
      <c r="O25" s="34">
        <f t="shared" si="88"/>
        <v>16884372.391921218</v>
      </c>
      <c r="P25" s="34">
        <f t="shared" si="88"/>
        <v>24683103.822400268</v>
      </c>
      <c r="Q25" s="34">
        <f t="shared" si="88"/>
        <v>28984731.263562012</v>
      </c>
      <c r="R25" s="34">
        <f t="shared" si="88"/>
        <v>37165986.479719587</v>
      </c>
      <c r="S25" s="34">
        <f>L25+M25+N25+O25+P25+Q25+R25</f>
        <v>338209485.06092477</v>
      </c>
      <c r="T25" s="34">
        <f t="shared" ref="T25:AE25" si="89">T27+T28</f>
        <v>28993625.137998663</v>
      </c>
      <c r="U25" s="34">
        <f t="shared" si="89"/>
        <v>28784330.293189783</v>
      </c>
      <c r="V25" s="34">
        <f t="shared" si="89"/>
        <v>29871625.629652835</v>
      </c>
      <c r="W25" s="34">
        <f t="shared" si="89"/>
        <v>32658082.207978617</v>
      </c>
      <c r="X25" s="33">
        <f t="shared" si="89"/>
        <v>33468132.597204152</v>
      </c>
      <c r="Y25" s="33">
        <f t="shared" si="89"/>
        <v>34206139.772809163</v>
      </c>
      <c r="Z25" s="33">
        <f t="shared" si="89"/>
        <v>27562106.304540157</v>
      </c>
      <c r="AA25" s="33">
        <f t="shared" si="89"/>
        <v>27693152.033299971</v>
      </c>
      <c r="AB25" s="33">
        <f t="shared" si="89"/>
        <v>24424685.497233402</v>
      </c>
      <c r="AC25" s="33">
        <f t="shared" si="89"/>
        <v>34617806.275759503</v>
      </c>
      <c r="AD25" s="33">
        <f t="shared" si="89"/>
        <v>34259639.62118189</v>
      </c>
      <c r="AE25" s="33">
        <f t="shared" si="89"/>
        <v>42656982.336212479</v>
      </c>
      <c r="AF25" s="34">
        <f>T25+U25+V25+W25+X25+Y25+Z25+AA25+AB25+AC25+AD25+AE25</f>
        <v>379196307.70706064</v>
      </c>
      <c r="AG25" s="33">
        <f t="shared" ref="AG25:AR25" si="90">AG27+AG28</f>
        <v>32701680.905983977</v>
      </c>
      <c r="AH25" s="33">
        <f t="shared" si="90"/>
        <v>32278943.747037224</v>
      </c>
      <c r="AI25" s="33">
        <f t="shared" si="90"/>
        <v>34115889.995284617</v>
      </c>
      <c r="AJ25" s="33">
        <f t="shared" si="90"/>
        <v>36915834.922008015</v>
      </c>
      <c r="AK25" s="33">
        <f t="shared" si="90"/>
        <v>39162088.355449863</v>
      </c>
      <c r="AL25" s="33">
        <f t="shared" si="90"/>
        <v>35298457.848647885</v>
      </c>
      <c r="AM25" s="33">
        <f t="shared" si="90"/>
        <v>32678142.775288016</v>
      </c>
      <c r="AN25" s="33">
        <f t="shared" si="90"/>
        <v>30836538.185110863</v>
      </c>
      <c r="AO25" s="33">
        <f t="shared" si="90"/>
        <v>32907771.055875752</v>
      </c>
      <c r="AP25" s="33">
        <f t="shared" si="90"/>
        <v>32130102.525746841</v>
      </c>
      <c r="AQ25" s="33">
        <f t="shared" si="90"/>
        <v>36996083.209230408</v>
      </c>
      <c r="AR25" s="33">
        <f t="shared" si="90"/>
        <v>46208024.61813549</v>
      </c>
      <c r="AS25" s="34">
        <f>AG25+AH25+AI25+AJ25+AK25+AL25+AM25+AN25+AO25+AP25+AQ25+AR25</f>
        <v>422229558.14379901</v>
      </c>
      <c r="AT25" s="33">
        <f t="shared" ref="AT25:BE25" si="91">AT27+AT28</f>
        <v>34593798.182607248</v>
      </c>
      <c r="AU25" s="33">
        <f t="shared" si="91"/>
        <v>37795278.035372496</v>
      </c>
      <c r="AV25" s="33">
        <f t="shared" si="91"/>
        <v>38298028.501933463</v>
      </c>
      <c r="AW25" s="33">
        <f t="shared" si="91"/>
        <v>41936829.99649477</v>
      </c>
      <c r="AX25" s="33">
        <f t="shared" si="91"/>
        <v>42942111.805792011</v>
      </c>
      <c r="AY25" s="33">
        <f t="shared" si="91"/>
        <v>35080233.175179392</v>
      </c>
      <c r="AZ25" s="33">
        <f t="shared" si="91"/>
        <v>29491583.47675683</v>
      </c>
      <c r="BA25" s="33">
        <f t="shared" si="91"/>
        <v>36115071.667292491</v>
      </c>
      <c r="BB25" s="33">
        <f t="shared" si="91"/>
        <v>39250942.88466043</v>
      </c>
      <c r="BC25" s="33">
        <f t="shared" si="91"/>
        <v>38107903.181397185</v>
      </c>
      <c r="BD25" s="33">
        <f t="shared" si="91"/>
        <v>41198304.16458039</v>
      </c>
      <c r="BE25" s="33">
        <f t="shared" si="91"/>
        <v>51496809.204556562</v>
      </c>
      <c r="BF25" s="34">
        <f>AT25+AU25+AV25+AW25+AX25+AY25+AZ25+BA25+BB25+BC25+BD25+BE25</f>
        <v>466306894.27662331</v>
      </c>
      <c r="BG25" s="33">
        <f t="shared" ref="BG25:BR25" si="92">BG27+BG28</f>
        <v>40847740.317434505</v>
      </c>
      <c r="BH25" s="33">
        <f t="shared" si="92"/>
        <v>41580054.76623264</v>
      </c>
      <c r="BI25" s="33">
        <f t="shared" si="92"/>
        <v>42025626.792647392</v>
      </c>
      <c r="BJ25" s="33">
        <f t="shared" si="92"/>
        <v>45960314.615589991</v>
      </c>
      <c r="BK25" s="33">
        <f t="shared" si="92"/>
        <v>45452865.673426837</v>
      </c>
      <c r="BL25" s="33">
        <f t="shared" si="92"/>
        <v>48460101.499540932</v>
      </c>
      <c r="BM25" s="33">
        <f t="shared" si="92"/>
        <v>36332475.695585102</v>
      </c>
      <c r="BN25" s="33">
        <f t="shared" si="92"/>
        <v>30414123.472917665</v>
      </c>
      <c r="BO25" s="33">
        <f t="shared" si="92"/>
        <v>42146225.006760173</v>
      </c>
      <c r="BP25" s="33">
        <f t="shared" si="92"/>
        <v>41650233.438908316</v>
      </c>
      <c r="BQ25" s="33">
        <f t="shared" si="92"/>
        <v>43765870.0939743</v>
      </c>
      <c r="BR25" s="33">
        <f t="shared" si="92"/>
        <v>57190053.327837713</v>
      </c>
      <c r="BS25" s="34">
        <f>BG25+BH25+BI25+BJ25+BK25+BL25+BM25+BN25+BO25+BP25+BQ25+BR25</f>
        <v>515825684.70085561</v>
      </c>
      <c r="BT25" s="33">
        <f t="shared" ref="BT25:CE25" si="93">BT27+BT28</f>
        <v>44121258.535386421</v>
      </c>
      <c r="BU25" s="33">
        <f t="shared" si="93"/>
        <v>43123599.692079768</v>
      </c>
      <c r="BV25" s="33">
        <f t="shared" si="93"/>
        <v>45338959.358329184</v>
      </c>
      <c r="BW25" s="33">
        <f t="shared" si="93"/>
        <v>55439317.818269044</v>
      </c>
      <c r="BX25" s="33">
        <f t="shared" si="93"/>
        <v>48814755.671465665</v>
      </c>
      <c r="BY25" s="33">
        <f t="shared" si="93"/>
        <v>40503227.090427108</v>
      </c>
      <c r="BZ25" s="33">
        <f t="shared" si="93"/>
        <v>38490546.228134006</v>
      </c>
      <c r="CA25" s="33">
        <f t="shared" si="93"/>
        <v>39330004.189409129</v>
      </c>
      <c r="CB25" s="33">
        <f t="shared" si="93"/>
        <v>43563328.614004143</v>
      </c>
      <c r="CC25" s="33">
        <f t="shared" si="93"/>
        <v>46166564.410240419</v>
      </c>
      <c r="CD25" s="33">
        <f t="shared" si="93"/>
        <v>48743836.286554821</v>
      </c>
      <c r="CE25" s="33">
        <f t="shared" si="93"/>
        <v>65026947.410073571</v>
      </c>
      <c r="CF25" s="34">
        <f>BT25+BU25+BV25+BW25+BX25+BY25+BZ25+CA25+CB25+CC25+CD25+CE25</f>
        <v>558662345.30437326</v>
      </c>
      <c r="CG25" s="33">
        <f t="shared" ref="CG25:CR25" si="94">CG27+CG28</f>
        <v>44673071.296653301</v>
      </c>
      <c r="CH25" s="33">
        <f t="shared" si="94"/>
        <v>43588842.872099884</v>
      </c>
      <c r="CI25" s="33">
        <f t="shared" si="94"/>
        <v>46786782.32753294</v>
      </c>
      <c r="CJ25" s="33">
        <f t="shared" si="94"/>
        <v>57543258.008554548</v>
      </c>
      <c r="CK25" s="33">
        <f t="shared" si="94"/>
        <v>50438436.706142418</v>
      </c>
      <c r="CL25" s="33">
        <f t="shared" si="94"/>
        <v>33914633.126022369</v>
      </c>
      <c r="CM25" s="33">
        <f t="shared" si="94"/>
        <v>36733288.509985887</v>
      </c>
      <c r="CN25" s="33">
        <f t="shared" si="94"/>
        <v>50192589.710386261</v>
      </c>
      <c r="CO25" s="33">
        <f t="shared" si="94"/>
        <v>44948616.716658175</v>
      </c>
      <c r="CP25" s="33">
        <f t="shared" si="94"/>
        <v>50363584.800200738</v>
      </c>
      <c r="CQ25" s="33">
        <f t="shared" si="94"/>
        <v>51682439.089258924</v>
      </c>
      <c r="CR25" s="33">
        <f t="shared" si="94"/>
        <v>65835969.047738105</v>
      </c>
      <c r="CS25" s="34">
        <f>CG25+CH25+CI25+CJ25+CK25+CL25+CM25+CN25+CO25+CP25+CQ25+CR25</f>
        <v>576701512.21123362</v>
      </c>
      <c r="CT25" s="34">
        <f t="shared" ref="CT25:DE25" si="95">CT27</f>
        <v>48148302.731096655</v>
      </c>
      <c r="CU25" s="34">
        <f t="shared" si="95"/>
        <v>47123633.793314964</v>
      </c>
      <c r="CV25" s="34">
        <f t="shared" si="95"/>
        <v>49433115.765982285</v>
      </c>
      <c r="CW25" s="34">
        <f t="shared" si="95"/>
        <v>62731727.466783568</v>
      </c>
      <c r="CX25" s="34">
        <f t="shared" si="95"/>
        <v>71907909.307252422</v>
      </c>
      <c r="CY25" s="34">
        <f t="shared" si="95"/>
        <v>40176440.659739628</v>
      </c>
      <c r="CZ25" s="34">
        <f t="shared" si="95"/>
        <v>43262544.738482654</v>
      </c>
      <c r="DA25" s="34">
        <f t="shared" si="95"/>
        <v>47623663.747496381</v>
      </c>
      <c r="DB25" s="34">
        <f t="shared" si="95"/>
        <v>45352513.70626352</v>
      </c>
      <c r="DC25" s="34">
        <f t="shared" si="95"/>
        <v>44345934.739776805</v>
      </c>
      <c r="DD25" s="34">
        <f t="shared" si="95"/>
        <v>51075872.736233249</v>
      </c>
      <c r="DE25" s="34">
        <f t="shared" si="95"/>
        <v>76355548.717451096</v>
      </c>
      <c r="DF25" s="34">
        <f>CT25+CU25+CV25+CW25+CX25+CY25+CZ25+DA25+DB25+DC25+DD25+DE25</f>
        <v>627537208.10987318</v>
      </c>
      <c r="DG25" s="34">
        <f t="shared" ref="DG25:DR25" si="96">DG27</f>
        <v>84792505</v>
      </c>
      <c r="DH25" s="34">
        <f t="shared" si="96"/>
        <v>68096497</v>
      </c>
      <c r="DI25" s="34">
        <f t="shared" si="96"/>
        <v>68407549</v>
      </c>
      <c r="DJ25" s="34">
        <f t="shared" si="96"/>
        <v>68091285</v>
      </c>
      <c r="DK25" s="34">
        <f t="shared" si="96"/>
        <v>85114037.399999976</v>
      </c>
      <c r="DL25" s="34">
        <f t="shared" si="96"/>
        <v>68091185.339999974</v>
      </c>
      <c r="DM25" s="34">
        <f t="shared" si="96"/>
        <v>68091181.26000005</v>
      </c>
      <c r="DN25" s="34">
        <f t="shared" si="96"/>
        <v>85114040</v>
      </c>
      <c r="DO25" s="34">
        <f t="shared" si="96"/>
        <v>68091232</v>
      </c>
      <c r="DP25" s="34">
        <f t="shared" si="96"/>
        <v>68091232</v>
      </c>
      <c r="DQ25" s="34">
        <f t="shared" si="96"/>
        <v>85114040</v>
      </c>
      <c r="DR25" s="34">
        <f t="shared" si="96"/>
        <v>68090942</v>
      </c>
      <c r="DS25" s="34">
        <f>DG25+DH25+DI25+DJ25+DK25+DL25+DM25+DN25+DO25+DP25+DQ25+DR25</f>
        <v>885185726</v>
      </c>
      <c r="DT25" s="34">
        <f t="shared" ref="DT25:EE25" si="97">DT27</f>
        <v>87520570</v>
      </c>
      <c r="DU25" s="34">
        <f t="shared" si="97"/>
        <v>70016456</v>
      </c>
      <c r="DV25" s="34">
        <f t="shared" si="97"/>
        <v>70016456</v>
      </c>
      <c r="DW25" s="34">
        <f t="shared" si="97"/>
        <v>86542576</v>
      </c>
      <c r="DX25" s="34">
        <f t="shared" si="97"/>
        <v>70994450</v>
      </c>
      <c r="DY25" s="34">
        <f t="shared" si="97"/>
        <v>70016456</v>
      </c>
      <c r="DZ25" s="34">
        <f t="shared" si="97"/>
        <v>86030059</v>
      </c>
      <c r="EA25" s="34">
        <f t="shared" si="97"/>
        <v>69824132</v>
      </c>
      <c r="EB25" s="34">
        <f t="shared" si="97"/>
        <v>71699291</v>
      </c>
      <c r="EC25" s="34">
        <f t="shared" si="97"/>
        <v>87520570</v>
      </c>
      <c r="ED25" s="34">
        <f t="shared" si="97"/>
        <v>70016456</v>
      </c>
      <c r="EE25" s="34">
        <f t="shared" si="97"/>
        <v>87520646</v>
      </c>
      <c r="EF25" s="34">
        <f>DT25+DU25+DV25+DW25+DX25+DY25+DZ25+EA25+EB25+EC25+ED25+EE25</f>
        <v>927718118</v>
      </c>
      <c r="EG25" s="34">
        <f t="shared" ref="EG25:ER25" si="98">EG27</f>
        <v>78694440</v>
      </c>
      <c r="EH25" s="34">
        <f t="shared" si="98"/>
        <v>78694440</v>
      </c>
      <c r="EI25" s="34">
        <f t="shared" si="98"/>
        <v>78694440</v>
      </c>
      <c r="EJ25" s="34">
        <f t="shared" si="98"/>
        <v>98368080.560000002</v>
      </c>
      <c r="EK25" s="34">
        <f t="shared" si="98"/>
        <v>77366831.439999998</v>
      </c>
      <c r="EL25" s="34">
        <f t="shared" si="98"/>
        <v>80022018</v>
      </c>
      <c r="EM25" s="34">
        <f t="shared" si="98"/>
        <v>98368050</v>
      </c>
      <c r="EN25" s="34">
        <f t="shared" si="98"/>
        <v>78694440</v>
      </c>
      <c r="EO25" s="34">
        <f t="shared" si="98"/>
        <v>98368050</v>
      </c>
      <c r="EP25" s="34">
        <f t="shared" si="98"/>
        <v>78694440</v>
      </c>
      <c r="EQ25" s="34">
        <f t="shared" si="98"/>
        <v>78694440</v>
      </c>
      <c r="ER25" s="34">
        <f t="shared" si="98"/>
        <v>98367894</v>
      </c>
      <c r="ES25" s="34">
        <f>EG25+EH25+EI25+EJ25+EK25+EL25+EM25+EN25+EO25+EP25+EQ25+ER25</f>
        <v>1023027564</v>
      </c>
      <c r="ET25" s="34">
        <f t="shared" ref="ET25:FE25" si="99">ET27</f>
        <v>86249376</v>
      </c>
      <c r="EU25" s="34">
        <f t="shared" si="99"/>
        <v>86249376</v>
      </c>
      <c r="EV25" s="34">
        <f t="shared" si="99"/>
        <v>111799591</v>
      </c>
      <c r="EW25" s="34">
        <f t="shared" si="99"/>
        <v>86249376</v>
      </c>
      <c r="EX25" s="34">
        <f t="shared" si="99"/>
        <v>84979296</v>
      </c>
      <c r="EY25" s="34">
        <f t="shared" si="99"/>
        <v>113069671</v>
      </c>
      <c r="EZ25" s="34">
        <f t="shared" si="99"/>
        <v>86249376</v>
      </c>
      <c r="FA25" s="34">
        <f t="shared" si="99"/>
        <v>86249376</v>
      </c>
      <c r="FB25" s="34">
        <f t="shared" si="99"/>
        <v>111799591</v>
      </c>
      <c r="FC25" s="34">
        <f t="shared" si="99"/>
        <v>86249376</v>
      </c>
      <c r="FD25" s="34">
        <f t="shared" si="99"/>
        <v>86249376</v>
      </c>
      <c r="FE25" s="34">
        <f t="shared" si="99"/>
        <v>111799278</v>
      </c>
      <c r="FF25" s="34">
        <f>ET25+EU25+EV25+EW25+EX25+EY25+EZ25+FA25+FB25+FC25+FD25+FE25</f>
        <v>1137193059</v>
      </c>
      <c r="FG25" s="34">
        <f t="shared" ref="FG25:FR25" si="100">FG27</f>
        <v>86656456</v>
      </c>
      <c r="FH25" s="34">
        <f t="shared" si="100"/>
        <v>86656456</v>
      </c>
      <c r="FI25" s="34">
        <f t="shared" si="100"/>
        <v>112140040</v>
      </c>
      <c r="FJ25" s="34">
        <f t="shared" si="100"/>
        <v>86656456</v>
      </c>
      <c r="FK25" s="34">
        <f t="shared" si="100"/>
        <v>86656456</v>
      </c>
      <c r="FL25" s="34">
        <f t="shared" si="100"/>
        <v>112140040</v>
      </c>
      <c r="FM25" s="34">
        <f t="shared" si="100"/>
        <v>86534968</v>
      </c>
      <c r="FN25" s="34">
        <f t="shared" si="100"/>
        <v>108442058</v>
      </c>
      <c r="FO25" s="34">
        <f t="shared" si="100"/>
        <v>90475926</v>
      </c>
      <c r="FP25" s="34">
        <f t="shared" si="100"/>
        <v>86656456</v>
      </c>
      <c r="FQ25" s="34">
        <f t="shared" si="100"/>
        <v>108320570</v>
      </c>
      <c r="FR25" s="34">
        <f t="shared" si="100"/>
        <v>90476049</v>
      </c>
      <c r="FS25" s="34">
        <f>FG25+FH25+FI25+FJ25+FK25+FL25+FM25+FN25+FO25+FP25+FQ25+FR25</f>
        <v>1141811931</v>
      </c>
      <c r="FT25" s="34">
        <f t="shared" ref="FT25:GC25" si="101">FT27</f>
        <v>87613812</v>
      </c>
      <c r="FU25" s="34">
        <f t="shared" si="101"/>
        <v>109517265</v>
      </c>
      <c r="FV25" s="34">
        <f t="shared" si="101"/>
        <v>91335530</v>
      </c>
      <c r="FW25" s="34">
        <f t="shared" si="101"/>
        <v>87613812</v>
      </c>
      <c r="FX25" s="34">
        <f t="shared" si="101"/>
        <v>109517265</v>
      </c>
      <c r="FY25" s="34">
        <f t="shared" si="101"/>
        <v>91335530</v>
      </c>
      <c r="FZ25" s="34">
        <f t="shared" si="101"/>
        <v>86614412</v>
      </c>
      <c r="GA25" s="34">
        <f t="shared" si="101"/>
        <v>108268015</v>
      </c>
      <c r="GB25" s="34">
        <f t="shared" si="101"/>
        <v>90336130</v>
      </c>
      <c r="GC25" s="34">
        <f t="shared" si="101"/>
        <v>86614412</v>
      </c>
      <c r="GD25" s="34">
        <f>GD27</f>
        <v>108268015</v>
      </c>
      <c r="GE25" s="34">
        <f>GE27</f>
        <v>90305951.429999828</v>
      </c>
      <c r="GF25" s="34">
        <f>FT25+FU25+FV25+FW25+FX25+FY25+FZ25+GA25+GB25+GC25+GD25+GE25</f>
        <v>1147340149.4299998</v>
      </c>
      <c r="GG25" s="34">
        <f t="shared" ref="GG25:GP25" si="102">GG27</f>
        <v>107267995</v>
      </c>
      <c r="GH25" s="34">
        <f t="shared" si="102"/>
        <v>85814396</v>
      </c>
      <c r="GI25" s="34">
        <f t="shared" si="102"/>
        <v>88793149</v>
      </c>
      <c r="GJ25" s="34">
        <f t="shared" si="102"/>
        <v>85814396</v>
      </c>
      <c r="GK25" s="34">
        <f t="shared" si="102"/>
        <v>107267995</v>
      </c>
      <c r="GL25" s="34">
        <f t="shared" si="102"/>
        <v>88793149</v>
      </c>
      <c r="GM25" s="34">
        <f t="shared" si="102"/>
        <v>107267995</v>
      </c>
      <c r="GN25" s="34">
        <f t="shared" si="102"/>
        <v>85814396</v>
      </c>
      <c r="GO25" s="34">
        <f t="shared" si="102"/>
        <v>88793149</v>
      </c>
      <c r="GP25" s="34">
        <f t="shared" si="102"/>
        <v>107267995</v>
      </c>
      <c r="GQ25" s="34">
        <f>GQ27</f>
        <v>85814396</v>
      </c>
      <c r="GR25" s="34">
        <f>GR27</f>
        <v>88793188</v>
      </c>
      <c r="GS25" s="34">
        <f>GG25+GH25+GI25+GJ25+GK25+GL25+GM25+GN25+GO25+GP25+GQ25+GR25</f>
        <v>1127502199</v>
      </c>
      <c r="GT25" s="34">
        <f t="shared" ref="GT25:HC25" si="103">GT27</f>
        <v>105490715</v>
      </c>
      <c r="GU25" s="34">
        <f t="shared" si="103"/>
        <v>84392572</v>
      </c>
      <c r="GV25" s="34">
        <f t="shared" si="103"/>
        <v>88183357</v>
      </c>
      <c r="GW25" s="34">
        <f t="shared" si="103"/>
        <v>105490715</v>
      </c>
      <c r="GX25" s="34">
        <f t="shared" si="103"/>
        <v>84392572</v>
      </c>
      <c r="GY25" s="34">
        <f t="shared" si="103"/>
        <v>88183357</v>
      </c>
      <c r="GZ25" s="34">
        <f t="shared" si="103"/>
        <v>105490715</v>
      </c>
      <c r="HA25" s="34">
        <f t="shared" si="103"/>
        <v>84392572</v>
      </c>
      <c r="HB25" s="34">
        <f t="shared" si="103"/>
        <v>84496429</v>
      </c>
      <c r="HC25" s="34">
        <f t="shared" si="103"/>
        <v>105490715</v>
      </c>
      <c r="HD25" s="34">
        <f>HD27</f>
        <v>84392572</v>
      </c>
      <c r="HE25" s="34">
        <f>HE27</f>
        <v>105490692</v>
      </c>
      <c r="HF25" s="34">
        <f>GT25+GU25+GV25+GW25+GX25+GY25+GZ25+HA25+HB25+HC25+HD25+HE25</f>
        <v>1125886983</v>
      </c>
      <c r="HG25" s="34">
        <f t="shared" ref="HG25:HP25" si="104">HG27</f>
        <v>78365562</v>
      </c>
      <c r="HH25" s="34">
        <f t="shared" si="104"/>
        <v>78259902</v>
      </c>
      <c r="HI25" s="34">
        <f t="shared" si="104"/>
        <v>80040674</v>
      </c>
      <c r="HJ25" s="34">
        <f t="shared" si="104"/>
        <v>97894194</v>
      </c>
      <c r="HK25" s="34">
        <f t="shared" si="104"/>
        <v>78309363</v>
      </c>
      <c r="HL25" s="34">
        <f t="shared" si="104"/>
        <v>80040634</v>
      </c>
      <c r="HM25" s="34">
        <f t="shared" si="104"/>
        <v>97890910</v>
      </c>
      <c r="HN25" s="34">
        <f t="shared" si="104"/>
        <v>78312728</v>
      </c>
      <c r="HO25" s="34">
        <f t="shared" si="104"/>
        <v>99618852</v>
      </c>
      <c r="HP25" s="34">
        <f t="shared" si="104"/>
        <v>78312728</v>
      </c>
      <c r="HQ25" s="34">
        <f>HQ27</f>
        <v>78312728</v>
      </c>
      <c r="HR25" s="34">
        <f>HR27</f>
        <v>99618786</v>
      </c>
      <c r="HS25" s="34">
        <f>HG25+HH25+HI25+HJ25+HK25+HL25+HM25+HN25+HO25+HP25+HQ25+HR25</f>
        <v>1024977061</v>
      </c>
      <c r="HT25" s="34">
        <f t="shared" ref="HT25:IC25" si="105">HT27</f>
        <v>80184740</v>
      </c>
      <c r="HU25" s="34">
        <f t="shared" si="105"/>
        <v>80184740</v>
      </c>
      <c r="HV25" s="34">
        <f t="shared" si="105"/>
        <v>102002384</v>
      </c>
      <c r="HW25" s="34">
        <f t="shared" si="105"/>
        <v>80184740</v>
      </c>
      <c r="HX25" s="34">
        <f t="shared" si="105"/>
        <v>80184740</v>
      </c>
      <c r="HY25" s="34">
        <f t="shared" si="105"/>
        <v>102002384</v>
      </c>
      <c r="HZ25" s="34">
        <f t="shared" si="105"/>
        <v>80184740</v>
      </c>
      <c r="IA25" s="34">
        <f t="shared" si="105"/>
        <v>100230925</v>
      </c>
      <c r="IB25" s="34">
        <f t="shared" si="105"/>
        <v>81956199</v>
      </c>
      <c r="IC25" s="34">
        <f t="shared" si="105"/>
        <v>80184740</v>
      </c>
      <c r="ID25" s="34">
        <f>ID27</f>
        <v>100230925</v>
      </c>
      <c r="IE25" s="34">
        <f>IE27</f>
        <v>81956232</v>
      </c>
      <c r="IF25" s="34">
        <f>HT25+HU25+HV25+HW25+HX25+HY25+HZ25+IA25+IB25+IC25+ID25+IE25</f>
        <v>1049487489</v>
      </c>
      <c r="IG25" s="34">
        <f t="shared" ref="IG25:IP25" si="106">IG27</f>
        <v>83745144</v>
      </c>
      <c r="IH25" s="34">
        <f t="shared" si="106"/>
        <v>83745144</v>
      </c>
      <c r="II25" s="34">
        <f t="shared" si="106"/>
        <v>106518726</v>
      </c>
      <c r="IJ25" s="34">
        <f t="shared" si="106"/>
        <v>83745144</v>
      </c>
      <c r="IK25" s="34">
        <f t="shared" si="106"/>
        <v>104681430</v>
      </c>
      <c r="IL25" s="34">
        <f t="shared" si="106"/>
        <v>85588274</v>
      </c>
      <c r="IM25" s="34">
        <f t="shared" si="106"/>
        <v>83739490</v>
      </c>
      <c r="IN25" s="34">
        <f t="shared" si="106"/>
        <v>104662308</v>
      </c>
      <c r="IO25" s="34">
        <f t="shared" si="106"/>
        <v>85601616</v>
      </c>
      <c r="IP25" s="34">
        <f t="shared" si="106"/>
        <v>83745168</v>
      </c>
      <c r="IQ25" s="34">
        <f>IQ27</f>
        <v>104681460</v>
      </c>
      <c r="IR25" s="34">
        <f>IR27</f>
        <v>86215435</v>
      </c>
      <c r="IS25" s="34">
        <f>IG25+IH25+II25+IJ25+IK25+IL25+IM25+IN25+IO25+IP25+IQ25+IR25</f>
        <v>1096669339</v>
      </c>
      <c r="IT25" s="34">
        <f t="shared" ref="IT25:JC25" si="107">IT27</f>
        <v>111022980</v>
      </c>
      <c r="IU25" s="34">
        <f t="shared" si="107"/>
        <v>88818384</v>
      </c>
      <c r="IV25" s="34">
        <f t="shared" si="107"/>
        <v>91936577</v>
      </c>
      <c r="IW25" s="34">
        <f t="shared" si="107"/>
        <v>88818384</v>
      </c>
      <c r="IX25" s="34">
        <f t="shared" si="107"/>
        <v>111022980</v>
      </c>
      <c r="IY25" s="34">
        <f t="shared" si="107"/>
        <v>91936577</v>
      </c>
      <c r="IZ25" s="34">
        <f t="shared" si="107"/>
        <v>88818384</v>
      </c>
      <c r="JA25" s="34">
        <f t="shared" si="107"/>
        <v>111022980</v>
      </c>
      <c r="JB25" s="34">
        <f t="shared" si="107"/>
        <v>91936577</v>
      </c>
      <c r="JC25" s="34">
        <f t="shared" si="107"/>
        <v>88818384</v>
      </c>
      <c r="JD25" s="34">
        <f>JD27</f>
        <v>111022980</v>
      </c>
      <c r="JE25" s="34">
        <f>JE27</f>
        <v>91936149</v>
      </c>
      <c r="JF25" s="34">
        <f>IT25+IU25+IV25+IW25+IX25+IY25+IZ25+JA25+JB25+JC25+JD25+JE25</f>
        <v>1167111336</v>
      </c>
      <c r="JG25" s="228">
        <f t="shared" ref="JG25:JP25" si="108">JG27</f>
        <v>114059480</v>
      </c>
      <c r="JH25" s="34">
        <f t="shared" si="108"/>
        <v>91247584</v>
      </c>
      <c r="JI25" s="34">
        <f t="shared" si="108"/>
        <v>94817223</v>
      </c>
      <c r="JJ25" s="34">
        <f t="shared" si="108"/>
        <v>91247584</v>
      </c>
      <c r="JK25" s="34">
        <f t="shared" si="108"/>
        <v>114059480</v>
      </c>
      <c r="JL25" s="34">
        <f t="shared" si="108"/>
        <v>94817223</v>
      </c>
      <c r="JM25" s="34">
        <f t="shared" si="108"/>
        <v>114059480</v>
      </c>
      <c r="JN25" s="34">
        <f t="shared" si="108"/>
        <v>91247584</v>
      </c>
      <c r="JO25" s="34">
        <f t="shared" si="108"/>
        <v>94817223</v>
      </c>
      <c r="JP25" s="34">
        <f t="shared" si="108"/>
        <v>114059480</v>
      </c>
      <c r="JQ25" s="34">
        <f>JQ27</f>
        <v>91247584</v>
      </c>
      <c r="JR25" s="34">
        <f>JR27</f>
        <v>94817010</v>
      </c>
      <c r="JS25" s="34">
        <f>JG25+JH25+JI25+JJ25+JK25+JL25+JM25+JN25+JO25+JP25+JQ25+JR25</f>
        <v>1200496935</v>
      </c>
      <c r="JT25" s="228">
        <f t="shared" ref="JT25:KC25" si="109">JT27</f>
        <v>116508695</v>
      </c>
      <c r="JU25" s="34">
        <f t="shared" si="109"/>
        <v>93206956</v>
      </c>
      <c r="JV25" s="34">
        <f t="shared" si="109"/>
        <v>97061502</v>
      </c>
      <c r="JW25" s="34">
        <f t="shared" si="109"/>
        <v>116508695</v>
      </c>
      <c r="JX25" s="34">
        <f t="shared" si="109"/>
        <v>123532042</v>
      </c>
      <c r="JY25" s="34">
        <f t="shared" si="109"/>
        <v>102575154</v>
      </c>
      <c r="JZ25" s="34">
        <f t="shared" si="109"/>
        <v>123400760</v>
      </c>
      <c r="KA25" s="34">
        <f t="shared" si="109"/>
        <v>98720608</v>
      </c>
      <c r="KB25" s="34">
        <f t="shared" si="109"/>
        <v>127150137</v>
      </c>
      <c r="KC25" s="34">
        <f t="shared" si="109"/>
        <v>98825777</v>
      </c>
      <c r="KD25" s="34">
        <f>KD27</f>
        <v>98720608</v>
      </c>
      <c r="KE25" s="34">
        <f>KE27</f>
        <v>127255294</v>
      </c>
      <c r="KF25" s="34">
        <f>JT25+JU25+JV25+JW25+JX25+JY25+JZ25+KA25+KB25+KC25+KD25+KE25</f>
        <v>1323466228</v>
      </c>
      <c r="KG25" s="228">
        <f t="shared" ref="KG25:KP25" si="110">KG27</f>
        <v>101332668</v>
      </c>
      <c r="KH25" s="34">
        <f t="shared" si="110"/>
        <v>100972924</v>
      </c>
      <c r="KI25" s="34">
        <f t="shared" si="110"/>
        <v>130522645</v>
      </c>
      <c r="KJ25" s="34">
        <f t="shared" si="110"/>
        <v>101152796</v>
      </c>
      <c r="KK25" s="34">
        <f t="shared" si="110"/>
        <v>101152796</v>
      </c>
      <c r="KL25" s="34">
        <f t="shared" si="110"/>
        <v>130522645</v>
      </c>
      <c r="KM25" s="34">
        <f t="shared" si="110"/>
        <v>101152796</v>
      </c>
      <c r="KN25" s="34">
        <f t="shared" si="110"/>
        <v>101152796</v>
      </c>
      <c r="KO25" s="34">
        <f t="shared" si="110"/>
        <v>130522645</v>
      </c>
      <c r="KP25" s="34">
        <f t="shared" si="110"/>
        <v>101152796</v>
      </c>
      <c r="KQ25" s="34">
        <f>KQ27</f>
        <v>101152796</v>
      </c>
      <c r="KR25" s="34">
        <f>KR27</f>
        <v>130522384</v>
      </c>
      <c r="KS25" s="34">
        <f>KG25+KH25+KI25+KJ25+KK25+KL25+KM25+KN25+KO25+KP25+KQ25+KR25</f>
        <v>1331312687</v>
      </c>
      <c r="KT25" s="228">
        <f t="shared" ref="KT25:LC25" si="111">KT27</f>
        <v>103326332</v>
      </c>
      <c r="KU25" s="34">
        <f t="shared" si="111"/>
        <v>103326332</v>
      </c>
      <c r="KV25" s="34">
        <f t="shared" si="111"/>
        <v>133013516</v>
      </c>
      <c r="KW25" s="34">
        <f t="shared" si="111"/>
        <v>103326332</v>
      </c>
      <c r="KX25" s="34">
        <f t="shared" si="111"/>
        <v>103326332</v>
      </c>
      <c r="KY25" s="34">
        <f t="shared" si="111"/>
        <v>133013516</v>
      </c>
      <c r="KZ25" s="34">
        <f t="shared" si="111"/>
        <v>103326332</v>
      </c>
      <c r="LA25" s="34">
        <f t="shared" si="111"/>
        <v>129157915</v>
      </c>
      <c r="LB25" s="34">
        <f t="shared" si="111"/>
        <v>107181933</v>
      </c>
      <c r="LC25" s="34">
        <f t="shared" si="111"/>
        <v>103326332</v>
      </c>
      <c r="LD25" s="34">
        <f>LD27</f>
        <v>129157915</v>
      </c>
      <c r="LE25" s="34">
        <f>LE27</f>
        <v>107181366</v>
      </c>
      <c r="LF25" s="34">
        <f>KT25+KU25+KV25+KW25+KX25+KY25+KZ25+LA25+LB25+LC25+LD25+LE25</f>
        <v>1358664153</v>
      </c>
      <c r="LG25" s="228">
        <f t="shared" ref="LG25:LP25" si="112">LG27</f>
        <v>112251956</v>
      </c>
      <c r="LH25" s="34">
        <f t="shared" si="112"/>
        <v>112251956</v>
      </c>
      <c r="LI25" s="34">
        <f t="shared" si="112"/>
        <v>144582335</v>
      </c>
      <c r="LJ25" s="34">
        <f t="shared" si="112"/>
        <v>112251956</v>
      </c>
      <c r="LK25" s="34">
        <f t="shared" si="112"/>
        <v>140314945</v>
      </c>
      <c r="LL25" s="34">
        <f t="shared" si="112"/>
        <v>116519346</v>
      </c>
      <c r="LM25" s="34">
        <f t="shared" si="112"/>
        <v>112251956</v>
      </c>
      <c r="LN25" s="34">
        <f t="shared" si="112"/>
        <v>140314945</v>
      </c>
      <c r="LO25" s="34">
        <f t="shared" si="112"/>
        <v>116519346</v>
      </c>
      <c r="LP25" s="34">
        <f t="shared" si="112"/>
        <v>112251956</v>
      </c>
      <c r="LQ25" s="34">
        <f>LQ27</f>
        <v>140314945</v>
      </c>
      <c r="LR25" s="34">
        <f>LR27</f>
        <v>116519279</v>
      </c>
      <c r="LS25" s="34">
        <f>LG25+LH25+LI25+LJ25+LK25+LL25+LM25+LN25+LO25+LP25+LQ25+LR25</f>
        <v>1476344921</v>
      </c>
      <c r="LT25" s="228">
        <f t="shared" ref="LT25:MC25" si="113">LT27</f>
        <v>145139605</v>
      </c>
      <c r="LU25" s="34">
        <f t="shared" si="113"/>
        <v>116111684</v>
      </c>
      <c r="LV25" s="34">
        <f t="shared" si="113"/>
        <v>120528146</v>
      </c>
      <c r="LW25" s="34">
        <f t="shared" si="113"/>
        <v>116111684</v>
      </c>
      <c r="LX25" s="34">
        <f t="shared" si="113"/>
        <v>145139605</v>
      </c>
      <c r="LY25" s="34">
        <f t="shared" si="113"/>
        <v>120528146</v>
      </c>
      <c r="LZ25" s="34">
        <f t="shared" si="113"/>
        <v>145139605</v>
      </c>
      <c r="MA25" s="34">
        <f t="shared" si="113"/>
        <v>116111684</v>
      </c>
      <c r="MB25" s="34">
        <f t="shared" si="113"/>
        <v>120528146</v>
      </c>
      <c r="MC25" s="34">
        <f t="shared" si="113"/>
        <v>145139605</v>
      </c>
      <c r="MD25" s="34">
        <f>MD27</f>
        <v>116111684</v>
      </c>
      <c r="ME25" s="34">
        <f>ME27</f>
        <v>120527910</v>
      </c>
      <c r="MF25" s="34">
        <f>LT25+LU25+LV25+LW25+LX25+LY25+LZ25+MA25+MB25+MC25+MD25+ME25</f>
        <v>1527117504</v>
      </c>
      <c r="MG25" s="228">
        <f t="shared" ref="MG25:MP25" si="114">MG27</f>
        <v>151841610</v>
      </c>
      <c r="MH25" s="34">
        <f t="shared" si="114"/>
        <v>121473288</v>
      </c>
      <c r="MI25" s="34">
        <f t="shared" si="114"/>
        <v>126261370</v>
      </c>
      <c r="MJ25" s="34">
        <f t="shared" si="114"/>
        <v>0</v>
      </c>
      <c r="MK25" s="34">
        <f t="shared" si="114"/>
        <v>0</v>
      </c>
      <c r="ML25" s="34">
        <f t="shared" si="114"/>
        <v>0</v>
      </c>
      <c r="MM25" s="34">
        <f t="shared" si="114"/>
        <v>0</v>
      </c>
      <c r="MN25" s="34">
        <f t="shared" si="114"/>
        <v>0</v>
      </c>
      <c r="MO25" s="34">
        <f t="shared" si="114"/>
        <v>0</v>
      </c>
      <c r="MP25" s="34">
        <f t="shared" si="114"/>
        <v>0</v>
      </c>
      <c r="MQ25" s="34">
        <f>MQ27</f>
        <v>0</v>
      </c>
      <c r="MR25" s="34">
        <f>MR27</f>
        <v>0</v>
      </c>
      <c r="MS25" s="35">
        <f>MG25+MH25+MI25+MJ25+MK25+ML25+MM25+MN25+MO25+MP25+MQ25+MR25</f>
        <v>399576268</v>
      </c>
    </row>
    <row r="26" spans="1:357" x14ac:dyDescent="0.2">
      <c r="A26" s="82"/>
      <c r="B26" s="105"/>
      <c r="C26" s="106" t="s">
        <v>591</v>
      </c>
      <c r="D26" s="106" t="s">
        <v>591</v>
      </c>
      <c r="E26" s="22"/>
      <c r="F26" s="22"/>
      <c r="G26" s="22"/>
      <c r="H26" s="22"/>
      <c r="I26" s="22"/>
      <c r="J26" s="22"/>
      <c r="K26" s="22"/>
      <c r="L26" s="31"/>
      <c r="M26" s="31"/>
      <c r="N26" s="31"/>
      <c r="O26" s="31"/>
      <c r="P26" s="31"/>
      <c r="Q26" s="31"/>
      <c r="R26" s="31"/>
      <c r="S26" s="31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31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31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31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31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31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31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31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31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31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1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31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31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31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31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31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31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31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31"/>
      <c r="JG26" s="227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31"/>
      <c r="JT26" s="227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31"/>
      <c r="KG26" s="227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31"/>
      <c r="KT26" s="227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31"/>
      <c r="LG26" s="227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31"/>
      <c r="LT26" s="227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31"/>
      <c r="MG26" s="227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32"/>
    </row>
    <row r="27" spans="1:357" ht="15.75" x14ac:dyDescent="0.25">
      <c r="A27" s="16">
        <v>7000</v>
      </c>
      <c r="B27" s="120"/>
      <c r="C27" s="18" t="s">
        <v>168</v>
      </c>
      <c r="D27" s="18" t="s">
        <v>511</v>
      </c>
      <c r="E27" s="37">
        <v>116526314.47170757</v>
      </c>
      <c r="F27" s="37">
        <v>169703734.7688199</v>
      </c>
      <c r="G27" s="37">
        <v>208603576.19762981</v>
      </c>
      <c r="H27" s="37">
        <v>193634322.31680858</v>
      </c>
      <c r="I27" s="37">
        <v>231140777.83341679</v>
      </c>
      <c r="J27" s="37">
        <v>243028597.06226006</v>
      </c>
      <c r="K27" s="37">
        <v>267061692.53880823</v>
      </c>
      <c r="L27" s="37">
        <v>171526923.71891171</v>
      </c>
      <c r="M27" s="37">
        <v>30593961.77599733</v>
      </c>
      <c r="N27" s="37">
        <v>28370405.60841262</v>
      </c>
      <c r="O27" s="37">
        <v>16884372.391921218</v>
      </c>
      <c r="P27" s="37">
        <v>24683103.822400268</v>
      </c>
      <c r="Q27" s="37">
        <v>28984731.263562012</v>
      </c>
      <c r="R27" s="37">
        <v>37165986.479719587</v>
      </c>
      <c r="S27" s="37">
        <f>L27+M27+N27+O27+P27+Q27+R27</f>
        <v>338209485.06092477</v>
      </c>
      <c r="T27" s="37">
        <v>28993625.137998663</v>
      </c>
      <c r="U27" s="37">
        <v>28784330.293189783</v>
      </c>
      <c r="V27" s="37">
        <v>29871625.629652835</v>
      </c>
      <c r="W27" s="37">
        <v>32658082.207978617</v>
      </c>
      <c r="X27" s="37">
        <v>33468132.597204152</v>
      </c>
      <c r="Y27" s="37">
        <v>34206139.772809163</v>
      </c>
      <c r="Z27" s="37">
        <v>27562106.304540157</v>
      </c>
      <c r="AA27" s="37">
        <v>27693152.033299971</v>
      </c>
      <c r="AB27" s="37">
        <v>24424685.497233402</v>
      </c>
      <c r="AC27" s="37">
        <v>34617806.275759503</v>
      </c>
      <c r="AD27" s="37">
        <v>34259639.62118189</v>
      </c>
      <c r="AE27" s="37">
        <v>42656982.336212479</v>
      </c>
      <c r="AF27" s="37">
        <f>T27+U27+V27+W27+X27+Y27+Z27+AA27+AB27+AC27+AD27+AE27</f>
        <v>379196307.70706064</v>
      </c>
      <c r="AG27" s="37">
        <v>32701680.905983977</v>
      </c>
      <c r="AH27" s="37">
        <v>32278943.747037224</v>
      </c>
      <c r="AI27" s="37">
        <v>34115889.995284617</v>
      </c>
      <c r="AJ27" s="37">
        <v>36915834.922008015</v>
      </c>
      <c r="AK27" s="37">
        <v>39162088.355449863</v>
      </c>
      <c r="AL27" s="37">
        <v>35298457.848647885</v>
      </c>
      <c r="AM27" s="37">
        <v>32678142.775288016</v>
      </c>
      <c r="AN27" s="37">
        <v>30836538.185110863</v>
      </c>
      <c r="AO27" s="37">
        <v>32907771.055875752</v>
      </c>
      <c r="AP27" s="37">
        <v>32130102.525746841</v>
      </c>
      <c r="AQ27" s="37">
        <v>36996083.209230408</v>
      </c>
      <c r="AR27" s="37">
        <v>46208024.61813549</v>
      </c>
      <c r="AS27" s="37">
        <f>AG27+AH27+AI27+AJ27+AK27+AL27+AM27+AN27+AO27+AP27+AQ27+AR27</f>
        <v>422229558.14379901</v>
      </c>
      <c r="AT27" s="37">
        <v>34593798.182607248</v>
      </c>
      <c r="AU27" s="37">
        <v>37795278.035372496</v>
      </c>
      <c r="AV27" s="37">
        <v>38298028.501933463</v>
      </c>
      <c r="AW27" s="37">
        <v>41936829.99649477</v>
      </c>
      <c r="AX27" s="37">
        <v>42942111.805792011</v>
      </c>
      <c r="AY27" s="37">
        <v>35080233.175179392</v>
      </c>
      <c r="AZ27" s="37">
        <v>29491583.47675683</v>
      </c>
      <c r="BA27" s="37">
        <v>36115071.667292491</v>
      </c>
      <c r="BB27" s="37">
        <v>39250942.88466043</v>
      </c>
      <c r="BC27" s="37">
        <v>38107903.181397185</v>
      </c>
      <c r="BD27" s="37">
        <v>41198304.16458039</v>
      </c>
      <c r="BE27" s="37">
        <v>51496809.204556562</v>
      </c>
      <c r="BF27" s="37">
        <f>AT27+AU27+AV27+AW27+AX27+AY27+AZ27+BA27+BB27+BC27+BD27+BE27</f>
        <v>466306894.27662331</v>
      </c>
      <c r="BG27" s="37">
        <v>40847740.317434505</v>
      </c>
      <c r="BH27" s="37">
        <v>41580054.76623264</v>
      </c>
      <c r="BI27" s="37">
        <v>42025626.792647392</v>
      </c>
      <c r="BJ27" s="37">
        <v>45960314.615589991</v>
      </c>
      <c r="BK27" s="37">
        <v>45452865.673426837</v>
      </c>
      <c r="BL27" s="37">
        <v>48460101.499540932</v>
      </c>
      <c r="BM27" s="37">
        <v>36332475.695585102</v>
      </c>
      <c r="BN27" s="37">
        <v>30414123.472917665</v>
      </c>
      <c r="BO27" s="37">
        <v>42146225.006760173</v>
      </c>
      <c r="BP27" s="37">
        <v>41650233.438908316</v>
      </c>
      <c r="BQ27" s="37">
        <v>43765870.0939743</v>
      </c>
      <c r="BR27" s="37">
        <v>57190053.327837713</v>
      </c>
      <c r="BS27" s="37">
        <f>BG27+BH27+BI27+BJ27+BK27+BL27+BM27+BN27+BO27+BP27+BQ27+BR27</f>
        <v>515825684.70085561</v>
      </c>
      <c r="BT27" s="37">
        <v>44121258.535386421</v>
      </c>
      <c r="BU27" s="37">
        <v>43123599.692079768</v>
      </c>
      <c r="BV27" s="37">
        <v>45338959.358329184</v>
      </c>
      <c r="BW27" s="37">
        <v>55439317.818269044</v>
      </c>
      <c r="BX27" s="37">
        <v>48814755.671465665</v>
      </c>
      <c r="BY27" s="37">
        <v>40503227.090427108</v>
      </c>
      <c r="BZ27" s="37">
        <v>38490546.228134006</v>
      </c>
      <c r="CA27" s="37">
        <v>39330004.189409129</v>
      </c>
      <c r="CB27" s="37">
        <v>43563328.614004143</v>
      </c>
      <c r="CC27" s="37">
        <v>46166564.410240419</v>
      </c>
      <c r="CD27" s="37">
        <v>48743836.286554821</v>
      </c>
      <c r="CE27" s="37">
        <v>65026947.410073571</v>
      </c>
      <c r="CF27" s="37">
        <f>BT27+BU27+BV27+BW27+BX27+BY27+BZ27+CA27+CB27+CC27+CD27+CE27</f>
        <v>558662345.30437326</v>
      </c>
      <c r="CG27" s="37">
        <v>44673071.296653301</v>
      </c>
      <c r="CH27" s="37">
        <v>43588842.872099884</v>
      </c>
      <c r="CI27" s="37">
        <v>46786782.32753294</v>
      </c>
      <c r="CJ27" s="37">
        <v>57543258.008554548</v>
      </c>
      <c r="CK27" s="37">
        <v>50438436.706142418</v>
      </c>
      <c r="CL27" s="37">
        <v>33914633.126022369</v>
      </c>
      <c r="CM27" s="37">
        <v>36733288.509985887</v>
      </c>
      <c r="CN27" s="37">
        <v>50192589.710386261</v>
      </c>
      <c r="CO27" s="37">
        <v>44948616.716658175</v>
      </c>
      <c r="CP27" s="37">
        <v>50363584.800200738</v>
      </c>
      <c r="CQ27" s="37">
        <v>51682439.089258924</v>
      </c>
      <c r="CR27" s="37">
        <v>65835969.047738105</v>
      </c>
      <c r="CS27" s="37">
        <f>CG27+CH27+CI27+CJ27+CK27+CL27+CM27+CN27+CO27+CP27+CQ27+CR27</f>
        <v>576701512.21123362</v>
      </c>
      <c r="CT27" s="37">
        <v>48148302.731096655</v>
      </c>
      <c r="CU27" s="37">
        <v>47123633.793314964</v>
      </c>
      <c r="CV27" s="37">
        <v>49433115.765982285</v>
      </c>
      <c r="CW27" s="37">
        <v>62731727.466783568</v>
      </c>
      <c r="CX27" s="37">
        <v>71907909.307252422</v>
      </c>
      <c r="CY27" s="37">
        <v>40176440.659739628</v>
      </c>
      <c r="CZ27" s="37">
        <v>43262544.738482654</v>
      </c>
      <c r="DA27" s="37">
        <v>47623663.747496381</v>
      </c>
      <c r="DB27" s="37">
        <v>45352513.70626352</v>
      </c>
      <c r="DC27" s="37">
        <v>44345934.739776805</v>
      </c>
      <c r="DD27" s="37">
        <v>51075872.736233249</v>
      </c>
      <c r="DE27" s="37">
        <v>76355548.717451096</v>
      </c>
      <c r="DF27" s="37">
        <f>CT27+CU27+CV27+CW27+CX27+CY27+CZ27+DA27+DB27+DC27+DD27+DE27</f>
        <v>627537208.10987318</v>
      </c>
      <c r="DG27" s="37">
        <v>84792505</v>
      </c>
      <c r="DH27" s="37">
        <v>68096497</v>
      </c>
      <c r="DI27" s="37">
        <v>68407549</v>
      </c>
      <c r="DJ27" s="37">
        <v>68091285</v>
      </c>
      <c r="DK27" s="37">
        <v>85114037.399999976</v>
      </c>
      <c r="DL27" s="37">
        <v>68091185.339999974</v>
      </c>
      <c r="DM27" s="37">
        <v>68091181.26000005</v>
      </c>
      <c r="DN27" s="37">
        <v>85114040</v>
      </c>
      <c r="DO27" s="37">
        <v>68091232</v>
      </c>
      <c r="DP27" s="37">
        <v>68091232</v>
      </c>
      <c r="DQ27" s="37">
        <v>85114040</v>
      </c>
      <c r="DR27" s="37">
        <v>68090942</v>
      </c>
      <c r="DS27" s="37">
        <f>DG27+DH27+DI27+DJ27+DK27+DL27+DM27+DN27+DO27+DP27+DQ27+DR27</f>
        <v>885185726</v>
      </c>
      <c r="DT27" s="37">
        <v>87520570</v>
      </c>
      <c r="DU27" s="37">
        <v>70016456</v>
      </c>
      <c r="DV27" s="37">
        <v>70016456</v>
      </c>
      <c r="DW27" s="37">
        <v>86542576</v>
      </c>
      <c r="DX27" s="37">
        <v>70994450</v>
      </c>
      <c r="DY27" s="37">
        <v>70016456</v>
      </c>
      <c r="DZ27" s="37">
        <v>86030059</v>
      </c>
      <c r="EA27" s="37">
        <v>69824132</v>
      </c>
      <c r="EB27" s="37">
        <v>71699291</v>
      </c>
      <c r="EC27" s="37">
        <v>87520570</v>
      </c>
      <c r="ED27" s="37">
        <v>70016456</v>
      </c>
      <c r="EE27" s="37">
        <v>87520646</v>
      </c>
      <c r="EF27" s="37">
        <f>DT27+DU27+DV27+DW27+DX27+DY27+DZ27+EA27+EB27+EC27+ED27+EE27</f>
        <v>927718118</v>
      </c>
      <c r="EG27" s="37">
        <v>78694440</v>
      </c>
      <c r="EH27" s="37">
        <v>78694440</v>
      </c>
      <c r="EI27" s="37">
        <v>78694440</v>
      </c>
      <c r="EJ27" s="37">
        <v>98368080.560000002</v>
      </c>
      <c r="EK27" s="37">
        <v>77366831.439999998</v>
      </c>
      <c r="EL27" s="37">
        <v>80022018</v>
      </c>
      <c r="EM27" s="37">
        <v>98368050</v>
      </c>
      <c r="EN27" s="37">
        <v>78694440</v>
      </c>
      <c r="EO27" s="37">
        <v>98368050</v>
      </c>
      <c r="EP27" s="37">
        <v>78694440</v>
      </c>
      <c r="EQ27" s="37">
        <v>78694440</v>
      </c>
      <c r="ER27" s="37">
        <v>98367894</v>
      </c>
      <c r="ES27" s="37">
        <f>EG27+EH27+EI27+EJ27+EK27+EL27+EM27+EN27+EO27+EP27+EQ27+ER27</f>
        <v>1023027564</v>
      </c>
      <c r="ET27" s="37">
        <v>86249376</v>
      </c>
      <c r="EU27" s="37">
        <v>86249376</v>
      </c>
      <c r="EV27" s="37">
        <v>111799591</v>
      </c>
      <c r="EW27" s="37">
        <v>86249376</v>
      </c>
      <c r="EX27" s="37">
        <v>84979296</v>
      </c>
      <c r="EY27" s="37">
        <v>113069671</v>
      </c>
      <c r="EZ27" s="37">
        <v>86249376</v>
      </c>
      <c r="FA27" s="37">
        <v>86249376</v>
      </c>
      <c r="FB27" s="37">
        <v>111799591</v>
      </c>
      <c r="FC27" s="37">
        <v>86249376</v>
      </c>
      <c r="FD27" s="37">
        <v>86249376</v>
      </c>
      <c r="FE27" s="37">
        <v>111799278</v>
      </c>
      <c r="FF27" s="37">
        <f>ET27+EU27+EV27+EW27+EX27+EY27+EZ27+FA27+FB27+FC27+FD27+FE27</f>
        <v>1137193059</v>
      </c>
      <c r="FG27" s="37">
        <v>86656456</v>
      </c>
      <c r="FH27" s="37">
        <v>86656456</v>
      </c>
      <c r="FI27" s="37">
        <v>112140040</v>
      </c>
      <c r="FJ27" s="37">
        <v>86656456</v>
      </c>
      <c r="FK27" s="37">
        <v>86656456</v>
      </c>
      <c r="FL27" s="37">
        <v>112140040</v>
      </c>
      <c r="FM27" s="37">
        <v>86534968</v>
      </c>
      <c r="FN27" s="37">
        <v>108442058</v>
      </c>
      <c r="FO27" s="37">
        <v>90475926</v>
      </c>
      <c r="FP27" s="37">
        <v>86656456</v>
      </c>
      <c r="FQ27" s="37">
        <v>108320570</v>
      </c>
      <c r="FR27" s="37">
        <v>90476049</v>
      </c>
      <c r="FS27" s="37">
        <f>FG27+FH27+FI27+FJ27+FK27+FL27+FM27+FN27+FO27+FP27+FQ27+FR27</f>
        <v>1141811931</v>
      </c>
      <c r="FT27" s="37">
        <v>87613812</v>
      </c>
      <c r="FU27" s="37">
        <v>109517265</v>
      </c>
      <c r="FV27" s="37">
        <v>91335530</v>
      </c>
      <c r="FW27" s="37">
        <v>87613812</v>
      </c>
      <c r="FX27" s="37">
        <v>109517265</v>
      </c>
      <c r="FY27" s="37">
        <v>91335530</v>
      </c>
      <c r="FZ27" s="37">
        <v>86614412</v>
      </c>
      <c r="GA27" s="37">
        <v>108268015</v>
      </c>
      <c r="GB27" s="37">
        <v>90336130</v>
      </c>
      <c r="GC27" s="37">
        <v>86614412</v>
      </c>
      <c r="GD27" s="37">
        <v>108268015</v>
      </c>
      <c r="GE27" s="37">
        <v>90305951.429999828</v>
      </c>
      <c r="GF27" s="37">
        <f>FT27+FU27+FV27+FW27+FX27+FY27+FZ27+GA27+GB27+GC27+GD27+GE27</f>
        <v>1147340149.4299998</v>
      </c>
      <c r="GG27" s="37">
        <v>107267995</v>
      </c>
      <c r="GH27" s="37">
        <v>85814396</v>
      </c>
      <c r="GI27" s="37">
        <v>88793149</v>
      </c>
      <c r="GJ27" s="37">
        <v>85814396</v>
      </c>
      <c r="GK27" s="37">
        <v>107267995</v>
      </c>
      <c r="GL27" s="37">
        <v>88793149</v>
      </c>
      <c r="GM27" s="37">
        <v>107267995</v>
      </c>
      <c r="GN27" s="37">
        <v>85814396</v>
      </c>
      <c r="GO27" s="37">
        <v>88793149</v>
      </c>
      <c r="GP27" s="37">
        <v>107267995</v>
      </c>
      <c r="GQ27" s="37">
        <v>85814396</v>
      </c>
      <c r="GR27" s="37">
        <v>88793188</v>
      </c>
      <c r="GS27" s="37">
        <f>GG27+GH27+GI27+GJ27+GK27+GL27+GM27+GN27+GO27+GP27+GQ27+GR27</f>
        <v>1127502199</v>
      </c>
      <c r="GT27" s="37">
        <v>105490715</v>
      </c>
      <c r="GU27" s="37">
        <v>84392572</v>
      </c>
      <c r="GV27" s="37">
        <v>88183357</v>
      </c>
      <c r="GW27" s="37">
        <v>105490715</v>
      </c>
      <c r="GX27" s="37">
        <v>84392572</v>
      </c>
      <c r="GY27" s="37">
        <v>88183357</v>
      </c>
      <c r="GZ27" s="37">
        <v>105490715</v>
      </c>
      <c r="HA27" s="37">
        <v>84392572</v>
      </c>
      <c r="HB27" s="37">
        <v>84496429</v>
      </c>
      <c r="HC27" s="37">
        <v>105490715</v>
      </c>
      <c r="HD27" s="37">
        <v>84392572</v>
      </c>
      <c r="HE27" s="37">
        <v>105490692</v>
      </c>
      <c r="HF27" s="37">
        <f>GT27+GU27+GV27+GW27+GX27+GY27+GZ27+HA27+HB27+HC27+HD27+HE27</f>
        <v>1125886983</v>
      </c>
      <c r="HG27" s="37">
        <v>78365562</v>
      </c>
      <c r="HH27" s="37">
        <v>78259902</v>
      </c>
      <c r="HI27" s="37">
        <v>80040674</v>
      </c>
      <c r="HJ27" s="37">
        <v>97894194</v>
      </c>
      <c r="HK27" s="37">
        <v>78309363</v>
      </c>
      <c r="HL27" s="37">
        <v>80040634</v>
      </c>
      <c r="HM27" s="37">
        <v>97890910</v>
      </c>
      <c r="HN27" s="37">
        <v>78312728</v>
      </c>
      <c r="HO27" s="37">
        <v>99618852</v>
      </c>
      <c r="HP27" s="37">
        <v>78312728</v>
      </c>
      <c r="HQ27" s="37">
        <v>78312728</v>
      </c>
      <c r="HR27" s="37">
        <v>99618786</v>
      </c>
      <c r="HS27" s="37">
        <f>HG27+HH27+HI27+HJ27+HK27+HL27+HM27+HN27+HO27+HP27+HQ27+HR27</f>
        <v>1024977061</v>
      </c>
      <c r="HT27" s="37">
        <v>80184740</v>
      </c>
      <c r="HU27" s="37">
        <v>80184740</v>
      </c>
      <c r="HV27" s="37">
        <v>102002384</v>
      </c>
      <c r="HW27" s="37">
        <v>80184740</v>
      </c>
      <c r="HX27" s="37">
        <v>80184740</v>
      </c>
      <c r="HY27" s="37">
        <v>102002384</v>
      </c>
      <c r="HZ27" s="37">
        <v>80184740</v>
      </c>
      <c r="IA27" s="37">
        <v>100230925</v>
      </c>
      <c r="IB27" s="37">
        <v>81956199</v>
      </c>
      <c r="IC27" s="37">
        <v>80184740</v>
      </c>
      <c r="ID27" s="37">
        <v>100230925</v>
      </c>
      <c r="IE27" s="37">
        <v>81956232</v>
      </c>
      <c r="IF27" s="37">
        <f>HT27+HU27+HV27+HW27+HX27+HY27+HZ27+IA27+IB27+IC27+ID27+IE27</f>
        <v>1049487489</v>
      </c>
      <c r="IG27" s="37">
        <v>83745144</v>
      </c>
      <c r="IH27" s="37">
        <v>83745144</v>
      </c>
      <c r="II27" s="37">
        <v>106518726</v>
      </c>
      <c r="IJ27" s="37">
        <v>83745144</v>
      </c>
      <c r="IK27" s="37">
        <v>104681430</v>
      </c>
      <c r="IL27" s="37">
        <v>85588274</v>
      </c>
      <c r="IM27" s="37">
        <v>83739490</v>
      </c>
      <c r="IN27" s="37">
        <v>104662308</v>
      </c>
      <c r="IO27" s="37">
        <v>85601616</v>
      </c>
      <c r="IP27" s="37">
        <v>83745168</v>
      </c>
      <c r="IQ27" s="37">
        <v>104681460</v>
      </c>
      <c r="IR27" s="37">
        <v>86215435</v>
      </c>
      <c r="IS27" s="37">
        <f>IG27+IH27+II27+IJ27+IK27+IL27+IM27+IN27+IO27+IP27+IQ27+IR27</f>
        <v>1096669339</v>
      </c>
      <c r="IT27" s="37">
        <v>111022980</v>
      </c>
      <c r="IU27" s="37">
        <v>88818384</v>
      </c>
      <c r="IV27" s="37">
        <v>91936577</v>
      </c>
      <c r="IW27" s="37">
        <v>88818384</v>
      </c>
      <c r="IX27" s="37">
        <v>111022980</v>
      </c>
      <c r="IY27" s="37">
        <v>91936577</v>
      </c>
      <c r="IZ27" s="37">
        <v>88818384</v>
      </c>
      <c r="JA27" s="37">
        <v>111022980</v>
      </c>
      <c r="JB27" s="37">
        <v>91936577</v>
      </c>
      <c r="JC27" s="37">
        <v>88818384</v>
      </c>
      <c r="JD27" s="37">
        <v>111022980</v>
      </c>
      <c r="JE27" s="37">
        <v>91936149</v>
      </c>
      <c r="JF27" s="37">
        <f>IT27+IU27+IV27+IW27+IX27+IY27+IZ27+JA27+JB27+JC27+JD27+JE27</f>
        <v>1167111336</v>
      </c>
      <c r="JG27" s="233">
        <v>114059480</v>
      </c>
      <c r="JH27" s="37">
        <v>91247584</v>
      </c>
      <c r="JI27" s="37">
        <v>94817223</v>
      </c>
      <c r="JJ27" s="37">
        <v>91247584</v>
      </c>
      <c r="JK27" s="37">
        <v>114059480</v>
      </c>
      <c r="JL27" s="37">
        <v>94817223</v>
      </c>
      <c r="JM27" s="37">
        <v>114059480</v>
      </c>
      <c r="JN27" s="37">
        <v>91247584</v>
      </c>
      <c r="JO27" s="37">
        <v>94817223</v>
      </c>
      <c r="JP27" s="37">
        <v>114059480</v>
      </c>
      <c r="JQ27" s="37">
        <v>91247584</v>
      </c>
      <c r="JR27" s="37">
        <v>94817010</v>
      </c>
      <c r="JS27" s="37">
        <f>JG27+JH27+JI27+JJ27+JK27+JL27+JM27+JN27+JO27+JP27+JQ27+JR27</f>
        <v>1200496935</v>
      </c>
      <c r="JT27" s="233">
        <v>116508695</v>
      </c>
      <c r="JU27" s="37">
        <v>93206956</v>
      </c>
      <c r="JV27" s="37">
        <v>97061502</v>
      </c>
      <c r="JW27" s="37">
        <v>116508695</v>
      </c>
      <c r="JX27" s="37">
        <v>123532042</v>
      </c>
      <c r="JY27" s="37">
        <v>102575154</v>
      </c>
      <c r="JZ27" s="37">
        <v>123400760</v>
      </c>
      <c r="KA27" s="37">
        <v>98720608</v>
      </c>
      <c r="KB27" s="37">
        <v>127150137</v>
      </c>
      <c r="KC27" s="37">
        <v>98825777</v>
      </c>
      <c r="KD27" s="37">
        <v>98720608</v>
      </c>
      <c r="KE27" s="37">
        <v>127255294</v>
      </c>
      <c r="KF27" s="37">
        <f>JT27+JU27+JV27+JW27+JX27+JY27+JZ27+KA27+KB27+KC27+KD27+KE27</f>
        <v>1323466228</v>
      </c>
      <c r="KG27" s="233">
        <v>101332668</v>
      </c>
      <c r="KH27" s="37">
        <v>100972924</v>
      </c>
      <c r="KI27" s="37">
        <v>130522645</v>
      </c>
      <c r="KJ27" s="37">
        <v>101152796</v>
      </c>
      <c r="KK27" s="37">
        <v>101152796</v>
      </c>
      <c r="KL27" s="37">
        <v>130522645</v>
      </c>
      <c r="KM27" s="37">
        <v>101152796</v>
      </c>
      <c r="KN27" s="37">
        <v>101152796</v>
      </c>
      <c r="KO27" s="37">
        <v>130522645</v>
      </c>
      <c r="KP27" s="37">
        <v>101152796</v>
      </c>
      <c r="KQ27" s="37">
        <v>101152796</v>
      </c>
      <c r="KR27" s="37">
        <v>130522384</v>
      </c>
      <c r="KS27" s="37">
        <f>KG27+KH27+KI27+KJ27+KK27+KL27+KM27+KN27+KO27+KP27+KQ27+KR27</f>
        <v>1331312687</v>
      </c>
      <c r="KT27" s="233">
        <v>103326332</v>
      </c>
      <c r="KU27" s="37">
        <v>103326332</v>
      </c>
      <c r="KV27" s="37">
        <v>133013516</v>
      </c>
      <c r="KW27" s="37">
        <v>103326332</v>
      </c>
      <c r="KX27" s="37">
        <v>103326332</v>
      </c>
      <c r="KY27" s="37">
        <v>133013516</v>
      </c>
      <c r="KZ27" s="37">
        <v>103326332</v>
      </c>
      <c r="LA27" s="37">
        <v>129157915</v>
      </c>
      <c r="LB27" s="37">
        <v>107181933</v>
      </c>
      <c r="LC27" s="37">
        <v>103326332</v>
      </c>
      <c r="LD27" s="37">
        <v>129157915</v>
      </c>
      <c r="LE27" s="37">
        <v>107181366</v>
      </c>
      <c r="LF27" s="37">
        <f>KT27+KU27+KV27+KW27+KX27+KY27+KZ27+LA27+LB27+LC27+LD27+LE27</f>
        <v>1358664153</v>
      </c>
      <c r="LG27" s="233">
        <v>112251956</v>
      </c>
      <c r="LH27" s="37">
        <v>112251956</v>
      </c>
      <c r="LI27" s="37">
        <v>144582335</v>
      </c>
      <c r="LJ27" s="37">
        <v>112251956</v>
      </c>
      <c r="LK27" s="37">
        <v>140314945</v>
      </c>
      <c r="LL27" s="37">
        <v>116519346</v>
      </c>
      <c r="LM27" s="37">
        <v>112251956</v>
      </c>
      <c r="LN27" s="37">
        <v>140314945</v>
      </c>
      <c r="LO27" s="37">
        <v>116519346</v>
      </c>
      <c r="LP27" s="37">
        <v>112251956</v>
      </c>
      <c r="LQ27" s="37">
        <v>140314945</v>
      </c>
      <c r="LR27" s="37">
        <v>116519279</v>
      </c>
      <c r="LS27" s="37">
        <f>LG27+LH27+LI27+LJ27+LK27+LL27+LM27+LN27+LO27+LP27+LQ27+LR27</f>
        <v>1476344921</v>
      </c>
      <c r="LT27" s="233">
        <v>145139605</v>
      </c>
      <c r="LU27" s="37">
        <v>116111684</v>
      </c>
      <c r="LV27" s="37">
        <v>120528146</v>
      </c>
      <c r="LW27" s="37">
        <v>116111684</v>
      </c>
      <c r="LX27" s="37">
        <v>145139605</v>
      </c>
      <c r="LY27" s="37">
        <v>120528146</v>
      </c>
      <c r="LZ27" s="37">
        <v>145139605</v>
      </c>
      <c r="MA27" s="37">
        <v>116111684</v>
      </c>
      <c r="MB27" s="37">
        <v>120528146</v>
      </c>
      <c r="MC27" s="37">
        <v>145139605</v>
      </c>
      <c r="MD27" s="37">
        <v>116111684</v>
      </c>
      <c r="ME27" s="37">
        <v>120527910</v>
      </c>
      <c r="MF27" s="37">
        <f>LT27+LU27+LV27+LW27+LX27+LY27+LZ27+MA27+MB27+MC27+MD27+ME27</f>
        <v>1527117504</v>
      </c>
      <c r="MG27" s="233">
        <v>151841610</v>
      </c>
      <c r="MH27" s="37">
        <v>121473288</v>
      </c>
      <c r="MI27" s="37">
        <v>126261370</v>
      </c>
      <c r="MJ27" s="37">
        <v>0</v>
      </c>
      <c r="MK27" s="37">
        <v>0</v>
      </c>
      <c r="ML27" s="37">
        <v>0</v>
      </c>
      <c r="MM27" s="37">
        <v>0</v>
      </c>
      <c r="MN27" s="37">
        <v>0</v>
      </c>
      <c r="MO27" s="37">
        <v>0</v>
      </c>
      <c r="MP27" s="37">
        <v>0</v>
      </c>
      <c r="MQ27" s="37">
        <v>0</v>
      </c>
      <c r="MR27" s="37">
        <v>0</v>
      </c>
      <c r="MS27" s="38">
        <f>MG27+MH27+MI27+MJ27+MK27+ML27+MM27+MN27+MO27+MP27+MQ27+MR27</f>
        <v>399576268</v>
      </c>
    </row>
    <row r="28" spans="1:357" ht="15.75" x14ac:dyDescent="0.25">
      <c r="A28" s="86">
        <v>7001</v>
      </c>
      <c r="B28" s="113"/>
      <c r="C28" s="114" t="s">
        <v>245</v>
      </c>
      <c r="D28" s="114" t="s">
        <v>512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f>L28+M28+N28+O28+P28+Q28+R28</f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7">
        <f>T28+U28+V28+W28+X28+Y28+Z28+AA28+AB28+AC28+AD28+AE28</f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7">
        <f>AG28+AH28+AI28+AJ28+AK28+AL28+AM28+AN28+AO28+AP28+AQ28+AR28</f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7">
        <f>AT28+AU28+AV28+AW28+AX28+AY28+AZ28+BA28+BB28+BC28+BD28+BE28</f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36">
        <v>0</v>
      </c>
      <c r="BM28" s="36">
        <v>0</v>
      </c>
      <c r="BN28" s="36">
        <v>0</v>
      </c>
      <c r="BO28" s="36">
        <v>0</v>
      </c>
      <c r="BP28" s="36">
        <v>0</v>
      </c>
      <c r="BQ28" s="36">
        <v>0</v>
      </c>
      <c r="BR28" s="36">
        <v>0</v>
      </c>
      <c r="BS28" s="37">
        <f>BG28+BH28+BI28+BJ28+BK28+BL28+BM28+BN28+BO28+BP28+BQ28+BR28</f>
        <v>0</v>
      </c>
      <c r="BT28" s="36">
        <v>0</v>
      </c>
      <c r="BU28" s="36">
        <v>0</v>
      </c>
      <c r="BV28" s="36">
        <v>0</v>
      </c>
      <c r="BW28" s="36">
        <v>0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7">
        <f>BT28+BU28+BV28+BW28+BX28+BY28+BZ28+CA28+CB28+CC28+CD28+CE28</f>
        <v>0</v>
      </c>
      <c r="CG28" s="36">
        <v>0</v>
      </c>
      <c r="CH28" s="36">
        <v>0</v>
      </c>
      <c r="CI28" s="36">
        <v>0</v>
      </c>
      <c r="CJ28" s="36">
        <v>0</v>
      </c>
      <c r="CK28" s="36">
        <v>0</v>
      </c>
      <c r="CL28" s="36">
        <v>0</v>
      </c>
      <c r="CM28" s="36">
        <v>0</v>
      </c>
      <c r="CN28" s="36">
        <v>0</v>
      </c>
      <c r="CO28" s="36">
        <v>0</v>
      </c>
      <c r="CP28" s="36">
        <v>0</v>
      </c>
      <c r="CQ28" s="36">
        <v>0</v>
      </c>
      <c r="CR28" s="36">
        <v>0</v>
      </c>
      <c r="CS28" s="37">
        <f>CG28+CH28+CI28+CJ28+CK28+CL28+CM28+CN28+CO28+CP28+CQ28+CR28</f>
        <v>0</v>
      </c>
      <c r="CT28" s="36">
        <v>0</v>
      </c>
      <c r="CU28" s="36">
        <v>0</v>
      </c>
      <c r="CV28" s="36">
        <v>0</v>
      </c>
      <c r="CW28" s="36">
        <v>0</v>
      </c>
      <c r="CX28" s="36">
        <v>0</v>
      </c>
      <c r="CY28" s="36">
        <v>0</v>
      </c>
      <c r="CZ28" s="36">
        <v>0</v>
      </c>
      <c r="DA28" s="36">
        <v>0</v>
      </c>
      <c r="DB28" s="36">
        <v>0</v>
      </c>
      <c r="DC28" s="36">
        <v>0</v>
      </c>
      <c r="DD28" s="36">
        <v>0</v>
      </c>
      <c r="DE28" s="36">
        <v>0</v>
      </c>
      <c r="DF28" s="36">
        <f>CT28+CU28+CV28+CW28+CX28+CY28+CZ28+DA28+DB28+DC28+DD28+DE28</f>
        <v>0</v>
      </c>
      <c r="DG28" s="36">
        <v>0</v>
      </c>
      <c r="DH28" s="36">
        <v>0</v>
      </c>
      <c r="DI28" s="36">
        <v>0</v>
      </c>
      <c r="DJ28" s="36">
        <v>0</v>
      </c>
      <c r="DK28" s="36">
        <v>0</v>
      </c>
      <c r="DL28" s="36">
        <v>0</v>
      </c>
      <c r="DM28" s="36">
        <v>0</v>
      </c>
      <c r="DN28" s="36">
        <v>0</v>
      </c>
      <c r="DO28" s="36">
        <v>0</v>
      </c>
      <c r="DP28" s="36">
        <v>0</v>
      </c>
      <c r="DQ28" s="36">
        <v>0</v>
      </c>
      <c r="DR28" s="36">
        <v>0</v>
      </c>
      <c r="DS28" s="37">
        <f>DG28+DH28+DI28+DJ28+DK28+DL28+DM28+DN28+DO28+DP28+DQ28+DR28</f>
        <v>0</v>
      </c>
      <c r="DT28" s="36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</v>
      </c>
      <c r="DZ28" s="36">
        <v>0</v>
      </c>
      <c r="EA28" s="36">
        <v>0</v>
      </c>
      <c r="EB28" s="36">
        <v>0</v>
      </c>
      <c r="EC28" s="36">
        <v>0</v>
      </c>
      <c r="ED28" s="36">
        <v>0</v>
      </c>
      <c r="EE28" s="36">
        <v>0</v>
      </c>
      <c r="EF28" s="37">
        <f>DT28+DU28+DV28+DW28+DX28+DY28+DZ28+EA28+EB28+EC28+ED28+EE28</f>
        <v>0</v>
      </c>
      <c r="EG28" s="36">
        <v>0</v>
      </c>
      <c r="EH28" s="36">
        <v>0</v>
      </c>
      <c r="EI28" s="36">
        <v>0</v>
      </c>
      <c r="EJ28" s="36">
        <v>0</v>
      </c>
      <c r="EK28" s="36">
        <v>0</v>
      </c>
      <c r="EL28" s="36">
        <v>0</v>
      </c>
      <c r="EM28" s="36">
        <v>0</v>
      </c>
      <c r="EN28" s="36">
        <v>0</v>
      </c>
      <c r="EO28" s="36">
        <v>0</v>
      </c>
      <c r="EP28" s="36">
        <v>0</v>
      </c>
      <c r="EQ28" s="36">
        <v>0</v>
      </c>
      <c r="ER28" s="36">
        <v>0</v>
      </c>
      <c r="ES28" s="37">
        <f>EG28+EH28+EI28+EJ28+EK28+EL28+EM28+EN28+EO28+EP28+EQ28+ER28</f>
        <v>0</v>
      </c>
      <c r="ET28" s="36">
        <v>0</v>
      </c>
      <c r="EU28" s="36">
        <v>0</v>
      </c>
      <c r="EV28" s="36">
        <v>0</v>
      </c>
      <c r="EW28" s="36">
        <v>0</v>
      </c>
      <c r="EX28" s="36">
        <v>0</v>
      </c>
      <c r="EY28" s="36">
        <v>0</v>
      </c>
      <c r="EZ28" s="36">
        <v>0</v>
      </c>
      <c r="FA28" s="36">
        <v>0</v>
      </c>
      <c r="FB28" s="36">
        <v>0</v>
      </c>
      <c r="FC28" s="36">
        <v>0</v>
      </c>
      <c r="FD28" s="36">
        <v>0</v>
      </c>
      <c r="FE28" s="36">
        <v>0</v>
      </c>
      <c r="FF28" s="37">
        <f>ET28+EU28+EV28+EW28+EX28+EY28+EZ28+FA28+FB28+FC28+FD28+FE28</f>
        <v>0</v>
      </c>
      <c r="FG28" s="36">
        <v>0</v>
      </c>
      <c r="FH28" s="36">
        <v>0</v>
      </c>
      <c r="FI28" s="36">
        <v>0</v>
      </c>
      <c r="FJ28" s="36">
        <v>0</v>
      </c>
      <c r="FK28" s="36">
        <v>0</v>
      </c>
      <c r="FL28" s="36">
        <v>0</v>
      </c>
      <c r="FM28" s="36">
        <v>0</v>
      </c>
      <c r="FN28" s="36">
        <v>0</v>
      </c>
      <c r="FO28" s="36">
        <v>0</v>
      </c>
      <c r="FP28" s="36">
        <v>0</v>
      </c>
      <c r="FQ28" s="36">
        <v>0</v>
      </c>
      <c r="FR28" s="36">
        <v>0</v>
      </c>
      <c r="FS28" s="37">
        <f>FG28+FH28+FI28+FJ28+FK28+FL28+FM28+FN28+FO28+FP28+FQ28+FR28</f>
        <v>0</v>
      </c>
      <c r="FT28" s="36">
        <v>0</v>
      </c>
      <c r="FU28" s="36">
        <v>0</v>
      </c>
      <c r="FV28" s="36">
        <v>0</v>
      </c>
      <c r="FW28" s="36">
        <v>0</v>
      </c>
      <c r="FX28" s="36">
        <v>0</v>
      </c>
      <c r="FY28" s="36">
        <v>0</v>
      </c>
      <c r="FZ28" s="36">
        <v>0</v>
      </c>
      <c r="GA28" s="36">
        <v>0</v>
      </c>
      <c r="GB28" s="36">
        <v>0</v>
      </c>
      <c r="GC28" s="36">
        <v>0</v>
      </c>
      <c r="GD28" s="36">
        <v>0</v>
      </c>
      <c r="GE28" s="36">
        <v>0</v>
      </c>
      <c r="GF28" s="37">
        <f>FT28+FU28+FV28+FW28+FX28+FY28+FZ28+GA28+GB28+GC28+GD28+GE28</f>
        <v>0</v>
      </c>
      <c r="GG28" s="36">
        <v>0</v>
      </c>
      <c r="GH28" s="36">
        <v>0</v>
      </c>
      <c r="GI28" s="36">
        <v>0</v>
      </c>
      <c r="GJ28" s="36">
        <v>0</v>
      </c>
      <c r="GK28" s="36">
        <v>0</v>
      </c>
      <c r="GL28" s="36">
        <v>0</v>
      </c>
      <c r="GM28" s="36">
        <v>0</v>
      </c>
      <c r="GN28" s="36">
        <v>0</v>
      </c>
      <c r="GO28" s="36">
        <v>0</v>
      </c>
      <c r="GP28" s="36">
        <v>0</v>
      </c>
      <c r="GQ28" s="36">
        <v>0</v>
      </c>
      <c r="GR28" s="36">
        <v>0</v>
      </c>
      <c r="GS28" s="37">
        <f>GG28+GH28+GI28+GJ28+GK28+GL28+GM28+GN28+GO28+GP28+GQ28+GR28</f>
        <v>0</v>
      </c>
      <c r="GT28" s="36">
        <v>0</v>
      </c>
      <c r="GU28" s="36">
        <v>0</v>
      </c>
      <c r="GV28" s="36">
        <v>0</v>
      </c>
      <c r="GW28" s="36">
        <v>0</v>
      </c>
      <c r="GX28" s="36">
        <v>0</v>
      </c>
      <c r="GY28" s="36">
        <v>0</v>
      </c>
      <c r="GZ28" s="36">
        <v>0</v>
      </c>
      <c r="HA28" s="36">
        <v>0</v>
      </c>
      <c r="HB28" s="36">
        <v>0</v>
      </c>
      <c r="HC28" s="36">
        <v>0</v>
      </c>
      <c r="HD28" s="36">
        <v>0</v>
      </c>
      <c r="HE28" s="36">
        <v>0</v>
      </c>
      <c r="HF28" s="37">
        <f>GT28+GU28+GV28+GW28+GX28+GY28+GZ28+HA28+HB28+HC28+HD28+HE28</f>
        <v>0</v>
      </c>
      <c r="HG28" s="36">
        <v>0</v>
      </c>
      <c r="HH28" s="36">
        <v>0</v>
      </c>
      <c r="HI28" s="36">
        <v>0</v>
      </c>
      <c r="HJ28" s="36">
        <v>0</v>
      </c>
      <c r="HK28" s="36">
        <v>0</v>
      </c>
      <c r="HL28" s="36">
        <v>0</v>
      </c>
      <c r="HM28" s="36">
        <v>0</v>
      </c>
      <c r="HN28" s="36">
        <v>0</v>
      </c>
      <c r="HO28" s="36">
        <v>0</v>
      </c>
      <c r="HP28" s="36">
        <v>0</v>
      </c>
      <c r="HQ28" s="36">
        <v>0</v>
      </c>
      <c r="HR28" s="36">
        <v>0</v>
      </c>
      <c r="HS28" s="37">
        <f>HG28+HH28+HI28+HJ28+HK28+HL28+HM28+HN28+HO28+HP28+HQ28+HR28</f>
        <v>0</v>
      </c>
      <c r="HT28" s="36">
        <v>0</v>
      </c>
      <c r="HU28" s="36">
        <v>0</v>
      </c>
      <c r="HV28" s="36">
        <v>0</v>
      </c>
      <c r="HW28" s="36">
        <v>0</v>
      </c>
      <c r="HX28" s="36">
        <v>0</v>
      </c>
      <c r="HY28" s="36">
        <v>0</v>
      </c>
      <c r="HZ28" s="36">
        <v>0</v>
      </c>
      <c r="IA28" s="36">
        <v>0</v>
      </c>
      <c r="IB28" s="36">
        <v>0</v>
      </c>
      <c r="IC28" s="36">
        <v>0</v>
      </c>
      <c r="ID28" s="36">
        <v>0</v>
      </c>
      <c r="IE28" s="36">
        <v>0</v>
      </c>
      <c r="IF28" s="37">
        <f>HT28+HU28+HV28+HW28+HX28+HY28+HZ28+IA28+IB28+IC28+ID28+IE28</f>
        <v>0</v>
      </c>
      <c r="IG28" s="36">
        <v>0</v>
      </c>
      <c r="IH28" s="36">
        <v>0</v>
      </c>
      <c r="II28" s="36">
        <v>0</v>
      </c>
      <c r="IJ28" s="36">
        <v>0</v>
      </c>
      <c r="IK28" s="36">
        <v>0</v>
      </c>
      <c r="IL28" s="36">
        <v>0</v>
      </c>
      <c r="IM28" s="36">
        <v>0</v>
      </c>
      <c r="IN28" s="36">
        <v>0</v>
      </c>
      <c r="IO28" s="36">
        <v>0</v>
      </c>
      <c r="IP28" s="36">
        <v>0</v>
      </c>
      <c r="IQ28" s="36">
        <v>0</v>
      </c>
      <c r="IR28" s="36">
        <v>0</v>
      </c>
      <c r="IS28" s="37">
        <f>IG28+IH28+II28+IJ28+IK28+IL28+IM28+IN28+IO28+IP28+IQ28+IR28</f>
        <v>0</v>
      </c>
      <c r="IT28" s="36">
        <v>0</v>
      </c>
      <c r="IU28" s="36">
        <v>0</v>
      </c>
      <c r="IV28" s="36">
        <v>0</v>
      </c>
      <c r="IW28" s="36">
        <v>0</v>
      </c>
      <c r="IX28" s="36">
        <v>0</v>
      </c>
      <c r="IY28" s="36">
        <v>0</v>
      </c>
      <c r="IZ28" s="36">
        <v>0</v>
      </c>
      <c r="JA28" s="36">
        <v>0</v>
      </c>
      <c r="JB28" s="36">
        <v>0</v>
      </c>
      <c r="JC28" s="36">
        <v>0</v>
      </c>
      <c r="JD28" s="36">
        <v>0</v>
      </c>
      <c r="JE28" s="36">
        <v>0</v>
      </c>
      <c r="JF28" s="37">
        <f>IT28+IU28+IV28+IW28+IX28+IY28+IZ28+JA28+JB28+JC28+JD28+JE28</f>
        <v>0</v>
      </c>
      <c r="JG28" s="229">
        <v>0</v>
      </c>
      <c r="JH28" s="36">
        <v>0</v>
      </c>
      <c r="JI28" s="36">
        <v>0</v>
      </c>
      <c r="JJ28" s="36">
        <v>0</v>
      </c>
      <c r="JK28" s="36">
        <v>0</v>
      </c>
      <c r="JL28" s="36">
        <v>0</v>
      </c>
      <c r="JM28" s="36">
        <v>0</v>
      </c>
      <c r="JN28" s="36">
        <v>0</v>
      </c>
      <c r="JO28" s="36">
        <v>0</v>
      </c>
      <c r="JP28" s="36">
        <v>0</v>
      </c>
      <c r="JQ28" s="36">
        <v>0</v>
      </c>
      <c r="JR28" s="36">
        <v>0</v>
      </c>
      <c r="JS28" s="37">
        <f>JG28+JH28+JI28+JJ28+JK28+JL28+JM28+JN28+JO28+JP28+JQ28+JR28</f>
        <v>0</v>
      </c>
      <c r="JT28" s="229">
        <v>0</v>
      </c>
      <c r="JU28" s="36">
        <v>0</v>
      </c>
      <c r="JV28" s="36">
        <v>0</v>
      </c>
      <c r="JW28" s="36">
        <v>0</v>
      </c>
      <c r="JX28" s="36">
        <v>0</v>
      </c>
      <c r="JY28" s="36">
        <v>0</v>
      </c>
      <c r="JZ28" s="36">
        <v>0</v>
      </c>
      <c r="KA28" s="36">
        <v>0</v>
      </c>
      <c r="KB28" s="36">
        <v>0</v>
      </c>
      <c r="KC28" s="36">
        <v>0</v>
      </c>
      <c r="KD28" s="36">
        <v>0</v>
      </c>
      <c r="KE28" s="36">
        <v>0</v>
      </c>
      <c r="KF28" s="37">
        <f>JT28+JU28+JV28+JW28+JX28+JY28+JZ28+KA28+KB28+KC28+KD28+KE28</f>
        <v>0</v>
      </c>
      <c r="KG28" s="229">
        <v>0</v>
      </c>
      <c r="KH28" s="36">
        <v>0</v>
      </c>
      <c r="KI28" s="36">
        <v>0</v>
      </c>
      <c r="KJ28" s="36">
        <v>0</v>
      </c>
      <c r="KK28" s="36">
        <v>0</v>
      </c>
      <c r="KL28" s="36">
        <v>0</v>
      </c>
      <c r="KM28" s="36">
        <v>0</v>
      </c>
      <c r="KN28" s="36">
        <v>0</v>
      </c>
      <c r="KO28" s="36">
        <v>0</v>
      </c>
      <c r="KP28" s="36">
        <v>0</v>
      </c>
      <c r="KQ28" s="36">
        <v>0</v>
      </c>
      <c r="KR28" s="36">
        <v>0</v>
      </c>
      <c r="KS28" s="37">
        <f>KG28+KH28+KI28+KJ28+KK28+KL28+KM28+KN28+KO28+KP28+KQ28+KR28</f>
        <v>0</v>
      </c>
      <c r="KT28" s="229">
        <v>0</v>
      </c>
      <c r="KU28" s="36">
        <v>0</v>
      </c>
      <c r="KV28" s="36">
        <v>0</v>
      </c>
      <c r="KW28" s="36">
        <v>0</v>
      </c>
      <c r="KX28" s="36">
        <v>0</v>
      </c>
      <c r="KY28" s="36">
        <v>0</v>
      </c>
      <c r="KZ28" s="36">
        <v>0</v>
      </c>
      <c r="LA28" s="36">
        <v>0</v>
      </c>
      <c r="LB28" s="36">
        <v>0</v>
      </c>
      <c r="LC28" s="36">
        <v>0</v>
      </c>
      <c r="LD28" s="36">
        <v>0</v>
      </c>
      <c r="LE28" s="36">
        <v>0</v>
      </c>
      <c r="LF28" s="37">
        <f>KT28+KU28+KV28+KW28+KX28+KY28+KZ28+LA28+LB28+LC28+LD28+LE28</f>
        <v>0</v>
      </c>
      <c r="LG28" s="229">
        <v>0</v>
      </c>
      <c r="LH28" s="36">
        <v>0</v>
      </c>
      <c r="LI28" s="36">
        <v>0</v>
      </c>
      <c r="LJ28" s="36">
        <v>0</v>
      </c>
      <c r="LK28" s="36">
        <v>0</v>
      </c>
      <c r="LL28" s="36">
        <v>0</v>
      </c>
      <c r="LM28" s="36">
        <v>0</v>
      </c>
      <c r="LN28" s="36">
        <v>0</v>
      </c>
      <c r="LO28" s="36">
        <v>0</v>
      </c>
      <c r="LP28" s="36">
        <v>0</v>
      </c>
      <c r="LQ28" s="36">
        <v>0</v>
      </c>
      <c r="LR28" s="36">
        <v>0</v>
      </c>
      <c r="LS28" s="37">
        <f>LG28+LH28+LI28+LJ28+LK28+LL28+LM28+LN28+LO28+LP28+LQ28+LR28</f>
        <v>0</v>
      </c>
      <c r="LT28" s="229">
        <v>0</v>
      </c>
      <c r="LU28" s="36">
        <v>0</v>
      </c>
      <c r="LV28" s="36">
        <v>0</v>
      </c>
      <c r="LW28" s="36">
        <v>0</v>
      </c>
      <c r="LX28" s="36">
        <v>0</v>
      </c>
      <c r="LY28" s="36">
        <v>0</v>
      </c>
      <c r="LZ28" s="36">
        <v>0</v>
      </c>
      <c r="MA28" s="36">
        <v>0</v>
      </c>
      <c r="MB28" s="36">
        <v>0</v>
      </c>
      <c r="MC28" s="36">
        <v>0</v>
      </c>
      <c r="MD28" s="36">
        <v>0</v>
      </c>
      <c r="ME28" s="36">
        <v>0</v>
      </c>
      <c r="MF28" s="37">
        <f>LT28+LU28+LV28+LW28+LX28+LY28+LZ28+MA28+MB28+MC28+MD28+ME28</f>
        <v>0</v>
      </c>
      <c r="MG28" s="229">
        <v>0</v>
      </c>
      <c r="MH28" s="36">
        <v>0</v>
      </c>
      <c r="MI28" s="36">
        <v>0</v>
      </c>
      <c r="MJ28" s="36">
        <v>0</v>
      </c>
      <c r="MK28" s="36">
        <v>0</v>
      </c>
      <c r="ML28" s="36">
        <v>0</v>
      </c>
      <c r="MM28" s="36">
        <v>0</v>
      </c>
      <c r="MN28" s="36">
        <v>0</v>
      </c>
      <c r="MO28" s="36">
        <v>0</v>
      </c>
      <c r="MP28" s="36">
        <v>0</v>
      </c>
      <c r="MQ28" s="36">
        <v>0</v>
      </c>
      <c r="MR28" s="36">
        <v>0</v>
      </c>
      <c r="MS28" s="38">
        <f>MG28+MH28+MI28+MJ28+MK28+ML28+MM28+MN28+MO28+MP28+MQ28+MR28</f>
        <v>0</v>
      </c>
    </row>
    <row r="29" spans="1:357" x14ac:dyDescent="0.2">
      <c r="A29" s="82"/>
      <c r="B29" s="105"/>
      <c r="C29" s="106" t="s">
        <v>591</v>
      </c>
      <c r="D29" s="106" t="s">
        <v>591</v>
      </c>
      <c r="E29" s="22"/>
      <c r="F29" s="22"/>
      <c r="G29" s="22"/>
      <c r="H29" s="22"/>
      <c r="I29" s="22"/>
      <c r="J29" s="22"/>
      <c r="K29" s="22"/>
      <c r="L29" s="31"/>
      <c r="M29" s="31"/>
      <c r="N29" s="31"/>
      <c r="O29" s="31"/>
      <c r="P29" s="31"/>
      <c r="Q29" s="31"/>
      <c r="R29" s="31"/>
      <c r="S29" s="31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31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31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31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31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31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31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31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31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31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31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31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31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31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31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31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31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31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31"/>
      <c r="JG29" s="227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31"/>
      <c r="JT29" s="227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31"/>
      <c r="KG29" s="227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31"/>
      <c r="KT29" s="227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31"/>
      <c r="LG29" s="227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31"/>
      <c r="LT29" s="227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31"/>
      <c r="MG29" s="227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32"/>
    </row>
    <row r="30" spans="1:357" ht="18" x14ac:dyDescent="0.25">
      <c r="A30" s="85">
        <v>701</v>
      </c>
      <c r="B30" s="111"/>
      <c r="C30" s="112" t="s">
        <v>513</v>
      </c>
      <c r="D30" s="112" t="s">
        <v>514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f>L30+M30+N30+O30+P30+Q30+R30</f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4">
        <f>T30+U30+V30+W30+X30+Y30+Z30+AA30+AB30+AC30+AD30+AE30</f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4">
        <f>AG30+AH30+AI30+AJ30+AK30+AL30+AM30+AN30+AO30+AP30+AQ30+AR30</f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4">
        <f>AT30+AU30+AV30+AW30+AX30+AY30+AZ30+BA30+BB30+BC30+BD30+BE30</f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4">
        <f>BG30+BH30+BI30+BJ30+BK30+BL30+BM30+BN30+BO30+BP30+BQ30+BR30</f>
        <v>0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33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4">
        <f>BT30+BU30+BV30+BW30+BX30+BY30+BZ30+CA30+CB30+CC30+CD30+CE30</f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3">
        <v>0</v>
      </c>
      <c r="CM30" s="33">
        <v>0</v>
      </c>
      <c r="CN30" s="33">
        <v>0</v>
      </c>
      <c r="CO30" s="33">
        <v>0</v>
      </c>
      <c r="CP30" s="33">
        <v>0</v>
      </c>
      <c r="CQ30" s="33">
        <v>0</v>
      </c>
      <c r="CR30" s="33">
        <v>0</v>
      </c>
      <c r="CS30" s="34">
        <f>CG30+CH30+CI30+CJ30+CK30+CL30+CM30+CN30+CO30+CP30+CQ30+CR30</f>
        <v>0</v>
      </c>
      <c r="CT30" s="33">
        <v>0</v>
      </c>
      <c r="CU30" s="33">
        <v>0</v>
      </c>
      <c r="CV30" s="33">
        <v>0</v>
      </c>
      <c r="CW30" s="33">
        <v>0</v>
      </c>
      <c r="CX30" s="33">
        <v>0</v>
      </c>
      <c r="CY30" s="33">
        <v>0</v>
      </c>
      <c r="CZ30" s="33">
        <v>0</v>
      </c>
      <c r="DA30" s="33">
        <v>0</v>
      </c>
      <c r="DB30" s="33">
        <v>0</v>
      </c>
      <c r="DC30" s="33">
        <v>0</v>
      </c>
      <c r="DD30" s="33">
        <v>0</v>
      </c>
      <c r="DE30" s="33">
        <v>0</v>
      </c>
      <c r="DF30" s="33">
        <f>CT30+CU30+CV30+CW30+CX30+CY30+CZ30+DA30+DB30+DC30+DD30+DE30</f>
        <v>0</v>
      </c>
      <c r="DG30" s="33">
        <v>0</v>
      </c>
      <c r="DH30" s="33">
        <v>0</v>
      </c>
      <c r="DI30" s="33">
        <v>0</v>
      </c>
      <c r="DJ30" s="33">
        <v>0</v>
      </c>
      <c r="DK30" s="33">
        <v>0</v>
      </c>
      <c r="DL30" s="33">
        <v>0</v>
      </c>
      <c r="DM30" s="33">
        <v>0</v>
      </c>
      <c r="DN30" s="33">
        <v>0</v>
      </c>
      <c r="DO30" s="33">
        <v>0</v>
      </c>
      <c r="DP30" s="33">
        <v>0</v>
      </c>
      <c r="DQ30" s="33">
        <v>0</v>
      </c>
      <c r="DR30" s="33">
        <v>0</v>
      </c>
      <c r="DS30" s="34">
        <f>DG30+DH30+DI30+DJ30+DK30+DL30+DM30+DN30+DO30+DP30+DQ30+DR30</f>
        <v>0</v>
      </c>
      <c r="DT30" s="33">
        <v>0</v>
      </c>
      <c r="DU30" s="33">
        <v>0</v>
      </c>
      <c r="DV30" s="33">
        <v>0</v>
      </c>
      <c r="DW30" s="33">
        <v>0</v>
      </c>
      <c r="DX30" s="33">
        <v>0</v>
      </c>
      <c r="DY30" s="33">
        <v>0</v>
      </c>
      <c r="DZ30" s="33">
        <v>0</v>
      </c>
      <c r="EA30" s="33">
        <v>0</v>
      </c>
      <c r="EB30" s="33">
        <v>0</v>
      </c>
      <c r="EC30" s="33">
        <v>0</v>
      </c>
      <c r="ED30" s="33">
        <v>0</v>
      </c>
      <c r="EE30" s="33">
        <v>0</v>
      </c>
      <c r="EF30" s="34">
        <f>DT30+DU30+DV30+DW30+DX30+DY30+DZ30+EA30+EB30+EC30+ED30+EE30</f>
        <v>0</v>
      </c>
      <c r="EG30" s="33">
        <v>0</v>
      </c>
      <c r="EH30" s="33">
        <v>0</v>
      </c>
      <c r="EI30" s="33">
        <v>0</v>
      </c>
      <c r="EJ30" s="33">
        <v>0</v>
      </c>
      <c r="EK30" s="33">
        <v>0</v>
      </c>
      <c r="EL30" s="33">
        <v>0</v>
      </c>
      <c r="EM30" s="33">
        <v>0</v>
      </c>
      <c r="EN30" s="33">
        <v>0</v>
      </c>
      <c r="EO30" s="33">
        <v>0</v>
      </c>
      <c r="EP30" s="33">
        <v>0</v>
      </c>
      <c r="EQ30" s="33">
        <v>0</v>
      </c>
      <c r="ER30" s="33">
        <v>0</v>
      </c>
      <c r="ES30" s="34">
        <f>EG30+EH30+EI30+EJ30+EK30+EL30+EM30+EN30+EO30+EP30+EQ30+ER30</f>
        <v>0</v>
      </c>
      <c r="ET30" s="33">
        <v>0</v>
      </c>
      <c r="EU30" s="33">
        <v>0</v>
      </c>
      <c r="EV30" s="33">
        <v>0</v>
      </c>
      <c r="EW30" s="33">
        <v>0</v>
      </c>
      <c r="EX30" s="33">
        <v>0</v>
      </c>
      <c r="EY30" s="33">
        <v>0</v>
      </c>
      <c r="EZ30" s="33">
        <v>0</v>
      </c>
      <c r="FA30" s="33">
        <v>0</v>
      </c>
      <c r="FB30" s="33">
        <v>0</v>
      </c>
      <c r="FC30" s="33">
        <v>0</v>
      </c>
      <c r="FD30" s="33">
        <v>0</v>
      </c>
      <c r="FE30" s="33">
        <v>0</v>
      </c>
      <c r="FF30" s="34">
        <f>ET30+EU30+EV30+EW30+EX30+EY30+EZ30+FA30+FB30+FC30+FD30+FE30</f>
        <v>0</v>
      </c>
      <c r="FG30" s="33">
        <v>0</v>
      </c>
      <c r="FH30" s="33">
        <v>0</v>
      </c>
      <c r="FI30" s="33">
        <v>0</v>
      </c>
      <c r="FJ30" s="33">
        <v>0</v>
      </c>
      <c r="FK30" s="33">
        <v>0</v>
      </c>
      <c r="FL30" s="33">
        <v>0</v>
      </c>
      <c r="FM30" s="33">
        <v>0</v>
      </c>
      <c r="FN30" s="33">
        <v>0</v>
      </c>
      <c r="FO30" s="33">
        <v>0</v>
      </c>
      <c r="FP30" s="33">
        <v>0</v>
      </c>
      <c r="FQ30" s="33">
        <v>0</v>
      </c>
      <c r="FR30" s="33">
        <v>0</v>
      </c>
      <c r="FS30" s="34">
        <f>FG30+FH30+FI30+FJ30+FK30+FL30+FM30+FN30+FO30+FP30+FQ30+FR30</f>
        <v>0</v>
      </c>
      <c r="FT30" s="33">
        <v>0</v>
      </c>
      <c r="FU30" s="33">
        <v>0</v>
      </c>
      <c r="FV30" s="33">
        <v>0</v>
      </c>
      <c r="FW30" s="33">
        <v>0</v>
      </c>
      <c r="FX30" s="33">
        <v>0</v>
      </c>
      <c r="FY30" s="33">
        <v>0</v>
      </c>
      <c r="FZ30" s="33">
        <v>0</v>
      </c>
      <c r="GA30" s="33">
        <v>0</v>
      </c>
      <c r="GB30" s="33">
        <v>0</v>
      </c>
      <c r="GC30" s="33">
        <v>0</v>
      </c>
      <c r="GD30" s="33">
        <v>0</v>
      </c>
      <c r="GE30" s="33">
        <v>0</v>
      </c>
      <c r="GF30" s="34">
        <f>FT30+FU30+FV30+FW30+FX30+FY30+FZ30+GA30+GB30+GC30+GD30+GE30</f>
        <v>0</v>
      </c>
      <c r="GG30" s="33">
        <v>0</v>
      </c>
      <c r="GH30" s="33">
        <v>0</v>
      </c>
      <c r="GI30" s="33">
        <v>0</v>
      </c>
      <c r="GJ30" s="33">
        <v>0</v>
      </c>
      <c r="GK30" s="33">
        <v>0</v>
      </c>
      <c r="GL30" s="33">
        <v>0</v>
      </c>
      <c r="GM30" s="33">
        <v>0</v>
      </c>
      <c r="GN30" s="33">
        <v>0</v>
      </c>
      <c r="GO30" s="33">
        <v>0</v>
      </c>
      <c r="GP30" s="33">
        <v>0</v>
      </c>
      <c r="GQ30" s="33">
        <v>0</v>
      </c>
      <c r="GR30" s="33">
        <v>0</v>
      </c>
      <c r="GS30" s="34">
        <f>GG30+GH30+GI30+GJ30+GK30+GL30+GM30+GN30+GO30+GP30+GQ30+GR30</f>
        <v>0</v>
      </c>
      <c r="GT30" s="33">
        <v>0</v>
      </c>
      <c r="GU30" s="33">
        <v>0</v>
      </c>
      <c r="GV30" s="33">
        <v>0</v>
      </c>
      <c r="GW30" s="33">
        <v>0</v>
      </c>
      <c r="GX30" s="33">
        <v>0</v>
      </c>
      <c r="GY30" s="33">
        <v>0</v>
      </c>
      <c r="GZ30" s="33">
        <v>0</v>
      </c>
      <c r="HA30" s="33">
        <v>0</v>
      </c>
      <c r="HB30" s="33">
        <v>0</v>
      </c>
      <c r="HC30" s="33">
        <v>0</v>
      </c>
      <c r="HD30" s="33">
        <v>0</v>
      </c>
      <c r="HE30" s="33">
        <v>0</v>
      </c>
      <c r="HF30" s="34">
        <f>GT30+GU30+GV30+GW30+GX30+GY30+GZ30+HA30+HB30+HC30+HD30+HE30</f>
        <v>0</v>
      </c>
      <c r="HG30" s="33">
        <v>0</v>
      </c>
      <c r="HH30" s="33">
        <v>0</v>
      </c>
      <c r="HI30" s="33">
        <v>0</v>
      </c>
      <c r="HJ30" s="33">
        <v>0</v>
      </c>
      <c r="HK30" s="33">
        <v>0</v>
      </c>
      <c r="HL30" s="33">
        <v>0</v>
      </c>
      <c r="HM30" s="33">
        <v>0</v>
      </c>
      <c r="HN30" s="33">
        <v>0</v>
      </c>
      <c r="HO30" s="33">
        <v>0</v>
      </c>
      <c r="HP30" s="33">
        <v>0</v>
      </c>
      <c r="HQ30" s="33">
        <v>0</v>
      </c>
      <c r="HR30" s="33">
        <v>0</v>
      </c>
      <c r="HS30" s="34">
        <f>HG30+HH30+HI30+HJ30+HK30+HL30+HM30+HN30+HO30+HP30+HQ30+HR30</f>
        <v>0</v>
      </c>
      <c r="HT30" s="33">
        <v>0</v>
      </c>
      <c r="HU30" s="33">
        <v>0</v>
      </c>
      <c r="HV30" s="33">
        <v>0</v>
      </c>
      <c r="HW30" s="33">
        <v>0</v>
      </c>
      <c r="HX30" s="33">
        <v>0</v>
      </c>
      <c r="HY30" s="33">
        <v>0</v>
      </c>
      <c r="HZ30" s="33">
        <v>0</v>
      </c>
      <c r="IA30" s="33">
        <v>0</v>
      </c>
      <c r="IB30" s="33">
        <v>0</v>
      </c>
      <c r="IC30" s="33">
        <v>0</v>
      </c>
      <c r="ID30" s="33">
        <v>0</v>
      </c>
      <c r="IE30" s="33">
        <v>0</v>
      </c>
      <c r="IF30" s="34">
        <f>HT30+HU30+HV30+HW30+HX30+HY30+HZ30+IA30+IB30+IC30+ID30+IE30</f>
        <v>0</v>
      </c>
      <c r="IG30" s="33">
        <v>0</v>
      </c>
      <c r="IH30" s="33">
        <v>0</v>
      </c>
      <c r="II30" s="33">
        <v>0</v>
      </c>
      <c r="IJ30" s="33">
        <v>0</v>
      </c>
      <c r="IK30" s="33">
        <v>0</v>
      </c>
      <c r="IL30" s="33">
        <v>0</v>
      </c>
      <c r="IM30" s="33">
        <v>0</v>
      </c>
      <c r="IN30" s="33">
        <v>0</v>
      </c>
      <c r="IO30" s="33">
        <v>0</v>
      </c>
      <c r="IP30" s="33">
        <v>0</v>
      </c>
      <c r="IQ30" s="33">
        <v>0</v>
      </c>
      <c r="IR30" s="33">
        <v>0</v>
      </c>
      <c r="IS30" s="34">
        <f>IG30+IH30+II30+IJ30+IK30+IL30+IM30+IN30+IO30+IP30+IQ30+IR30</f>
        <v>0</v>
      </c>
      <c r="IT30" s="33">
        <v>0</v>
      </c>
      <c r="IU30" s="33">
        <v>0</v>
      </c>
      <c r="IV30" s="33">
        <v>0</v>
      </c>
      <c r="IW30" s="33">
        <v>0</v>
      </c>
      <c r="IX30" s="33">
        <v>0</v>
      </c>
      <c r="IY30" s="33">
        <v>0</v>
      </c>
      <c r="IZ30" s="33">
        <v>0</v>
      </c>
      <c r="JA30" s="33">
        <v>0</v>
      </c>
      <c r="JB30" s="33">
        <v>0</v>
      </c>
      <c r="JC30" s="33">
        <v>0</v>
      </c>
      <c r="JD30" s="33">
        <v>0</v>
      </c>
      <c r="JE30" s="33">
        <v>0</v>
      </c>
      <c r="JF30" s="34">
        <f>IT30+IU30+IV30+IW30+IX30+IY30+IZ30+JA30+JB30+JC30+JD30+JE30</f>
        <v>0</v>
      </c>
      <c r="JG30" s="230">
        <v>0</v>
      </c>
      <c r="JH30" s="33">
        <v>0</v>
      </c>
      <c r="JI30" s="33">
        <v>0</v>
      </c>
      <c r="JJ30" s="33">
        <v>0</v>
      </c>
      <c r="JK30" s="33">
        <v>0</v>
      </c>
      <c r="JL30" s="33">
        <v>0</v>
      </c>
      <c r="JM30" s="33">
        <v>0</v>
      </c>
      <c r="JN30" s="33">
        <v>0</v>
      </c>
      <c r="JO30" s="33">
        <v>0</v>
      </c>
      <c r="JP30" s="33">
        <v>0</v>
      </c>
      <c r="JQ30" s="33">
        <v>0</v>
      </c>
      <c r="JR30" s="33">
        <v>0</v>
      </c>
      <c r="JS30" s="34">
        <f>JG30+JH30+JI30+JJ30+JK30+JL30+JM30+JN30+JO30+JP30+JQ30+JR30</f>
        <v>0</v>
      </c>
      <c r="JT30" s="230">
        <v>0</v>
      </c>
      <c r="JU30" s="33">
        <v>0</v>
      </c>
      <c r="JV30" s="33">
        <v>0</v>
      </c>
      <c r="JW30" s="33">
        <v>0</v>
      </c>
      <c r="JX30" s="33">
        <v>0</v>
      </c>
      <c r="JY30" s="33">
        <v>0</v>
      </c>
      <c r="JZ30" s="33">
        <v>0</v>
      </c>
      <c r="KA30" s="33">
        <v>0</v>
      </c>
      <c r="KB30" s="33">
        <v>0</v>
      </c>
      <c r="KC30" s="33">
        <v>0</v>
      </c>
      <c r="KD30" s="33">
        <v>0</v>
      </c>
      <c r="KE30" s="33">
        <v>0</v>
      </c>
      <c r="KF30" s="34">
        <f>JT30+JU30+JV30+JW30+JX30+JY30+JZ30+KA30+KB30+KC30+KD30+KE30</f>
        <v>0</v>
      </c>
      <c r="KG30" s="230">
        <v>0</v>
      </c>
      <c r="KH30" s="33">
        <v>0</v>
      </c>
      <c r="KI30" s="33">
        <v>0</v>
      </c>
      <c r="KJ30" s="33">
        <v>0</v>
      </c>
      <c r="KK30" s="33">
        <v>0</v>
      </c>
      <c r="KL30" s="33">
        <v>0</v>
      </c>
      <c r="KM30" s="33">
        <v>0</v>
      </c>
      <c r="KN30" s="33">
        <v>0</v>
      </c>
      <c r="KO30" s="33">
        <v>0</v>
      </c>
      <c r="KP30" s="33">
        <v>0</v>
      </c>
      <c r="KQ30" s="33">
        <v>0</v>
      </c>
      <c r="KR30" s="33">
        <v>0</v>
      </c>
      <c r="KS30" s="34">
        <f>KG30+KH30+KI30+KJ30+KK30+KL30+KM30+KN30+KO30+KP30+KQ30+KR30</f>
        <v>0</v>
      </c>
      <c r="KT30" s="230">
        <v>0</v>
      </c>
      <c r="KU30" s="33">
        <v>0</v>
      </c>
      <c r="KV30" s="33">
        <v>0</v>
      </c>
      <c r="KW30" s="33">
        <v>0</v>
      </c>
      <c r="KX30" s="33">
        <v>0</v>
      </c>
      <c r="KY30" s="33">
        <v>0</v>
      </c>
      <c r="KZ30" s="33">
        <v>0</v>
      </c>
      <c r="LA30" s="33">
        <v>0</v>
      </c>
      <c r="LB30" s="33">
        <v>0</v>
      </c>
      <c r="LC30" s="33">
        <v>0</v>
      </c>
      <c r="LD30" s="33">
        <v>0</v>
      </c>
      <c r="LE30" s="33">
        <v>0</v>
      </c>
      <c r="LF30" s="34">
        <f>KT30+KU30+KV30+KW30+KX30+KY30+KZ30+LA30+LB30+LC30+LD30+LE30</f>
        <v>0</v>
      </c>
      <c r="LG30" s="230">
        <v>0</v>
      </c>
      <c r="LH30" s="33">
        <v>0</v>
      </c>
      <c r="LI30" s="33">
        <v>0</v>
      </c>
      <c r="LJ30" s="33">
        <v>0</v>
      </c>
      <c r="LK30" s="33">
        <v>0</v>
      </c>
      <c r="LL30" s="33">
        <v>0</v>
      </c>
      <c r="LM30" s="33">
        <v>0</v>
      </c>
      <c r="LN30" s="33">
        <v>0</v>
      </c>
      <c r="LO30" s="33">
        <v>0</v>
      </c>
      <c r="LP30" s="33">
        <v>0</v>
      </c>
      <c r="LQ30" s="33">
        <v>0</v>
      </c>
      <c r="LR30" s="33">
        <v>0</v>
      </c>
      <c r="LS30" s="34">
        <f>LG30+LH30+LI30+LJ30+LK30+LL30+LM30+LN30+LO30+LP30+LQ30+LR30</f>
        <v>0</v>
      </c>
      <c r="LT30" s="230">
        <v>0</v>
      </c>
      <c r="LU30" s="33">
        <v>0</v>
      </c>
      <c r="LV30" s="33">
        <v>0</v>
      </c>
      <c r="LW30" s="33">
        <v>0</v>
      </c>
      <c r="LX30" s="33">
        <v>0</v>
      </c>
      <c r="LY30" s="33">
        <v>0</v>
      </c>
      <c r="LZ30" s="33">
        <v>0</v>
      </c>
      <c r="MA30" s="33">
        <v>0</v>
      </c>
      <c r="MB30" s="33">
        <v>0</v>
      </c>
      <c r="MC30" s="33">
        <v>0</v>
      </c>
      <c r="MD30" s="33">
        <v>0</v>
      </c>
      <c r="ME30" s="33">
        <v>0</v>
      </c>
      <c r="MF30" s="34">
        <f>LT30+LU30+LV30+LW30+LX30+LY30+LZ30+MA30+MB30+MC30+MD30+ME30</f>
        <v>0</v>
      </c>
      <c r="MG30" s="230">
        <v>0</v>
      </c>
      <c r="MH30" s="33">
        <v>0</v>
      </c>
      <c r="MI30" s="33">
        <v>0</v>
      </c>
      <c r="MJ30" s="33">
        <v>0</v>
      </c>
      <c r="MK30" s="33">
        <v>0</v>
      </c>
      <c r="ML30" s="33">
        <v>0</v>
      </c>
      <c r="MM30" s="33">
        <v>0</v>
      </c>
      <c r="MN30" s="33">
        <v>0</v>
      </c>
      <c r="MO30" s="33">
        <v>0</v>
      </c>
      <c r="MP30" s="33">
        <v>0</v>
      </c>
      <c r="MQ30" s="33">
        <v>0</v>
      </c>
      <c r="MR30" s="33">
        <v>0</v>
      </c>
      <c r="MS30" s="35">
        <f>MG30+MH30+MI30+MJ30+MK30+ML30+MM30+MN30+MO30+MP30+MQ30+MR30</f>
        <v>0</v>
      </c>
    </row>
    <row r="31" spans="1:357" ht="18" x14ac:dyDescent="0.25">
      <c r="A31" s="85">
        <v>702</v>
      </c>
      <c r="B31" s="111"/>
      <c r="C31" s="112" t="s">
        <v>515</v>
      </c>
      <c r="D31" s="112" t="s">
        <v>516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f>L31+M31+N31+O31+P31+Q31+R31</f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4">
        <f>T31+U31+V31+W31+X31+Y31+Z31+AA31+AB31+AC31+AD31+AE31</f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4">
        <f>AG31+AH31+AI31+AJ31+AK31+AL31+AM31+AN31+AO31+AP31+AQ31+AR31</f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4">
        <f>AT31+AU31+AV31+AW31+AX31+AY31+AZ31+BA31+BB31+BC31+BD31+BE31</f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4">
        <f>BG31+BH31+BI31+BJ31+BK31+BL31+BM31+BN31+BO31+BP31+BQ31+BR31</f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4">
        <f>BT31+BU31+BV31+BW31+BX31+BY31+BZ31+CA31+CB31+CC31+CD31+CE31</f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3">
        <v>0</v>
      </c>
      <c r="CM31" s="33">
        <v>0</v>
      </c>
      <c r="CN31" s="33">
        <v>0</v>
      </c>
      <c r="CO31" s="33">
        <v>0</v>
      </c>
      <c r="CP31" s="33">
        <v>0</v>
      </c>
      <c r="CQ31" s="33">
        <v>0</v>
      </c>
      <c r="CR31" s="33">
        <v>0</v>
      </c>
      <c r="CS31" s="34">
        <f>CG31+CH31+CI31+CJ31+CK31+CL31+CM31+CN31+CO31+CP31+CQ31+CR31</f>
        <v>0</v>
      </c>
      <c r="CT31" s="33">
        <v>0</v>
      </c>
      <c r="CU31" s="33">
        <v>0</v>
      </c>
      <c r="CV31" s="33">
        <v>0</v>
      </c>
      <c r="CW31" s="33">
        <v>0</v>
      </c>
      <c r="CX31" s="33">
        <v>0</v>
      </c>
      <c r="CY31" s="33">
        <v>0</v>
      </c>
      <c r="CZ31" s="33">
        <v>0</v>
      </c>
      <c r="DA31" s="33">
        <v>0</v>
      </c>
      <c r="DB31" s="33">
        <v>0</v>
      </c>
      <c r="DC31" s="33">
        <v>0</v>
      </c>
      <c r="DD31" s="33">
        <v>0</v>
      </c>
      <c r="DE31" s="33">
        <v>0</v>
      </c>
      <c r="DF31" s="33">
        <f>CT31+CU31+CV31+CW31+CX31+CY31+CZ31+DA31+DB31+DC31+DD31+DE31</f>
        <v>0</v>
      </c>
      <c r="DG31" s="33">
        <v>0</v>
      </c>
      <c r="DH31" s="33">
        <v>0</v>
      </c>
      <c r="DI31" s="33">
        <v>0</v>
      </c>
      <c r="DJ31" s="33">
        <v>0</v>
      </c>
      <c r="DK31" s="33">
        <v>0</v>
      </c>
      <c r="DL31" s="33">
        <v>0</v>
      </c>
      <c r="DM31" s="33">
        <v>0</v>
      </c>
      <c r="DN31" s="33">
        <v>0</v>
      </c>
      <c r="DO31" s="33">
        <v>0</v>
      </c>
      <c r="DP31" s="33">
        <v>0</v>
      </c>
      <c r="DQ31" s="33">
        <v>0</v>
      </c>
      <c r="DR31" s="33">
        <v>0</v>
      </c>
      <c r="DS31" s="34">
        <f>DG31+DH31+DI31+DJ31+DK31+DL31+DM31+DN31+DO31+DP31+DQ31+DR31</f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  <c r="DY31" s="33">
        <v>0</v>
      </c>
      <c r="DZ31" s="33">
        <v>0</v>
      </c>
      <c r="EA31" s="33">
        <v>0</v>
      </c>
      <c r="EB31" s="33">
        <v>0</v>
      </c>
      <c r="EC31" s="33">
        <v>0</v>
      </c>
      <c r="ED31" s="33">
        <v>0</v>
      </c>
      <c r="EE31" s="33">
        <v>0</v>
      </c>
      <c r="EF31" s="34">
        <f>DT31+DU31+DV31+DW31+DX31+DY31+DZ31+EA31+EB31+EC31+ED31+EE31</f>
        <v>0</v>
      </c>
      <c r="EG31" s="33">
        <v>0</v>
      </c>
      <c r="EH31" s="33">
        <v>0</v>
      </c>
      <c r="EI31" s="33">
        <v>0</v>
      </c>
      <c r="EJ31" s="33">
        <v>0</v>
      </c>
      <c r="EK31" s="33">
        <v>0</v>
      </c>
      <c r="EL31" s="33">
        <v>0</v>
      </c>
      <c r="EM31" s="33">
        <v>0</v>
      </c>
      <c r="EN31" s="33">
        <v>0</v>
      </c>
      <c r="EO31" s="33">
        <v>0</v>
      </c>
      <c r="EP31" s="33">
        <v>0</v>
      </c>
      <c r="EQ31" s="33">
        <v>0</v>
      </c>
      <c r="ER31" s="33">
        <v>0</v>
      </c>
      <c r="ES31" s="34">
        <f>EG31+EH31+EI31+EJ31+EK31+EL31+EM31+EN31+EO31+EP31+EQ31+ER31</f>
        <v>0</v>
      </c>
      <c r="ET31" s="33">
        <v>0</v>
      </c>
      <c r="EU31" s="33">
        <v>0</v>
      </c>
      <c r="EV31" s="33">
        <v>0</v>
      </c>
      <c r="EW31" s="33">
        <v>0</v>
      </c>
      <c r="EX31" s="33">
        <v>0</v>
      </c>
      <c r="EY31" s="33">
        <v>0</v>
      </c>
      <c r="EZ31" s="33">
        <v>0</v>
      </c>
      <c r="FA31" s="33">
        <v>0</v>
      </c>
      <c r="FB31" s="33">
        <v>0</v>
      </c>
      <c r="FC31" s="33">
        <v>0</v>
      </c>
      <c r="FD31" s="33">
        <v>0</v>
      </c>
      <c r="FE31" s="33">
        <v>0</v>
      </c>
      <c r="FF31" s="34">
        <f>ET31+EU31+EV31+EW31+EX31+EY31+EZ31+FA31+FB31+FC31+FD31+FE31</f>
        <v>0</v>
      </c>
      <c r="FG31" s="33">
        <v>0</v>
      </c>
      <c r="FH31" s="33">
        <v>0</v>
      </c>
      <c r="FI31" s="33">
        <v>0</v>
      </c>
      <c r="FJ31" s="33">
        <v>0</v>
      </c>
      <c r="FK31" s="33">
        <v>0</v>
      </c>
      <c r="FL31" s="33">
        <v>0</v>
      </c>
      <c r="FM31" s="33">
        <v>0</v>
      </c>
      <c r="FN31" s="33">
        <v>0</v>
      </c>
      <c r="FO31" s="33">
        <v>0</v>
      </c>
      <c r="FP31" s="33">
        <v>0</v>
      </c>
      <c r="FQ31" s="33">
        <v>0</v>
      </c>
      <c r="FR31" s="33">
        <v>0</v>
      </c>
      <c r="FS31" s="34">
        <f>FG31+FH31+FI31+FJ31+FK31+FL31+FM31+FN31+FO31+FP31+FQ31+FR31</f>
        <v>0</v>
      </c>
      <c r="FT31" s="33">
        <v>0</v>
      </c>
      <c r="FU31" s="33">
        <v>0</v>
      </c>
      <c r="FV31" s="33">
        <v>0</v>
      </c>
      <c r="FW31" s="33">
        <v>0</v>
      </c>
      <c r="FX31" s="33">
        <v>0</v>
      </c>
      <c r="FY31" s="33">
        <v>0</v>
      </c>
      <c r="FZ31" s="33">
        <v>0</v>
      </c>
      <c r="GA31" s="33">
        <v>0</v>
      </c>
      <c r="GB31" s="33">
        <v>0</v>
      </c>
      <c r="GC31" s="33">
        <v>0</v>
      </c>
      <c r="GD31" s="33">
        <v>0</v>
      </c>
      <c r="GE31" s="33">
        <v>0</v>
      </c>
      <c r="GF31" s="34">
        <f>FT31+FU31+FV31+FW31+FX31+FY31+FZ31+GA31+GB31+GC31+GD31+GE31</f>
        <v>0</v>
      </c>
      <c r="GG31" s="33">
        <v>0</v>
      </c>
      <c r="GH31" s="33">
        <v>0</v>
      </c>
      <c r="GI31" s="33">
        <v>0</v>
      </c>
      <c r="GJ31" s="33">
        <v>0</v>
      </c>
      <c r="GK31" s="33">
        <v>0</v>
      </c>
      <c r="GL31" s="33">
        <v>0</v>
      </c>
      <c r="GM31" s="33">
        <v>0</v>
      </c>
      <c r="GN31" s="33">
        <v>0</v>
      </c>
      <c r="GO31" s="33">
        <v>0</v>
      </c>
      <c r="GP31" s="33">
        <v>0</v>
      </c>
      <c r="GQ31" s="33">
        <v>0</v>
      </c>
      <c r="GR31" s="33">
        <v>0</v>
      </c>
      <c r="GS31" s="34">
        <f>GG31+GH31+GI31+GJ31+GK31+GL31+GM31+GN31+GO31+GP31+GQ31+GR31</f>
        <v>0</v>
      </c>
      <c r="GT31" s="33">
        <v>0</v>
      </c>
      <c r="GU31" s="33">
        <v>0</v>
      </c>
      <c r="GV31" s="33">
        <v>0</v>
      </c>
      <c r="GW31" s="33">
        <v>0</v>
      </c>
      <c r="GX31" s="33">
        <v>0</v>
      </c>
      <c r="GY31" s="33">
        <v>0</v>
      </c>
      <c r="GZ31" s="33">
        <v>0</v>
      </c>
      <c r="HA31" s="33">
        <v>0</v>
      </c>
      <c r="HB31" s="33">
        <v>0</v>
      </c>
      <c r="HC31" s="33">
        <v>0</v>
      </c>
      <c r="HD31" s="33">
        <v>0</v>
      </c>
      <c r="HE31" s="33">
        <v>0</v>
      </c>
      <c r="HF31" s="34">
        <f>GT31+GU31+GV31+GW31+GX31+GY31+GZ31+HA31+HB31+HC31+HD31+HE31</f>
        <v>0</v>
      </c>
      <c r="HG31" s="33">
        <v>0</v>
      </c>
      <c r="HH31" s="33">
        <v>0</v>
      </c>
      <c r="HI31" s="33">
        <v>0</v>
      </c>
      <c r="HJ31" s="33">
        <v>0</v>
      </c>
      <c r="HK31" s="33">
        <v>0</v>
      </c>
      <c r="HL31" s="33">
        <v>0</v>
      </c>
      <c r="HM31" s="33">
        <v>0</v>
      </c>
      <c r="HN31" s="33">
        <v>0</v>
      </c>
      <c r="HO31" s="33">
        <v>0</v>
      </c>
      <c r="HP31" s="33">
        <v>0</v>
      </c>
      <c r="HQ31" s="33">
        <v>0</v>
      </c>
      <c r="HR31" s="33">
        <v>0</v>
      </c>
      <c r="HS31" s="34">
        <f>HG31+HH31+HI31+HJ31+HK31+HL31+HM31+HN31+HO31+HP31+HQ31+HR31</f>
        <v>0</v>
      </c>
      <c r="HT31" s="33">
        <v>0</v>
      </c>
      <c r="HU31" s="33">
        <v>0</v>
      </c>
      <c r="HV31" s="33">
        <v>0</v>
      </c>
      <c r="HW31" s="33">
        <v>0</v>
      </c>
      <c r="HX31" s="33">
        <v>0</v>
      </c>
      <c r="HY31" s="33">
        <v>0</v>
      </c>
      <c r="HZ31" s="33">
        <v>0</v>
      </c>
      <c r="IA31" s="33">
        <v>0</v>
      </c>
      <c r="IB31" s="33">
        <v>0</v>
      </c>
      <c r="IC31" s="33">
        <v>0</v>
      </c>
      <c r="ID31" s="33">
        <v>0</v>
      </c>
      <c r="IE31" s="33">
        <v>0</v>
      </c>
      <c r="IF31" s="34">
        <f>HT31+HU31+HV31+HW31+HX31+HY31+HZ31+IA31+IB31+IC31+ID31+IE31</f>
        <v>0</v>
      </c>
      <c r="IG31" s="33">
        <v>0</v>
      </c>
      <c r="IH31" s="33">
        <v>0</v>
      </c>
      <c r="II31" s="33">
        <v>0</v>
      </c>
      <c r="IJ31" s="33">
        <v>0</v>
      </c>
      <c r="IK31" s="33">
        <v>0</v>
      </c>
      <c r="IL31" s="33">
        <v>0</v>
      </c>
      <c r="IM31" s="33">
        <v>0</v>
      </c>
      <c r="IN31" s="33">
        <v>0</v>
      </c>
      <c r="IO31" s="33">
        <v>0</v>
      </c>
      <c r="IP31" s="33">
        <v>0</v>
      </c>
      <c r="IQ31" s="33">
        <v>0</v>
      </c>
      <c r="IR31" s="33">
        <v>0</v>
      </c>
      <c r="IS31" s="34">
        <f>IG31+IH31+II31+IJ31+IK31+IL31+IM31+IN31+IO31+IP31+IQ31+IR31</f>
        <v>0</v>
      </c>
      <c r="IT31" s="33">
        <v>0</v>
      </c>
      <c r="IU31" s="33">
        <v>0</v>
      </c>
      <c r="IV31" s="33">
        <v>0</v>
      </c>
      <c r="IW31" s="33">
        <v>0</v>
      </c>
      <c r="IX31" s="33">
        <v>0</v>
      </c>
      <c r="IY31" s="33">
        <v>0</v>
      </c>
      <c r="IZ31" s="33">
        <v>0</v>
      </c>
      <c r="JA31" s="33">
        <v>0</v>
      </c>
      <c r="JB31" s="33">
        <v>0</v>
      </c>
      <c r="JC31" s="33">
        <v>0</v>
      </c>
      <c r="JD31" s="33">
        <v>0</v>
      </c>
      <c r="JE31" s="33">
        <v>0</v>
      </c>
      <c r="JF31" s="34">
        <f>IT31+IU31+IV31+IW31+IX31+IY31+IZ31+JA31+JB31+JC31+JD31+JE31</f>
        <v>0</v>
      </c>
      <c r="JG31" s="230">
        <v>0</v>
      </c>
      <c r="JH31" s="33">
        <v>0</v>
      </c>
      <c r="JI31" s="33">
        <v>0</v>
      </c>
      <c r="JJ31" s="33">
        <v>0</v>
      </c>
      <c r="JK31" s="33">
        <v>0</v>
      </c>
      <c r="JL31" s="33">
        <v>0</v>
      </c>
      <c r="JM31" s="33">
        <v>0</v>
      </c>
      <c r="JN31" s="33">
        <v>0</v>
      </c>
      <c r="JO31" s="33">
        <v>0</v>
      </c>
      <c r="JP31" s="33">
        <v>0</v>
      </c>
      <c r="JQ31" s="33">
        <v>0</v>
      </c>
      <c r="JR31" s="33">
        <v>0</v>
      </c>
      <c r="JS31" s="34">
        <f>JG31+JH31+JI31+JJ31+JK31+JL31+JM31+JN31+JO31+JP31+JQ31+JR31</f>
        <v>0</v>
      </c>
      <c r="JT31" s="230">
        <v>0</v>
      </c>
      <c r="JU31" s="33">
        <v>0</v>
      </c>
      <c r="JV31" s="33">
        <v>0</v>
      </c>
      <c r="JW31" s="33">
        <v>0</v>
      </c>
      <c r="JX31" s="33">
        <v>0</v>
      </c>
      <c r="JY31" s="33">
        <v>0</v>
      </c>
      <c r="JZ31" s="33">
        <v>0</v>
      </c>
      <c r="KA31" s="33">
        <v>0</v>
      </c>
      <c r="KB31" s="33">
        <v>0</v>
      </c>
      <c r="KC31" s="33">
        <v>0</v>
      </c>
      <c r="KD31" s="33">
        <v>0</v>
      </c>
      <c r="KE31" s="33">
        <v>0</v>
      </c>
      <c r="KF31" s="34">
        <f>JT31+JU31+JV31+JW31+JX31+JY31+JZ31+KA31+KB31+KC31+KD31+KE31</f>
        <v>0</v>
      </c>
      <c r="KG31" s="230">
        <v>0</v>
      </c>
      <c r="KH31" s="33">
        <v>0</v>
      </c>
      <c r="KI31" s="33">
        <v>0</v>
      </c>
      <c r="KJ31" s="33">
        <v>0</v>
      </c>
      <c r="KK31" s="33">
        <v>0</v>
      </c>
      <c r="KL31" s="33">
        <v>0</v>
      </c>
      <c r="KM31" s="33">
        <v>0</v>
      </c>
      <c r="KN31" s="33">
        <v>0</v>
      </c>
      <c r="KO31" s="33">
        <v>0</v>
      </c>
      <c r="KP31" s="33">
        <v>0</v>
      </c>
      <c r="KQ31" s="33">
        <v>0</v>
      </c>
      <c r="KR31" s="33">
        <v>0</v>
      </c>
      <c r="KS31" s="34">
        <f>KG31+KH31+KI31+KJ31+KK31+KL31+KM31+KN31+KO31+KP31+KQ31+KR31</f>
        <v>0</v>
      </c>
      <c r="KT31" s="230">
        <v>0</v>
      </c>
      <c r="KU31" s="33">
        <v>0</v>
      </c>
      <c r="KV31" s="33">
        <v>0</v>
      </c>
      <c r="KW31" s="33">
        <v>0</v>
      </c>
      <c r="KX31" s="33">
        <v>0</v>
      </c>
      <c r="KY31" s="33">
        <v>0</v>
      </c>
      <c r="KZ31" s="33">
        <v>0</v>
      </c>
      <c r="LA31" s="33">
        <v>0</v>
      </c>
      <c r="LB31" s="33">
        <v>0</v>
      </c>
      <c r="LC31" s="33">
        <v>0</v>
      </c>
      <c r="LD31" s="33">
        <v>0</v>
      </c>
      <c r="LE31" s="33">
        <v>0</v>
      </c>
      <c r="LF31" s="34">
        <f>KT31+KU31+KV31+KW31+KX31+KY31+KZ31+LA31+LB31+LC31+LD31+LE31</f>
        <v>0</v>
      </c>
      <c r="LG31" s="230">
        <v>0</v>
      </c>
      <c r="LH31" s="33">
        <v>0</v>
      </c>
      <c r="LI31" s="33">
        <v>0</v>
      </c>
      <c r="LJ31" s="33">
        <v>0</v>
      </c>
      <c r="LK31" s="33">
        <v>0</v>
      </c>
      <c r="LL31" s="33">
        <v>0</v>
      </c>
      <c r="LM31" s="33">
        <v>0</v>
      </c>
      <c r="LN31" s="33">
        <v>0</v>
      </c>
      <c r="LO31" s="33">
        <v>0</v>
      </c>
      <c r="LP31" s="33">
        <v>0</v>
      </c>
      <c r="LQ31" s="33">
        <v>0</v>
      </c>
      <c r="LR31" s="33">
        <v>0</v>
      </c>
      <c r="LS31" s="34">
        <f>LG31+LH31+LI31+LJ31+LK31+LL31+LM31+LN31+LO31+LP31+LQ31+LR31</f>
        <v>0</v>
      </c>
      <c r="LT31" s="230">
        <v>0</v>
      </c>
      <c r="LU31" s="33">
        <v>0</v>
      </c>
      <c r="LV31" s="33">
        <v>0</v>
      </c>
      <c r="LW31" s="33">
        <v>0</v>
      </c>
      <c r="LX31" s="33">
        <v>0</v>
      </c>
      <c r="LY31" s="33">
        <v>0</v>
      </c>
      <c r="LZ31" s="33">
        <v>0</v>
      </c>
      <c r="MA31" s="33">
        <v>0</v>
      </c>
      <c r="MB31" s="33">
        <v>0</v>
      </c>
      <c r="MC31" s="33">
        <v>0</v>
      </c>
      <c r="MD31" s="33">
        <v>0</v>
      </c>
      <c r="ME31" s="33">
        <v>0</v>
      </c>
      <c r="MF31" s="34">
        <f>LT31+LU31+LV31+LW31+LX31+LY31+LZ31+MA31+MB31+MC31+MD31+ME31</f>
        <v>0</v>
      </c>
      <c r="MG31" s="230">
        <v>0</v>
      </c>
      <c r="MH31" s="33">
        <v>0</v>
      </c>
      <c r="MI31" s="33">
        <v>0</v>
      </c>
      <c r="MJ31" s="33">
        <v>0</v>
      </c>
      <c r="MK31" s="33">
        <v>0</v>
      </c>
      <c r="ML31" s="33">
        <v>0</v>
      </c>
      <c r="MM31" s="33">
        <v>0</v>
      </c>
      <c r="MN31" s="33">
        <v>0</v>
      </c>
      <c r="MO31" s="33">
        <v>0</v>
      </c>
      <c r="MP31" s="33">
        <v>0</v>
      </c>
      <c r="MQ31" s="33">
        <v>0</v>
      </c>
      <c r="MR31" s="33">
        <v>0</v>
      </c>
      <c r="MS31" s="35">
        <f>MG31+MH31+MI31+MJ31+MK31+ML31+MM31+MN31+MO31+MP31+MQ31+MR31</f>
        <v>0</v>
      </c>
    </row>
    <row r="32" spans="1:357" x14ac:dyDescent="0.2">
      <c r="A32" s="82"/>
      <c r="B32" s="105"/>
      <c r="C32" s="106" t="s">
        <v>591</v>
      </c>
      <c r="D32" s="106" t="s">
        <v>591</v>
      </c>
      <c r="E32" s="22"/>
      <c r="F32" s="22"/>
      <c r="G32" s="22"/>
      <c r="H32" s="22"/>
      <c r="I32" s="22"/>
      <c r="J32" s="22"/>
      <c r="K32" s="22"/>
      <c r="L32" s="31"/>
      <c r="M32" s="31"/>
      <c r="N32" s="31"/>
      <c r="O32" s="31"/>
      <c r="P32" s="31"/>
      <c r="Q32" s="31"/>
      <c r="R32" s="31"/>
      <c r="S32" s="31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31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31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31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31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31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31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31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31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31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31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31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31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31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31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31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31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31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31"/>
      <c r="JG32" s="227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31"/>
      <c r="JT32" s="227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31"/>
      <c r="KG32" s="227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31"/>
      <c r="KT32" s="227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31"/>
      <c r="LG32" s="227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31"/>
      <c r="LT32" s="227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31"/>
      <c r="MG32" s="227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32"/>
    </row>
    <row r="33" spans="1:357" ht="18" x14ac:dyDescent="0.25">
      <c r="A33" s="85">
        <v>703</v>
      </c>
      <c r="B33" s="111"/>
      <c r="C33" s="112" t="s">
        <v>517</v>
      </c>
      <c r="D33" s="112" t="s">
        <v>518</v>
      </c>
      <c r="E33" s="34">
        <f t="shared" ref="E33:R33" si="115">E35+E47+E53+E58</f>
        <v>8000797.0288766492</v>
      </c>
      <c r="F33" s="34">
        <f t="shared" si="115"/>
        <v>11789146.219328994</v>
      </c>
      <c r="G33" s="34">
        <f t="shared" si="115"/>
        <v>11653626.272742448</v>
      </c>
      <c r="H33" s="34">
        <f t="shared" si="115"/>
        <v>51506426.306125857</v>
      </c>
      <c r="I33" s="34">
        <f t="shared" si="115"/>
        <v>61040014.187948585</v>
      </c>
      <c r="J33" s="34">
        <f t="shared" si="115"/>
        <v>81743732.265064269</v>
      </c>
      <c r="K33" s="34">
        <f t="shared" si="115"/>
        <v>97628734.768819913</v>
      </c>
      <c r="L33" s="34">
        <f t="shared" si="115"/>
        <v>43197855.11600735</v>
      </c>
      <c r="M33" s="34">
        <f t="shared" si="115"/>
        <v>8624319.8130529132</v>
      </c>
      <c r="N33" s="34">
        <f t="shared" si="115"/>
        <v>13628530.295443166</v>
      </c>
      <c r="O33" s="34">
        <f t="shared" si="115"/>
        <v>6825667.6681689201</v>
      </c>
      <c r="P33" s="34">
        <f t="shared" si="115"/>
        <v>7810761.9762977799</v>
      </c>
      <c r="Q33" s="34">
        <f t="shared" si="115"/>
        <v>12921252.712401938</v>
      </c>
      <c r="R33" s="34">
        <f t="shared" si="115"/>
        <v>9306067.4344850611</v>
      </c>
      <c r="S33" s="34">
        <f>L33+M33+N33+O33+P33+Q33+R33</f>
        <v>102314455.01585713</v>
      </c>
      <c r="T33" s="34">
        <f t="shared" ref="T33:AE33" si="116">T35+T47+T53+T58</f>
        <v>4830998.6277332669</v>
      </c>
      <c r="U33" s="34">
        <f t="shared" si="116"/>
        <v>5472874.2414037744</v>
      </c>
      <c r="V33" s="34">
        <f t="shared" si="116"/>
        <v>10724582.793648805</v>
      </c>
      <c r="W33" s="34">
        <f t="shared" si="116"/>
        <v>6681010.608370889</v>
      </c>
      <c r="X33" s="34">
        <f t="shared" si="116"/>
        <v>12346934.700425636</v>
      </c>
      <c r="Y33" s="34">
        <f t="shared" si="116"/>
        <v>8324706.3402603939</v>
      </c>
      <c r="Z33" s="34">
        <f t="shared" si="116"/>
        <v>8044924.9725421453</v>
      </c>
      <c r="AA33" s="34">
        <f t="shared" si="116"/>
        <v>15137171.588007014</v>
      </c>
      <c r="AB33" s="34">
        <f t="shared" si="116"/>
        <v>6382636.165998999</v>
      </c>
      <c r="AC33" s="34">
        <f t="shared" si="116"/>
        <v>7148782.0566683309</v>
      </c>
      <c r="AD33" s="34">
        <f t="shared" si="116"/>
        <v>12712279.20430648</v>
      </c>
      <c r="AE33" s="34">
        <f t="shared" si="116"/>
        <v>8480591.4856868666</v>
      </c>
      <c r="AF33" s="34">
        <f>T33+U33+V33+W33+X33+Y33+Z33+AA33+AB33+AC33+AD33+AE33</f>
        <v>106287492.7850526</v>
      </c>
      <c r="AG33" s="34">
        <f t="shared" ref="AG33:AR33" si="117">AG35+AG47+AG53+AG58</f>
        <v>6000726.9065264557</v>
      </c>
      <c r="AH33" s="34">
        <f t="shared" si="117"/>
        <v>8261650.7788766501</v>
      </c>
      <c r="AI33" s="34">
        <f t="shared" si="117"/>
        <v>7048068.37577199</v>
      </c>
      <c r="AJ33" s="34">
        <f t="shared" si="117"/>
        <v>9399484.6430061758</v>
      </c>
      <c r="AK33" s="34">
        <f t="shared" si="117"/>
        <v>15800093.790018355</v>
      </c>
      <c r="AL33" s="34">
        <f t="shared" si="117"/>
        <v>7961587.8518611304</v>
      </c>
      <c r="AM33" s="34">
        <f t="shared" si="117"/>
        <v>8155685.0083458629</v>
      </c>
      <c r="AN33" s="34">
        <f t="shared" si="117"/>
        <v>17044367.030545816</v>
      </c>
      <c r="AO33" s="34">
        <f t="shared" si="117"/>
        <v>8345940.0828742981</v>
      </c>
      <c r="AP33" s="34">
        <f t="shared" si="117"/>
        <v>9974243.133325005</v>
      </c>
      <c r="AQ33" s="34">
        <f t="shared" si="117"/>
        <v>16247565.254840579</v>
      </c>
      <c r="AR33" s="34">
        <f t="shared" si="117"/>
        <v>10312627.345810369</v>
      </c>
      <c r="AS33" s="34">
        <f>AG33+AH33+AI33+AJ33+AK33+AL33+AM33+AN33+AO33+AP33+AQ33+AR33</f>
        <v>124552040.20180269</v>
      </c>
      <c r="AT33" s="34">
        <f t="shared" ref="AT33:BE33" si="118">AT35+AT47+AT53+AT58</f>
        <v>5975011.2598481048</v>
      </c>
      <c r="AU33" s="34">
        <f t="shared" si="118"/>
        <v>8272204.250472934</v>
      </c>
      <c r="AV33" s="34">
        <f t="shared" si="118"/>
        <v>7292594.2580954749</v>
      </c>
      <c r="AW33" s="34">
        <f t="shared" si="118"/>
        <v>9908614.3029127009</v>
      </c>
      <c r="AX33" s="34">
        <f t="shared" si="118"/>
        <v>17080966.811661944</v>
      </c>
      <c r="AY33" s="34">
        <f t="shared" si="118"/>
        <v>9569712.0688532796</v>
      </c>
      <c r="AZ33" s="34">
        <f t="shared" si="118"/>
        <v>10517876.429435812</v>
      </c>
      <c r="BA33" s="34">
        <f t="shared" si="118"/>
        <v>19817045.515481547</v>
      </c>
      <c r="BB33" s="34">
        <f t="shared" si="118"/>
        <v>10436923.578534495</v>
      </c>
      <c r="BC33" s="34">
        <f t="shared" si="118"/>
        <v>8408346.5307795033</v>
      </c>
      <c r="BD33" s="34">
        <f t="shared" si="118"/>
        <v>17154277.854339845</v>
      </c>
      <c r="BE33" s="34">
        <f t="shared" si="118"/>
        <v>11596268.206893697</v>
      </c>
      <c r="BF33" s="34">
        <f>AT33+AU33+AV33+AW33+AX33+AY33+AZ33+BA33+BB33+BC33+BD33+BE33</f>
        <v>136029841.06730932</v>
      </c>
      <c r="BG33" s="34">
        <f t="shared" ref="BG33:BR33" si="119">BG35+BG47+BG53+BG58</f>
        <v>4614171.7055166084</v>
      </c>
      <c r="BH33" s="34">
        <f t="shared" si="119"/>
        <v>9209688.5425638445</v>
      </c>
      <c r="BI33" s="34">
        <f t="shared" si="119"/>
        <v>6958676.3963445202</v>
      </c>
      <c r="BJ33" s="34">
        <f t="shared" si="119"/>
        <v>8737810.2845518235</v>
      </c>
      <c r="BK33" s="34">
        <f t="shared" si="119"/>
        <v>17679841.715072606</v>
      </c>
      <c r="BL33" s="34">
        <f t="shared" si="119"/>
        <v>15047418.293106336</v>
      </c>
      <c r="BM33" s="34">
        <f t="shared" si="119"/>
        <v>10753856.673009519</v>
      </c>
      <c r="BN33" s="34">
        <f t="shared" si="119"/>
        <v>19816468.12114004</v>
      </c>
      <c r="BO33" s="34">
        <f t="shared" si="119"/>
        <v>12088498.773869164</v>
      </c>
      <c r="BP33" s="34">
        <f t="shared" si="119"/>
        <v>9197903.0820396952</v>
      </c>
      <c r="BQ33" s="34">
        <f t="shared" si="119"/>
        <v>17785898.565431483</v>
      </c>
      <c r="BR33" s="34">
        <f t="shared" si="119"/>
        <v>10295628.607661491</v>
      </c>
      <c r="BS33" s="34">
        <f>BG33+BH33+BI33+BJ33+BK33+BL33+BM33+BN33+BO33+BP33+BQ33+BR33</f>
        <v>142185860.76030713</v>
      </c>
      <c r="BT33" s="34">
        <f t="shared" ref="BT33:CE33" si="120">BT35+BT47+BT53+BT58</f>
        <v>4752479.7028876655</v>
      </c>
      <c r="BU33" s="34">
        <f t="shared" si="120"/>
        <v>6679201.226047405</v>
      </c>
      <c r="BV33" s="34">
        <f t="shared" si="120"/>
        <v>7124781.2786680013</v>
      </c>
      <c r="BW33" s="34">
        <f t="shared" si="120"/>
        <v>6005383.4522617217</v>
      </c>
      <c r="BX33" s="34">
        <f t="shared" si="120"/>
        <v>14504063.797613095</v>
      </c>
      <c r="BY33" s="34">
        <f t="shared" si="120"/>
        <v>8656513.1503922436</v>
      </c>
      <c r="BZ33" s="34">
        <f t="shared" si="120"/>
        <v>17585945.613879159</v>
      </c>
      <c r="CA33" s="34">
        <f t="shared" si="120"/>
        <v>22853871.88799867</v>
      </c>
      <c r="CB33" s="34">
        <f t="shared" si="120"/>
        <v>18386549.60916375</v>
      </c>
      <c r="CC33" s="34">
        <f t="shared" si="120"/>
        <v>10481073.728551144</v>
      </c>
      <c r="CD33" s="34">
        <f t="shared" si="120"/>
        <v>21794670.660699397</v>
      </c>
      <c r="CE33" s="34">
        <f t="shared" si="120"/>
        <v>14315892.006468028</v>
      </c>
      <c r="CF33" s="34">
        <f>BT33+BU33+BV33+BW33+BX33+BY33+BZ33+CA33+CB33+CC33+CD33+CE33</f>
        <v>153140426.11463025</v>
      </c>
      <c r="CG33" s="34">
        <f t="shared" ref="CG33:CR33" si="121">CG35+CG47+CG53+CG58</f>
        <v>6963580.3387581371</v>
      </c>
      <c r="CH33" s="34">
        <f t="shared" si="121"/>
        <v>7846151.79586046</v>
      </c>
      <c r="CI33" s="34">
        <f t="shared" si="121"/>
        <v>8163954.031338674</v>
      </c>
      <c r="CJ33" s="34">
        <f t="shared" si="121"/>
        <v>8157870.4397012182</v>
      </c>
      <c r="CK33" s="34">
        <f t="shared" si="121"/>
        <v>16026908.285219487</v>
      </c>
      <c r="CL33" s="34">
        <f t="shared" si="121"/>
        <v>16719609.352528805</v>
      </c>
      <c r="CM33" s="34">
        <f t="shared" si="121"/>
        <v>14163023.163119666</v>
      </c>
      <c r="CN33" s="34">
        <f t="shared" si="121"/>
        <v>24003446.512643974</v>
      </c>
      <c r="CO33" s="34">
        <f t="shared" si="121"/>
        <v>13813140.071315328</v>
      </c>
      <c r="CP33" s="34">
        <f t="shared" si="121"/>
        <v>11704777.384576868</v>
      </c>
      <c r="CQ33" s="34">
        <f t="shared" si="121"/>
        <v>24590918.319729581</v>
      </c>
      <c r="CR33" s="34">
        <f t="shared" si="121"/>
        <v>15090292.124603536</v>
      </c>
      <c r="CS33" s="34">
        <f>CG33+CH33+CI33+CJ33+CK33+CL33+CM33+CN33+CO33+CP33+CQ33+CR33</f>
        <v>167243671.81939575</v>
      </c>
      <c r="CT33" s="34">
        <f t="shared" ref="CT33:DE33" si="122">CT35+CT47+CT53+CT58</f>
        <v>7022358.4171256889</v>
      </c>
      <c r="CU33" s="34">
        <f t="shared" si="122"/>
        <v>10259598.369888166</v>
      </c>
      <c r="CV33" s="34">
        <f t="shared" si="122"/>
        <v>9591431.430145219</v>
      </c>
      <c r="CW33" s="34">
        <f t="shared" si="122"/>
        <v>7812645.3332915995</v>
      </c>
      <c r="CX33" s="34">
        <f t="shared" si="122"/>
        <v>17481363.187823407</v>
      </c>
      <c r="CY33" s="34">
        <f t="shared" si="122"/>
        <v>17197929.589258906</v>
      </c>
      <c r="CZ33" s="34">
        <f t="shared" si="122"/>
        <v>18559341.686988797</v>
      </c>
      <c r="DA33" s="34">
        <f t="shared" si="122"/>
        <v>28784718.76239359</v>
      </c>
      <c r="DB33" s="34">
        <f t="shared" si="122"/>
        <v>15774840.20822899</v>
      </c>
      <c r="DC33" s="34">
        <f t="shared" si="122"/>
        <v>14196396.638666365</v>
      </c>
      <c r="DD33" s="34">
        <f t="shared" si="122"/>
        <v>29794384.489734627</v>
      </c>
      <c r="DE33" s="34">
        <f t="shared" si="122"/>
        <v>12649019.725129381</v>
      </c>
      <c r="DF33" s="34">
        <f>CT33+CU33+CV33+CW33+CX33+CY33+CZ33+DA33+DB33+DC33+DD33+DE33</f>
        <v>189124027.83867472</v>
      </c>
      <c r="DG33" s="34">
        <f t="shared" ref="DG33:DS33" si="123">DG35+DG47+DG53+DG58</f>
        <v>6206611.6699999999</v>
      </c>
      <c r="DH33" s="34">
        <f t="shared" si="123"/>
        <v>7913590.5800000001</v>
      </c>
      <c r="DI33" s="34">
        <f t="shared" si="123"/>
        <v>8063265.0299999993</v>
      </c>
      <c r="DJ33" s="34">
        <f t="shared" si="123"/>
        <v>10749986.549999999</v>
      </c>
      <c r="DK33" s="34">
        <f t="shared" si="123"/>
        <v>27215002.256000005</v>
      </c>
      <c r="DL33" s="34">
        <f t="shared" si="123"/>
        <v>19992901.723999999</v>
      </c>
      <c r="DM33" s="34">
        <f t="shared" si="123"/>
        <v>20757953.139999993</v>
      </c>
      <c r="DN33" s="34">
        <f t="shared" si="123"/>
        <v>31377498.68</v>
      </c>
      <c r="DO33" s="34">
        <f t="shared" si="123"/>
        <v>15156879.03000002</v>
      </c>
      <c r="DP33" s="34">
        <f t="shared" si="123"/>
        <v>16338834.109999985</v>
      </c>
      <c r="DQ33" s="34">
        <f t="shared" si="123"/>
        <v>29318106.440000031</v>
      </c>
      <c r="DR33" s="34">
        <f t="shared" si="123"/>
        <v>13330289.759999925</v>
      </c>
      <c r="DS33" s="34">
        <f t="shared" si="123"/>
        <v>206420918.96999994</v>
      </c>
      <c r="DT33" s="34">
        <f t="shared" ref="DT33:EF33" si="124">DT35+DT47+DT53+DT58</f>
        <v>8684727.2100000009</v>
      </c>
      <c r="DU33" s="34">
        <f t="shared" si="124"/>
        <v>10531947.915999999</v>
      </c>
      <c r="DV33" s="34">
        <f t="shared" si="124"/>
        <v>8319390.2139999997</v>
      </c>
      <c r="DW33" s="34">
        <f t="shared" si="124"/>
        <v>11993072.559999995</v>
      </c>
      <c r="DX33" s="34">
        <f t="shared" si="124"/>
        <v>28574747.5</v>
      </c>
      <c r="DY33" s="34">
        <f t="shared" si="124"/>
        <v>22056642.869999982</v>
      </c>
      <c r="DZ33" s="34">
        <f t="shared" si="124"/>
        <v>23018265.450000033</v>
      </c>
      <c r="EA33" s="34">
        <f t="shared" si="124"/>
        <v>26521973.949999981</v>
      </c>
      <c r="EB33" s="34">
        <f t="shared" si="124"/>
        <v>20047211.14000006</v>
      </c>
      <c r="EC33" s="34">
        <f t="shared" si="124"/>
        <v>16281052.439999955</v>
      </c>
      <c r="ED33" s="34">
        <f t="shared" si="124"/>
        <v>26588174.039999966</v>
      </c>
      <c r="EE33" s="34">
        <f t="shared" si="124"/>
        <v>12291404.599999923</v>
      </c>
      <c r="EF33" s="34">
        <f t="shared" si="124"/>
        <v>214908609.88999993</v>
      </c>
      <c r="EG33" s="34">
        <f t="shared" ref="EG33:ES33" si="125">EG35+EG47+EG53+EG58</f>
        <v>5339924.3100000005</v>
      </c>
      <c r="EH33" s="34">
        <f t="shared" si="125"/>
        <v>7869607.5099999979</v>
      </c>
      <c r="EI33" s="34">
        <f t="shared" si="125"/>
        <v>7383577.9099999927</v>
      </c>
      <c r="EJ33" s="34">
        <f t="shared" si="125"/>
        <v>7891098.75</v>
      </c>
      <c r="EK33" s="34">
        <f t="shared" si="125"/>
        <v>15771852.539999994</v>
      </c>
      <c r="EL33" s="34">
        <f t="shared" si="125"/>
        <v>27880647.429999977</v>
      </c>
      <c r="EM33" s="34">
        <f t="shared" si="125"/>
        <v>22615826.860000052</v>
      </c>
      <c r="EN33" s="34">
        <f t="shared" si="125"/>
        <v>34593759.240000017</v>
      </c>
      <c r="EO33" s="34">
        <f t="shared" si="125"/>
        <v>17400076.829999968</v>
      </c>
      <c r="EP33" s="34">
        <f t="shared" si="125"/>
        <v>17110213.599999968</v>
      </c>
      <c r="EQ33" s="34">
        <f t="shared" si="125"/>
        <v>30430333.989999969</v>
      </c>
      <c r="ER33" s="34">
        <f t="shared" si="125"/>
        <v>12686345.339999981</v>
      </c>
      <c r="ES33" s="34">
        <f t="shared" si="125"/>
        <v>206973264.30999994</v>
      </c>
      <c r="ET33" s="34">
        <f t="shared" ref="ET33:FF33" si="126">ET35+ET47+ET53+ET58</f>
        <v>6691000.8399999999</v>
      </c>
      <c r="EU33" s="34">
        <f t="shared" si="126"/>
        <v>8601591.3599999994</v>
      </c>
      <c r="EV33" s="34">
        <f t="shared" si="126"/>
        <v>8720442.2800000012</v>
      </c>
      <c r="EW33" s="34">
        <f t="shared" si="126"/>
        <v>9689427.2599999905</v>
      </c>
      <c r="EX33" s="34">
        <f t="shared" si="126"/>
        <v>31205616.940000057</v>
      </c>
      <c r="EY33" s="34">
        <f t="shared" si="126"/>
        <v>18005377.41999995</v>
      </c>
      <c r="EZ33" s="34">
        <f t="shared" si="126"/>
        <v>24724486.470000051</v>
      </c>
      <c r="FA33" s="34">
        <f t="shared" si="126"/>
        <v>27385052.46703</v>
      </c>
      <c r="FB33" s="34">
        <f t="shared" si="126"/>
        <v>24601734.022969931</v>
      </c>
      <c r="FC33" s="34">
        <f t="shared" si="126"/>
        <v>13669344.519999992</v>
      </c>
      <c r="FD33" s="34">
        <f t="shared" si="126"/>
        <v>31149953.281000026</v>
      </c>
      <c r="FE33" s="34">
        <f t="shared" si="126"/>
        <v>15109082.439000022</v>
      </c>
      <c r="FF33" s="34">
        <f t="shared" si="126"/>
        <v>219553109.30000001</v>
      </c>
      <c r="FG33" s="34">
        <f t="shared" ref="FG33:FS33" si="127">FG35+FG47+FG53+FG58</f>
        <v>7400278.2770330105</v>
      </c>
      <c r="FH33" s="34">
        <f t="shared" si="127"/>
        <v>8276850.8929669894</v>
      </c>
      <c r="FI33" s="34">
        <f t="shared" si="127"/>
        <v>8341335.0670330254</v>
      </c>
      <c r="FJ33" s="34">
        <f t="shared" si="127"/>
        <v>7130050.5729669826</v>
      </c>
      <c r="FK33" s="34">
        <f t="shared" si="127"/>
        <v>25707651.10000002</v>
      </c>
      <c r="FL33" s="34">
        <f t="shared" si="127"/>
        <v>20963971.079999972</v>
      </c>
      <c r="FM33" s="34">
        <f t="shared" si="127"/>
        <v>25406343.117030989</v>
      </c>
      <c r="FN33" s="34">
        <f t="shared" si="127"/>
        <v>30822599.513969015</v>
      </c>
      <c r="FO33" s="34">
        <f t="shared" si="127"/>
        <v>27977985.339000013</v>
      </c>
      <c r="FP33" s="34">
        <f t="shared" si="127"/>
        <v>4747103.070000045</v>
      </c>
      <c r="FQ33" s="34">
        <f t="shared" si="127"/>
        <v>33329211.957999852</v>
      </c>
      <c r="FR33" s="34">
        <f t="shared" si="127"/>
        <v>14393802.272000149</v>
      </c>
      <c r="FS33" s="34">
        <f t="shared" si="127"/>
        <v>214497182.26000005</v>
      </c>
      <c r="FT33" s="34">
        <f t="shared" ref="FT33:GC33" si="128">FT35+FT47+FT53+FT58</f>
        <v>9215090.9000000004</v>
      </c>
      <c r="FU33" s="34">
        <f t="shared" si="128"/>
        <v>9646362.6899999995</v>
      </c>
      <c r="FV33" s="34">
        <f t="shared" si="128"/>
        <v>8601536.1500000004</v>
      </c>
      <c r="FW33" s="34">
        <f t="shared" si="128"/>
        <v>10359352.980000004</v>
      </c>
      <c r="FX33" s="34">
        <f t="shared" si="128"/>
        <v>27242160.539999992</v>
      </c>
      <c r="FY33" s="34">
        <f t="shared" si="128"/>
        <v>19489999.38000001</v>
      </c>
      <c r="FZ33" s="34">
        <f t="shared" si="128"/>
        <v>26355040.330000032</v>
      </c>
      <c r="GA33" s="34">
        <f t="shared" si="128"/>
        <v>26385748.759999979</v>
      </c>
      <c r="GB33" s="34">
        <f t="shared" si="128"/>
        <v>26632843.089999981</v>
      </c>
      <c r="GC33" s="34">
        <f t="shared" si="128"/>
        <v>19782496.970000036</v>
      </c>
      <c r="GD33" s="34">
        <f>GD35+GD47+GD53+GD58</f>
        <v>30263642.989999831</v>
      </c>
      <c r="GE33" s="34">
        <f>GE35+GE47+GE53+GE58</f>
        <v>12483006.530000135</v>
      </c>
      <c r="GF33" s="34">
        <f>GF35+GF47+GF53+GF58</f>
        <v>226457281.31</v>
      </c>
      <c r="GG33" s="34">
        <f t="shared" ref="GG33:GP33" si="129">GG35+GG47+GG53+GG58</f>
        <v>6058875.1699999999</v>
      </c>
      <c r="GH33" s="34">
        <f t="shared" si="129"/>
        <v>8996017.3700000029</v>
      </c>
      <c r="GI33" s="34">
        <f t="shared" si="129"/>
        <v>8459440.1900000032</v>
      </c>
      <c r="GJ33" s="34">
        <f t="shared" si="129"/>
        <v>11167152.179999974</v>
      </c>
      <c r="GK33" s="34">
        <f t="shared" si="129"/>
        <v>29526379.020000022</v>
      </c>
      <c r="GL33" s="34">
        <f t="shared" si="129"/>
        <v>20011938.729999989</v>
      </c>
      <c r="GM33" s="34">
        <f t="shared" si="129"/>
        <v>27156056.659999996</v>
      </c>
      <c r="GN33" s="34">
        <f t="shared" si="129"/>
        <v>26242098.689999968</v>
      </c>
      <c r="GO33" s="34">
        <f t="shared" si="129"/>
        <v>27152854.000000134</v>
      </c>
      <c r="GP33" s="34">
        <f t="shared" si="129"/>
        <v>14811057.179999882</v>
      </c>
      <c r="GQ33" s="34">
        <f>GQ35+GQ47+GQ53+GQ58</f>
        <v>33314550.819999963</v>
      </c>
      <c r="GR33" s="34">
        <f>GR35+GR47+GR53+GR58</f>
        <v>9982018.4200000353</v>
      </c>
      <c r="GS33" s="34">
        <f>GS35+GS47+GS53+GS58</f>
        <v>222878438.43000001</v>
      </c>
      <c r="GT33" s="34">
        <f t="shared" ref="GT33:HC33" si="130">GT35+GT47+GT53+GT58</f>
        <v>4863267.32</v>
      </c>
      <c r="GU33" s="34">
        <f t="shared" si="130"/>
        <v>4648690.92</v>
      </c>
      <c r="GV33" s="34">
        <f t="shared" si="130"/>
        <v>3668273.0999999954</v>
      </c>
      <c r="GW33" s="34">
        <f t="shared" si="130"/>
        <v>3606014.580000001</v>
      </c>
      <c r="GX33" s="34">
        <f t="shared" si="130"/>
        <v>4230486.1100000106</v>
      </c>
      <c r="GY33" s="34">
        <f t="shared" si="130"/>
        <v>9612907.2999999858</v>
      </c>
      <c r="GZ33" s="34">
        <f t="shared" si="130"/>
        <v>21917867.609999996</v>
      </c>
      <c r="HA33" s="34">
        <f t="shared" si="130"/>
        <v>35828470.019999966</v>
      </c>
      <c r="HB33" s="34">
        <f t="shared" si="130"/>
        <v>37773938.610000014</v>
      </c>
      <c r="HC33" s="34">
        <f t="shared" si="130"/>
        <v>25931924.840000089</v>
      </c>
      <c r="HD33" s="34">
        <f>HD35+HD47+HD53+HD58</f>
        <v>38344071.980000004</v>
      </c>
      <c r="HE33" s="34">
        <f>HE35+HE47+HE53+HE58</f>
        <v>26266428.322999906</v>
      </c>
      <c r="HF33" s="34">
        <f>HF35+HF47+HF53+HF58</f>
        <v>216692340.71299997</v>
      </c>
      <c r="HG33" s="34">
        <f t="shared" ref="HG33:HP33" si="131">HG35+HG47+HG53+HG58</f>
        <v>9801161.3999999966</v>
      </c>
      <c r="HH33" s="34">
        <f t="shared" si="131"/>
        <v>9848587.8100000042</v>
      </c>
      <c r="HI33" s="34">
        <f t="shared" si="131"/>
        <v>5695858.9399999958</v>
      </c>
      <c r="HJ33" s="34">
        <f t="shared" si="131"/>
        <v>8324606.2200000063</v>
      </c>
      <c r="HK33" s="34">
        <f t="shared" si="131"/>
        <v>13281611.98</v>
      </c>
      <c r="HL33" s="34">
        <f t="shared" si="131"/>
        <v>21703467.729999993</v>
      </c>
      <c r="HM33" s="34">
        <f t="shared" si="131"/>
        <v>25813722.860000048</v>
      </c>
      <c r="HN33" s="34">
        <f t="shared" si="131"/>
        <v>29959231.499999966</v>
      </c>
      <c r="HO33" s="34">
        <f t="shared" si="131"/>
        <v>30327981.610000018</v>
      </c>
      <c r="HP33" s="34">
        <f t="shared" si="131"/>
        <v>32682989.319999877</v>
      </c>
      <c r="HQ33" s="34">
        <f>HQ35+HQ47+HQ53+HQ58</f>
        <v>30319142.950000197</v>
      </c>
      <c r="HR33" s="34">
        <f>HR35+HR47+HR53+HR58</f>
        <v>17922517.999999862</v>
      </c>
      <c r="HS33" s="34">
        <f>HS35+HS47+HS53+HS58</f>
        <v>235680880.31999996</v>
      </c>
      <c r="HT33" s="34">
        <f t="shared" ref="HT33:IC33" si="132">HT35+HT47+HT53+HT58</f>
        <v>11598718.959999999</v>
      </c>
      <c r="HU33" s="34">
        <f t="shared" si="132"/>
        <v>9053241.5800000075</v>
      </c>
      <c r="HV33" s="34">
        <f t="shared" si="132"/>
        <v>6613080.8300000001</v>
      </c>
      <c r="HW33" s="34">
        <f t="shared" si="132"/>
        <v>6216447.7899999907</v>
      </c>
      <c r="HX33" s="34">
        <f t="shared" si="132"/>
        <v>11956146.750000011</v>
      </c>
      <c r="HY33" s="34">
        <f t="shared" si="132"/>
        <v>27850845.409999982</v>
      </c>
      <c r="HZ33" s="34">
        <f t="shared" si="132"/>
        <v>29697809.540000003</v>
      </c>
      <c r="IA33" s="34">
        <f t="shared" si="132"/>
        <v>35113146.000000007</v>
      </c>
      <c r="IB33" s="34">
        <f t="shared" si="132"/>
        <v>39639094.450000085</v>
      </c>
      <c r="IC33" s="34">
        <f t="shared" si="132"/>
        <v>27358990.910000019</v>
      </c>
      <c r="ID33" s="34">
        <f>ID35+ID47+ID53+ID58</f>
        <v>34097818.039999992</v>
      </c>
      <c r="IE33" s="34">
        <f>IE35+IE47+IE53+IE58</f>
        <v>16710099.359999998</v>
      </c>
      <c r="IF33" s="34">
        <f>IF35+IF47+IF53+IF58</f>
        <v>255905439.62000012</v>
      </c>
      <c r="IG33" s="34">
        <f t="shared" ref="IG33:IP33" si="133">IG35+IG47+IG53+IG58</f>
        <v>11021860.119999999</v>
      </c>
      <c r="IH33" s="34">
        <f t="shared" si="133"/>
        <v>7488558.9799999967</v>
      </c>
      <c r="II33" s="34">
        <f t="shared" si="133"/>
        <v>8807340.8600000106</v>
      </c>
      <c r="IJ33" s="34">
        <f t="shared" si="133"/>
        <v>15097450.139999999</v>
      </c>
      <c r="IK33" s="34">
        <f t="shared" si="133"/>
        <v>23815019.940000001</v>
      </c>
      <c r="IL33" s="34">
        <f t="shared" si="133"/>
        <v>31917681.119999953</v>
      </c>
      <c r="IM33" s="34">
        <f t="shared" si="133"/>
        <v>25184337.390000045</v>
      </c>
      <c r="IN33" s="34">
        <f t="shared" si="133"/>
        <v>44059938.899999991</v>
      </c>
      <c r="IO33" s="34">
        <f t="shared" si="133"/>
        <v>30841514.740000017</v>
      </c>
      <c r="IP33" s="34">
        <f t="shared" si="133"/>
        <v>38175742.539999999</v>
      </c>
      <c r="IQ33" s="34">
        <f>IQ35+IQ47+IQ53+IQ58</f>
        <v>22207533.750000026</v>
      </c>
      <c r="IR33" s="34">
        <f>IR35+IR47+IR53+IR58</f>
        <v>15318751.649999933</v>
      </c>
      <c r="IS33" s="34">
        <f>IS35+IS47+IS53+IS58</f>
        <v>273935730.13</v>
      </c>
      <c r="IT33" s="34">
        <f>IT35+IT47+IT53+IT58</f>
        <v>12228594.92</v>
      </c>
      <c r="IU33" s="34">
        <f t="shared" ref="IU33:JC33" si="134">IU35+IU47+IU53+IU58</f>
        <v>7574167.46</v>
      </c>
      <c r="IV33" s="34">
        <f t="shared" si="134"/>
        <v>8245178.4199999915</v>
      </c>
      <c r="IW33" s="34">
        <f t="shared" si="134"/>
        <v>18177817.840000004</v>
      </c>
      <c r="IX33" s="34">
        <f t="shared" si="134"/>
        <v>16682022.42</v>
      </c>
      <c r="IY33" s="34">
        <f t="shared" si="134"/>
        <v>29779785.200000003</v>
      </c>
      <c r="IZ33" s="34">
        <f t="shared" si="134"/>
        <v>33074302.749999985</v>
      </c>
      <c r="JA33" s="34">
        <f t="shared" si="134"/>
        <v>38278775.55999998</v>
      </c>
      <c r="JB33" s="34">
        <f t="shared" si="134"/>
        <v>35258114.590000041</v>
      </c>
      <c r="JC33" s="34">
        <f t="shared" si="134"/>
        <v>39154297.479999989</v>
      </c>
      <c r="JD33" s="34">
        <f t="shared" ref="JD33:JS33" si="135">JD35+JD47+JD53+JD58</f>
        <v>23323697.240000032</v>
      </c>
      <c r="JE33" s="34">
        <f t="shared" si="135"/>
        <v>15664031.279999867</v>
      </c>
      <c r="JF33" s="34">
        <f t="shared" si="135"/>
        <v>277440785.15999991</v>
      </c>
      <c r="JG33" s="228">
        <f t="shared" si="135"/>
        <v>10572650.583999999</v>
      </c>
      <c r="JH33" s="34">
        <f t="shared" si="135"/>
        <v>8033395.3260000031</v>
      </c>
      <c r="JI33" s="34">
        <f t="shared" si="135"/>
        <v>7538499.8499999996</v>
      </c>
      <c r="JJ33" s="34">
        <f t="shared" si="135"/>
        <v>18696222.449999992</v>
      </c>
      <c r="JK33" s="34">
        <f t="shared" si="135"/>
        <v>19824246.960000005</v>
      </c>
      <c r="JL33" s="34">
        <f t="shared" si="135"/>
        <v>28890976.88000001</v>
      </c>
      <c r="JM33" s="34">
        <f t="shared" si="135"/>
        <v>35725747.079999998</v>
      </c>
      <c r="JN33" s="34">
        <f t="shared" si="135"/>
        <v>36603743.659999974</v>
      </c>
      <c r="JO33" s="34">
        <f t="shared" si="135"/>
        <v>48499725.720000044</v>
      </c>
      <c r="JP33" s="34">
        <f t="shared" si="135"/>
        <v>35762548.989999928</v>
      </c>
      <c r="JQ33" s="34">
        <f t="shared" si="135"/>
        <v>30390004.849999964</v>
      </c>
      <c r="JR33" s="34">
        <f t="shared" si="135"/>
        <v>15441735.270000137</v>
      </c>
      <c r="JS33" s="34">
        <f t="shared" si="135"/>
        <v>295979497.62</v>
      </c>
      <c r="JT33" s="228">
        <f t="shared" ref="JT33:KF33" si="136">JT35+JT47+JT53+JT58</f>
        <v>10115683.67</v>
      </c>
      <c r="JU33" s="34">
        <f t="shared" si="136"/>
        <v>7568527.0799999991</v>
      </c>
      <c r="JV33" s="34">
        <f t="shared" si="136"/>
        <v>13116101.179999992</v>
      </c>
      <c r="JW33" s="34">
        <f t="shared" si="136"/>
        <v>13011409.640000017</v>
      </c>
      <c r="JX33" s="34">
        <f t="shared" si="136"/>
        <v>14671319.729999989</v>
      </c>
      <c r="JY33" s="34">
        <f t="shared" si="136"/>
        <v>20793551.919999972</v>
      </c>
      <c r="JZ33" s="34">
        <f t="shared" si="136"/>
        <v>40025100.400000043</v>
      </c>
      <c r="KA33" s="34">
        <f t="shared" si="136"/>
        <v>38659421.569999978</v>
      </c>
      <c r="KB33" s="34">
        <f t="shared" si="136"/>
        <v>32615663.180000026</v>
      </c>
      <c r="KC33" s="34">
        <f t="shared" si="136"/>
        <v>45745246.719999932</v>
      </c>
      <c r="KD33" s="34">
        <f t="shared" si="136"/>
        <v>32113659.930000078</v>
      </c>
      <c r="KE33" s="34">
        <f t="shared" si="136"/>
        <v>18508414.349999987</v>
      </c>
      <c r="KF33" s="34">
        <f t="shared" si="136"/>
        <v>286944099.36999995</v>
      </c>
      <c r="KG33" s="228">
        <f t="shared" ref="KG33:KS33" si="137">KG35+KG47+KG53+KG58</f>
        <v>9927948.4700000007</v>
      </c>
      <c r="KH33" s="34">
        <f t="shared" si="137"/>
        <v>8673631.6899999995</v>
      </c>
      <c r="KI33" s="34">
        <f t="shared" si="137"/>
        <v>14874097.359999999</v>
      </c>
      <c r="KJ33" s="34">
        <f t="shared" si="137"/>
        <v>19317211.130000003</v>
      </c>
      <c r="KK33" s="34">
        <f t="shared" si="137"/>
        <v>27205905.150000006</v>
      </c>
      <c r="KL33" s="34">
        <f t="shared" si="137"/>
        <v>38047444.039999999</v>
      </c>
      <c r="KM33" s="34">
        <f t="shared" si="137"/>
        <v>35706945.219999976</v>
      </c>
      <c r="KN33" s="34">
        <f t="shared" si="137"/>
        <v>34136029.75000003</v>
      </c>
      <c r="KO33" s="34">
        <f t="shared" si="137"/>
        <v>32345395.889999978</v>
      </c>
      <c r="KP33" s="34">
        <f t="shared" si="137"/>
        <v>43467524.480000019</v>
      </c>
      <c r="KQ33" s="34">
        <f t="shared" si="137"/>
        <v>32929994.569999967</v>
      </c>
      <c r="KR33" s="34">
        <f t="shared" si="137"/>
        <v>19433062.210000005</v>
      </c>
      <c r="KS33" s="34">
        <f t="shared" si="137"/>
        <v>316065189.95999998</v>
      </c>
      <c r="KT33" s="228">
        <f t="shared" ref="KT33:LF33" si="138">KT35+KT47+KT53+KT58</f>
        <v>12342949.23</v>
      </c>
      <c r="KU33" s="34">
        <f t="shared" si="138"/>
        <v>8362302.0399999991</v>
      </c>
      <c r="KV33" s="34">
        <f t="shared" si="138"/>
        <v>11410034.1</v>
      </c>
      <c r="KW33" s="34">
        <f t="shared" si="138"/>
        <v>20458740.120000005</v>
      </c>
      <c r="KX33" s="34">
        <f t="shared" si="138"/>
        <v>23146759.060000002</v>
      </c>
      <c r="KY33" s="34">
        <f t="shared" si="138"/>
        <v>38076193.160000101</v>
      </c>
      <c r="KZ33" s="34">
        <f t="shared" si="138"/>
        <v>48825860.799999908</v>
      </c>
      <c r="LA33" s="34">
        <f t="shared" si="138"/>
        <v>41529488.220000006</v>
      </c>
      <c r="LB33" s="34">
        <f t="shared" si="138"/>
        <v>38038248.549999997</v>
      </c>
      <c r="LC33" s="34">
        <f t="shared" si="138"/>
        <v>45020120.142999977</v>
      </c>
      <c r="LD33" s="34">
        <f t="shared" si="138"/>
        <v>33739942.247000039</v>
      </c>
      <c r="LE33" s="34">
        <f t="shared" si="138"/>
        <v>14525789.810000006</v>
      </c>
      <c r="LF33" s="34">
        <f t="shared" si="138"/>
        <v>335476427.47999996</v>
      </c>
      <c r="LG33" s="228">
        <f t="shared" ref="LG33:MF33" si="139">LG35+LG47+LG53+LG58</f>
        <v>11162889.939999999</v>
      </c>
      <c r="LH33" s="34">
        <f t="shared" si="139"/>
        <v>8286320.339999998</v>
      </c>
      <c r="LI33" s="34">
        <f t="shared" si="139"/>
        <v>19146246.050000001</v>
      </c>
      <c r="LJ33" s="34">
        <f t="shared" si="139"/>
        <v>24453376.300000004</v>
      </c>
      <c r="LK33" s="34">
        <f t="shared" si="139"/>
        <v>25375464.943999998</v>
      </c>
      <c r="LL33" s="34">
        <f t="shared" si="139"/>
        <v>39773654.006000012</v>
      </c>
      <c r="LM33" s="34">
        <f t="shared" si="139"/>
        <v>44546216.239999995</v>
      </c>
      <c r="LN33" s="34">
        <f t="shared" si="139"/>
        <v>40698823.939999998</v>
      </c>
      <c r="LO33" s="34">
        <f t="shared" si="139"/>
        <v>31452025.150000013</v>
      </c>
      <c r="LP33" s="34">
        <f t="shared" si="139"/>
        <v>43899993.929999992</v>
      </c>
      <c r="LQ33" s="34">
        <f t="shared" si="139"/>
        <v>39432211.18999999</v>
      </c>
      <c r="LR33" s="34">
        <f t="shared" si="139"/>
        <v>17729432.300000004</v>
      </c>
      <c r="LS33" s="34">
        <f t="shared" si="139"/>
        <v>345956654.33000004</v>
      </c>
      <c r="LT33" s="228">
        <f t="shared" si="139"/>
        <v>10787070.33</v>
      </c>
      <c r="LU33" s="34">
        <f t="shared" si="139"/>
        <v>8075857.7800000003</v>
      </c>
      <c r="LV33" s="34">
        <f t="shared" si="139"/>
        <v>11391919.220000001</v>
      </c>
      <c r="LW33" s="34">
        <f t="shared" si="139"/>
        <v>29136713.789999999</v>
      </c>
      <c r="LX33" s="34">
        <f t="shared" si="139"/>
        <v>23716712.370000005</v>
      </c>
      <c r="LY33" s="34">
        <f t="shared" si="139"/>
        <v>39737821.920000002</v>
      </c>
      <c r="LZ33" s="34">
        <f t="shared" si="139"/>
        <v>47585052.559999995</v>
      </c>
      <c r="MA33" s="34">
        <f t="shared" si="139"/>
        <v>44306781.030000016</v>
      </c>
      <c r="MB33" s="34">
        <f t="shared" si="139"/>
        <v>38695378.729999982</v>
      </c>
      <c r="MC33" s="34">
        <f t="shared" si="139"/>
        <v>44333374.150000006</v>
      </c>
      <c r="MD33" s="34">
        <f t="shared" si="139"/>
        <v>44488342.940000005</v>
      </c>
      <c r="ME33" s="34">
        <f t="shared" si="139"/>
        <v>24461256.449999999</v>
      </c>
      <c r="MF33" s="34">
        <f t="shared" si="139"/>
        <v>366716281.26999998</v>
      </c>
      <c r="MG33" s="228">
        <f t="shared" ref="MG33:MS33" si="140">MG35+MG47+MG53+MG58</f>
        <v>11769519.520000001</v>
      </c>
      <c r="MH33" s="34">
        <f t="shared" si="140"/>
        <v>8758398.5700000003</v>
      </c>
      <c r="MI33" s="34">
        <f t="shared" si="140"/>
        <v>15824095.739999998</v>
      </c>
      <c r="MJ33" s="34">
        <f t="shared" si="140"/>
        <v>0</v>
      </c>
      <c r="MK33" s="34">
        <f t="shared" si="140"/>
        <v>0</v>
      </c>
      <c r="ML33" s="34">
        <f t="shared" si="140"/>
        <v>0</v>
      </c>
      <c r="MM33" s="34">
        <f t="shared" si="140"/>
        <v>0</v>
      </c>
      <c r="MN33" s="34">
        <f t="shared" si="140"/>
        <v>0</v>
      </c>
      <c r="MO33" s="34">
        <f t="shared" si="140"/>
        <v>0</v>
      </c>
      <c r="MP33" s="34">
        <f t="shared" si="140"/>
        <v>0</v>
      </c>
      <c r="MQ33" s="34">
        <f t="shared" si="140"/>
        <v>0</v>
      </c>
      <c r="MR33" s="34">
        <f t="shared" si="140"/>
        <v>0</v>
      </c>
      <c r="MS33" s="35">
        <f t="shared" si="140"/>
        <v>36352013.829999998</v>
      </c>
    </row>
    <row r="34" spans="1:357" ht="15.75" x14ac:dyDescent="0.25">
      <c r="A34" s="86"/>
      <c r="B34" s="113"/>
      <c r="C34" s="114" t="s">
        <v>591</v>
      </c>
      <c r="D34" s="114" t="s">
        <v>591</v>
      </c>
      <c r="E34" s="36"/>
      <c r="F34" s="36"/>
      <c r="G34" s="36"/>
      <c r="H34" s="36"/>
      <c r="I34" s="36"/>
      <c r="J34" s="36"/>
      <c r="K34" s="36"/>
      <c r="L34" s="37"/>
      <c r="M34" s="36"/>
      <c r="N34" s="36"/>
      <c r="O34" s="36"/>
      <c r="P34" s="36"/>
      <c r="Q34" s="36"/>
      <c r="R34" s="36"/>
      <c r="S34" s="3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7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7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7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7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7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7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7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7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7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7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7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7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7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7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7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7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7"/>
      <c r="JG34" s="229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7"/>
      <c r="JT34" s="229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7"/>
      <c r="KG34" s="229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7"/>
      <c r="KT34" s="229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7"/>
      <c r="LG34" s="229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7"/>
      <c r="LT34" s="229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7"/>
      <c r="MG34" s="229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8"/>
    </row>
    <row r="35" spans="1:357" ht="15.75" x14ac:dyDescent="0.25">
      <c r="A35" s="86">
        <v>7030</v>
      </c>
      <c r="B35" s="113"/>
      <c r="C35" s="114" t="s">
        <v>169</v>
      </c>
      <c r="D35" s="114" t="s">
        <v>519</v>
      </c>
      <c r="E35" s="36">
        <v>5848005.3413453512</v>
      </c>
      <c r="F35" s="36">
        <v>8302416.1241862802</v>
      </c>
      <c r="G35" s="36">
        <v>8112669.0035052579</v>
      </c>
      <c r="H35" s="36">
        <v>38251756.801869474</v>
      </c>
      <c r="I35" s="36">
        <v>45274102.820898011</v>
      </c>
      <c r="J35" s="36">
        <v>63040652.645635121</v>
      </c>
      <c r="K35" s="36">
        <v>74670259.55600068</v>
      </c>
      <c r="L35" s="37">
        <v>28854665.331330333</v>
      </c>
      <c r="M35" s="36">
        <v>5586671.6741779335</v>
      </c>
      <c r="N35" s="36">
        <v>11689884.827240862</v>
      </c>
      <c r="O35" s="36">
        <v>5220814.5551660825</v>
      </c>
      <c r="P35" s="36">
        <v>5993373.3934234688</v>
      </c>
      <c r="Q35" s="36">
        <v>10856618.260724422</v>
      </c>
      <c r="R35" s="36">
        <v>6462118.1772658993</v>
      </c>
      <c r="S35" s="37">
        <f>L35+M35+N35+O35+P35+Q35+R35</f>
        <v>74664146.219329</v>
      </c>
      <c r="T35" s="36">
        <v>3221855.3213570355</v>
      </c>
      <c r="U35" s="36">
        <v>4130126.700258723</v>
      </c>
      <c r="V35" s="36">
        <v>8350383.9355700202</v>
      </c>
      <c r="W35" s="36">
        <v>4197070.4660741091</v>
      </c>
      <c r="X35" s="36">
        <v>10390990.614254715</v>
      </c>
      <c r="Y35" s="36">
        <v>6199664.6087881858</v>
      </c>
      <c r="Z35" s="36">
        <v>5344254.9659071928</v>
      </c>
      <c r="AA35" s="36">
        <v>13631634.858662998</v>
      </c>
      <c r="AB35" s="36">
        <v>4872468.4749207143</v>
      </c>
      <c r="AC35" s="36">
        <v>5116024.5763645414</v>
      </c>
      <c r="AD35" s="36">
        <v>10760480.555875499</v>
      </c>
      <c r="AE35" s="36">
        <v>5345627.3559088698</v>
      </c>
      <c r="AF35" s="37">
        <f>T35+U35+V35+W35+X35+Y35+Z35+AA35+AB35+AC35+AD35+AE35</f>
        <v>81560582.433942601</v>
      </c>
      <c r="AG35" s="36">
        <v>3795745.0587547985</v>
      </c>
      <c r="AH35" s="36">
        <v>5530491.4603572041</v>
      </c>
      <c r="AI35" s="36">
        <v>4953351.2575529944</v>
      </c>
      <c r="AJ35" s="36">
        <v>7465632.9630696047</v>
      </c>
      <c r="AK35" s="36">
        <v>13539379.919838088</v>
      </c>
      <c r="AL35" s="36">
        <v>5448290.4977048961</v>
      </c>
      <c r="AM35" s="36">
        <v>5164023.5175262969</v>
      </c>
      <c r="AN35" s="36">
        <v>15473184.35357202</v>
      </c>
      <c r="AO35" s="36">
        <v>6659531.1167584555</v>
      </c>
      <c r="AP35" s="36">
        <v>7316051.9486313025</v>
      </c>
      <c r="AQ35" s="36">
        <v>13588644.341887815</v>
      </c>
      <c r="AR35" s="36">
        <v>6289270.2039726051</v>
      </c>
      <c r="AS35" s="37">
        <f>AG35+AH35+AI35+AJ35+AK35+AL35+AM35+AN35+AO35+AP35+AQ35+AR35</f>
        <v>95223596.639626086</v>
      </c>
      <c r="AT35" s="36">
        <v>2904808.1823568679</v>
      </c>
      <c r="AU35" s="36">
        <v>5427385.9447504608</v>
      </c>
      <c r="AV35" s="36">
        <v>4686197.6212234991</v>
      </c>
      <c r="AW35" s="36">
        <v>7483037.8959689522</v>
      </c>
      <c r="AX35" s="36">
        <v>14308766.99349024</v>
      </c>
      <c r="AY35" s="36">
        <v>6794112.3763144705</v>
      </c>
      <c r="AZ35" s="36">
        <v>7958987.4983725548</v>
      </c>
      <c r="BA35" s="36">
        <v>17319264.275746945</v>
      </c>
      <c r="BB35" s="36">
        <v>7958434.1528960317</v>
      </c>
      <c r="BC35" s="36">
        <v>6088321.8697212553</v>
      </c>
      <c r="BD35" s="36">
        <v>14406054.295735266</v>
      </c>
      <c r="BE35" s="36">
        <v>6616295.8966783723</v>
      </c>
      <c r="BF35" s="37">
        <f>AT35+AU35+AV35+AW35+AX35+AY35+AZ35+BA35+BB35+BC35+BD35+BE35</f>
        <v>101951667.00325491</v>
      </c>
      <c r="BG35" s="36">
        <v>2481037.4499666165</v>
      </c>
      <c r="BH35" s="36">
        <v>6859590.3779836418</v>
      </c>
      <c r="BI35" s="36">
        <v>4577613.7365214517</v>
      </c>
      <c r="BJ35" s="36">
        <v>5364963.7124019349</v>
      </c>
      <c r="BK35" s="36">
        <v>15751170.144091133</v>
      </c>
      <c r="BL35" s="36">
        <v>12107104.359122025</v>
      </c>
      <c r="BM35" s="36">
        <v>7761182.5320063513</v>
      </c>
      <c r="BN35" s="36">
        <v>17814370.78313303</v>
      </c>
      <c r="BO35" s="36">
        <v>9550888.1632031724</v>
      </c>
      <c r="BP35" s="36">
        <v>6120206.4084459646</v>
      </c>
      <c r="BQ35" s="36">
        <v>15145078.389584381</v>
      </c>
      <c r="BR35" s="36">
        <v>5062535.1852779184</v>
      </c>
      <c r="BS35" s="37">
        <f>BG35+BH35+BI35+BJ35+BK35+BL35+BM35+BN35+BO35+BP35+BQ35+BR35</f>
        <v>108595741.24173762</v>
      </c>
      <c r="BT35" s="36">
        <v>2354524.8751460533</v>
      </c>
      <c r="BU35" s="36">
        <v>4007198.5204890668</v>
      </c>
      <c r="BV35" s="36">
        <v>4428999.5347604724</v>
      </c>
      <c r="BW35" s="36">
        <v>3196343.8879152057</v>
      </c>
      <c r="BX35" s="36">
        <v>11732774.655817067</v>
      </c>
      <c r="BY35" s="36">
        <v>5594633.9004757013</v>
      </c>
      <c r="BZ35" s="36">
        <v>14893249.229093647</v>
      </c>
      <c r="CA35" s="36">
        <v>20294368.31922885</v>
      </c>
      <c r="CB35" s="36">
        <v>15926390.079410782</v>
      </c>
      <c r="CC35" s="36">
        <v>7230876.8130111666</v>
      </c>
      <c r="CD35" s="36">
        <v>18500354.433441844</v>
      </c>
      <c r="CE35" s="36">
        <v>7485586.3325404786</v>
      </c>
      <c r="CF35" s="37">
        <f>BT35+BU35+BV35+BW35+BX35+BY35+BZ35+CA35+CB35+CC35+CD35+CE35</f>
        <v>115645300.58133034</v>
      </c>
      <c r="CG35" s="36">
        <v>3626781.931021532</v>
      </c>
      <c r="CH35" s="36">
        <v>4913876.2955683544</v>
      </c>
      <c r="CI35" s="36">
        <v>4144913.8904189602</v>
      </c>
      <c r="CJ35" s="36">
        <v>4810411.3656735132</v>
      </c>
      <c r="CK35" s="36">
        <v>12643177.957352687</v>
      </c>
      <c r="CL35" s="36">
        <v>12849829.09485062</v>
      </c>
      <c r="CM35" s="36">
        <v>10832662.23101317</v>
      </c>
      <c r="CN35" s="36">
        <v>21122522.316516452</v>
      </c>
      <c r="CO35" s="36">
        <v>10584196.041520635</v>
      </c>
      <c r="CP35" s="36">
        <v>8385028.5899265623</v>
      </c>
      <c r="CQ35" s="36">
        <v>20778084.062927712</v>
      </c>
      <c r="CR35" s="36">
        <v>8116430.5914287595</v>
      </c>
      <c r="CS35" s="37">
        <f>CG35+CH35+CI35+CJ35+CK35+CL35+CM35+CN35+CO35+CP35+CQ35+CR35</f>
        <v>122807914.36821894</v>
      </c>
      <c r="CT35" s="36">
        <f>SUM(CT36:CT45)</f>
        <v>3347292.8355032555</v>
      </c>
      <c r="CU35" s="36">
        <f t="shared" ref="CU35:DS35" si="141">SUM(CU36:CU45)</f>
        <v>7257552.4728759807</v>
      </c>
      <c r="CV35" s="36">
        <f t="shared" si="141"/>
        <v>5187515.1654565204</v>
      </c>
      <c r="CW35" s="36">
        <f t="shared" si="141"/>
        <v>4116052.5198213956</v>
      </c>
      <c r="CX35" s="36">
        <f t="shared" si="141"/>
        <v>13794847.745534969</v>
      </c>
      <c r="CY35" s="36">
        <f t="shared" si="141"/>
        <v>12185579.902854297</v>
      </c>
      <c r="CZ35" s="36">
        <f t="shared" si="141"/>
        <v>14369327.72750791</v>
      </c>
      <c r="DA35" s="36">
        <f t="shared" si="141"/>
        <v>25098378.812134858</v>
      </c>
      <c r="DB35" s="36">
        <f t="shared" si="141"/>
        <v>12203232.425095966</v>
      </c>
      <c r="DC35" s="36">
        <f t="shared" si="141"/>
        <v>9147869.6083709244</v>
      </c>
      <c r="DD35" s="36">
        <f t="shared" si="141"/>
        <v>24791769.71966286</v>
      </c>
      <c r="DE35" s="36">
        <f t="shared" si="141"/>
        <v>6854829.8405942321</v>
      </c>
      <c r="DF35" s="36">
        <f t="shared" ref="DF35:DF45" si="142">CT35+CU35+CV35+CW35+CX35+CY35+CZ35+DA35+DB35+DC35+DD35+DE35</f>
        <v>138354248.77541316</v>
      </c>
      <c r="DG35" s="36">
        <f t="shared" si="141"/>
        <v>2517085.0500000003</v>
      </c>
      <c r="DH35" s="36">
        <f t="shared" si="141"/>
        <v>3864227.59</v>
      </c>
      <c r="DI35" s="36">
        <f t="shared" si="141"/>
        <v>3240635.22</v>
      </c>
      <c r="DJ35" s="36">
        <f t="shared" si="141"/>
        <v>4551828.92</v>
      </c>
      <c r="DK35" s="36">
        <f t="shared" si="141"/>
        <v>21586823.206000004</v>
      </c>
      <c r="DL35" s="36">
        <f t="shared" si="141"/>
        <v>14118137.304000005</v>
      </c>
      <c r="DM35" s="36">
        <f t="shared" si="141"/>
        <v>13344791.709999988</v>
      </c>
      <c r="DN35" s="36">
        <f t="shared" si="141"/>
        <v>26861298.770000003</v>
      </c>
      <c r="DO35" s="36">
        <f t="shared" si="141"/>
        <v>10404989.350000013</v>
      </c>
      <c r="DP35" s="36">
        <f t="shared" si="141"/>
        <v>10336342.349999983</v>
      </c>
      <c r="DQ35" s="36">
        <f t="shared" si="141"/>
        <v>22852088.890000023</v>
      </c>
      <c r="DR35" s="36">
        <f t="shared" si="141"/>
        <v>6899417.7999999747</v>
      </c>
      <c r="DS35" s="37">
        <f t="shared" si="141"/>
        <v>140577666.15999997</v>
      </c>
      <c r="DT35" s="36">
        <f t="shared" ref="DT35:EF35" si="143">SUM(DT36:DT45)</f>
        <v>3289821.8</v>
      </c>
      <c r="DU35" s="36">
        <f t="shared" si="143"/>
        <v>5061327.6359999999</v>
      </c>
      <c r="DV35" s="36">
        <f t="shared" si="143"/>
        <v>2955761.4139999999</v>
      </c>
      <c r="DW35" s="36">
        <f t="shared" si="143"/>
        <v>4724245.4399999948</v>
      </c>
      <c r="DX35" s="36">
        <f t="shared" si="143"/>
        <v>23381288.960000001</v>
      </c>
      <c r="DY35" s="36">
        <f t="shared" si="143"/>
        <v>17410390.629999988</v>
      </c>
      <c r="DZ35" s="36">
        <f t="shared" si="143"/>
        <v>17863822.850000028</v>
      </c>
      <c r="EA35" s="36">
        <f t="shared" si="143"/>
        <v>22379662.340000007</v>
      </c>
      <c r="EB35" s="36">
        <f t="shared" si="143"/>
        <v>14593790.070000045</v>
      </c>
      <c r="EC35" s="36">
        <f t="shared" si="143"/>
        <v>12033140.719999949</v>
      </c>
      <c r="ED35" s="36">
        <f t="shared" si="143"/>
        <v>23403229.869999975</v>
      </c>
      <c r="EE35" s="36">
        <f t="shared" si="143"/>
        <v>7780160.5699999621</v>
      </c>
      <c r="EF35" s="37">
        <f t="shared" si="143"/>
        <v>154876642.29999998</v>
      </c>
      <c r="EG35" s="36">
        <f t="shared" ref="EG35:ES35" si="144">SUM(EG36:EG45)</f>
        <v>2712230.22</v>
      </c>
      <c r="EH35" s="36">
        <f t="shared" si="144"/>
        <v>4941322.4499999993</v>
      </c>
      <c r="EI35" s="36">
        <f t="shared" si="144"/>
        <v>4294564.7399999928</v>
      </c>
      <c r="EJ35" s="36">
        <f t="shared" si="144"/>
        <v>4594799.1899999995</v>
      </c>
      <c r="EK35" s="36">
        <f t="shared" si="144"/>
        <v>12802889.12999999</v>
      </c>
      <c r="EL35" s="36">
        <f t="shared" si="144"/>
        <v>24305352.829999987</v>
      </c>
      <c r="EM35" s="36">
        <f t="shared" si="144"/>
        <v>18921641.860000037</v>
      </c>
      <c r="EN35" s="36">
        <f t="shared" si="144"/>
        <v>31909056.540000014</v>
      </c>
      <c r="EO35" s="36">
        <f t="shared" si="144"/>
        <v>14255726.829999985</v>
      </c>
      <c r="EP35" s="36">
        <f t="shared" si="144"/>
        <v>13289644.549999965</v>
      </c>
      <c r="EQ35" s="36">
        <f t="shared" si="144"/>
        <v>26556616.269999977</v>
      </c>
      <c r="ER35" s="36">
        <f t="shared" si="144"/>
        <v>7671164.2499999739</v>
      </c>
      <c r="ES35" s="37">
        <f t="shared" si="144"/>
        <v>166255008.85999992</v>
      </c>
      <c r="ET35" s="36">
        <f t="shared" ref="ET35:FF35" si="145">SUM(ET36:ET45)</f>
        <v>3480517.0600000005</v>
      </c>
      <c r="EU35" s="36">
        <f t="shared" si="145"/>
        <v>5503306.3399999999</v>
      </c>
      <c r="EV35" s="36">
        <f t="shared" si="145"/>
        <v>4630607.75</v>
      </c>
      <c r="EW35" s="36">
        <f t="shared" si="145"/>
        <v>6080226.4899999918</v>
      </c>
      <c r="EX35" s="36">
        <f t="shared" si="145"/>
        <v>27649611.05000006</v>
      </c>
      <c r="EY35" s="36">
        <f t="shared" si="145"/>
        <v>12626790.61999994</v>
      </c>
      <c r="EZ35" s="36">
        <f t="shared" si="145"/>
        <v>20370466.920000058</v>
      </c>
      <c r="FA35" s="36">
        <f t="shared" si="145"/>
        <v>24174714.667030014</v>
      </c>
      <c r="FB35" s="36">
        <f t="shared" si="145"/>
        <v>21145315.482969902</v>
      </c>
      <c r="FC35" s="36">
        <f t="shared" si="145"/>
        <v>9387561.0500000175</v>
      </c>
      <c r="FD35" s="36">
        <f t="shared" si="145"/>
        <v>27369124.760000024</v>
      </c>
      <c r="FE35" s="36">
        <f t="shared" si="145"/>
        <v>10629596.920000022</v>
      </c>
      <c r="FF35" s="37">
        <f t="shared" si="145"/>
        <v>173047839.11000004</v>
      </c>
      <c r="FG35" s="36">
        <f t="shared" ref="FG35:FS35" si="146">SUM(FG36:FG45)</f>
        <v>3709841.6670330102</v>
      </c>
      <c r="FH35" s="36">
        <f t="shared" si="146"/>
        <v>5443871.7129669897</v>
      </c>
      <c r="FI35" s="36">
        <f t="shared" si="146"/>
        <v>5088449.2900000056</v>
      </c>
      <c r="FJ35" s="36">
        <f t="shared" si="146"/>
        <v>3491962.4599999995</v>
      </c>
      <c r="FK35" s="36">
        <f t="shared" si="146"/>
        <v>22466513.800000012</v>
      </c>
      <c r="FL35" s="36">
        <f t="shared" si="146"/>
        <v>17320369.949999969</v>
      </c>
      <c r="FM35" s="36">
        <f t="shared" si="146"/>
        <v>22101989.437030997</v>
      </c>
      <c r="FN35" s="36">
        <f t="shared" si="146"/>
        <v>28343465.153969012</v>
      </c>
      <c r="FO35" s="36">
        <f t="shared" si="146"/>
        <v>24765490.159000017</v>
      </c>
      <c r="FP35" s="36">
        <f t="shared" si="146"/>
        <v>4632609.8600000348</v>
      </c>
      <c r="FQ35" s="36">
        <f t="shared" si="146"/>
        <v>28510135.479999866</v>
      </c>
      <c r="FR35" s="36">
        <f t="shared" si="146"/>
        <v>9579449.050000133</v>
      </c>
      <c r="FS35" s="37">
        <f t="shared" si="146"/>
        <v>175454148.02000004</v>
      </c>
      <c r="FT35" s="36">
        <f t="shared" ref="FT35:GC35" si="147">SUM(FT36:FT45)</f>
        <v>5032370.6800000006</v>
      </c>
      <c r="FU35" s="36">
        <f t="shared" si="147"/>
        <v>6411687.629999999</v>
      </c>
      <c r="FV35" s="36">
        <f t="shared" si="147"/>
        <v>5190297.45</v>
      </c>
      <c r="FW35" s="36">
        <f t="shared" si="147"/>
        <v>6665712.8800000036</v>
      </c>
      <c r="FX35" s="36">
        <f t="shared" si="147"/>
        <v>24299282.589999992</v>
      </c>
      <c r="FY35" s="36">
        <f t="shared" si="147"/>
        <v>16508556.950000012</v>
      </c>
      <c r="FZ35" s="36">
        <f t="shared" si="147"/>
        <v>23300933.810000036</v>
      </c>
      <c r="GA35" s="36">
        <f t="shared" si="147"/>
        <v>23745960.609999958</v>
      </c>
      <c r="GB35" s="36">
        <f t="shared" si="147"/>
        <v>23973704.399999995</v>
      </c>
      <c r="GC35" s="36">
        <f t="shared" si="147"/>
        <v>16698936.410000032</v>
      </c>
      <c r="GD35" s="36">
        <f>SUM(GD36:GD45)</f>
        <v>28762715.02999983</v>
      </c>
      <c r="GE35" s="36">
        <f>SUM(GE36:GE45)</f>
        <v>9638842.7700001374</v>
      </c>
      <c r="GF35" s="37">
        <f>SUM(GF36:GF45)</f>
        <v>190229001.21000001</v>
      </c>
      <c r="GG35" s="36">
        <f t="shared" ref="GG35:GP35" si="148">SUM(GG36:GG45)</f>
        <v>3322415.9699999997</v>
      </c>
      <c r="GH35" s="36">
        <f t="shared" si="148"/>
        <v>6410965.2300000032</v>
      </c>
      <c r="GI35" s="36">
        <f t="shared" si="148"/>
        <v>5607860.5400000038</v>
      </c>
      <c r="GJ35" s="36">
        <f t="shared" si="148"/>
        <v>8238422.1199999731</v>
      </c>
      <c r="GK35" s="36">
        <f t="shared" si="148"/>
        <v>26569878.410000023</v>
      </c>
      <c r="GL35" s="36">
        <f t="shared" si="148"/>
        <v>17255131.479999974</v>
      </c>
      <c r="GM35" s="36">
        <f t="shared" si="148"/>
        <v>24647437.940000005</v>
      </c>
      <c r="GN35" s="36">
        <f t="shared" si="148"/>
        <v>24291263.369999968</v>
      </c>
      <c r="GO35" s="36">
        <f t="shared" si="148"/>
        <v>24839675.120000143</v>
      </c>
      <c r="GP35" s="36">
        <f t="shared" si="148"/>
        <v>12182418.829999881</v>
      </c>
      <c r="GQ35" s="36">
        <f>SUM(GQ36:GQ45)</f>
        <v>31003806.679999955</v>
      </c>
      <c r="GR35" s="36">
        <f>SUM(GR36:GR45)</f>
        <v>7072099.4200000344</v>
      </c>
      <c r="GS35" s="37">
        <f>SUM(GS36:GS45)</f>
        <v>191441375.10999998</v>
      </c>
      <c r="GT35" s="36">
        <f t="shared" ref="GT35:HC35" si="149">SUM(GT36:GT45)</f>
        <v>2663840.5000000005</v>
      </c>
      <c r="GU35" s="36">
        <f t="shared" si="149"/>
        <v>2188811.54</v>
      </c>
      <c r="GV35" s="36">
        <f t="shared" si="149"/>
        <v>1016169.9399999978</v>
      </c>
      <c r="GW35" s="36">
        <f t="shared" si="149"/>
        <v>619305.2200000009</v>
      </c>
      <c r="GX35" s="36">
        <f t="shared" si="149"/>
        <v>1462475.6300000062</v>
      </c>
      <c r="GY35" s="36">
        <f t="shared" si="149"/>
        <v>6837268.3599999929</v>
      </c>
      <c r="GZ35" s="36">
        <f t="shared" si="149"/>
        <v>18920908.879999992</v>
      </c>
      <c r="HA35" s="36">
        <f t="shared" si="149"/>
        <v>33376482.719999973</v>
      </c>
      <c r="HB35" s="36">
        <f t="shared" si="149"/>
        <v>35115368.470000006</v>
      </c>
      <c r="HC35" s="36">
        <f t="shared" si="149"/>
        <v>23019997.830000084</v>
      </c>
      <c r="HD35" s="36">
        <f>SUM(HD36:HD45)</f>
        <v>35867436.380000003</v>
      </c>
      <c r="HE35" s="36">
        <f>SUM(HE36:HE45)</f>
        <v>23015087.179999892</v>
      </c>
      <c r="HF35" s="37">
        <f>SUM(HF36:HF45)</f>
        <v>184103152.64999995</v>
      </c>
      <c r="HG35" s="36">
        <f t="shared" ref="HG35:HP35" si="150">SUM(HG36:HG45)</f>
        <v>6609331.5999999968</v>
      </c>
      <c r="HH35" s="36">
        <f t="shared" si="150"/>
        <v>6549520.8400000026</v>
      </c>
      <c r="HI35" s="36">
        <f t="shared" si="150"/>
        <v>3700592.2500000009</v>
      </c>
      <c r="HJ35" s="36">
        <f t="shared" si="150"/>
        <v>5338936.1399999987</v>
      </c>
      <c r="HK35" s="36">
        <f t="shared" si="150"/>
        <v>10301391.5</v>
      </c>
      <c r="HL35" s="36">
        <f t="shared" si="150"/>
        <v>18410377.330000006</v>
      </c>
      <c r="HM35" s="36">
        <f t="shared" si="150"/>
        <v>22482427.660000037</v>
      </c>
      <c r="HN35" s="36">
        <f t="shared" si="150"/>
        <v>27187847.499999955</v>
      </c>
      <c r="HO35" s="36">
        <f t="shared" si="150"/>
        <v>27323420.370000016</v>
      </c>
      <c r="HP35" s="36">
        <f t="shared" si="150"/>
        <v>29022034.849999901</v>
      </c>
      <c r="HQ35" s="36">
        <f>SUM(HQ36:HQ45)</f>
        <v>26943409.030000176</v>
      </c>
      <c r="HR35" s="36">
        <f>SUM(HR36:HR45)</f>
        <v>13966684.469999863</v>
      </c>
      <c r="HS35" s="37">
        <f>SUM(HS36:HS45)</f>
        <v>197835973.53999996</v>
      </c>
      <c r="HT35" s="36">
        <f t="shared" ref="HT35:IC35" si="151">SUM(HT36:HT45)</f>
        <v>8784234.4899999984</v>
      </c>
      <c r="HU35" s="36">
        <f t="shared" si="151"/>
        <v>5931336.4500000058</v>
      </c>
      <c r="HV35" s="36">
        <f t="shared" si="151"/>
        <v>3066687.0999999959</v>
      </c>
      <c r="HW35" s="36">
        <f t="shared" si="151"/>
        <v>2561416.929999996</v>
      </c>
      <c r="HX35" s="36">
        <f t="shared" si="151"/>
        <v>8135438.3700000048</v>
      </c>
      <c r="HY35" s="36">
        <f t="shared" si="151"/>
        <v>24178925.369999982</v>
      </c>
      <c r="HZ35" s="36">
        <f t="shared" si="151"/>
        <v>25775335.470000003</v>
      </c>
      <c r="IA35" s="36">
        <f t="shared" si="151"/>
        <v>31270737.020000026</v>
      </c>
      <c r="IB35" s="36">
        <f t="shared" si="151"/>
        <v>36401822.690000057</v>
      </c>
      <c r="IC35" s="36">
        <f t="shared" si="151"/>
        <v>27320159.990000028</v>
      </c>
      <c r="ID35" s="36">
        <f>SUM(ID36:ID45)</f>
        <v>29009663.599999994</v>
      </c>
      <c r="IE35" s="36">
        <f>SUM(IE36:IE45)</f>
        <v>12708470.549999997</v>
      </c>
      <c r="IF35" s="37">
        <f>SUM(IF36:IF45)</f>
        <v>215144228.03000012</v>
      </c>
      <c r="IG35" s="36">
        <f t="shared" ref="IG35:IP35" si="152">SUM(IG36:IG45)</f>
        <v>6954315.5299999993</v>
      </c>
      <c r="IH35" s="36">
        <f t="shared" si="152"/>
        <v>4180836.7899999991</v>
      </c>
      <c r="II35" s="36">
        <f t="shared" si="152"/>
        <v>4752483.1000000043</v>
      </c>
      <c r="IJ35" s="36">
        <f t="shared" si="152"/>
        <v>11496819.5</v>
      </c>
      <c r="IK35" s="36">
        <f t="shared" si="152"/>
        <v>19601594.670000006</v>
      </c>
      <c r="IL35" s="36">
        <f t="shared" si="152"/>
        <v>27518348.739999954</v>
      </c>
      <c r="IM35" s="36">
        <f t="shared" si="152"/>
        <v>20830880.780000031</v>
      </c>
      <c r="IN35" s="36">
        <f t="shared" si="152"/>
        <v>36526676.059999987</v>
      </c>
      <c r="IO35" s="36">
        <f t="shared" si="152"/>
        <v>26810735.050000049</v>
      </c>
      <c r="IP35" s="36">
        <f t="shared" si="152"/>
        <v>34186697.059999995</v>
      </c>
      <c r="IQ35" s="36">
        <f>SUM(IQ36:IQ45)</f>
        <v>17908690.990000017</v>
      </c>
      <c r="IR35" s="36">
        <f>SUM(IR36:IR45)</f>
        <v>11074118.519999931</v>
      </c>
      <c r="IS35" s="37">
        <f>SUM(IS36:IS45)</f>
        <v>221842196.78999996</v>
      </c>
      <c r="IT35" s="36">
        <f t="shared" ref="IT35:JC35" si="153">SUM(IT36:IT45)</f>
        <v>8135967.9199999999</v>
      </c>
      <c r="IU35" s="36">
        <f t="shared" si="153"/>
        <v>3727037.27</v>
      </c>
      <c r="IV35" s="36">
        <f t="shared" si="153"/>
        <v>3947890.6899999934</v>
      </c>
      <c r="IW35" s="36">
        <f t="shared" si="153"/>
        <v>13720611.760000007</v>
      </c>
      <c r="IX35" s="36">
        <f t="shared" si="153"/>
        <v>11821863.710000003</v>
      </c>
      <c r="IY35" s="36">
        <f t="shared" si="153"/>
        <v>26848448.539999988</v>
      </c>
      <c r="IZ35" s="36">
        <f t="shared" si="153"/>
        <v>27673557.919999998</v>
      </c>
      <c r="JA35" s="36">
        <f t="shared" si="153"/>
        <v>34829620.709999986</v>
      </c>
      <c r="JB35" s="36">
        <f t="shared" si="153"/>
        <v>30916635.920000043</v>
      </c>
      <c r="JC35" s="36">
        <f t="shared" si="153"/>
        <v>34796090.729999974</v>
      </c>
      <c r="JD35" s="36">
        <f>SUM(JD36:JD45)</f>
        <v>18844975.100000035</v>
      </c>
      <c r="JE35" s="36">
        <f>SUM(JE36:JE45)</f>
        <v>11990426.86999988</v>
      </c>
      <c r="JF35" s="37">
        <f>SUM(JF36:JF45)</f>
        <v>227253127.13999993</v>
      </c>
      <c r="JG35" s="229">
        <f t="shared" ref="JG35:JP35" si="154">SUM(JG36:JG45)</f>
        <v>5846189.4839999992</v>
      </c>
      <c r="JH35" s="36">
        <f t="shared" si="154"/>
        <v>4382473.4660000028</v>
      </c>
      <c r="JI35" s="36">
        <f t="shared" si="154"/>
        <v>2735297.9099999992</v>
      </c>
      <c r="JJ35" s="36">
        <f t="shared" si="154"/>
        <v>14296350.169999994</v>
      </c>
      <c r="JK35" s="36">
        <f t="shared" si="154"/>
        <v>15187022.180000003</v>
      </c>
      <c r="JL35" s="36">
        <f t="shared" si="154"/>
        <v>24217795.770000011</v>
      </c>
      <c r="JM35" s="36">
        <f t="shared" si="154"/>
        <v>30083682.609999992</v>
      </c>
      <c r="JN35" s="36">
        <f t="shared" si="154"/>
        <v>30805398.429999977</v>
      </c>
      <c r="JO35" s="36">
        <f t="shared" si="154"/>
        <v>39673013.610000037</v>
      </c>
      <c r="JP35" s="36">
        <f t="shared" si="154"/>
        <v>30933906.679999966</v>
      </c>
      <c r="JQ35" s="36">
        <f>SUM(JQ36:JQ45)</f>
        <v>26207583.48999995</v>
      </c>
      <c r="JR35" s="36">
        <f>SUM(JR36:JR45)</f>
        <v>10863681.430000123</v>
      </c>
      <c r="JS35" s="37">
        <f>SUM(JS36:JS45)</f>
        <v>235232395.23000002</v>
      </c>
      <c r="JT35" s="229">
        <f t="shared" ref="JT35:KC35" si="155">SUM(JT36:JT45)</f>
        <v>5587162.6100000003</v>
      </c>
      <c r="JU35" s="36">
        <f t="shared" si="155"/>
        <v>3040078.9899999993</v>
      </c>
      <c r="JV35" s="36">
        <f t="shared" si="155"/>
        <v>8918842.7099999916</v>
      </c>
      <c r="JW35" s="36">
        <f t="shared" si="155"/>
        <v>9898414.3200000133</v>
      </c>
      <c r="JX35" s="36">
        <f t="shared" si="155"/>
        <v>11624622.91</v>
      </c>
      <c r="JY35" s="36">
        <f t="shared" si="155"/>
        <v>17138350.699999973</v>
      </c>
      <c r="JZ35" s="36">
        <f t="shared" si="155"/>
        <v>35219144.240000032</v>
      </c>
      <c r="KA35" s="36">
        <f t="shared" si="155"/>
        <v>34070738.779999971</v>
      </c>
      <c r="KB35" s="36">
        <f t="shared" si="155"/>
        <v>28181024.690000046</v>
      </c>
      <c r="KC35" s="36">
        <f t="shared" si="155"/>
        <v>41104244.759999916</v>
      </c>
      <c r="KD35" s="36">
        <f>SUM(KD36:KD45)</f>
        <v>27672240.250000056</v>
      </c>
      <c r="KE35" s="36">
        <f>SUM(KE36:KE45)</f>
        <v>13746564.62000001</v>
      </c>
      <c r="KF35" s="37">
        <f>SUM(KF36:KF45)</f>
        <v>236201429.57999998</v>
      </c>
      <c r="KG35" s="229">
        <f t="shared" ref="KG35:KP35" si="156">SUM(KG36:KG45)</f>
        <v>6118139.0200000005</v>
      </c>
      <c r="KH35" s="36">
        <f t="shared" si="156"/>
        <v>3820912.43</v>
      </c>
      <c r="KI35" s="36">
        <f t="shared" si="156"/>
        <v>9545269.0399999991</v>
      </c>
      <c r="KJ35" s="36">
        <f t="shared" si="156"/>
        <v>14085043.18</v>
      </c>
      <c r="KK35" s="36">
        <f t="shared" si="156"/>
        <v>21170289.430000003</v>
      </c>
      <c r="KL35" s="36">
        <f t="shared" si="156"/>
        <v>31729463.810000002</v>
      </c>
      <c r="KM35" s="36">
        <f t="shared" si="156"/>
        <v>29970997.00999999</v>
      </c>
      <c r="KN35" s="36">
        <f t="shared" si="156"/>
        <v>29541336.500000011</v>
      </c>
      <c r="KO35" s="36">
        <f t="shared" si="156"/>
        <v>27017270.239999998</v>
      </c>
      <c r="KP35" s="36">
        <f t="shared" si="156"/>
        <v>38266467.790000007</v>
      </c>
      <c r="KQ35" s="36">
        <f>SUM(KQ36:KQ45)</f>
        <v>27300788.069999978</v>
      </c>
      <c r="KR35" s="36">
        <f>SUM(KR36:KR45)</f>
        <v>12614495.889999997</v>
      </c>
      <c r="KS35" s="37">
        <f>SUM(KS36:KS45)</f>
        <v>251180472.41</v>
      </c>
      <c r="KT35" s="229">
        <f t="shared" ref="KT35:LC35" si="157">SUM(KT36:KT45)</f>
        <v>7095949.7600000007</v>
      </c>
      <c r="KU35" s="36">
        <f t="shared" si="157"/>
        <v>2942143.4399999995</v>
      </c>
      <c r="KV35" s="36">
        <f t="shared" si="157"/>
        <v>3960771.1699999995</v>
      </c>
      <c r="KW35" s="36">
        <f t="shared" si="157"/>
        <v>14696046.250000002</v>
      </c>
      <c r="KX35" s="36">
        <f t="shared" si="157"/>
        <v>17011952.390000001</v>
      </c>
      <c r="KY35" s="36">
        <f t="shared" si="157"/>
        <v>30597004.460000101</v>
      </c>
      <c r="KZ35" s="36">
        <f t="shared" si="157"/>
        <v>42645817.5499999</v>
      </c>
      <c r="LA35" s="36">
        <f t="shared" si="157"/>
        <v>35780156.990000017</v>
      </c>
      <c r="LB35" s="36">
        <f t="shared" si="157"/>
        <v>32041968.949999996</v>
      </c>
      <c r="LC35" s="36">
        <f t="shared" si="157"/>
        <v>39512013.48999998</v>
      </c>
      <c r="LD35" s="36">
        <f>SUM(LD36:LD45)</f>
        <v>27941292.130000032</v>
      </c>
      <c r="LE35" s="36">
        <f>SUM(LE36:LE45)</f>
        <v>8268836.1800000053</v>
      </c>
      <c r="LF35" s="37">
        <f>SUM(LF36:LF45)</f>
        <v>262493952.75999999</v>
      </c>
      <c r="LG35" s="229">
        <f t="shared" ref="LG35:LP35" si="158">SUM(LG36:LG45)</f>
        <v>5965019.1499999994</v>
      </c>
      <c r="LH35" s="36">
        <f t="shared" si="158"/>
        <v>3076937.4299999988</v>
      </c>
      <c r="LI35" s="36">
        <f t="shared" si="158"/>
        <v>12653892.190000001</v>
      </c>
      <c r="LJ35" s="36">
        <f t="shared" si="158"/>
        <v>19632122.770000003</v>
      </c>
      <c r="LK35" s="36">
        <f t="shared" si="158"/>
        <v>20247789.569999997</v>
      </c>
      <c r="LL35" s="36">
        <f t="shared" si="158"/>
        <v>34069190.350000009</v>
      </c>
      <c r="LM35" s="36">
        <f t="shared" si="158"/>
        <v>39683349.029999994</v>
      </c>
      <c r="LN35" s="36">
        <f t="shared" si="158"/>
        <v>36131309.350000001</v>
      </c>
      <c r="LO35" s="36">
        <f t="shared" si="158"/>
        <v>26358594.360000011</v>
      </c>
      <c r="LP35" s="36">
        <f t="shared" si="158"/>
        <v>38834240.769999988</v>
      </c>
      <c r="LQ35" s="36">
        <f>SUM(LQ36:LQ45)</f>
        <v>33422582.049999993</v>
      </c>
      <c r="LR35" s="36">
        <f>SUM(LR36:LR45)</f>
        <v>11752640.609999999</v>
      </c>
      <c r="LS35" s="37">
        <f>SUM(LS36:LS45)</f>
        <v>281827667.63</v>
      </c>
      <c r="LT35" s="229">
        <f t="shared" ref="LT35:MC35" si="159">SUM(LT36:LT45)</f>
        <v>5221921.43</v>
      </c>
      <c r="LU35" s="36">
        <f t="shared" si="159"/>
        <v>2954182.57</v>
      </c>
      <c r="LV35" s="36">
        <f t="shared" si="159"/>
        <v>5909288.8700000001</v>
      </c>
      <c r="LW35" s="36">
        <f t="shared" si="159"/>
        <v>23734947.629999999</v>
      </c>
      <c r="LX35" s="36">
        <f t="shared" si="159"/>
        <v>18309267.5</v>
      </c>
      <c r="LY35" s="36">
        <f t="shared" si="159"/>
        <v>34471094.810000002</v>
      </c>
      <c r="LZ35" s="36">
        <f t="shared" si="159"/>
        <v>41543364.279999994</v>
      </c>
      <c r="MA35" s="36">
        <f t="shared" si="159"/>
        <v>39219154.850000016</v>
      </c>
      <c r="MB35" s="36">
        <f t="shared" si="159"/>
        <v>33254247.089999985</v>
      </c>
      <c r="MC35" s="36">
        <f t="shared" si="159"/>
        <v>38438498.100000016</v>
      </c>
      <c r="MD35" s="36">
        <f>SUM(MD36:MD45)</f>
        <v>38862721.249999993</v>
      </c>
      <c r="ME35" s="36">
        <f>SUM(ME36:ME45)</f>
        <v>18459981.739999998</v>
      </c>
      <c r="MF35" s="37">
        <f>SUM(MF36:MF45)</f>
        <v>300378670.12</v>
      </c>
      <c r="MG35" s="229">
        <f t="shared" ref="MG35:MP35" si="160">SUM(MG36:MG45)</f>
        <v>6535558.4200000009</v>
      </c>
      <c r="MH35" s="36">
        <f t="shared" si="160"/>
        <v>2887440.5000000005</v>
      </c>
      <c r="MI35" s="36">
        <f t="shared" si="160"/>
        <v>8973936.879999999</v>
      </c>
      <c r="MJ35" s="36">
        <f t="shared" si="160"/>
        <v>0</v>
      </c>
      <c r="MK35" s="36">
        <f t="shared" si="160"/>
        <v>0</v>
      </c>
      <c r="ML35" s="36">
        <f t="shared" si="160"/>
        <v>0</v>
      </c>
      <c r="MM35" s="36">
        <f t="shared" si="160"/>
        <v>0</v>
      </c>
      <c r="MN35" s="36">
        <f t="shared" si="160"/>
        <v>0</v>
      </c>
      <c r="MO35" s="36">
        <f t="shared" si="160"/>
        <v>0</v>
      </c>
      <c r="MP35" s="36">
        <f t="shared" si="160"/>
        <v>0</v>
      </c>
      <c r="MQ35" s="36">
        <f>SUM(MQ36:MQ45)</f>
        <v>0</v>
      </c>
      <c r="MR35" s="36">
        <f>SUM(MR36:MR45)</f>
        <v>0</v>
      </c>
      <c r="MS35" s="38">
        <f>SUM(MS36:MS45)</f>
        <v>18396935.800000001</v>
      </c>
    </row>
    <row r="36" spans="1:357" x14ac:dyDescent="0.2">
      <c r="A36" s="82">
        <v>703000</v>
      </c>
      <c r="B36" s="105"/>
      <c r="C36" s="106" t="s">
        <v>444</v>
      </c>
      <c r="D36" s="106" t="s">
        <v>520</v>
      </c>
      <c r="E36" s="22" t="s">
        <v>165</v>
      </c>
      <c r="F36" s="22" t="s">
        <v>165</v>
      </c>
      <c r="G36" s="22" t="s">
        <v>165</v>
      </c>
      <c r="H36" s="22" t="s">
        <v>165</v>
      </c>
      <c r="I36" s="22" t="s">
        <v>165</v>
      </c>
      <c r="J36" s="22" t="s">
        <v>165</v>
      </c>
      <c r="K36" s="22" t="s">
        <v>165</v>
      </c>
      <c r="L36" s="22" t="s">
        <v>165</v>
      </c>
      <c r="M36" s="22" t="s">
        <v>165</v>
      </c>
      <c r="N36" s="22" t="s">
        <v>165</v>
      </c>
      <c r="O36" s="22" t="s">
        <v>165</v>
      </c>
      <c r="P36" s="22" t="s">
        <v>165</v>
      </c>
      <c r="Q36" s="22" t="s">
        <v>165</v>
      </c>
      <c r="R36" s="22" t="s">
        <v>165</v>
      </c>
      <c r="S36" s="22" t="s">
        <v>165</v>
      </c>
      <c r="T36" s="22" t="s">
        <v>165</v>
      </c>
      <c r="U36" s="22" t="s">
        <v>165</v>
      </c>
      <c r="V36" s="22" t="s">
        <v>165</v>
      </c>
      <c r="W36" s="22" t="s">
        <v>165</v>
      </c>
      <c r="X36" s="22" t="s">
        <v>165</v>
      </c>
      <c r="Y36" s="22" t="s">
        <v>165</v>
      </c>
      <c r="Z36" s="22" t="s">
        <v>165</v>
      </c>
      <c r="AA36" s="22" t="s">
        <v>165</v>
      </c>
      <c r="AB36" s="22" t="s">
        <v>165</v>
      </c>
      <c r="AC36" s="22" t="s">
        <v>165</v>
      </c>
      <c r="AD36" s="22" t="s">
        <v>165</v>
      </c>
      <c r="AE36" s="22" t="s">
        <v>165</v>
      </c>
      <c r="AF36" s="22" t="s">
        <v>165</v>
      </c>
      <c r="AG36" s="22" t="s">
        <v>165</v>
      </c>
      <c r="AH36" s="22" t="s">
        <v>165</v>
      </c>
      <c r="AI36" s="22" t="s">
        <v>165</v>
      </c>
      <c r="AJ36" s="22" t="s">
        <v>165</v>
      </c>
      <c r="AK36" s="22" t="s">
        <v>165</v>
      </c>
      <c r="AL36" s="22" t="s">
        <v>165</v>
      </c>
      <c r="AM36" s="22" t="s">
        <v>165</v>
      </c>
      <c r="AN36" s="22" t="s">
        <v>165</v>
      </c>
      <c r="AO36" s="22" t="s">
        <v>165</v>
      </c>
      <c r="AP36" s="22" t="s">
        <v>165</v>
      </c>
      <c r="AQ36" s="22" t="s">
        <v>165</v>
      </c>
      <c r="AR36" s="22" t="s">
        <v>165</v>
      </c>
      <c r="AS36" s="22" t="s">
        <v>165</v>
      </c>
      <c r="AT36" s="22" t="s">
        <v>165</v>
      </c>
      <c r="AU36" s="22" t="s">
        <v>165</v>
      </c>
      <c r="AV36" s="22" t="s">
        <v>165</v>
      </c>
      <c r="AW36" s="22" t="s">
        <v>165</v>
      </c>
      <c r="AX36" s="22" t="s">
        <v>165</v>
      </c>
      <c r="AY36" s="22" t="s">
        <v>165</v>
      </c>
      <c r="AZ36" s="22" t="s">
        <v>165</v>
      </c>
      <c r="BA36" s="22" t="s">
        <v>165</v>
      </c>
      <c r="BB36" s="22" t="s">
        <v>165</v>
      </c>
      <c r="BC36" s="22" t="s">
        <v>165</v>
      </c>
      <c r="BD36" s="22" t="s">
        <v>165</v>
      </c>
      <c r="BE36" s="22" t="s">
        <v>165</v>
      </c>
      <c r="BF36" s="22" t="s">
        <v>165</v>
      </c>
      <c r="BG36" s="22" t="s">
        <v>165</v>
      </c>
      <c r="BH36" s="22" t="s">
        <v>165</v>
      </c>
      <c r="BI36" s="22" t="s">
        <v>165</v>
      </c>
      <c r="BJ36" s="22" t="s">
        <v>165</v>
      </c>
      <c r="BK36" s="22" t="s">
        <v>165</v>
      </c>
      <c r="BL36" s="22" t="s">
        <v>165</v>
      </c>
      <c r="BM36" s="22" t="s">
        <v>165</v>
      </c>
      <c r="BN36" s="22" t="s">
        <v>165</v>
      </c>
      <c r="BO36" s="22" t="s">
        <v>165</v>
      </c>
      <c r="BP36" s="22" t="s">
        <v>165</v>
      </c>
      <c r="BQ36" s="22" t="s">
        <v>165</v>
      </c>
      <c r="BR36" s="22" t="s">
        <v>165</v>
      </c>
      <c r="BS36" s="22" t="s">
        <v>165</v>
      </c>
      <c r="BT36" s="22" t="s">
        <v>165</v>
      </c>
      <c r="BU36" s="22" t="s">
        <v>165</v>
      </c>
      <c r="BV36" s="22" t="s">
        <v>165</v>
      </c>
      <c r="BW36" s="22" t="s">
        <v>165</v>
      </c>
      <c r="BX36" s="22" t="s">
        <v>165</v>
      </c>
      <c r="BY36" s="22" t="s">
        <v>165</v>
      </c>
      <c r="BZ36" s="22" t="s">
        <v>165</v>
      </c>
      <c r="CA36" s="22" t="s">
        <v>165</v>
      </c>
      <c r="CB36" s="22" t="s">
        <v>165</v>
      </c>
      <c r="CC36" s="22" t="s">
        <v>165</v>
      </c>
      <c r="CD36" s="22" t="s">
        <v>165</v>
      </c>
      <c r="CE36" s="22" t="s">
        <v>165</v>
      </c>
      <c r="CF36" s="22" t="s">
        <v>165</v>
      </c>
      <c r="CG36" s="22" t="s">
        <v>165</v>
      </c>
      <c r="CH36" s="22" t="s">
        <v>165</v>
      </c>
      <c r="CI36" s="22" t="s">
        <v>165</v>
      </c>
      <c r="CJ36" s="22" t="s">
        <v>165</v>
      </c>
      <c r="CK36" s="22" t="s">
        <v>165</v>
      </c>
      <c r="CL36" s="22" t="s">
        <v>165</v>
      </c>
      <c r="CM36" s="22" t="s">
        <v>165</v>
      </c>
      <c r="CN36" s="22" t="s">
        <v>165</v>
      </c>
      <c r="CO36" s="22" t="s">
        <v>165</v>
      </c>
      <c r="CP36" s="22" t="s">
        <v>165</v>
      </c>
      <c r="CQ36" s="22" t="s">
        <v>165</v>
      </c>
      <c r="CR36" s="22" t="s">
        <v>165</v>
      </c>
      <c r="CS36" s="22" t="s">
        <v>165</v>
      </c>
      <c r="CT36" s="22">
        <v>52549.646636621605</v>
      </c>
      <c r="CU36" s="22">
        <v>-408.48739776331007</v>
      </c>
      <c r="CV36" s="22">
        <v>57595.637623101306</v>
      </c>
      <c r="CW36" s="22">
        <v>86941.140752795836</v>
      </c>
      <c r="CX36" s="22">
        <v>273022.04302286764</v>
      </c>
      <c r="CY36" s="22">
        <v>181301.98026205998</v>
      </c>
      <c r="CZ36" s="22">
        <v>184032.7244616923</v>
      </c>
      <c r="DA36" s="22">
        <v>473572.85336337838</v>
      </c>
      <c r="DB36" s="22">
        <v>273348.74474211293</v>
      </c>
      <c r="DC36" s="22">
        <v>479373.50141879538</v>
      </c>
      <c r="DD36" s="22">
        <v>497799.65656818595</v>
      </c>
      <c r="DE36" s="22">
        <v>140270.19458354224</v>
      </c>
      <c r="DF36" s="22">
        <f t="shared" si="142"/>
        <v>2699399.6360373902</v>
      </c>
      <c r="DG36" s="22">
        <v>20001.84</v>
      </c>
      <c r="DH36" s="22">
        <v>6403.62</v>
      </c>
      <c r="DI36" s="22">
        <v>20244.68</v>
      </c>
      <c r="DJ36" s="22">
        <v>62601.26</v>
      </c>
      <c r="DK36" s="22">
        <v>177396.2</v>
      </c>
      <c r="DL36" s="22">
        <v>212237.14</v>
      </c>
      <c r="DM36" s="22">
        <v>189379.11</v>
      </c>
      <c r="DN36" s="22">
        <v>660165.05000000005</v>
      </c>
      <c r="DO36" s="22">
        <v>601471</v>
      </c>
      <c r="DP36" s="22">
        <v>494541.67</v>
      </c>
      <c r="DQ36" s="22">
        <v>285011.21999999997</v>
      </c>
      <c r="DR36" s="22">
        <v>100039.37</v>
      </c>
      <c r="DS36" s="31">
        <f t="shared" ref="DS36:DS45" si="161">DG36+DH36+DI36+DJ36+DK36+DL36+DM36+DN36+DO36+DP36+DQ36+DR36</f>
        <v>2829492.16</v>
      </c>
      <c r="DT36" s="22">
        <v>44525.06</v>
      </c>
      <c r="DU36" s="22">
        <v>105235.46599999999</v>
      </c>
      <c r="DV36" s="22">
        <v>47762.524000000005</v>
      </c>
      <c r="DW36" s="22">
        <v>74680.92</v>
      </c>
      <c r="DX36" s="22">
        <v>157059.32999999999</v>
      </c>
      <c r="DY36" s="22">
        <v>320284.86</v>
      </c>
      <c r="DZ36" s="22">
        <v>371520.81</v>
      </c>
      <c r="EA36" s="22">
        <v>787449.66</v>
      </c>
      <c r="EB36" s="22">
        <v>531009.15</v>
      </c>
      <c r="EC36" s="22">
        <v>193998.28</v>
      </c>
      <c r="ED36" s="22">
        <v>238398</v>
      </c>
      <c r="EE36" s="22">
        <v>62991.969999999739</v>
      </c>
      <c r="EF36" s="31">
        <f t="shared" ref="EF36:EF45" si="162">DT36+DU36+DV36+DW36+DX36+DY36+DZ36+EA36+EB36+EC36+ED36+EE36</f>
        <v>2934916.0299999993</v>
      </c>
      <c r="EG36" s="22">
        <v>25424.5</v>
      </c>
      <c r="EH36" s="22">
        <v>22281.63</v>
      </c>
      <c r="EI36" s="22">
        <v>26426.55</v>
      </c>
      <c r="EJ36" s="22">
        <v>66456.13</v>
      </c>
      <c r="EK36" s="22">
        <v>299397.69</v>
      </c>
      <c r="EL36" s="22">
        <v>191442.1</v>
      </c>
      <c r="EM36" s="22">
        <v>116555.45</v>
      </c>
      <c r="EN36" s="22">
        <v>446406.99</v>
      </c>
      <c r="EO36" s="22">
        <v>828399.5</v>
      </c>
      <c r="EP36" s="22">
        <v>661800.43999999994</v>
      </c>
      <c r="EQ36" s="22">
        <v>385304.52</v>
      </c>
      <c r="ER36" s="22">
        <v>119301.6</v>
      </c>
      <c r="ES36" s="31">
        <f t="shared" ref="ES36:ES45" si="163">EG36+EH36+EI36+EJ36+EK36+EL36+EM36+EN36+EO36+EP36+EQ36+ER36</f>
        <v>3189197.1</v>
      </c>
      <c r="ET36" s="22">
        <v>32618.86</v>
      </c>
      <c r="EU36" s="22">
        <v>44225.79</v>
      </c>
      <c r="EV36" s="22">
        <v>41194.46</v>
      </c>
      <c r="EW36" s="22">
        <v>54555.24</v>
      </c>
      <c r="EX36" s="22">
        <v>70245.960000000006</v>
      </c>
      <c r="EY36" s="22">
        <v>154976.35</v>
      </c>
      <c r="EZ36" s="22">
        <v>318512.17</v>
      </c>
      <c r="FA36" s="22">
        <v>487080.36</v>
      </c>
      <c r="FB36" s="22">
        <v>430502.42</v>
      </c>
      <c r="FC36" s="22">
        <v>762490.61</v>
      </c>
      <c r="FD36" s="22">
        <v>592678.09</v>
      </c>
      <c r="FE36" s="22">
        <v>121095.46</v>
      </c>
      <c r="FF36" s="31">
        <f t="shared" ref="FF36:FF45" si="164">ET36+EU36+EV36+EW36+EX36+EY36+EZ36+FA36+FB36+FC36+FD36+FE36</f>
        <v>3110175.7699999996</v>
      </c>
      <c r="FG36" s="22">
        <v>37098.769999999997</v>
      </c>
      <c r="FH36" s="22">
        <v>31596.52</v>
      </c>
      <c r="FI36" s="22">
        <v>61981.51</v>
      </c>
      <c r="FJ36" s="22">
        <v>73309.62</v>
      </c>
      <c r="FK36" s="22">
        <v>94412.57</v>
      </c>
      <c r="FL36" s="22">
        <v>201069.07</v>
      </c>
      <c r="FM36" s="22">
        <v>474254.57</v>
      </c>
      <c r="FN36" s="22">
        <v>318488.22100000025</v>
      </c>
      <c r="FO36" s="22">
        <v>480985.76899999985</v>
      </c>
      <c r="FP36" s="22">
        <v>292574.02</v>
      </c>
      <c r="FQ36" s="22">
        <v>1148429.82</v>
      </c>
      <c r="FR36" s="22">
        <v>334566.99</v>
      </c>
      <c r="FS36" s="31">
        <f t="shared" ref="FS36:FS45" si="165">FG36+FH36+FI36+FJ36+FK36+FL36+FM36+FN36+FO36+FP36+FQ36+FR36</f>
        <v>3548767.45</v>
      </c>
      <c r="FT36" s="22">
        <v>98522.92</v>
      </c>
      <c r="FU36" s="22">
        <v>98015.73</v>
      </c>
      <c r="FV36" s="22">
        <v>91880.89</v>
      </c>
      <c r="FW36" s="22">
        <v>129802.14</v>
      </c>
      <c r="FX36" s="22">
        <v>325496.53999999998</v>
      </c>
      <c r="FY36" s="22">
        <v>239881.78</v>
      </c>
      <c r="FZ36" s="22">
        <v>244359.65</v>
      </c>
      <c r="GA36" s="22">
        <v>423730.09</v>
      </c>
      <c r="GB36" s="22">
        <v>493154.89</v>
      </c>
      <c r="GC36" s="22">
        <v>809576.25</v>
      </c>
      <c r="GD36" s="22">
        <v>684113.57</v>
      </c>
      <c r="GE36" s="22">
        <v>277572.01</v>
      </c>
      <c r="GF36" s="31">
        <f t="shared" ref="GF36:GF45" si="166">FT36+FU36+FV36+FW36+FX36+FY36+FZ36+GA36+GB36+GC36+GD36+GE36</f>
        <v>3916106.46</v>
      </c>
      <c r="GG36" s="22">
        <v>166498.60999999999</v>
      </c>
      <c r="GH36" s="22">
        <v>101874.70000000001</v>
      </c>
      <c r="GI36" s="22">
        <v>40962.010000000009</v>
      </c>
      <c r="GJ36" s="22">
        <v>140439.93</v>
      </c>
      <c r="GK36" s="22">
        <v>278490.66000000003</v>
      </c>
      <c r="GL36" s="22">
        <v>264750.02</v>
      </c>
      <c r="GM36" s="22">
        <v>416288.46000000054</v>
      </c>
      <c r="GN36" s="22">
        <v>412911.60999999824</v>
      </c>
      <c r="GO36" s="22">
        <v>309832.11999999988</v>
      </c>
      <c r="GP36" s="22">
        <v>394355.3600000008</v>
      </c>
      <c r="GQ36" s="22">
        <v>721754.35999999987</v>
      </c>
      <c r="GR36" s="22">
        <v>537667.94000000041</v>
      </c>
      <c r="GS36" s="31">
        <f t="shared" ref="GS36:GS45" si="167">GG36+GH36+GI36+GJ36+GK36+GL36+GM36+GN36+GO36+GP36+GQ36+GR36</f>
        <v>3785825.78</v>
      </c>
      <c r="GT36" s="22">
        <v>104509.88000000005</v>
      </c>
      <c r="GU36" s="22">
        <v>47586.909999999931</v>
      </c>
      <c r="GV36" s="22">
        <v>34143.210000000021</v>
      </c>
      <c r="GW36" s="22">
        <v>12037.180000000022</v>
      </c>
      <c r="GX36" s="22">
        <v>30081.549999999901</v>
      </c>
      <c r="GY36" s="22">
        <v>92900.930000000168</v>
      </c>
      <c r="GZ36" s="22">
        <v>248529.03999999975</v>
      </c>
      <c r="HA36" s="22">
        <v>387668.1199999993</v>
      </c>
      <c r="HB36" s="22">
        <v>462539.40000000037</v>
      </c>
      <c r="HC36" s="22">
        <v>332033.4700000002</v>
      </c>
      <c r="HD36" s="22">
        <v>429439.83000000077</v>
      </c>
      <c r="HE36" s="22">
        <v>152059.23999999836</v>
      </c>
      <c r="HF36" s="31">
        <f t="shared" ref="HF36:HF45" si="168">GT36+GU36+GV36+GW36+GX36+GY36+GZ36+HA36+HB36+HC36+HD36+HE36</f>
        <v>2333528.7599999988</v>
      </c>
      <c r="HG36" s="22">
        <v>273902.08999999997</v>
      </c>
      <c r="HH36" s="22">
        <v>533554.93999999994</v>
      </c>
      <c r="HI36" s="22">
        <v>415059.28999999992</v>
      </c>
      <c r="HJ36" s="22">
        <v>198805.2099999995</v>
      </c>
      <c r="HK36" s="22">
        <v>208411.62000000081</v>
      </c>
      <c r="HL36" s="22">
        <v>258026.0399999998</v>
      </c>
      <c r="HM36" s="22">
        <v>299025.48</v>
      </c>
      <c r="HN36" s="22">
        <v>290571.82999999914</v>
      </c>
      <c r="HO36" s="22">
        <v>165498.71999999927</v>
      </c>
      <c r="HP36" s="22">
        <v>281462.15000000363</v>
      </c>
      <c r="HQ36" s="22">
        <v>215444.44000000041</v>
      </c>
      <c r="HR36" s="22">
        <v>372046.21999999834</v>
      </c>
      <c r="HS36" s="31">
        <f t="shared" ref="HS36:HS45" si="169">HG36+HH36+HI36+HJ36+HK36+HL36+HM36+HN36+HO36+HP36+HQ36+HR36</f>
        <v>3511808.0300000007</v>
      </c>
      <c r="HT36" s="22">
        <v>380006.31000000006</v>
      </c>
      <c r="HU36" s="22">
        <v>439222.47000000044</v>
      </c>
      <c r="HV36" s="22">
        <v>188016.50999999966</v>
      </c>
      <c r="HW36" s="22">
        <v>388293.32999999996</v>
      </c>
      <c r="HX36" s="22">
        <v>243781.33000000101</v>
      </c>
      <c r="HY36" s="22">
        <v>159888.82000000007</v>
      </c>
      <c r="HZ36" s="22">
        <v>225806.16000000155</v>
      </c>
      <c r="IA36" s="22">
        <v>380496.43999999738</v>
      </c>
      <c r="IB36" s="22">
        <v>348309.1799999997</v>
      </c>
      <c r="IC36" s="22">
        <v>189973.86000000127</v>
      </c>
      <c r="ID36" s="22">
        <v>629611.40000000084</v>
      </c>
      <c r="IE36" s="22">
        <v>286145.62000000058</v>
      </c>
      <c r="IF36" s="31">
        <f t="shared" ref="IF36:IF45" si="170">HT36+HU36+HV36+HW36+HX36+HY36+HZ36+IA36+IB36+IC36+ID36+IE36</f>
        <v>3859551.4300000025</v>
      </c>
      <c r="IG36" s="22">
        <v>618084.25000000035</v>
      </c>
      <c r="IH36" s="22">
        <v>204160.5899999995</v>
      </c>
      <c r="II36" s="22">
        <v>241054.76999999955</v>
      </c>
      <c r="IJ36" s="22">
        <v>108061.71000000066</v>
      </c>
      <c r="IK36" s="22">
        <v>50337.659999998752</v>
      </c>
      <c r="IL36" s="22">
        <v>128304.94000000064</v>
      </c>
      <c r="IM36" s="22">
        <v>321263.20000000042</v>
      </c>
      <c r="IN36" s="22">
        <v>641796.32999999844</v>
      </c>
      <c r="IO36" s="22">
        <v>474905.26000000071</v>
      </c>
      <c r="IP36" s="22">
        <v>642755.97000000114</v>
      </c>
      <c r="IQ36" s="22">
        <v>1189511.8299999996</v>
      </c>
      <c r="IR36" s="22">
        <v>507051.69999999646</v>
      </c>
      <c r="IS36" s="31">
        <f t="shared" ref="IS36:IS45" si="171">IG36+IH36+II36+IJ36+IK36+IL36+IM36+IN36+IO36+IP36+IQ36+IR36</f>
        <v>5127288.2099999962</v>
      </c>
      <c r="IT36" s="22">
        <v>580607.57999999926</v>
      </c>
      <c r="IU36" s="22">
        <v>247573.07000000088</v>
      </c>
      <c r="IV36" s="22">
        <v>104796.13999999978</v>
      </c>
      <c r="IW36" s="22">
        <v>62321.339999999735</v>
      </c>
      <c r="IX36" s="22">
        <v>35164.110000000219</v>
      </c>
      <c r="IY36" s="22">
        <v>7931.4699999997392</v>
      </c>
      <c r="IZ36" s="22">
        <v>51675.730000001029</v>
      </c>
      <c r="JA36" s="22">
        <v>105668.73999999999</v>
      </c>
      <c r="JB36" s="22">
        <v>109868.78999999887</v>
      </c>
      <c r="JC36" s="22">
        <v>332198.72000000044</v>
      </c>
      <c r="JD36" s="22">
        <v>715092.91999999946</v>
      </c>
      <c r="JE36" s="22">
        <v>999220.75000000326</v>
      </c>
      <c r="JF36" s="31">
        <f t="shared" ref="JF36:JF45" si="172">IT36+IU36+IV36+IW36+IX36+IY36+IZ36+JA36+JB36+JC36+JD36+JE36</f>
        <v>3352119.3600000027</v>
      </c>
      <c r="JG36" s="227">
        <v>1275879.4740000004</v>
      </c>
      <c r="JH36" s="22">
        <v>1093263.4860000014</v>
      </c>
      <c r="JI36" s="22">
        <v>678990.9700000002</v>
      </c>
      <c r="JJ36" s="22">
        <v>655030.4599999995</v>
      </c>
      <c r="JK36" s="22">
        <v>369517.72000000114</v>
      </c>
      <c r="JL36" s="22">
        <v>254020.63000000035</v>
      </c>
      <c r="JM36" s="22">
        <v>518662.6999999946</v>
      </c>
      <c r="JN36" s="22">
        <v>404106.12000000197</v>
      </c>
      <c r="JO36" s="22">
        <v>501956.1800000025</v>
      </c>
      <c r="JP36" s="22">
        <v>1079724.4199999953</v>
      </c>
      <c r="JQ36" s="22">
        <v>1108396.3800000073</v>
      </c>
      <c r="JR36" s="22">
        <v>829588.74999999255</v>
      </c>
      <c r="JS36" s="31">
        <f t="shared" ref="JS36:JS45" si="173">JG36+JH36+JI36+JJ36+JK36+JL36+JM36+JN36+JO36+JP36+JQ36+JR36</f>
        <v>8769137.2899999972</v>
      </c>
      <c r="JT36" s="227">
        <v>805875.43000000017</v>
      </c>
      <c r="JU36" s="22">
        <v>359579.95999999996</v>
      </c>
      <c r="JV36" s="22">
        <v>233567.19999999925</v>
      </c>
      <c r="JW36" s="22">
        <v>106272.70000000088</v>
      </c>
      <c r="JX36" s="22">
        <v>144982.33999999915</v>
      </c>
      <c r="JY36" s="22">
        <v>372886.83000000124</v>
      </c>
      <c r="JZ36" s="22">
        <v>645927.20000000088</v>
      </c>
      <c r="KA36" s="22">
        <v>489738.75999999605</v>
      </c>
      <c r="KB36" s="22">
        <v>715772.35000000382</v>
      </c>
      <c r="KC36" s="22">
        <v>1242174.1799999988</v>
      </c>
      <c r="KD36" s="22">
        <v>937032.84999999683</v>
      </c>
      <c r="KE36" s="22">
        <v>1183514.3400000026</v>
      </c>
      <c r="KF36" s="31">
        <f t="shared" ref="KF36:KF45" si="174">JT36+JU36+JV36+JW36+JX36+JY36+JZ36+KA36+KB36+KC36+KD36+KE36</f>
        <v>7237324.1399999997</v>
      </c>
      <c r="KG36" s="227">
        <v>545077.81000000006</v>
      </c>
      <c r="KH36" s="22">
        <v>530542.31000000006</v>
      </c>
      <c r="KI36" s="22">
        <v>268969.93999999994</v>
      </c>
      <c r="KJ36" s="22">
        <v>247515.58999999985</v>
      </c>
      <c r="KK36" s="22">
        <v>286273.81000000006</v>
      </c>
      <c r="KL36" s="22">
        <v>285865.43000000017</v>
      </c>
      <c r="KM36" s="22">
        <v>409978.06999999983</v>
      </c>
      <c r="KN36" s="22">
        <v>556464.23</v>
      </c>
      <c r="KO36" s="22">
        <v>759588.56</v>
      </c>
      <c r="KP36" s="22">
        <v>1208126.8600000003</v>
      </c>
      <c r="KQ36" s="22">
        <v>1340893.8999999994</v>
      </c>
      <c r="KR36" s="22">
        <v>826672.68000000063</v>
      </c>
      <c r="KS36" s="31">
        <f t="shared" ref="KS36:KS45" si="175">KG36+KH36+KI36+KJ36+KK36+KL36+KM36+KN36+KO36+KP36+KQ36+KR36</f>
        <v>7265969.1900000004</v>
      </c>
      <c r="KT36" s="227">
        <v>882007.44000000099</v>
      </c>
      <c r="KU36" s="22">
        <v>431561.53999999899</v>
      </c>
      <c r="KV36" s="22">
        <v>335497.95999999996</v>
      </c>
      <c r="KW36" s="22">
        <v>279756.26</v>
      </c>
      <c r="KX36" s="22">
        <v>388109.8899999999</v>
      </c>
      <c r="KY36" s="22">
        <v>480845.74000000022</v>
      </c>
      <c r="KZ36" s="22">
        <v>495084.66999999993</v>
      </c>
      <c r="LA36" s="22">
        <v>533407.68000000017</v>
      </c>
      <c r="LB36" s="22">
        <v>791098.03999999957</v>
      </c>
      <c r="LC36" s="22">
        <v>1330856.8200000003</v>
      </c>
      <c r="LD36" s="22">
        <v>1616185.7300000098</v>
      </c>
      <c r="LE36" s="22">
        <v>773780.0499999905</v>
      </c>
      <c r="LF36" s="31">
        <f t="shared" ref="LF36:LF45" si="176">KT36+KU36+KV36+KW36+KX36+KY36+KZ36+LA36+LB36+LC36+LD36+LE36</f>
        <v>8338191.8200000003</v>
      </c>
      <c r="LG36" s="227">
        <v>909296.64000000001</v>
      </c>
      <c r="LH36" s="22">
        <v>400057.63</v>
      </c>
      <c r="LI36" s="22">
        <v>187536.40999999992</v>
      </c>
      <c r="LJ36" s="22">
        <v>258703.32000000007</v>
      </c>
      <c r="LK36" s="22">
        <v>479857.87000000011</v>
      </c>
      <c r="LL36" s="22">
        <v>677760.6799999997</v>
      </c>
      <c r="LM36" s="22">
        <v>767125.48</v>
      </c>
      <c r="LN36" s="22">
        <v>440088.65000000037</v>
      </c>
      <c r="LO36" s="22">
        <v>561617.15999999875</v>
      </c>
      <c r="LP36" s="22">
        <v>1254977.620000001</v>
      </c>
      <c r="LQ36" s="22">
        <v>1461124.7199999997</v>
      </c>
      <c r="LR36" s="22">
        <v>862633.95000000019</v>
      </c>
      <c r="LS36" s="31">
        <f t="shared" ref="LS36:LS45" si="177">LG36+LH36+LI36+LJ36+LK36+LL36+LM36+LN36+LO36+LP36+LQ36+LR36</f>
        <v>8260780.1299999999</v>
      </c>
      <c r="LT36" s="227">
        <v>943494.38</v>
      </c>
      <c r="LU36" s="22">
        <v>578762.1</v>
      </c>
      <c r="LV36" s="22">
        <v>282681.8600000001</v>
      </c>
      <c r="LW36" s="22">
        <v>412264.1399999999</v>
      </c>
      <c r="LX36" s="22">
        <v>401544.04000000004</v>
      </c>
      <c r="LY36" s="22">
        <v>491434.85999999987</v>
      </c>
      <c r="LZ36" s="22">
        <v>780064.34000000032</v>
      </c>
      <c r="MA36" s="22">
        <v>708123.7200000002</v>
      </c>
      <c r="MB36" s="22">
        <v>870121.54999999981</v>
      </c>
      <c r="MC36" s="22">
        <v>1042172.9299999997</v>
      </c>
      <c r="MD36" s="22">
        <v>1059580.6200000001</v>
      </c>
      <c r="ME36" s="22">
        <v>1314993.7600000007</v>
      </c>
      <c r="MF36" s="31">
        <f t="shared" ref="MF36:MF45" si="178">LT36+LU36+LV36+LW36+LX36+LY36+LZ36+MA36+MB36+MC36+MD36+ME36</f>
        <v>8885238.3000000007</v>
      </c>
      <c r="MG36" s="227">
        <v>1042954.94</v>
      </c>
      <c r="MH36" s="22">
        <v>554238.79</v>
      </c>
      <c r="MI36" s="22">
        <v>527453.5</v>
      </c>
      <c r="MJ36" s="22">
        <v>0</v>
      </c>
      <c r="MK36" s="22">
        <v>0</v>
      </c>
      <c r="ML36" s="22">
        <v>0</v>
      </c>
      <c r="MM36" s="22">
        <v>0</v>
      </c>
      <c r="MN36" s="22">
        <v>0</v>
      </c>
      <c r="MO36" s="22">
        <v>0</v>
      </c>
      <c r="MP36" s="22">
        <v>0</v>
      </c>
      <c r="MQ36" s="22">
        <v>0</v>
      </c>
      <c r="MR36" s="22">
        <v>0</v>
      </c>
      <c r="MS36" s="32">
        <f t="shared" ref="MS36:MS45" si="179">MG36+MH36+MI36+MJ36+MK36+ML36+MM36+MN36+MO36+MP36+MQ36+MR36</f>
        <v>2124647.23</v>
      </c>
    </row>
    <row r="37" spans="1:357" x14ac:dyDescent="0.2">
      <c r="A37" s="82">
        <v>703001</v>
      </c>
      <c r="B37" s="105"/>
      <c r="C37" s="106" t="s">
        <v>445</v>
      </c>
      <c r="D37" s="106" t="s">
        <v>521</v>
      </c>
      <c r="E37" s="22" t="s">
        <v>165</v>
      </c>
      <c r="F37" s="22" t="s">
        <v>165</v>
      </c>
      <c r="G37" s="22" t="s">
        <v>165</v>
      </c>
      <c r="H37" s="22" t="s">
        <v>165</v>
      </c>
      <c r="I37" s="22" t="s">
        <v>165</v>
      </c>
      <c r="J37" s="22" t="s">
        <v>165</v>
      </c>
      <c r="K37" s="22" t="s">
        <v>165</v>
      </c>
      <c r="L37" s="22" t="s">
        <v>165</v>
      </c>
      <c r="M37" s="22" t="s">
        <v>165</v>
      </c>
      <c r="N37" s="22" t="s">
        <v>165</v>
      </c>
      <c r="O37" s="22" t="s">
        <v>165</v>
      </c>
      <c r="P37" s="22" t="s">
        <v>165</v>
      </c>
      <c r="Q37" s="22" t="s">
        <v>165</v>
      </c>
      <c r="R37" s="22" t="s">
        <v>165</v>
      </c>
      <c r="S37" s="22" t="s">
        <v>165</v>
      </c>
      <c r="T37" s="22" t="s">
        <v>165</v>
      </c>
      <c r="U37" s="22" t="s">
        <v>165</v>
      </c>
      <c r="V37" s="22" t="s">
        <v>165</v>
      </c>
      <c r="W37" s="22" t="s">
        <v>165</v>
      </c>
      <c r="X37" s="22" t="s">
        <v>165</v>
      </c>
      <c r="Y37" s="22" t="s">
        <v>165</v>
      </c>
      <c r="Z37" s="22" t="s">
        <v>165</v>
      </c>
      <c r="AA37" s="22" t="s">
        <v>165</v>
      </c>
      <c r="AB37" s="22" t="s">
        <v>165</v>
      </c>
      <c r="AC37" s="22" t="s">
        <v>165</v>
      </c>
      <c r="AD37" s="22" t="s">
        <v>165</v>
      </c>
      <c r="AE37" s="22" t="s">
        <v>165</v>
      </c>
      <c r="AF37" s="22" t="s">
        <v>165</v>
      </c>
      <c r="AG37" s="22" t="s">
        <v>165</v>
      </c>
      <c r="AH37" s="22" t="s">
        <v>165</v>
      </c>
      <c r="AI37" s="22" t="s">
        <v>165</v>
      </c>
      <c r="AJ37" s="22" t="s">
        <v>165</v>
      </c>
      <c r="AK37" s="22" t="s">
        <v>165</v>
      </c>
      <c r="AL37" s="22" t="s">
        <v>165</v>
      </c>
      <c r="AM37" s="22" t="s">
        <v>165</v>
      </c>
      <c r="AN37" s="22" t="s">
        <v>165</v>
      </c>
      <c r="AO37" s="22" t="s">
        <v>165</v>
      </c>
      <c r="AP37" s="22" t="s">
        <v>165</v>
      </c>
      <c r="AQ37" s="22" t="s">
        <v>165</v>
      </c>
      <c r="AR37" s="22" t="s">
        <v>165</v>
      </c>
      <c r="AS37" s="22" t="s">
        <v>165</v>
      </c>
      <c r="AT37" s="22" t="s">
        <v>165</v>
      </c>
      <c r="AU37" s="22" t="s">
        <v>165</v>
      </c>
      <c r="AV37" s="22" t="s">
        <v>165</v>
      </c>
      <c r="AW37" s="22" t="s">
        <v>165</v>
      </c>
      <c r="AX37" s="22" t="s">
        <v>165</v>
      </c>
      <c r="AY37" s="22" t="s">
        <v>165</v>
      </c>
      <c r="AZ37" s="22" t="s">
        <v>165</v>
      </c>
      <c r="BA37" s="22" t="s">
        <v>165</v>
      </c>
      <c r="BB37" s="22" t="s">
        <v>165</v>
      </c>
      <c r="BC37" s="22" t="s">
        <v>165</v>
      </c>
      <c r="BD37" s="22" t="s">
        <v>165</v>
      </c>
      <c r="BE37" s="22" t="s">
        <v>165</v>
      </c>
      <c r="BF37" s="22" t="s">
        <v>165</v>
      </c>
      <c r="BG37" s="22" t="s">
        <v>165</v>
      </c>
      <c r="BH37" s="22" t="s">
        <v>165</v>
      </c>
      <c r="BI37" s="22" t="s">
        <v>165</v>
      </c>
      <c r="BJ37" s="22" t="s">
        <v>165</v>
      </c>
      <c r="BK37" s="22" t="s">
        <v>165</v>
      </c>
      <c r="BL37" s="22" t="s">
        <v>165</v>
      </c>
      <c r="BM37" s="22" t="s">
        <v>165</v>
      </c>
      <c r="BN37" s="22" t="s">
        <v>165</v>
      </c>
      <c r="BO37" s="22" t="s">
        <v>165</v>
      </c>
      <c r="BP37" s="22" t="s">
        <v>165</v>
      </c>
      <c r="BQ37" s="22" t="s">
        <v>165</v>
      </c>
      <c r="BR37" s="22" t="s">
        <v>165</v>
      </c>
      <c r="BS37" s="22" t="s">
        <v>165</v>
      </c>
      <c r="BT37" s="22" t="s">
        <v>165</v>
      </c>
      <c r="BU37" s="22" t="s">
        <v>165</v>
      </c>
      <c r="BV37" s="22" t="s">
        <v>165</v>
      </c>
      <c r="BW37" s="22" t="s">
        <v>165</v>
      </c>
      <c r="BX37" s="22" t="s">
        <v>165</v>
      </c>
      <c r="BY37" s="22" t="s">
        <v>165</v>
      </c>
      <c r="BZ37" s="22" t="s">
        <v>165</v>
      </c>
      <c r="CA37" s="22" t="s">
        <v>165</v>
      </c>
      <c r="CB37" s="22" t="s">
        <v>165</v>
      </c>
      <c r="CC37" s="22" t="s">
        <v>165</v>
      </c>
      <c r="CD37" s="22" t="s">
        <v>165</v>
      </c>
      <c r="CE37" s="22" t="s">
        <v>165</v>
      </c>
      <c r="CF37" s="22" t="s">
        <v>165</v>
      </c>
      <c r="CG37" s="22" t="s">
        <v>165</v>
      </c>
      <c r="CH37" s="22" t="s">
        <v>165</v>
      </c>
      <c r="CI37" s="22" t="s">
        <v>165</v>
      </c>
      <c r="CJ37" s="22" t="s">
        <v>165</v>
      </c>
      <c r="CK37" s="22" t="s">
        <v>165</v>
      </c>
      <c r="CL37" s="22" t="s">
        <v>165</v>
      </c>
      <c r="CM37" s="22" t="s">
        <v>165</v>
      </c>
      <c r="CN37" s="22" t="s">
        <v>165</v>
      </c>
      <c r="CO37" s="22" t="s">
        <v>165</v>
      </c>
      <c r="CP37" s="22" t="s">
        <v>165</v>
      </c>
      <c r="CQ37" s="22" t="s">
        <v>165</v>
      </c>
      <c r="CR37" s="22" t="s">
        <v>165</v>
      </c>
      <c r="CS37" s="22" t="s">
        <v>165</v>
      </c>
      <c r="CT37" s="22">
        <v>6298.6502253380077</v>
      </c>
      <c r="CU37" s="22">
        <v>5418.0429811383765</v>
      </c>
      <c r="CV37" s="22">
        <v>21399.308838257381</v>
      </c>
      <c r="CW37" s="22">
        <v>60438.570272074758</v>
      </c>
      <c r="CX37" s="22">
        <v>166937.47412785856</v>
      </c>
      <c r="CY37" s="22">
        <v>126891.82982807553</v>
      </c>
      <c r="CZ37" s="22">
        <v>120901.7806292773</v>
      </c>
      <c r="DA37" s="22">
        <v>194575.75721916222</v>
      </c>
      <c r="DB37" s="22">
        <v>73897.556876981849</v>
      </c>
      <c r="DC37" s="22">
        <v>69405.088132198332</v>
      </c>
      <c r="DD37" s="22">
        <v>54323.731555666556</v>
      </c>
      <c r="DE37" s="22">
        <v>32269.90565014198</v>
      </c>
      <c r="DF37" s="22">
        <f t="shared" si="142"/>
        <v>932757.69633617089</v>
      </c>
      <c r="DG37" s="22">
        <v>8333.6200000000008</v>
      </c>
      <c r="DH37" s="22">
        <v>6025.49</v>
      </c>
      <c r="DI37" s="22">
        <v>6480.23</v>
      </c>
      <c r="DJ37" s="22">
        <v>34278.54</v>
      </c>
      <c r="DK37" s="22">
        <v>133105.32</v>
      </c>
      <c r="DL37" s="22">
        <v>151411.65</v>
      </c>
      <c r="DM37" s="22">
        <v>99640.3</v>
      </c>
      <c r="DN37" s="22">
        <v>247427.16</v>
      </c>
      <c r="DO37" s="22">
        <v>63962.2</v>
      </c>
      <c r="DP37" s="22">
        <v>72796.11</v>
      </c>
      <c r="DQ37" s="22">
        <v>61334.01</v>
      </c>
      <c r="DR37" s="22">
        <v>8228.8700000000008</v>
      </c>
      <c r="DS37" s="31">
        <f t="shared" si="161"/>
        <v>893023.49999999988</v>
      </c>
      <c r="DT37" s="22">
        <v>8912.74</v>
      </c>
      <c r="DU37" s="22">
        <v>32470.12</v>
      </c>
      <c r="DV37" s="22">
        <v>8377.18</v>
      </c>
      <c r="DW37" s="22">
        <v>29522.89</v>
      </c>
      <c r="DX37" s="22">
        <v>80685.83</v>
      </c>
      <c r="DY37" s="22">
        <v>108943.53</v>
      </c>
      <c r="DZ37" s="22">
        <v>80504.11</v>
      </c>
      <c r="EA37" s="22">
        <v>146654.21</v>
      </c>
      <c r="EB37" s="22">
        <v>91311.26</v>
      </c>
      <c r="EC37" s="22">
        <v>68816.940000000061</v>
      </c>
      <c r="ED37" s="22">
        <v>140262.49</v>
      </c>
      <c r="EE37" s="22">
        <v>31346.26</v>
      </c>
      <c r="EF37" s="31">
        <f t="shared" si="162"/>
        <v>827807.56</v>
      </c>
      <c r="EG37" s="22">
        <v>9114.7800000000007</v>
      </c>
      <c r="EH37" s="22">
        <v>6495.27</v>
      </c>
      <c r="EI37" s="22">
        <v>12503.38</v>
      </c>
      <c r="EJ37" s="22">
        <v>65853.570000000007</v>
      </c>
      <c r="EK37" s="22">
        <v>140299.26999999999</v>
      </c>
      <c r="EL37" s="22">
        <v>97516.03</v>
      </c>
      <c r="EM37" s="22">
        <v>46141.01</v>
      </c>
      <c r="EN37" s="22">
        <v>220832.29</v>
      </c>
      <c r="EO37" s="22">
        <v>186045.93</v>
      </c>
      <c r="EP37" s="22">
        <v>86135.52</v>
      </c>
      <c r="EQ37" s="22">
        <v>135659.76</v>
      </c>
      <c r="ER37" s="22">
        <v>21740.74</v>
      </c>
      <c r="ES37" s="31">
        <f t="shared" si="163"/>
        <v>1028337.55</v>
      </c>
      <c r="ET37" s="22">
        <v>13560.7</v>
      </c>
      <c r="EU37" s="22">
        <v>5422.62</v>
      </c>
      <c r="EV37" s="22">
        <v>9514.99</v>
      </c>
      <c r="EW37" s="22">
        <v>15044.64</v>
      </c>
      <c r="EX37" s="22">
        <v>34473.61</v>
      </c>
      <c r="EY37" s="22">
        <v>124883.39</v>
      </c>
      <c r="EZ37" s="22">
        <v>173763.01</v>
      </c>
      <c r="FA37" s="22">
        <v>204343.46</v>
      </c>
      <c r="FB37" s="22">
        <v>103406.89</v>
      </c>
      <c r="FC37" s="22">
        <v>75825.029999999912</v>
      </c>
      <c r="FD37" s="22">
        <v>93031.279999999446</v>
      </c>
      <c r="FE37" s="22">
        <v>45022.820000000531</v>
      </c>
      <c r="FF37" s="31">
        <f t="shared" si="164"/>
        <v>898292.44</v>
      </c>
      <c r="FG37" s="22">
        <v>16750.79</v>
      </c>
      <c r="FH37" s="22">
        <v>22116.11</v>
      </c>
      <c r="FI37" s="22">
        <v>27776.03</v>
      </c>
      <c r="FJ37" s="22">
        <v>22931.3</v>
      </c>
      <c r="FK37" s="22">
        <v>20189.07</v>
      </c>
      <c r="FL37" s="22">
        <v>95623.08</v>
      </c>
      <c r="FM37" s="22">
        <v>164291.56</v>
      </c>
      <c r="FN37" s="22">
        <v>188164.95</v>
      </c>
      <c r="FO37" s="22">
        <v>214351.72</v>
      </c>
      <c r="FP37" s="22">
        <v>24.700000000069849</v>
      </c>
      <c r="FQ37" s="22">
        <v>-168.81000000005588</v>
      </c>
      <c r="FR37" s="22">
        <v>3440.9300000000512</v>
      </c>
      <c r="FS37" s="31">
        <f t="shared" si="165"/>
        <v>775491.43</v>
      </c>
      <c r="FT37" s="22">
        <v>13167.49</v>
      </c>
      <c r="FU37" s="22">
        <v>2621.16</v>
      </c>
      <c r="FV37" s="22">
        <v>5461.09</v>
      </c>
      <c r="FW37" s="22">
        <v>3779.4</v>
      </c>
      <c r="FX37" s="22">
        <v>39184.01</v>
      </c>
      <c r="FY37" s="22">
        <v>115793.9</v>
      </c>
      <c r="FZ37" s="22">
        <v>52532.89</v>
      </c>
      <c r="GA37" s="22">
        <v>148705.22</v>
      </c>
      <c r="GB37" s="22">
        <v>84193.72</v>
      </c>
      <c r="GC37" s="22">
        <v>81435.88</v>
      </c>
      <c r="GD37" s="22">
        <v>63178.36</v>
      </c>
      <c r="GE37" s="22">
        <v>100790.38</v>
      </c>
      <c r="GF37" s="31">
        <f t="shared" si="166"/>
        <v>710843.5</v>
      </c>
      <c r="GG37" s="22">
        <v>23812.01</v>
      </c>
      <c r="GH37" s="22">
        <v>9231.09</v>
      </c>
      <c r="GI37" s="22">
        <v>9224.989999999998</v>
      </c>
      <c r="GJ37" s="22">
        <v>24627.959999999948</v>
      </c>
      <c r="GK37" s="22">
        <v>108376.32000000005</v>
      </c>
      <c r="GL37" s="22">
        <v>60890</v>
      </c>
      <c r="GM37" s="22">
        <v>107292.38000000018</v>
      </c>
      <c r="GN37" s="22">
        <v>138586.98999999982</v>
      </c>
      <c r="GO37" s="22">
        <v>73892.470000000205</v>
      </c>
      <c r="GP37" s="22">
        <v>78155.810000000056</v>
      </c>
      <c r="GQ37" s="22">
        <v>73929.499999999884</v>
      </c>
      <c r="GR37" s="22">
        <v>53832.529999999912</v>
      </c>
      <c r="GS37" s="31">
        <f t="shared" si="167"/>
        <v>761852.05</v>
      </c>
      <c r="GT37" s="22">
        <v>25500.919999999995</v>
      </c>
      <c r="GU37" s="22">
        <v>12669.859999999982</v>
      </c>
      <c r="GV37" s="22">
        <v>-3485.1699999999983</v>
      </c>
      <c r="GW37" s="22">
        <v>11521.950000000004</v>
      </c>
      <c r="GX37" s="22">
        <v>1964.1800000000221</v>
      </c>
      <c r="GY37" s="22">
        <v>522.27999999999156</v>
      </c>
      <c r="GZ37" s="22">
        <v>97398.590000000055</v>
      </c>
      <c r="HA37" s="22">
        <v>144691.26000000013</v>
      </c>
      <c r="HB37" s="22">
        <v>108936.5299999995</v>
      </c>
      <c r="HC37" s="22">
        <v>39229.390000000363</v>
      </c>
      <c r="HD37" s="22">
        <v>99269.559999999707</v>
      </c>
      <c r="HE37" s="22">
        <v>50300.080000000307</v>
      </c>
      <c r="HF37" s="31">
        <f t="shared" si="168"/>
        <v>588519.43000000005</v>
      </c>
      <c r="HG37" s="22">
        <v>64758.01</v>
      </c>
      <c r="HH37" s="22">
        <v>53749.400000000016</v>
      </c>
      <c r="HI37" s="22">
        <v>38583.35000000002</v>
      </c>
      <c r="HJ37" s="22">
        <v>8272.3099999999686</v>
      </c>
      <c r="HK37" s="22">
        <v>59297.25</v>
      </c>
      <c r="HL37" s="22">
        <v>53422.52999999997</v>
      </c>
      <c r="HM37" s="22">
        <v>130143.92000000004</v>
      </c>
      <c r="HN37" s="22">
        <v>112259.07999999973</v>
      </c>
      <c r="HO37" s="22">
        <v>89394.970000000438</v>
      </c>
      <c r="HP37" s="22">
        <v>51568.680000000051</v>
      </c>
      <c r="HQ37" s="22">
        <v>14652.479999999865</v>
      </c>
      <c r="HR37" s="22">
        <v>44598.039999999921</v>
      </c>
      <c r="HS37" s="31">
        <f t="shared" si="169"/>
        <v>720700.02</v>
      </c>
      <c r="HT37" s="22">
        <v>58613.179999999993</v>
      </c>
      <c r="HU37" s="22">
        <v>24979.130000000019</v>
      </c>
      <c r="HV37" s="22">
        <v>47421.270000000004</v>
      </c>
      <c r="HW37" s="22">
        <v>16976.130000000005</v>
      </c>
      <c r="HX37" s="22">
        <v>58130.649999999965</v>
      </c>
      <c r="HY37" s="22">
        <v>70090.710000000021</v>
      </c>
      <c r="HZ37" s="22">
        <v>88175.160000000033</v>
      </c>
      <c r="IA37" s="22">
        <v>141066.89999999997</v>
      </c>
      <c r="IB37" s="22">
        <v>108854.70999999973</v>
      </c>
      <c r="IC37" s="22">
        <v>86349.149999999907</v>
      </c>
      <c r="ID37" s="22">
        <v>61337.120000000112</v>
      </c>
      <c r="IE37" s="22">
        <v>48331.490000000107</v>
      </c>
      <c r="IF37" s="31">
        <f t="shared" si="170"/>
        <v>810325.59999999986</v>
      </c>
      <c r="IG37" s="22">
        <v>38483.58</v>
      </c>
      <c r="IH37" s="22">
        <v>12579.019999999982</v>
      </c>
      <c r="II37" s="22">
        <v>17489.92000000002</v>
      </c>
      <c r="IJ37" s="22">
        <v>9347.5500000000029</v>
      </c>
      <c r="IK37" s="22">
        <v>4259.9400000000169</v>
      </c>
      <c r="IL37" s="22">
        <v>21404.479999999996</v>
      </c>
      <c r="IM37" s="22">
        <v>83983.939999999857</v>
      </c>
      <c r="IN37" s="22">
        <v>152477.2900000001</v>
      </c>
      <c r="IO37" s="22">
        <v>116581.83000000002</v>
      </c>
      <c r="IP37" s="22">
        <v>154771.67999999988</v>
      </c>
      <c r="IQ37" s="22">
        <v>110042.08999999997</v>
      </c>
      <c r="IR37" s="22">
        <v>54313.830000000307</v>
      </c>
      <c r="IS37" s="31">
        <f t="shared" si="171"/>
        <v>775735.15000000014</v>
      </c>
      <c r="IT37" s="22">
        <v>31268.869999999995</v>
      </c>
      <c r="IU37" s="22">
        <v>13693.510000000017</v>
      </c>
      <c r="IV37" s="22">
        <v>6790.5999999999767</v>
      </c>
      <c r="IW37" s="22">
        <v>3549.8400000000183</v>
      </c>
      <c r="IX37" s="22">
        <v>3297.0700000000215</v>
      </c>
      <c r="IY37" s="22">
        <v>620.26000000000204</v>
      </c>
      <c r="IZ37" s="22">
        <v>11636.239999999911</v>
      </c>
      <c r="JA37" s="22">
        <v>41273.510000000009</v>
      </c>
      <c r="JB37" s="22">
        <v>29863.000000000073</v>
      </c>
      <c r="JC37" s="22">
        <v>59057.549999999988</v>
      </c>
      <c r="JD37" s="22">
        <v>132231.31999999995</v>
      </c>
      <c r="JE37" s="22">
        <v>150791.79000000021</v>
      </c>
      <c r="JF37" s="31">
        <f t="shared" si="172"/>
        <v>484073.56000000017</v>
      </c>
      <c r="JG37" s="227">
        <v>178403.96</v>
      </c>
      <c r="JH37" s="22">
        <v>102032.39999999994</v>
      </c>
      <c r="JI37" s="22">
        <v>78878.100000000093</v>
      </c>
      <c r="JJ37" s="22">
        <v>73721.979999999865</v>
      </c>
      <c r="JK37" s="22">
        <v>51847.619999999763</v>
      </c>
      <c r="JL37" s="22">
        <v>52120.750000000407</v>
      </c>
      <c r="JM37" s="22">
        <v>125399.53000000003</v>
      </c>
      <c r="JN37" s="22">
        <v>95210.289999999921</v>
      </c>
      <c r="JO37" s="22">
        <v>77281.969999999623</v>
      </c>
      <c r="JP37" s="22">
        <v>134579.26</v>
      </c>
      <c r="JQ37" s="22">
        <v>83357.759999999078</v>
      </c>
      <c r="JR37" s="22">
        <v>77172.810000000987</v>
      </c>
      <c r="JS37" s="31">
        <f t="shared" si="173"/>
        <v>1130006.4299999997</v>
      </c>
      <c r="JT37" s="227">
        <v>60456.510000000031</v>
      </c>
      <c r="JU37" s="22">
        <v>21324.819999999985</v>
      </c>
      <c r="JV37" s="22">
        <v>30937.61000000003</v>
      </c>
      <c r="JW37" s="22">
        <v>13894.859999999884</v>
      </c>
      <c r="JX37" s="22">
        <v>56157.990000000136</v>
      </c>
      <c r="JY37" s="22">
        <v>124073.41999999978</v>
      </c>
      <c r="JZ37" s="22">
        <v>111030.06000000017</v>
      </c>
      <c r="KA37" s="22">
        <v>63362.989999999932</v>
      </c>
      <c r="KB37" s="22">
        <v>81380.62000000017</v>
      </c>
      <c r="KC37" s="22">
        <v>159818.82000000018</v>
      </c>
      <c r="KD37" s="22">
        <v>104311.50999999943</v>
      </c>
      <c r="KE37" s="22">
        <v>102170.03000000026</v>
      </c>
      <c r="KF37" s="31">
        <f t="shared" si="174"/>
        <v>928919.24</v>
      </c>
      <c r="KG37" s="227">
        <v>37466.199999999997</v>
      </c>
      <c r="KH37" s="22">
        <v>36287.53</v>
      </c>
      <c r="KI37" s="22">
        <v>17521.770000000004</v>
      </c>
      <c r="KJ37" s="22">
        <v>31640.880000000005</v>
      </c>
      <c r="KK37" s="22">
        <v>48414.649999999994</v>
      </c>
      <c r="KL37" s="22">
        <v>44444.91</v>
      </c>
      <c r="KM37" s="22">
        <v>53956.859999999986</v>
      </c>
      <c r="KN37" s="22">
        <v>88414.540000000037</v>
      </c>
      <c r="KO37" s="22">
        <v>97882.399999999965</v>
      </c>
      <c r="KP37" s="22">
        <v>154659.55000000005</v>
      </c>
      <c r="KQ37" s="22">
        <v>134778.19999999995</v>
      </c>
      <c r="KR37" s="22">
        <v>118478.59999999998</v>
      </c>
      <c r="KS37" s="31">
        <f t="shared" si="175"/>
        <v>863946.09</v>
      </c>
      <c r="KT37" s="227">
        <v>81649.16</v>
      </c>
      <c r="KU37" s="22">
        <v>48560.94</v>
      </c>
      <c r="KV37" s="22">
        <v>32258.51999999999</v>
      </c>
      <c r="KW37" s="22">
        <v>29682.28</v>
      </c>
      <c r="KX37" s="22">
        <v>76719.98000000001</v>
      </c>
      <c r="KY37" s="22">
        <v>103131.63</v>
      </c>
      <c r="KZ37" s="22">
        <v>86613.789999999979</v>
      </c>
      <c r="LA37" s="22">
        <v>62888.100000000035</v>
      </c>
      <c r="LB37" s="22">
        <v>73952.329999999958</v>
      </c>
      <c r="LC37" s="22">
        <v>181010.05000000005</v>
      </c>
      <c r="LD37" s="22">
        <v>227235.69999999995</v>
      </c>
      <c r="LE37" s="22">
        <v>120771.56000000006</v>
      </c>
      <c r="LF37" s="31">
        <f t="shared" si="176"/>
        <v>1124474.04</v>
      </c>
      <c r="LG37" s="227">
        <v>148590.04999999999</v>
      </c>
      <c r="LH37" s="22">
        <v>76735.610000000015</v>
      </c>
      <c r="LI37" s="22">
        <v>26434.389999999985</v>
      </c>
      <c r="LJ37" s="22">
        <v>37644.919999999984</v>
      </c>
      <c r="LK37" s="22">
        <v>82759.900000000023</v>
      </c>
      <c r="LL37" s="22">
        <v>117822.13</v>
      </c>
      <c r="LM37" s="22">
        <v>121618.03000000003</v>
      </c>
      <c r="LN37" s="22">
        <v>60289.439999999944</v>
      </c>
      <c r="LO37" s="22">
        <v>73607.490000000224</v>
      </c>
      <c r="LP37" s="22">
        <v>174757.84999999986</v>
      </c>
      <c r="LQ37" s="22">
        <v>225280.51</v>
      </c>
      <c r="LR37" s="22">
        <v>148156.20999999996</v>
      </c>
      <c r="LS37" s="31">
        <f t="shared" si="177"/>
        <v>1293696.53</v>
      </c>
      <c r="LT37" s="227">
        <v>148572.19</v>
      </c>
      <c r="LU37" s="22">
        <v>96862.69</v>
      </c>
      <c r="LV37" s="22">
        <v>40462.81</v>
      </c>
      <c r="LW37" s="22">
        <v>62231.719999999972</v>
      </c>
      <c r="LX37" s="22">
        <v>78055.510000000009</v>
      </c>
      <c r="LY37" s="22">
        <v>60610.780000000028</v>
      </c>
      <c r="LZ37" s="22">
        <v>77782.429999999993</v>
      </c>
      <c r="MA37" s="22">
        <v>88839.020000000019</v>
      </c>
      <c r="MB37" s="22">
        <v>105353.58999999997</v>
      </c>
      <c r="MC37" s="22">
        <v>102131.59999999905</v>
      </c>
      <c r="MD37" s="22">
        <v>241556.42000000097</v>
      </c>
      <c r="ME37" s="22">
        <v>196471.19999999995</v>
      </c>
      <c r="MF37" s="31">
        <f t="shared" si="178"/>
        <v>1298929.96</v>
      </c>
      <c r="MG37" s="227">
        <v>157591.56</v>
      </c>
      <c r="MH37" s="22">
        <v>152373.26</v>
      </c>
      <c r="MI37" s="22">
        <v>103008.29999999999</v>
      </c>
      <c r="MJ37" s="22">
        <v>0</v>
      </c>
      <c r="MK37" s="22">
        <v>0</v>
      </c>
      <c r="ML37" s="22">
        <v>0</v>
      </c>
      <c r="MM37" s="22">
        <v>0</v>
      </c>
      <c r="MN37" s="22">
        <v>0</v>
      </c>
      <c r="MO37" s="22">
        <v>0</v>
      </c>
      <c r="MP37" s="22">
        <v>0</v>
      </c>
      <c r="MQ37" s="22">
        <v>0</v>
      </c>
      <c r="MR37" s="22">
        <v>0</v>
      </c>
      <c r="MS37" s="32">
        <f t="shared" si="179"/>
        <v>412973.12</v>
      </c>
    </row>
    <row r="38" spans="1:357" x14ac:dyDescent="0.2">
      <c r="A38" s="82">
        <v>703002</v>
      </c>
      <c r="B38" s="105"/>
      <c r="C38" s="106" t="s">
        <v>446</v>
      </c>
      <c r="D38" s="106" t="s">
        <v>522</v>
      </c>
      <c r="E38" s="22" t="s">
        <v>165</v>
      </c>
      <c r="F38" s="22" t="s">
        <v>165</v>
      </c>
      <c r="G38" s="22" t="s">
        <v>165</v>
      </c>
      <c r="H38" s="22" t="s">
        <v>165</v>
      </c>
      <c r="I38" s="22" t="s">
        <v>165</v>
      </c>
      <c r="J38" s="22" t="s">
        <v>165</v>
      </c>
      <c r="K38" s="22" t="s">
        <v>165</v>
      </c>
      <c r="L38" s="22" t="s">
        <v>165</v>
      </c>
      <c r="M38" s="22" t="s">
        <v>165</v>
      </c>
      <c r="N38" s="22" t="s">
        <v>165</v>
      </c>
      <c r="O38" s="22" t="s">
        <v>165</v>
      </c>
      <c r="P38" s="22" t="s">
        <v>165</v>
      </c>
      <c r="Q38" s="22" t="s">
        <v>165</v>
      </c>
      <c r="R38" s="22" t="s">
        <v>165</v>
      </c>
      <c r="S38" s="22" t="s">
        <v>165</v>
      </c>
      <c r="T38" s="22" t="s">
        <v>165</v>
      </c>
      <c r="U38" s="22" t="s">
        <v>165</v>
      </c>
      <c r="V38" s="22" t="s">
        <v>165</v>
      </c>
      <c r="W38" s="22" t="s">
        <v>165</v>
      </c>
      <c r="X38" s="22" t="s">
        <v>165</v>
      </c>
      <c r="Y38" s="22" t="s">
        <v>165</v>
      </c>
      <c r="Z38" s="22" t="s">
        <v>165</v>
      </c>
      <c r="AA38" s="22" t="s">
        <v>165</v>
      </c>
      <c r="AB38" s="22" t="s">
        <v>165</v>
      </c>
      <c r="AC38" s="22" t="s">
        <v>165</v>
      </c>
      <c r="AD38" s="22" t="s">
        <v>165</v>
      </c>
      <c r="AE38" s="22" t="s">
        <v>165</v>
      </c>
      <c r="AF38" s="22" t="s">
        <v>165</v>
      </c>
      <c r="AG38" s="22" t="s">
        <v>165</v>
      </c>
      <c r="AH38" s="22" t="s">
        <v>165</v>
      </c>
      <c r="AI38" s="22" t="s">
        <v>165</v>
      </c>
      <c r="AJ38" s="22" t="s">
        <v>165</v>
      </c>
      <c r="AK38" s="22" t="s">
        <v>165</v>
      </c>
      <c r="AL38" s="22" t="s">
        <v>165</v>
      </c>
      <c r="AM38" s="22" t="s">
        <v>165</v>
      </c>
      <c r="AN38" s="22" t="s">
        <v>165</v>
      </c>
      <c r="AO38" s="22" t="s">
        <v>165</v>
      </c>
      <c r="AP38" s="22" t="s">
        <v>165</v>
      </c>
      <c r="AQ38" s="22" t="s">
        <v>165</v>
      </c>
      <c r="AR38" s="22" t="s">
        <v>165</v>
      </c>
      <c r="AS38" s="22" t="s">
        <v>165</v>
      </c>
      <c r="AT38" s="22" t="s">
        <v>165</v>
      </c>
      <c r="AU38" s="22" t="s">
        <v>165</v>
      </c>
      <c r="AV38" s="22" t="s">
        <v>165</v>
      </c>
      <c r="AW38" s="22" t="s">
        <v>165</v>
      </c>
      <c r="AX38" s="22" t="s">
        <v>165</v>
      </c>
      <c r="AY38" s="22" t="s">
        <v>165</v>
      </c>
      <c r="AZ38" s="22" t="s">
        <v>165</v>
      </c>
      <c r="BA38" s="22" t="s">
        <v>165</v>
      </c>
      <c r="BB38" s="22" t="s">
        <v>165</v>
      </c>
      <c r="BC38" s="22" t="s">
        <v>165</v>
      </c>
      <c r="BD38" s="22" t="s">
        <v>165</v>
      </c>
      <c r="BE38" s="22" t="s">
        <v>165</v>
      </c>
      <c r="BF38" s="22" t="s">
        <v>165</v>
      </c>
      <c r="BG38" s="22" t="s">
        <v>165</v>
      </c>
      <c r="BH38" s="22" t="s">
        <v>165</v>
      </c>
      <c r="BI38" s="22" t="s">
        <v>165</v>
      </c>
      <c r="BJ38" s="22" t="s">
        <v>165</v>
      </c>
      <c r="BK38" s="22" t="s">
        <v>165</v>
      </c>
      <c r="BL38" s="22" t="s">
        <v>165</v>
      </c>
      <c r="BM38" s="22" t="s">
        <v>165</v>
      </c>
      <c r="BN38" s="22" t="s">
        <v>165</v>
      </c>
      <c r="BO38" s="22" t="s">
        <v>165</v>
      </c>
      <c r="BP38" s="22" t="s">
        <v>165</v>
      </c>
      <c r="BQ38" s="22" t="s">
        <v>165</v>
      </c>
      <c r="BR38" s="22" t="s">
        <v>165</v>
      </c>
      <c r="BS38" s="22" t="s">
        <v>165</v>
      </c>
      <c r="BT38" s="22" t="s">
        <v>165</v>
      </c>
      <c r="BU38" s="22" t="s">
        <v>165</v>
      </c>
      <c r="BV38" s="22" t="s">
        <v>165</v>
      </c>
      <c r="BW38" s="22" t="s">
        <v>165</v>
      </c>
      <c r="BX38" s="22" t="s">
        <v>165</v>
      </c>
      <c r="BY38" s="22" t="s">
        <v>165</v>
      </c>
      <c r="BZ38" s="22" t="s">
        <v>165</v>
      </c>
      <c r="CA38" s="22" t="s">
        <v>165</v>
      </c>
      <c r="CB38" s="22" t="s">
        <v>165</v>
      </c>
      <c r="CC38" s="22" t="s">
        <v>165</v>
      </c>
      <c r="CD38" s="22" t="s">
        <v>165</v>
      </c>
      <c r="CE38" s="22" t="s">
        <v>165</v>
      </c>
      <c r="CF38" s="22" t="s">
        <v>165</v>
      </c>
      <c r="CG38" s="22" t="s">
        <v>165</v>
      </c>
      <c r="CH38" s="22" t="s">
        <v>165</v>
      </c>
      <c r="CI38" s="22" t="s">
        <v>165</v>
      </c>
      <c r="CJ38" s="22" t="s">
        <v>165</v>
      </c>
      <c r="CK38" s="22" t="s">
        <v>165</v>
      </c>
      <c r="CL38" s="22" t="s">
        <v>165</v>
      </c>
      <c r="CM38" s="22" t="s">
        <v>165</v>
      </c>
      <c r="CN38" s="22" t="s">
        <v>165</v>
      </c>
      <c r="CO38" s="22" t="s">
        <v>165</v>
      </c>
      <c r="CP38" s="22" t="s">
        <v>165</v>
      </c>
      <c r="CQ38" s="22" t="s">
        <v>165</v>
      </c>
      <c r="CR38" s="22" t="s">
        <v>165</v>
      </c>
      <c r="CS38" s="22" t="s">
        <v>165</v>
      </c>
      <c r="CT38" s="22">
        <v>0</v>
      </c>
      <c r="CU38" s="22">
        <v>8.3458521115005837</v>
      </c>
      <c r="CV38" s="22">
        <v>37.55633450175263</v>
      </c>
      <c r="CW38" s="22">
        <v>111.12084793857453</v>
      </c>
      <c r="CX38" s="22">
        <v>267.06726756801868</v>
      </c>
      <c r="CY38" s="22">
        <v>479.88649641128359</v>
      </c>
      <c r="CZ38" s="22">
        <v>267.06726756801868</v>
      </c>
      <c r="DA38" s="22">
        <v>-375.56334501752633</v>
      </c>
      <c r="DB38" s="22">
        <v>89.00016691704225</v>
      </c>
      <c r="DC38" s="22">
        <v>358.87164079452515</v>
      </c>
      <c r="DD38" s="22">
        <v>-125.18778167250876</v>
      </c>
      <c r="DE38" s="22">
        <v>-633.37923551994652</v>
      </c>
      <c r="DF38" s="22">
        <f t="shared" si="142"/>
        <v>484.78551160073459</v>
      </c>
      <c r="DG38" s="22">
        <v>31561.66</v>
      </c>
      <c r="DH38" s="22">
        <v>-29635.78</v>
      </c>
      <c r="DI38" s="22">
        <v>-177.48</v>
      </c>
      <c r="DJ38" s="22">
        <v>65</v>
      </c>
      <c r="DK38" s="22">
        <v>-40.900000000000091</v>
      </c>
      <c r="DL38" s="22">
        <v>48.079999999999927</v>
      </c>
      <c r="DM38" s="22">
        <v>-541.05999999999995</v>
      </c>
      <c r="DN38" s="22">
        <v>1.4800000000000182</v>
      </c>
      <c r="DO38" s="22">
        <v>143</v>
      </c>
      <c r="DP38" s="22">
        <v>-11.410000000000082</v>
      </c>
      <c r="DQ38" s="22">
        <v>-1657.51</v>
      </c>
      <c r="DR38" s="22">
        <v>0</v>
      </c>
      <c r="DS38" s="31">
        <f t="shared" si="161"/>
        <v>-244.91999999999916</v>
      </c>
      <c r="DT38" s="22">
        <v>0</v>
      </c>
      <c r="DU38" s="22">
        <v>35.6</v>
      </c>
      <c r="DV38" s="22">
        <v>43.15</v>
      </c>
      <c r="DW38" s="22">
        <v>53</v>
      </c>
      <c r="DX38" s="22">
        <v>479.88</v>
      </c>
      <c r="DY38" s="22">
        <v>-587.52</v>
      </c>
      <c r="DZ38" s="22">
        <v>84.87</v>
      </c>
      <c r="EA38" s="22">
        <v>96.47</v>
      </c>
      <c r="EB38" s="22">
        <v>-47.53</v>
      </c>
      <c r="EC38" s="22">
        <v>14.86</v>
      </c>
      <c r="ED38" s="22">
        <v>111.36</v>
      </c>
      <c r="EE38" s="22">
        <v>0.28000000000002956</v>
      </c>
      <c r="EF38" s="31">
        <f t="shared" si="162"/>
        <v>284.42000000000007</v>
      </c>
      <c r="EG38" s="22">
        <v>28.34</v>
      </c>
      <c r="EH38" s="22">
        <v>15.98</v>
      </c>
      <c r="EI38" s="22">
        <v>135.83000000000001</v>
      </c>
      <c r="EJ38" s="22">
        <v>2.3599999999999852</v>
      </c>
      <c r="EK38" s="22">
        <v>16340.06</v>
      </c>
      <c r="EL38" s="22">
        <v>-16195.24</v>
      </c>
      <c r="EM38" s="22">
        <v>-3.1999999999999886</v>
      </c>
      <c r="EN38" s="22">
        <v>621.84</v>
      </c>
      <c r="EO38" s="22">
        <v>80.599999999999909</v>
      </c>
      <c r="EP38" s="22">
        <v>-585.09</v>
      </c>
      <c r="EQ38" s="22">
        <v>0</v>
      </c>
      <c r="ER38" s="22">
        <v>98.38</v>
      </c>
      <c r="ES38" s="31">
        <f t="shared" si="163"/>
        <v>539.8599999999999</v>
      </c>
      <c r="ET38" s="22">
        <v>0</v>
      </c>
      <c r="EU38" s="22">
        <v>120.73</v>
      </c>
      <c r="EV38" s="22">
        <v>8.14</v>
      </c>
      <c r="EW38" s="22">
        <v>226.9</v>
      </c>
      <c r="EX38" s="22">
        <v>152.24</v>
      </c>
      <c r="EY38" s="22">
        <v>617.74</v>
      </c>
      <c r="EZ38" s="22">
        <v>-1125.75</v>
      </c>
      <c r="FA38" s="22">
        <v>0</v>
      </c>
      <c r="FB38" s="22">
        <v>0</v>
      </c>
      <c r="FC38" s="22">
        <v>1.03</v>
      </c>
      <c r="FD38" s="22">
        <v>0</v>
      </c>
      <c r="FE38" s="22">
        <v>0</v>
      </c>
      <c r="FF38" s="31">
        <f t="shared" si="164"/>
        <v>1.03</v>
      </c>
      <c r="FG38" s="22">
        <v>0</v>
      </c>
      <c r="FH38" s="22">
        <v>0</v>
      </c>
      <c r="FI38" s="22">
        <v>0</v>
      </c>
      <c r="FJ38" s="22">
        <v>0</v>
      </c>
      <c r="FK38" s="22">
        <v>0</v>
      </c>
      <c r="FL38" s="22">
        <v>0</v>
      </c>
      <c r="FM38" s="22">
        <v>1</v>
      </c>
      <c r="FN38" s="22">
        <v>-1</v>
      </c>
      <c r="FO38" s="22">
        <v>3</v>
      </c>
      <c r="FP38" s="22">
        <v>118.91</v>
      </c>
      <c r="FQ38" s="22">
        <v>270.18</v>
      </c>
      <c r="FR38" s="22">
        <v>115.89</v>
      </c>
      <c r="FS38" s="31">
        <f t="shared" si="165"/>
        <v>507.98</v>
      </c>
      <c r="FT38" s="22">
        <v>12</v>
      </c>
      <c r="FU38" s="22">
        <v>-12</v>
      </c>
      <c r="FV38" s="22">
        <v>19.41</v>
      </c>
      <c r="FW38" s="22">
        <v>-19.41</v>
      </c>
      <c r="FX38" s="22">
        <v>-234</v>
      </c>
      <c r="FY38" s="22">
        <v>234</v>
      </c>
      <c r="FZ38" s="22">
        <v>0</v>
      </c>
      <c r="GA38" s="22">
        <v>0</v>
      </c>
      <c r="GB38" s="22">
        <v>0</v>
      </c>
      <c r="GC38" s="22">
        <v>0</v>
      </c>
      <c r="GD38" s="22">
        <v>0</v>
      </c>
      <c r="GE38" s="22">
        <v>71.39</v>
      </c>
      <c r="GF38" s="31">
        <f t="shared" si="166"/>
        <v>71.39</v>
      </c>
      <c r="GG38" s="22">
        <v>-40.74</v>
      </c>
      <c r="GH38" s="22">
        <v>40.74</v>
      </c>
      <c r="GI38" s="22">
        <v>0</v>
      </c>
      <c r="GJ38" s="22">
        <v>85.36</v>
      </c>
      <c r="GK38" s="22">
        <v>-85.36</v>
      </c>
      <c r="GL38" s="22">
        <v>0</v>
      </c>
      <c r="GM38" s="22">
        <v>0.22</v>
      </c>
      <c r="GN38" s="22">
        <v>-0.22</v>
      </c>
      <c r="GO38" s="22">
        <v>0</v>
      </c>
      <c r="GP38" s="22">
        <v>0</v>
      </c>
      <c r="GQ38" s="22">
        <v>518.38</v>
      </c>
      <c r="GR38" s="22">
        <v>-518.38</v>
      </c>
      <c r="GS38" s="31">
        <f t="shared" si="167"/>
        <v>0</v>
      </c>
      <c r="GT38" s="22">
        <v>0</v>
      </c>
      <c r="GU38" s="22">
        <v>0</v>
      </c>
      <c r="GV38" s="22">
        <v>0</v>
      </c>
      <c r="GW38" s="22">
        <v>0</v>
      </c>
      <c r="GX38" s="22">
        <v>0</v>
      </c>
      <c r="GY38" s="22">
        <v>0</v>
      </c>
      <c r="GZ38" s="22">
        <v>0</v>
      </c>
      <c r="HA38" s="22">
        <v>0</v>
      </c>
      <c r="HB38" s="22">
        <v>0</v>
      </c>
      <c r="HC38" s="22">
        <v>-0.09</v>
      </c>
      <c r="HD38" s="22">
        <v>0</v>
      </c>
      <c r="HE38" s="22">
        <v>0.09</v>
      </c>
      <c r="HF38" s="31">
        <f t="shared" si="168"/>
        <v>0</v>
      </c>
      <c r="HG38" s="22">
        <v>0</v>
      </c>
      <c r="HH38" s="22">
        <v>0</v>
      </c>
      <c r="HI38" s="22">
        <v>0</v>
      </c>
      <c r="HJ38" s="22">
        <v>0</v>
      </c>
      <c r="HK38" s="22">
        <v>0</v>
      </c>
      <c r="HL38" s="22">
        <v>0</v>
      </c>
      <c r="HM38" s="22">
        <v>0</v>
      </c>
      <c r="HN38" s="22">
        <v>0</v>
      </c>
      <c r="HO38" s="22">
        <v>0</v>
      </c>
      <c r="HP38" s="22">
        <v>0</v>
      </c>
      <c r="HQ38" s="22">
        <v>0</v>
      </c>
      <c r="HR38" s="22">
        <v>0</v>
      </c>
      <c r="HS38" s="31">
        <f t="shared" si="169"/>
        <v>0</v>
      </c>
      <c r="HT38" s="22">
        <v>0</v>
      </c>
      <c r="HU38" s="22">
        <v>0</v>
      </c>
      <c r="HV38" s="22">
        <v>0</v>
      </c>
      <c r="HW38" s="22">
        <v>0</v>
      </c>
      <c r="HX38" s="22">
        <v>0</v>
      </c>
      <c r="HY38" s="22">
        <v>0</v>
      </c>
      <c r="HZ38" s="22">
        <v>0</v>
      </c>
      <c r="IA38" s="22">
        <v>0</v>
      </c>
      <c r="IB38" s="22">
        <v>0</v>
      </c>
      <c r="IC38" s="22">
        <v>0</v>
      </c>
      <c r="ID38" s="22">
        <v>0</v>
      </c>
      <c r="IE38" s="22">
        <v>0</v>
      </c>
      <c r="IF38" s="31">
        <f t="shared" si="170"/>
        <v>0</v>
      </c>
      <c r="IG38" s="22">
        <v>893.5400000000003</v>
      </c>
      <c r="IH38" s="22">
        <v>1444.1599999999994</v>
      </c>
      <c r="II38" s="22">
        <v>1434.3300000000004</v>
      </c>
      <c r="IJ38" s="22">
        <v>482.5300000000002</v>
      </c>
      <c r="IK38" s="22">
        <v>2228.59</v>
      </c>
      <c r="IL38" s="22">
        <v>1978.0199999999977</v>
      </c>
      <c r="IM38" s="22">
        <v>2753.220000000003</v>
      </c>
      <c r="IN38" s="22">
        <v>5836.5400000000063</v>
      </c>
      <c r="IO38" s="22">
        <v>1861.1400000000031</v>
      </c>
      <c r="IP38" s="22">
        <v>2628.419999999991</v>
      </c>
      <c r="IQ38" s="22">
        <v>1849.8299999999981</v>
      </c>
      <c r="IR38" s="22">
        <v>1547.3000000000102</v>
      </c>
      <c r="IS38" s="31">
        <f t="shared" si="171"/>
        <v>24937.62000000001</v>
      </c>
      <c r="IT38" s="22">
        <v>3187.5699999999997</v>
      </c>
      <c r="IU38" s="22">
        <v>1528.7000000000007</v>
      </c>
      <c r="IV38" s="22">
        <v>953.07999999999902</v>
      </c>
      <c r="IW38" s="22">
        <v>2386.4400000000014</v>
      </c>
      <c r="IX38" s="22">
        <v>2710.2500000000036</v>
      </c>
      <c r="IY38" s="22">
        <v>684.01000000000386</v>
      </c>
      <c r="IZ38" s="22">
        <v>1523.6499999999942</v>
      </c>
      <c r="JA38" s="22">
        <v>1648.9599999999991</v>
      </c>
      <c r="JB38" s="22">
        <v>1439.3599999999951</v>
      </c>
      <c r="JC38" s="22">
        <v>2756.2000000000044</v>
      </c>
      <c r="JD38" s="22">
        <v>1802.0099999999875</v>
      </c>
      <c r="JE38" s="22">
        <v>2313.1899999999951</v>
      </c>
      <c r="JF38" s="31">
        <f t="shared" si="172"/>
        <v>22933.419999999984</v>
      </c>
      <c r="JG38" s="227">
        <v>1731.0400000000006</v>
      </c>
      <c r="JH38" s="22">
        <v>2980.7399999999971</v>
      </c>
      <c r="JI38" s="22">
        <v>1159.9400000000005</v>
      </c>
      <c r="JJ38" s="22">
        <v>2163.0600000000068</v>
      </c>
      <c r="JK38" s="22">
        <v>1606.3100000000004</v>
      </c>
      <c r="JL38" s="22">
        <v>1653.6799999999967</v>
      </c>
      <c r="JM38" s="22">
        <v>1598.2800000000134</v>
      </c>
      <c r="JN38" s="22">
        <v>5337.769999999995</v>
      </c>
      <c r="JO38" s="22">
        <v>1253.2499999999964</v>
      </c>
      <c r="JP38" s="22">
        <v>2930.510000000002</v>
      </c>
      <c r="JQ38" s="22">
        <v>1683.1599999999889</v>
      </c>
      <c r="JR38" s="22">
        <v>2038.9300000000003</v>
      </c>
      <c r="JS38" s="31">
        <f t="shared" si="173"/>
        <v>26136.67</v>
      </c>
      <c r="JT38" s="227">
        <v>2288.13</v>
      </c>
      <c r="JU38" s="22">
        <v>1077.0499999999997</v>
      </c>
      <c r="JV38" s="22">
        <v>1020.1000000000008</v>
      </c>
      <c r="JW38" s="22">
        <v>1182.5699999999961</v>
      </c>
      <c r="JX38" s="22">
        <v>1124.7199999999966</v>
      </c>
      <c r="JY38" s="22">
        <v>1055.4100000000062</v>
      </c>
      <c r="JZ38" s="22">
        <v>3768.2599999999984</v>
      </c>
      <c r="KA38" s="22">
        <v>1698.4499999999989</v>
      </c>
      <c r="KB38" s="22">
        <v>1398.9300000000057</v>
      </c>
      <c r="KC38" s="22">
        <v>2003.4399999999878</v>
      </c>
      <c r="KD38" s="22">
        <v>2912.8100000000086</v>
      </c>
      <c r="KE38" s="22">
        <v>2775.34</v>
      </c>
      <c r="KF38" s="31">
        <f t="shared" si="174"/>
        <v>22305.21</v>
      </c>
      <c r="KG38" s="227">
        <v>1507.75</v>
      </c>
      <c r="KH38" s="22">
        <v>1717.69</v>
      </c>
      <c r="KI38" s="22">
        <v>1231.69</v>
      </c>
      <c r="KJ38" s="22">
        <v>1639.3000000000002</v>
      </c>
      <c r="KK38" s="22">
        <v>3303.42</v>
      </c>
      <c r="KL38" s="22">
        <v>1989.2099999999991</v>
      </c>
      <c r="KM38" s="22">
        <v>5673.74</v>
      </c>
      <c r="KN38" s="22">
        <v>1048.4400000000023</v>
      </c>
      <c r="KO38" s="22">
        <v>1760.6299999999974</v>
      </c>
      <c r="KP38" s="22">
        <v>1792.25</v>
      </c>
      <c r="KQ38" s="22">
        <v>2273.5</v>
      </c>
      <c r="KR38" s="22">
        <v>3097.34</v>
      </c>
      <c r="KS38" s="31">
        <f t="shared" si="175"/>
        <v>27034.959999999999</v>
      </c>
      <c r="KT38" s="227">
        <v>1236.77</v>
      </c>
      <c r="KU38" s="22">
        <v>1844.63</v>
      </c>
      <c r="KV38" s="22">
        <v>2058.15</v>
      </c>
      <c r="KW38" s="22">
        <v>1595.63</v>
      </c>
      <c r="KX38" s="22">
        <v>1601.5299999999988</v>
      </c>
      <c r="KY38" s="22">
        <v>1205.0900000000001</v>
      </c>
      <c r="KZ38" s="22">
        <v>2246.2700000000004</v>
      </c>
      <c r="LA38" s="22">
        <v>1363.4600000000009</v>
      </c>
      <c r="LB38" s="22">
        <v>1561.42</v>
      </c>
      <c r="LC38" s="22">
        <v>4608.4399999999987</v>
      </c>
      <c r="LD38" s="22">
        <v>2243.2200000000012</v>
      </c>
      <c r="LE38" s="22">
        <v>2045.4199999999983</v>
      </c>
      <c r="LF38" s="31">
        <f t="shared" si="176"/>
        <v>23610.03</v>
      </c>
      <c r="LG38" s="227">
        <v>2302.5500000000002</v>
      </c>
      <c r="LH38" s="22">
        <v>2804.42</v>
      </c>
      <c r="LI38" s="22">
        <v>1548.7399999999998</v>
      </c>
      <c r="LJ38" s="22">
        <v>2790.4500000000107</v>
      </c>
      <c r="LK38" s="22">
        <v>3998.2299999999886</v>
      </c>
      <c r="LL38" s="22">
        <v>2537.8600000000006</v>
      </c>
      <c r="LM38" s="22">
        <v>2424.2900000000009</v>
      </c>
      <c r="LN38" s="22">
        <v>2598.2199999999975</v>
      </c>
      <c r="LO38" s="22">
        <v>2882.390000000014</v>
      </c>
      <c r="LP38" s="22">
        <v>2671.5999999999876</v>
      </c>
      <c r="LQ38" s="22">
        <v>3508.5200000000004</v>
      </c>
      <c r="LR38" s="22">
        <v>2802.7400000000016</v>
      </c>
      <c r="LS38" s="31">
        <f t="shared" si="177"/>
        <v>32870.01</v>
      </c>
      <c r="LT38" s="227">
        <v>2403.41</v>
      </c>
      <c r="LU38" s="22">
        <v>4901.4800000000005</v>
      </c>
      <c r="LV38" s="22">
        <v>-423.35000000000036</v>
      </c>
      <c r="LW38" s="22">
        <v>2484.5899999999992</v>
      </c>
      <c r="LX38" s="22">
        <v>2878.130000000001</v>
      </c>
      <c r="LY38" s="22">
        <v>3792.33</v>
      </c>
      <c r="LZ38" s="22">
        <v>2860.6399999999994</v>
      </c>
      <c r="MA38" s="22">
        <v>1764.6399999999994</v>
      </c>
      <c r="MB38" s="22">
        <v>3165.3100000000013</v>
      </c>
      <c r="MC38" s="22">
        <v>1768.2000000000007</v>
      </c>
      <c r="MD38" s="22">
        <v>3621.5499999999993</v>
      </c>
      <c r="ME38" s="22">
        <v>6250.4000000000015</v>
      </c>
      <c r="MF38" s="31">
        <f t="shared" si="178"/>
        <v>35467.33</v>
      </c>
      <c r="MG38" s="227">
        <v>5657.47</v>
      </c>
      <c r="MH38" s="22">
        <v>3415.13</v>
      </c>
      <c r="MI38" s="22">
        <v>1958.2299999999996</v>
      </c>
      <c r="MJ38" s="22">
        <v>0</v>
      </c>
      <c r="MK38" s="22">
        <v>0</v>
      </c>
      <c r="ML38" s="22">
        <v>0</v>
      </c>
      <c r="MM38" s="22">
        <v>0</v>
      </c>
      <c r="MN38" s="22">
        <v>0</v>
      </c>
      <c r="MO38" s="22">
        <v>0</v>
      </c>
      <c r="MP38" s="22">
        <v>0</v>
      </c>
      <c r="MQ38" s="22">
        <v>0</v>
      </c>
      <c r="MR38" s="22">
        <v>0</v>
      </c>
      <c r="MS38" s="32">
        <f t="shared" si="179"/>
        <v>11030.83</v>
      </c>
    </row>
    <row r="39" spans="1:357" x14ac:dyDescent="0.2">
      <c r="A39" s="82">
        <v>703003</v>
      </c>
      <c r="B39" s="105"/>
      <c r="C39" s="106" t="s">
        <v>447</v>
      </c>
      <c r="D39" s="106" t="s">
        <v>581</v>
      </c>
      <c r="E39" s="22" t="s">
        <v>165</v>
      </c>
      <c r="F39" s="22" t="s">
        <v>165</v>
      </c>
      <c r="G39" s="22" t="s">
        <v>165</v>
      </c>
      <c r="H39" s="22" t="s">
        <v>165</v>
      </c>
      <c r="I39" s="22" t="s">
        <v>165</v>
      </c>
      <c r="J39" s="22" t="s">
        <v>165</v>
      </c>
      <c r="K39" s="22" t="s">
        <v>165</v>
      </c>
      <c r="L39" s="22" t="s">
        <v>165</v>
      </c>
      <c r="M39" s="22" t="s">
        <v>165</v>
      </c>
      <c r="N39" s="22" t="s">
        <v>165</v>
      </c>
      <c r="O39" s="22" t="s">
        <v>165</v>
      </c>
      <c r="P39" s="22" t="s">
        <v>165</v>
      </c>
      <c r="Q39" s="22" t="s">
        <v>165</v>
      </c>
      <c r="R39" s="22" t="s">
        <v>165</v>
      </c>
      <c r="S39" s="22" t="s">
        <v>165</v>
      </c>
      <c r="T39" s="22" t="s">
        <v>165</v>
      </c>
      <c r="U39" s="22" t="s">
        <v>165</v>
      </c>
      <c r="V39" s="22" t="s">
        <v>165</v>
      </c>
      <c r="W39" s="22" t="s">
        <v>165</v>
      </c>
      <c r="X39" s="22" t="s">
        <v>165</v>
      </c>
      <c r="Y39" s="22" t="s">
        <v>165</v>
      </c>
      <c r="Z39" s="22" t="s">
        <v>165</v>
      </c>
      <c r="AA39" s="22" t="s">
        <v>165</v>
      </c>
      <c r="AB39" s="22" t="s">
        <v>165</v>
      </c>
      <c r="AC39" s="22" t="s">
        <v>165</v>
      </c>
      <c r="AD39" s="22" t="s">
        <v>165</v>
      </c>
      <c r="AE39" s="22" t="s">
        <v>165</v>
      </c>
      <c r="AF39" s="22" t="s">
        <v>165</v>
      </c>
      <c r="AG39" s="22" t="s">
        <v>165</v>
      </c>
      <c r="AH39" s="22" t="s">
        <v>165</v>
      </c>
      <c r="AI39" s="22" t="s">
        <v>165</v>
      </c>
      <c r="AJ39" s="22" t="s">
        <v>165</v>
      </c>
      <c r="AK39" s="22" t="s">
        <v>165</v>
      </c>
      <c r="AL39" s="22" t="s">
        <v>165</v>
      </c>
      <c r="AM39" s="22" t="s">
        <v>165</v>
      </c>
      <c r="AN39" s="22" t="s">
        <v>165</v>
      </c>
      <c r="AO39" s="22" t="s">
        <v>165</v>
      </c>
      <c r="AP39" s="22" t="s">
        <v>165</v>
      </c>
      <c r="AQ39" s="22" t="s">
        <v>165</v>
      </c>
      <c r="AR39" s="22" t="s">
        <v>165</v>
      </c>
      <c r="AS39" s="22" t="s">
        <v>165</v>
      </c>
      <c r="AT39" s="22" t="s">
        <v>165</v>
      </c>
      <c r="AU39" s="22" t="s">
        <v>165</v>
      </c>
      <c r="AV39" s="22" t="s">
        <v>165</v>
      </c>
      <c r="AW39" s="22" t="s">
        <v>165</v>
      </c>
      <c r="AX39" s="22" t="s">
        <v>165</v>
      </c>
      <c r="AY39" s="22" t="s">
        <v>165</v>
      </c>
      <c r="AZ39" s="22" t="s">
        <v>165</v>
      </c>
      <c r="BA39" s="22" t="s">
        <v>165</v>
      </c>
      <c r="BB39" s="22" t="s">
        <v>165</v>
      </c>
      <c r="BC39" s="22" t="s">
        <v>165</v>
      </c>
      <c r="BD39" s="22" t="s">
        <v>165</v>
      </c>
      <c r="BE39" s="22" t="s">
        <v>165</v>
      </c>
      <c r="BF39" s="22" t="s">
        <v>165</v>
      </c>
      <c r="BG39" s="22" t="s">
        <v>165</v>
      </c>
      <c r="BH39" s="22" t="s">
        <v>165</v>
      </c>
      <c r="BI39" s="22" t="s">
        <v>165</v>
      </c>
      <c r="BJ39" s="22" t="s">
        <v>165</v>
      </c>
      <c r="BK39" s="22" t="s">
        <v>165</v>
      </c>
      <c r="BL39" s="22" t="s">
        <v>165</v>
      </c>
      <c r="BM39" s="22" t="s">
        <v>165</v>
      </c>
      <c r="BN39" s="22" t="s">
        <v>165</v>
      </c>
      <c r="BO39" s="22" t="s">
        <v>165</v>
      </c>
      <c r="BP39" s="22" t="s">
        <v>165</v>
      </c>
      <c r="BQ39" s="22" t="s">
        <v>165</v>
      </c>
      <c r="BR39" s="22" t="s">
        <v>165</v>
      </c>
      <c r="BS39" s="22" t="s">
        <v>165</v>
      </c>
      <c r="BT39" s="22" t="s">
        <v>165</v>
      </c>
      <c r="BU39" s="22" t="s">
        <v>165</v>
      </c>
      <c r="BV39" s="22" t="s">
        <v>165</v>
      </c>
      <c r="BW39" s="22" t="s">
        <v>165</v>
      </c>
      <c r="BX39" s="22" t="s">
        <v>165</v>
      </c>
      <c r="BY39" s="22" t="s">
        <v>165</v>
      </c>
      <c r="BZ39" s="22" t="s">
        <v>165</v>
      </c>
      <c r="CA39" s="22" t="s">
        <v>165</v>
      </c>
      <c r="CB39" s="22" t="s">
        <v>165</v>
      </c>
      <c r="CC39" s="22" t="s">
        <v>165</v>
      </c>
      <c r="CD39" s="22" t="s">
        <v>165</v>
      </c>
      <c r="CE39" s="22" t="s">
        <v>165</v>
      </c>
      <c r="CF39" s="22" t="s">
        <v>165</v>
      </c>
      <c r="CG39" s="22" t="s">
        <v>165</v>
      </c>
      <c r="CH39" s="22" t="s">
        <v>165</v>
      </c>
      <c r="CI39" s="22" t="s">
        <v>165</v>
      </c>
      <c r="CJ39" s="22" t="s">
        <v>165</v>
      </c>
      <c r="CK39" s="22" t="s">
        <v>165</v>
      </c>
      <c r="CL39" s="22" t="s">
        <v>165</v>
      </c>
      <c r="CM39" s="22" t="s">
        <v>165</v>
      </c>
      <c r="CN39" s="22" t="s">
        <v>165</v>
      </c>
      <c r="CO39" s="22" t="s">
        <v>165</v>
      </c>
      <c r="CP39" s="22" t="s">
        <v>165</v>
      </c>
      <c r="CQ39" s="22" t="s">
        <v>165</v>
      </c>
      <c r="CR39" s="22" t="s">
        <v>165</v>
      </c>
      <c r="CS39" s="22" t="s">
        <v>165</v>
      </c>
      <c r="CT39" s="22">
        <v>1877148.1886997162</v>
      </c>
      <c r="CU39" s="22">
        <v>6241267.4159572683</v>
      </c>
      <c r="CV39" s="22">
        <v>3952134.1632448719</v>
      </c>
      <c r="CW39" s="22">
        <v>2705007.2969454126</v>
      </c>
      <c r="CX39" s="22">
        <v>11064008.693832416</v>
      </c>
      <c r="CY39" s="22">
        <v>9702486.0645969082</v>
      </c>
      <c r="CZ39" s="22">
        <v>10404067.209856434</v>
      </c>
      <c r="DA39" s="22">
        <v>17809852.843682177</v>
      </c>
      <c r="DB39" s="22">
        <v>6378393.0180270365</v>
      </c>
      <c r="DC39" s="22">
        <v>4720290.4540561037</v>
      </c>
      <c r="DD39" s="22">
        <v>17851382.99365719</v>
      </c>
      <c r="DE39" s="22">
        <v>4197761.3091720957</v>
      </c>
      <c r="DF39" s="22">
        <f t="shared" si="142"/>
        <v>96903799.651727617</v>
      </c>
      <c r="DG39" s="22">
        <v>1833209.12</v>
      </c>
      <c r="DH39" s="22">
        <v>3517913.55</v>
      </c>
      <c r="DI39" s="22">
        <v>2626638.6</v>
      </c>
      <c r="DJ39" s="22">
        <v>3252626.63</v>
      </c>
      <c r="DK39" s="22">
        <v>18362118.140000004</v>
      </c>
      <c r="DL39" s="22">
        <v>9153013.7400000058</v>
      </c>
      <c r="DM39" s="22">
        <v>7919343.4799999818</v>
      </c>
      <c r="DN39" s="22">
        <v>17863519.439999998</v>
      </c>
      <c r="DO39" s="22">
        <v>6455967.7700000256</v>
      </c>
      <c r="DP39" s="22">
        <v>5912829.0399999917</v>
      </c>
      <c r="DQ39" s="22">
        <v>17994906.770000011</v>
      </c>
      <c r="DR39" s="22">
        <v>4631513.5799999684</v>
      </c>
      <c r="DS39" s="31">
        <f t="shared" si="161"/>
        <v>99523599.859999985</v>
      </c>
      <c r="DT39" s="22">
        <v>2448090.21</v>
      </c>
      <c r="DU39" s="22">
        <v>4309048.0999999996</v>
      </c>
      <c r="DV39" s="22">
        <v>2375396.7799999998</v>
      </c>
      <c r="DW39" s="22">
        <v>3567306.6499999948</v>
      </c>
      <c r="DX39" s="22">
        <v>20159413.140000001</v>
      </c>
      <c r="DY39" s="22">
        <v>12875326.519999988</v>
      </c>
      <c r="DZ39" s="22">
        <v>11696752.89000003</v>
      </c>
      <c r="EA39" s="22">
        <v>16334541.640000008</v>
      </c>
      <c r="EB39" s="22">
        <v>7664964.6900000423</v>
      </c>
      <c r="EC39" s="22">
        <v>7322727.0799999386</v>
      </c>
      <c r="ED39" s="22">
        <v>17595929.899999991</v>
      </c>
      <c r="EE39" s="22">
        <v>4603095.9799999446</v>
      </c>
      <c r="EF39" s="31">
        <f t="shared" si="162"/>
        <v>110952593.57999994</v>
      </c>
      <c r="EG39" s="22">
        <v>1935196.48</v>
      </c>
      <c r="EH39" s="22">
        <v>4258697.1399999997</v>
      </c>
      <c r="EI39" s="22">
        <v>3611377.0799999936</v>
      </c>
      <c r="EJ39" s="22">
        <v>3601382.14</v>
      </c>
      <c r="EK39" s="22">
        <v>11593804.20999999</v>
      </c>
      <c r="EL39" s="22">
        <v>21065702.829999987</v>
      </c>
      <c r="EM39" s="22">
        <v>10297480.860000037</v>
      </c>
      <c r="EN39" s="22">
        <v>24055820.910000011</v>
      </c>
      <c r="EO39" s="22">
        <v>8295764.4999999851</v>
      </c>
      <c r="EP39" s="22">
        <v>5834716.0799999684</v>
      </c>
      <c r="EQ39" s="22">
        <v>20595924.419999972</v>
      </c>
      <c r="ER39" s="22">
        <v>4392358.3699999452</v>
      </c>
      <c r="ES39" s="31">
        <f t="shared" si="163"/>
        <v>119538225.01999988</v>
      </c>
      <c r="ET39" s="22">
        <v>2402489.4500000002</v>
      </c>
      <c r="EU39" s="22">
        <v>4819978.87</v>
      </c>
      <c r="EV39" s="22">
        <v>3883171.87</v>
      </c>
      <c r="EW39" s="22">
        <v>4323116.9799999911</v>
      </c>
      <c r="EX39" s="22">
        <v>22972543.630000062</v>
      </c>
      <c r="EY39" s="22">
        <v>5878203.6999999434</v>
      </c>
      <c r="EZ39" s="22">
        <v>15060042.96000006</v>
      </c>
      <c r="FA39" s="22">
        <v>16565448.069999963</v>
      </c>
      <c r="FB39" s="22">
        <v>14559097.599999949</v>
      </c>
      <c r="FC39" s="22">
        <v>4772037.8800000399</v>
      </c>
      <c r="FD39" s="22">
        <v>21419539.660000011</v>
      </c>
      <c r="FE39" s="22">
        <v>7504978.1800000221</v>
      </c>
      <c r="FF39" s="31">
        <f t="shared" si="164"/>
        <v>124160648.85000005</v>
      </c>
      <c r="FG39" s="22">
        <v>2692612.33</v>
      </c>
      <c r="FH39" s="22">
        <v>4796341.38</v>
      </c>
      <c r="FI39" s="22">
        <v>4347190.0600000052</v>
      </c>
      <c r="FJ39" s="22">
        <v>2791086.34</v>
      </c>
      <c r="FK39" s="22">
        <v>19139886.550000012</v>
      </c>
      <c r="FL39" s="22">
        <v>9108344.579999961</v>
      </c>
      <c r="FM39" s="22">
        <v>15583473.24000001</v>
      </c>
      <c r="FN39" s="22">
        <v>18319922.580000006</v>
      </c>
      <c r="FO39" s="22">
        <v>18543944.660000011</v>
      </c>
      <c r="FP39" s="22">
        <v>3049636.5100000501</v>
      </c>
      <c r="FQ39" s="22">
        <v>22861461.34999989</v>
      </c>
      <c r="FR39" s="22">
        <v>5493760.9000000954</v>
      </c>
      <c r="FS39" s="31">
        <f t="shared" si="165"/>
        <v>126727660.48000005</v>
      </c>
      <c r="FT39" s="22">
        <v>3609063.81</v>
      </c>
      <c r="FU39" s="22">
        <v>4433803.16</v>
      </c>
      <c r="FV39" s="22">
        <v>4169298.63</v>
      </c>
      <c r="FW39" s="22">
        <v>5792021.570000004</v>
      </c>
      <c r="FX39" s="22">
        <v>21587968.36999999</v>
      </c>
      <c r="FY39" s="22">
        <v>9347042.1900000125</v>
      </c>
      <c r="FZ39" s="22">
        <v>18603244.790000036</v>
      </c>
      <c r="GA39" s="22">
        <v>13381157.859999955</v>
      </c>
      <c r="GB39" s="22">
        <v>15815819.109999985</v>
      </c>
      <c r="GC39" s="22">
        <v>8486022.9000000358</v>
      </c>
      <c r="GD39" s="22">
        <v>21076378.369999841</v>
      </c>
      <c r="GE39" s="22">
        <v>4430235.3800001442</v>
      </c>
      <c r="GF39" s="31">
        <f t="shared" si="166"/>
        <v>130732056.14</v>
      </c>
      <c r="GG39" s="22">
        <v>2056757.31</v>
      </c>
      <c r="GH39" s="22">
        <v>5581705.0500000026</v>
      </c>
      <c r="GI39" s="22">
        <v>4949946.4600000028</v>
      </c>
      <c r="GJ39" s="22">
        <v>7419664.5099999737</v>
      </c>
      <c r="GK39" s="22">
        <v>22532018.340000022</v>
      </c>
      <c r="GL39" s="22">
        <v>11042141.899999969</v>
      </c>
      <c r="GM39" s="22">
        <v>17273020.93</v>
      </c>
      <c r="GN39" s="22">
        <v>15460392.889999986</v>
      </c>
      <c r="GO39" s="22">
        <v>14353418.650000125</v>
      </c>
      <c r="GP39" s="22">
        <v>6018200.0999998748</v>
      </c>
      <c r="GQ39" s="22">
        <v>23325527.769999966</v>
      </c>
      <c r="GR39" s="22">
        <v>4050043.9100000411</v>
      </c>
      <c r="GS39" s="31">
        <f t="shared" si="167"/>
        <v>134062837.81999996</v>
      </c>
      <c r="GT39" s="22">
        <v>1214358.6199999994</v>
      </c>
      <c r="GU39" s="22">
        <v>1169025.6300000011</v>
      </c>
      <c r="GV39" s="22">
        <v>777966.17999999691</v>
      </c>
      <c r="GW39" s="22">
        <v>127292.98000000184</v>
      </c>
      <c r="GX39" s="22">
        <v>1146385.1300000045</v>
      </c>
      <c r="GY39" s="22">
        <v>6346478.6299999943</v>
      </c>
      <c r="GZ39" s="22">
        <v>16953172.459999993</v>
      </c>
      <c r="HA39" s="22">
        <v>28181084.729999978</v>
      </c>
      <c r="HB39" s="22">
        <v>26602097.010000005</v>
      </c>
      <c r="HC39" s="22">
        <v>14294737.510000065</v>
      </c>
      <c r="HD39" s="22">
        <v>26395758.390000001</v>
      </c>
      <c r="HE39" s="22">
        <v>12200820.569999903</v>
      </c>
      <c r="HF39" s="31">
        <f t="shared" si="168"/>
        <v>135409177.83999994</v>
      </c>
      <c r="HG39" s="22">
        <v>3107067.5899999985</v>
      </c>
      <c r="HH39" s="22">
        <v>-1517534.0199999984</v>
      </c>
      <c r="HI39" s="22">
        <v>3772859.7800000021</v>
      </c>
      <c r="HJ39" s="22">
        <v>4617289.4299999969</v>
      </c>
      <c r="HK39" s="22">
        <v>8039600.4499999974</v>
      </c>
      <c r="HL39" s="22">
        <v>15848680.609999999</v>
      </c>
      <c r="HM39" s="22">
        <v>17617421.740000039</v>
      </c>
      <c r="HN39" s="22">
        <v>20582583.229999967</v>
      </c>
      <c r="HO39" s="22">
        <v>19912969.040000021</v>
      </c>
      <c r="HP39" s="22">
        <v>21421585.129999891</v>
      </c>
      <c r="HQ39" s="22">
        <v>14177232.630000174</v>
      </c>
      <c r="HR39" s="22">
        <v>8148611.8499998897</v>
      </c>
      <c r="HS39" s="31">
        <f t="shared" si="169"/>
        <v>135728367.45999998</v>
      </c>
      <c r="HT39" s="22">
        <v>1344796.3399999999</v>
      </c>
      <c r="HU39" s="22">
        <v>3331340.67</v>
      </c>
      <c r="HV39" s="22">
        <v>1108322.0900000017</v>
      </c>
      <c r="HW39" s="22">
        <v>1299267.969999996</v>
      </c>
      <c r="HX39" s="22">
        <v>6222131.5500000054</v>
      </c>
      <c r="HY39" s="22">
        <v>20930745.569999978</v>
      </c>
      <c r="HZ39" s="22">
        <v>22381154.399999999</v>
      </c>
      <c r="IA39" s="22">
        <v>17753353.68000003</v>
      </c>
      <c r="IB39" s="22">
        <v>25144923.570000052</v>
      </c>
      <c r="IC39" s="22">
        <v>14628980.760000065</v>
      </c>
      <c r="ID39" s="22">
        <v>20659327.279999956</v>
      </c>
      <c r="IE39" s="22">
        <v>7493487.6200000048</v>
      </c>
      <c r="IF39" s="31">
        <f t="shared" si="170"/>
        <v>142297831.50000009</v>
      </c>
      <c r="IG39" s="22">
        <v>3354291.0799999996</v>
      </c>
      <c r="IH39" s="22">
        <v>2225365.2999999984</v>
      </c>
      <c r="II39" s="22">
        <v>3283363.1000000024</v>
      </c>
      <c r="IJ39" s="22">
        <v>10360468.400000002</v>
      </c>
      <c r="IK39" s="22">
        <v>15598204.410000004</v>
      </c>
      <c r="IL39" s="22">
        <v>22172707.849999964</v>
      </c>
      <c r="IM39" s="22">
        <v>12779639.830000013</v>
      </c>
      <c r="IN39" s="22">
        <v>25694629.329999998</v>
      </c>
      <c r="IO39" s="22">
        <v>15251281.420000046</v>
      </c>
      <c r="IP39" s="22">
        <v>24793694.830000013</v>
      </c>
      <c r="IQ39" s="22">
        <v>9866621.3400000334</v>
      </c>
      <c r="IR39" s="22">
        <v>6396175.7299999297</v>
      </c>
      <c r="IS39" s="31">
        <f t="shared" si="171"/>
        <v>151776442.62</v>
      </c>
      <c r="IT39" s="22">
        <v>4556342.5200000005</v>
      </c>
      <c r="IU39" s="22">
        <v>2226137.1099999994</v>
      </c>
      <c r="IV39" s="22">
        <v>2833297.2799999965</v>
      </c>
      <c r="IW39" s="22">
        <v>11884234.300000004</v>
      </c>
      <c r="IX39" s="22">
        <v>8357678.1200000048</v>
      </c>
      <c r="IY39" s="22">
        <v>21140311.68999999</v>
      </c>
      <c r="IZ39" s="22">
        <v>17696699.229999974</v>
      </c>
      <c r="JA39" s="22">
        <v>23835763.01000002</v>
      </c>
      <c r="JB39" s="22">
        <v>19210579.420000017</v>
      </c>
      <c r="JC39" s="22">
        <v>24761816.25999999</v>
      </c>
      <c r="JD39" s="22">
        <v>12146560.970000029</v>
      </c>
      <c r="JE39" s="22">
        <v>7944902.2099998891</v>
      </c>
      <c r="JF39" s="31">
        <f t="shared" si="172"/>
        <v>156594322.11999992</v>
      </c>
      <c r="JG39" s="227">
        <v>2730436.2899999986</v>
      </c>
      <c r="JH39" s="22">
        <v>2286413.0300000017</v>
      </c>
      <c r="JI39" s="22">
        <v>832891.94999999832</v>
      </c>
      <c r="JJ39" s="22">
        <v>11722453.059999995</v>
      </c>
      <c r="JK39" s="22">
        <v>11915497.830000002</v>
      </c>
      <c r="JL39" s="22">
        <v>18077954.269999996</v>
      </c>
      <c r="JM39" s="22">
        <v>19406333.749999985</v>
      </c>
      <c r="JN39" s="22">
        <v>22099885.699999988</v>
      </c>
      <c r="JO39" s="22">
        <v>25098447.710000008</v>
      </c>
      <c r="JP39" s="22">
        <v>21708562.480000019</v>
      </c>
      <c r="JQ39" s="22">
        <v>16851128.139999956</v>
      </c>
      <c r="JR39" s="22">
        <v>5625432.0100001097</v>
      </c>
      <c r="JS39" s="31">
        <f t="shared" si="173"/>
        <v>158355436.22000006</v>
      </c>
      <c r="JT39" s="227">
        <v>2100985.1700000004</v>
      </c>
      <c r="JU39" s="22">
        <v>1016196.4699999997</v>
      </c>
      <c r="JV39" s="22">
        <v>7836314.8099999968</v>
      </c>
      <c r="JW39" s="22">
        <v>8359824.3500000034</v>
      </c>
      <c r="JX39" s="22">
        <v>9980159.3700000085</v>
      </c>
      <c r="JY39" s="22">
        <v>11461285.139999971</v>
      </c>
      <c r="JZ39" s="22">
        <v>24925437.520000018</v>
      </c>
      <c r="KA39" s="22">
        <v>21825450.649999991</v>
      </c>
      <c r="KB39" s="22">
        <v>17676842.730000034</v>
      </c>
      <c r="KC39" s="22">
        <v>25604209.189999893</v>
      </c>
      <c r="KD39" s="22">
        <v>17856356.060000092</v>
      </c>
      <c r="KE39" s="22">
        <v>7610233.9399999976</v>
      </c>
      <c r="KF39" s="31">
        <f t="shared" si="174"/>
        <v>156253295.40000001</v>
      </c>
      <c r="KG39" s="227">
        <v>2328082.4900000002</v>
      </c>
      <c r="KH39" s="22">
        <v>1921917.63</v>
      </c>
      <c r="KI39" s="22">
        <v>7985232.419999999</v>
      </c>
      <c r="KJ39" s="22">
        <v>11817888.25</v>
      </c>
      <c r="KK39" s="22">
        <v>14291226.800000004</v>
      </c>
      <c r="KL39" s="22">
        <v>22831393.079999998</v>
      </c>
      <c r="KM39" s="22">
        <v>18599992.849999994</v>
      </c>
      <c r="KN39" s="22">
        <v>21448676.820000008</v>
      </c>
      <c r="KO39" s="22">
        <v>17294361.140000001</v>
      </c>
      <c r="KP39" s="22">
        <v>23559502.570000008</v>
      </c>
      <c r="KQ39" s="22">
        <v>19301412.859999985</v>
      </c>
      <c r="KR39" s="22">
        <v>7139091.2299999893</v>
      </c>
      <c r="KS39" s="31">
        <f t="shared" si="175"/>
        <v>168518778.13999999</v>
      </c>
      <c r="KT39" s="227">
        <v>3598864.13</v>
      </c>
      <c r="KU39" s="22">
        <v>1324124.1500000004</v>
      </c>
      <c r="KV39" s="22">
        <v>2448985.0299999993</v>
      </c>
      <c r="KW39" s="22">
        <v>12483655.830000002</v>
      </c>
      <c r="KX39" s="22">
        <v>11303309.629999999</v>
      </c>
      <c r="KY39" s="22">
        <v>20878157.980000097</v>
      </c>
      <c r="KZ39" s="22">
        <v>28580139.459999897</v>
      </c>
      <c r="LA39" s="22">
        <v>24534670.470000014</v>
      </c>
      <c r="LB39" s="22">
        <v>22173771.519999996</v>
      </c>
      <c r="LC39" s="22">
        <v>24820927.469999984</v>
      </c>
      <c r="LD39" s="22">
        <v>19125580.580000013</v>
      </c>
      <c r="LE39" s="22">
        <v>4840409.3300000131</v>
      </c>
      <c r="LF39" s="31">
        <f t="shared" si="176"/>
        <v>176112595.58000001</v>
      </c>
      <c r="LG39" s="227">
        <v>2796316.97</v>
      </c>
      <c r="LH39" s="22">
        <v>1432235.5899999994</v>
      </c>
      <c r="LI39" s="22">
        <v>11141955.690000001</v>
      </c>
      <c r="LJ39" s="22">
        <v>16816498.93</v>
      </c>
      <c r="LK39" s="22">
        <v>14202268.979999997</v>
      </c>
      <c r="LL39" s="22">
        <v>20979745.010000005</v>
      </c>
      <c r="LM39" s="22">
        <v>24930890.349999994</v>
      </c>
      <c r="LN39" s="22">
        <v>25981830.760000005</v>
      </c>
      <c r="LO39" s="22">
        <v>16643026.440000027</v>
      </c>
      <c r="LP39" s="22">
        <v>23765664.559999973</v>
      </c>
      <c r="LQ39" s="22">
        <v>23943362.219999999</v>
      </c>
      <c r="LR39" s="22">
        <v>6700412.1899999976</v>
      </c>
      <c r="LS39" s="31">
        <f t="shared" si="177"/>
        <v>189334207.69</v>
      </c>
      <c r="LT39" s="227">
        <v>2275010.9900000002</v>
      </c>
      <c r="LU39" s="22">
        <v>1059860.2399999998</v>
      </c>
      <c r="LV39" s="22">
        <v>4544894.2899999991</v>
      </c>
      <c r="LW39" s="22">
        <v>20277906.809999999</v>
      </c>
      <c r="LX39" s="22">
        <v>13314938.93</v>
      </c>
      <c r="LY39" s="22">
        <v>24366064.789999999</v>
      </c>
      <c r="LZ39" s="22">
        <v>23917200.769999996</v>
      </c>
      <c r="MA39" s="22">
        <v>27502565.610000014</v>
      </c>
      <c r="MB39" s="22">
        <v>20987000.639999986</v>
      </c>
      <c r="MC39" s="22">
        <v>23353736.200000018</v>
      </c>
      <c r="MD39" s="22">
        <v>28733983.829999983</v>
      </c>
      <c r="ME39" s="22">
        <v>10588595.659999996</v>
      </c>
      <c r="MF39" s="31">
        <f t="shared" si="178"/>
        <v>200921758.75999999</v>
      </c>
      <c r="MG39" s="227">
        <v>2930086.27</v>
      </c>
      <c r="MH39" s="22">
        <v>1100722.56</v>
      </c>
      <c r="MI39" s="22">
        <v>7078479.25</v>
      </c>
      <c r="MJ39" s="22">
        <v>0</v>
      </c>
      <c r="MK39" s="22">
        <v>0</v>
      </c>
      <c r="ML39" s="22">
        <v>0</v>
      </c>
      <c r="MM39" s="22">
        <v>0</v>
      </c>
      <c r="MN39" s="22">
        <v>0</v>
      </c>
      <c r="MO39" s="22">
        <v>0</v>
      </c>
      <c r="MP39" s="22">
        <v>0</v>
      </c>
      <c r="MQ39" s="22">
        <v>0</v>
      </c>
      <c r="MR39" s="22">
        <v>0</v>
      </c>
      <c r="MS39" s="32">
        <f t="shared" si="179"/>
        <v>11109288.08</v>
      </c>
    </row>
    <row r="40" spans="1:357" x14ac:dyDescent="0.2">
      <c r="A40" s="82">
        <v>703004</v>
      </c>
      <c r="B40" s="105"/>
      <c r="C40" s="106" t="s">
        <v>448</v>
      </c>
      <c r="D40" s="106" t="s">
        <v>523</v>
      </c>
      <c r="E40" s="22" t="s">
        <v>165</v>
      </c>
      <c r="F40" s="22" t="s">
        <v>165</v>
      </c>
      <c r="G40" s="22" t="s">
        <v>165</v>
      </c>
      <c r="H40" s="22" t="s">
        <v>165</v>
      </c>
      <c r="I40" s="22" t="s">
        <v>165</v>
      </c>
      <c r="J40" s="22" t="s">
        <v>165</v>
      </c>
      <c r="K40" s="22" t="s">
        <v>165</v>
      </c>
      <c r="L40" s="22" t="s">
        <v>165</v>
      </c>
      <c r="M40" s="22" t="s">
        <v>165</v>
      </c>
      <c r="N40" s="22" t="s">
        <v>165</v>
      </c>
      <c r="O40" s="22" t="s">
        <v>165</v>
      </c>
      <c r="P40" s="22" t="s">
        <v>165</v>
      </c>
      <c r="Q40" s="22" t="s">
        <v>165</v>
      </c>
      <c r="R40" s="22" t="s">
        <v>165</v>
      </c>
      <c r="S40" s="22" t="s">
        <v>165</v>
      </c>
      <c r="T40" s="22" t="s">
        <v>165</v>
      </c>
      <c r="U40" s="22" t="s">
        <v>165</v>
      </c>
      <c r="V40" s="22" t="s">
        <v>165</v>
      </c>
      <c r="W40" s="22" t="s">
        <v>165</v>
      </c>
      <c r="X40" s="22" t="s">
        <v>165</v>
      </c>
      <c r="Y40" s="22" t="s">
        <v>165</v>
      </c>
      <c r="Z40" s="22" t="s">
        <v>165</v>
      </c>
      <c r="AA40" s="22" t="s">
        <v>165</v>
      </c>
      <c r="AB40" s="22" t="s">
        <v>165</v>
      </c>
      <c r="AC40" s="22" t="s">
        <v>165</v>
      </c>
      <c r="AD40" s="22" t="s">
        <v>165</v>
      </c>
      <c r="AE40" s="22" t="s">
        <v>165</v>
      </c>
      <c r="AF40" s="22" t="s">
        <v>165</v>
      </c>
      <c r="AG40" s="22" t="s">
        <v>165</v>
      </c>
      <c r="AH40" s="22" t="s">
        <v>165</v>
      </c>
      <c r="AI40" s="22" t="s">
        <v>165</v>
      </c>
      <c r="AJ40" s="22" t="s">
        <v>165</v>
      </c>
      <c r="AK40" s="22" t="s">
        <v>165</v>
      </c>
      <c r="AL40" s="22" t="s">
        <v>165</v>
      </c>
      <c r="AM40" s="22" t="s">
        <v>165</v>
      </c>
      <c r="AN40" s="22" t="s">
        <v>165</v>
      </c>
      <c r="AO40" s="22" t="s">
        <v>165</v>
      </c>
      <c r="AP40" s="22" t="s">
        <v>165</v>
      </c>
      <c r="AQ40" s="22" t="s">
        <v>165</v>
      </c>
      <c r="AR40" s="22" t="s">
        <v>165</v>
      </c>
      <c r="AS40" s="22" t="s">
        <v>165</v>
      </c>
      <c r="AT40" s="22" t="s">
        <v>165</v>
      </c>
      <c r="AU40" s="22" t="s">
        <v>165</v>
      </c>
      <c r="AV40" s="22" t="s">
        <v>165</v>
      </c>
      <c r="AW40" s="22" t="s">
        <v>165</v>
      </c>
      <c r="AX40" s="22" t="s">
        <v>165</v>
      </c>
      <c r="AY40" s="22" t="s">
        <v>165</v>
      </c>
      <c r="AZ40" s="22" t="s">
        <v>165</v>
      </c>
      <c r="BA40" s="22" t="s">
        <v>165</v>
      </c>
      <c r="BB40" s="22" t="s">
        <v>165</v>
      </c>
      <c r="BC40" s="22" t="s">
        <v>165</v>
      </c>
      <c r="BD40" s="22" t="s">
        <v>165</v>
      </c>
      <c r="BE40" s="22" t="s">
        <v>165</v>
      </c>
      <c r="BF40" s="22" t="s">
        <v>165</v>
      </c>
      <c r="BG40" s="22" t="s">
        <v>165</v>
      </c>
      <c r="BH40" s="22" t="s">
        <v>165</v>
      </c>
      <c r="BI40" s="22" t="s">
        <v>165</v>
      </c>
      <c r="BJ40" s="22" t="s">
        <v>165</v>
      </c>
      <c r="BK40" s="22" t="s">
        <v>165</v>
      </c>
      <c r="BL40" s="22" t="s">
        <v>165</v>
      </c>
      <c r="BM40" s="22" t="s">
        <v>165</v>
      </c>
      <c r="BN40" s="22" t="s">
        <v>165</v>
      </c>
      <c r="BO40" s="22" t="s">
        <v>165</v>
      </c>
      <c r="BP40" s="22" t="s">
        <v>165</v>
      </c>
      <c r="BQ40" s="22" t="s">
        <v>165</v>
      </c>
      <c r="BR40" s="22" t="s">
        <v>165</v>
      </c>
      <c r="BS40" s="22" t="s">
        <v>165</v>
      </c>
      <c r="BT40" s="22" t="s">
        <v>165</v>
      </c>
      <c r="BU40" s="22" t="s">
        <v>165</v>
      </c>
      <c r="BV40" s="22" t="s">
        <v>165</v>
      </c>
      <c r="BW40" s="22" t="s">
        <v>165</v>
      </c>
      <c r="BX40" s="22" t="s">
        <v>165</v>
      </c>
      <c r="BY40" s="22" t="s">
        <v>165</v>
      </c>
      <c r="BZ40" s="22" t="s">
        <v>165</v>
      </c>
      <c r="CA40" s="22" t="s">
        <v>165</v>
      </c>
      <c r="CB40" s="22" t="s">
        <v>165</v>
      </c>
      <c r="CC40" s="22" t="s">
        <v>165</v>
      </c>
      <c r="CD40" s="22" t="s">
        <v>165</v>
      </c>
      <c r="CE40" s="22" t="s">
        <v>165</v>
      </c>
      <c r="CF40" s="22" t="s">
        <v>165</v>
      </c>
      <c r="CG40" s="22" t="s">
        <v>165</v>
      </c>
      <c r="CH40" s="22" t="s">
        <v>165</v>
      </c>
      <c r="CI40" s="22" t="s">
        <v>165</v>
      </c>
      <c r="CJ40" s="22" t="s">
        <v>165</v>
      </c>
      <c r="CK40" s="22" t="s">
        <v>165</v>
      </c>
      <c r="CL40" s="22" t="s">
        <v>165</v>
      </c>
      <c r="CM40" s="22" t="s">
        <v>165</v>
      </c>
      <c r="CN40" s="22" t="s">
        <v>165</v>
      </c>
      <c r="CO40" s="22" t="s">
        <v>165</v>
      </c>
      <c r="CP40" s="22" t="s">
        <v>165</v>
      </c>
      <c r="CQ40" s="22" t="s">
        <v>165</v>
      </c>
      <c r="CR40" s="22" t="s">
        <v>165</v>
      </c>
      <c r="CS40" s="22" t="s">
        <v>165</v>
      </c>
      <c r="CT40" s="22">
        <v>1386568.8979719582</v>
      </c>
      <c r="CU40" s="22">
        <v>986020.4546820235</v>
      </c>
      <c r="CV40" s="22">
        <v>1137272.3503588689</v>
      </c>
      <c r="CW40" s="22">
        <v>1301841.6198881678</v>
      </c>
      <c r="CX40" s="22">
        <v>2306195.2004256374</v>
      </c>
      <c r="CY40" s="22">
        <v>2171982.2447838439</v>
      </c>
      <c r="CZ40" s="22">
        <v>3663485.093682189</v>
      </c>
      <c r="DA40" s="22">
        <v>6564616.3251126697</v>
      </c>
      <c r="DB40" s="22">
        <v>5451585.9340677615</v>
      </c>
      <c r="DC40" s="22">
        <v>3783812.8137623253</v>
      </c>
      <c r="DD40" s="22">
        <v>6336579.3190619191</v>
      </c>
      <c r="DE40" s="22">
        <v>2412241.8755633477</v>
      </c>
      <c r="DF40" s="22">
        <f t="shared" si="142"/>
        <v>37502202.129360706</v>
      </c>
      <c r="DG40" s="22">
        <v>598211.06000000006</v>
      </c>
      <c r="DH40" s="22">
        <v>355752.94</v>
      </c>
      <c r="DI40" s="22">
        <v>566531.83999999997</v>
      </c>
      <c r="DJ40" s="22">
        <v>1168763.6499999999</v>
      </c>
      <c r="DK40" s="22">
        <v>2895778.435999997</v>
      </c>
      <c r="DL40" s="22">
        <v>4568029.574000001</v>
      </c>
      <c r="DM40" s="22">
        <v>5093215.0700000059</v>
      </c>
      <c r="DN40" s="22">
        <v>8067411.0300000049</v>
      </c>
      <c r="DO40" s="22">
        <v>3268843.0899999887</v>
      </c>
      <c r="DP40" s="22">
        <v>3866158.2399999909</v>
      </c>
      <c r="DQ40" s="22">
        <v>4435030.0900000148</v>
      </c>
      <c r="DR40" s="22">
        <v>2273967.150000006</v>
      </c>
      <c r="DS40" s="31">
        <f t="shared" si="161"/>
        <v>37157692.170000009</v>
      </c>
      <c r="DT40" s="22">
        <v>776039.93</v>
      </c>
      <c r="DU40" s="22">
        <v>587216.87</v>
      </c>
      <c r="DV40" s="22">
        <v>542826.98</v>
      </c>
      <c r="DW40" s="22">
        <v>850256.73</v>
      </c>
      <c r="DX40" s="22">
        <v>2982033.92</v>
      </c>
      <c r="DY40" s="22">
        <v>4021742.14</v>
      </c>
      <c r="DZ40" s="22">
        <v>5687306.4300000016</v>
      </c>
      <c r="EA40" s="22">
        <v>5126903.09</v>
      </c>
      <c r="EB40" s="22">
        <v>6209319.0400000028</v>
      </c>
      <c r="EC40" s="22">
        <v>4365386.2400000095</v>
      </c>
      <c r="ED40" s="22">
        <v>5427933.689999979</v>
      </c>
      <c r="EE40" s="22">
        <v>3103007.3100000173</v>
      </c>
      <c r="EF40" s="31">
        <f t="shared" si="162"/>
        <v>39679972.370000012</v>
      </c>
      <c r="EG40" s="22">
        <v>729269.22</v>
      </c>
      <c r="EH40" s="22">
        <v>637185.91</v>
      </c>
      <c r="EI40" s="22">
        <v>664706.23</v>
      </c>
      <c r="EJ40" s="22">
        <v>813025.81</v>
      </c>
      <c r="EK40" s="22">
        <v>1686495.16</v>
      </c>
      <c r="EL40" s="22">
        <v>3415539.73</v>
      </c>
      <c r="EM40" s="22">
        <v>8443237.1400000006</v>
      </c>
      <c r="EN40" s="22">
        <v>7185295.1500000022</v>
      </c>
      <c r="EO40" s="22">
        <v>4887840.4000000004</v>
      </c>
      <c r="EP40" s="22">
        <v>6710866.0399999954</v>
      </c>
      <c r="EQ40" s="22">
        <v>5434084.5300000012</v>
      </c>
      <c r="ER40" s="22">
        <v>2997915.9700000286</v>
      </c>
      <c r="ES40" s="31">
        <f t="shared" si="163"/>
        <v>43605461.290000021</v>
      </c>
      <c r="ET40" s="22">
        <v>967029.14</v>
      </c>
      <c r="EU40" s="22">
        <v>597311.43000000005</v>
      </c>
      <c r="EV40" s="22">
        <v>723713.24</v>
      </c>
      <c r="EW40" s="22">
        <v>1625793.32</v>
      </c>
      <c r="EX40" s="22">
        <v>4442596.7300000004</v>
      </c>
      <c r="EY40" s="22">
        <v>6382345.6599999974</v>
      </c>
      <c r="EZ40" s="22">
        <v>4766218.01</v>
      </c>
      <c r="FA40" s="22">
        <v>6869505.8670300506</v>
      </c>
      <c r="FB40" s="22">
        <v>6111657.5329699516</v>
      </c>
      <c r="FC40" s="22">
        <v>4010658.1799999774</v>
      </c>
      <c r="FD40" s="22">
        <v>5277103.0800000131</v>
      </c>
      <c r="FE40" s="22">
        <v>3045339.86</v>
      </c>
      <c r="FF40" s="31">
        <f t="shared" si="164"/>
        <v>44819272.04999999</v>
      </c>
      <c r="FG40" s="22">
        <v>959547.58</v>
      </c>
      <c r="FH40" s="22">
        <v>563480.11</v>
      </c>
      <c r="FI40" s="22">
        <v>662856.5</v>
      </c>
      <c r="FJ40" s="22">
        <v>642765.30000000005</v>
      </c>
      <c r="FK40" s="22">
        <v>3465342.06</v>
      </c>
      <c r="FL40" s="22">
        <v>7974884.8500000052</v>
      </c>
      <c r="FM40" s="22">
        <v>5854282.9599999897</v>
      </c>
      <c r="FN40" s="22">
        <v>9372278.1000000052</v>
      </c>
      <c r="FO40" s="22">
        <v>5550240.070000004</v>
      </c>
      <c r="FP40" s="22">
        <v>1235379.1799999848</v>
      </c>
      <c r="FQ40" s="22">
        <v>4260625.5899999738</v>
      </c>
      <c r="FR40" s="22">
        <v>3908374.4000000358</v>
      </c>
      <c r="FS40" s="31">
        <f t="shared" si="165"/>
        <v>44450056.699999996</v>
      </c>
      <c r="FT40" s="22">
        <v>960628.97</v>
      </c>
      <c r="FU40" s="22">
        <v>1055647.98</v>
      </c>
      <c r="FV40" s="22">
        <v>875257.7</v>
      </c>
      <c r="FW40" s="22">
        <v>699280.98</v>
      </c>
      <c r="FX40" s="22">
        <v>2258858.6</v>
      </c>
      <c r="FY40" s="22">
        <v>6673480.6999999983</v>
      </c>
      <c r="FZ40" s="22">
        <v>4317844.49</v>
      </c>
      <c r="GA40" s="22">
        <v>9705800.8900000043</v>
      </c>
      <c r="GB40" s="22">
        <v>7457779.7400000095</v>
      </c>
      <c r="GC40" s="22">
        <v>7173178.0199999958</v>
      </c>
      <c r="GD40" s="22">
        <v>7246753.8399999887</v>
      </c>
      <c r="GE40" s="22">
        <v>4679997.4699999914</v>
      </c>
      <c r="GF40" s="31">
        <f t="shared" si="166"/>
        <v>53104509.379999988</v>
      </c>
      <c r="GG40" s="22">
        <v>1026216.78</v>
      </c>
      <c r="GH40" s="22">
        <v>692556.11999999988</v>
      </c>
      <c r="GI40" s="22">
        <v>602312.7200000002</v>
      </c>
      <c r="GJ40" s="22">
        <v>591368.94999999972</v>
      </c>
      <c r="GK40" s="22">
        <v>3604273.4099999997</v>
      </c>
      <c r="GL40" s="22">
        <v>5837432.7800000058</v>
      </c>
      <c r="GM40" s="22">
        <v>6781077.6200000048</v>
      </c>
      <c r="GN40" s="22">
        <v>8197695.889999982</v>
      </c>
      <c r="GO40" s="22">
        <v>10065093.360000018</v>
      </c>
      <c r="GP40" s="22">
        <v>5619471.0900000036</v>
      </c>
      <c r="GQ40" s="22">
        <v>6803871.1399999931</v>
      </c>
      <c r="GR40" s="22">
        <v>2494608.9999999925</v>
      </c>
      <c r="GS40" s="31">
        <f t="shared" si="167"/>
        <v>52315978.859999999</v>
      </c>
      <c r="GT40" s="22">
        <v>1255974.7300000009</v>
      </c>
      <c r="GU40" s="22">
        <v>925667.01999999909</v>
      </c>
      <c r="GV40" s="22">
        <v>198486.79000000097</v>
      </c>
      <c r="GW40" s="22">
        <v>444868.39999999898</v>
      </c>
      <c r="GX40" s="22">
        <v>214911.89000000153</v>
      </c>
      <c r="GY40" s="22">
        <v>355785.21999999927</v>
      </c>
      <c r="GZ40" s="22">
        <v>1619416.3900000006</v>
      </c>
      <c r="HA40" s="22">
        <v>4604322.4899999928</v>
      </c>
      <c r="HB40" s="22">
        <v>7880964.2499999981</v>
      </c>
      <c r="HC40" s="22">
        <v>8301444.0700000189</v>
      </c>
      <c r="HD40" s="22">
        <v>8866089.7300000004</v>
      </c>
      <c r="HE40" s="22">
        <v>10630771.219999991</v>
      </c>
      <c r="HF40" s="31">
        <f t="shared" si="168"/>
        <v>45298702.200000003</v>
      </c>
      <c r="HG40" s="22">
        <v>3123283.9799999986</v>
      </c>
      <c r="HH40" s="22">
        <v>7421462.870000001</v>
      </c>
      <c r="HI40" s="22">
        <v>-578296.72000000067</v>
      </c>
      <c r="HJ40" s="22">
        <v>407067.97000000253</v>
      </c>
      <c r="HK40" s="22">
        <v>1959781.5200000014</v>
      </c>
      <c r="HL40" s="22">
        <v>2479843.8100000061</v>
      </c>
      <c r="HM40" s="22">
        <v>4381224.8600000013</v>
      </c>
      <c r="HN40" s="22">
        <v>6099810.909999989</v>
      </c>
      <c r="HO40" s="22">
        <v>7169331.1499999948</v>
      </c>
      <c r="HP40" s="22">
        <v>7193381.3500000089</v>
      </c>
      <c r="HQ40" s="22">
        <v>12466154.5</v>
      </c>
      <c r="HR40" s="22">
        <v>5220302.4799999744</v>
      </c>
      <c r="HS40" s="31">
        <f t="shared" si="169"/>
        <v>57343348.679999977</v>
      </c>
      <c r="HT40" s="22">
        <v>6639895.4899999993</v>
      </c>
      <c r="HU40" s="22">
        <v>2076821.4600000056</v>
      </c>
      <c r="HV40" s="22">
        <v>901584.74999999441</v>
      </c>
      <c r="HW40" s="22">
        <v>768083.84999999963</v>
      </c>
      <c r="HX40" s="22">
        <v>1532735.1799999978</v>
      </c>
      <c r="HY40" s="22">
        <v>2977764.0500000045</v>
      </c>
      <c r="HZ40" s="22">
        <v>2975864.8400000036</v>
      </c>
      <c r="IA40" s="22">
        <v>12865469.239999998</v>
      </c>
      <c r="IB40" s="22">
        <v>10727126.530000005</v>
      </c>
      <c r="IC40" s="22">
        <v>12334101.779999964</v>
      </c>
      <c r="ID40" s="22">
        <v>7672757.7900000364</v>
      </c>
      <c r="IE40" s="22">
        <v>4783480.2099999934</v>
      </c>
      <c r="IF40" s="31">
        <f t="shared" si="170"/>
        <v>66255685.170000002</v>
      </c>
      <c r="IG40" s="22">
        <v>2860933.8699999992</v>
      </c>
      <c r="IH40" s="22">
        <v>1714333.3600000013</v>
      </c>
      <c r="II40" s="22">
        <v>1153410.5000000019</v>
      </c>
      <c r="IJ40" s="22">
        <v>981300.39999999758</v>
      </c>
      <c r="IK40" s="22">
        <v>3810874.9300000025</v>
      </c>
      <c r="IL40" s="22">
        <v>5119630.9599999897</v>
      </c>
      <c r="IM40" s="22">
        <v>7596622.9800000191</v>
      </c>
      <c r="IN40" s="22">
        <v>9949302.8799999952</v>
      </c>
      <c r="IO40" s="22">
        <v>10907078.650000002</v>
      </c>
      <c r="IP40" s="22">
        <v>8506522.9099999815</v>
      </c>
      <c r="IQ40" s="22">
        <v>6685525.5799999833</v>
      </c>
      <c r="IR40" s="22">
        <v>4102492.4800000042</v>
      </c>
      <c r="IS40" s="31">
        <f t="shared" si="171"/>
        <v>63388029.499999978</v>
      </c>
      <c r="IT40" s="22">
        <v>2926897.17</v>
      </c>
      <c r="IU40" s="22">
        <v>1156418.5299999998</v>
      </c>
      <c r="IV40" s="22">
        <v>970538.06999999704</v>
      </c>
      <c r="IW40" s="22">
        <v>1796800.4100000039</v>
      </c>
      <c r="IX40" s="22">
        <v>3361724.7199999997</v>
      </c>
      <c r="IY40" s="22">
        <v>5667455.3400000017</v>
      </c>
      <c r="IZ40" s="22">
        <v>9767447.1800000221</v>
      </c>
      <c r="JA40" s="22">
        <v>10777222.129999965</v>
      </c>
      <c r="JB40" s="22">
        <v>11498792.910000026</v>
      </c>
      <c r="JC40" s="22">
        <v>9587015.6799999848</v>
      </c>
      <c r="JD40" s="22">
        <v>5817903.9700000063</v>
      </c>
      <c r="JE40" s="22">
        <v>2784127.8799999878</v>
      </c>
      <c r="JF40" s="31">
        <f t="shared" si="172"/>
        <v>66112343.989999995</v>
      </c>
      <c r="JG40" s="227">
        <v>1641260.9899999995</v>
      </c>
      <c r="JH40" s="22">
        <v>908933.85999999964</v>
      </c>
      <c r="JI40" s="22">
        <v>1134381.8700000006</v>
      </c>
      <c r="JJ40" s="22">
        <v>1824903.209999999</v>
      </c>
      <c r="JK40" s="22">
        <v>2804251.8100000015</v>
      </c>
      <c r="JL40" s="22">
        <v>5749983.7400000133</v>
      </c>
      <c r="JM40" s="22">
        <v>9964121.4500000123</v>
      </c>
      <c r="JN40" s="22">
        <v>8168994.3799999841</v>
      </c>
      <c r="JO40" s="22">
        <v>13958598.400000028</v>
      </c>
      <c r="JP40" s="22">
        <v>7949897.4099999517</v>
      </c>
      <c r="JQ40" s="22">
        <v>8134987.4499999881</v>
      </c>
      <c r="JR40" s="22">
        <v>4304993.3800000176</v>
      </c>
      <c r="JS40" s="31">
        <f t="shared" si="173"/>
        <v>66545307.949999996</v>
      </c>
      <c r="JT40" s="227">
        <v>2547264.2799999998</v>
      </c>
      <c r="JU40" s="22">
        <v>1641723.5699999994</v>
      </c>
      <c r="JV40" s="22">
        <v>825183.81999999611</v>
      </c>
      <c r="JW40" s="22">
        <v>1373138.1000000089</v>
      </c>
      <c r="JX40" s="22">
        <v>1369914.2399999937</v>
      </c>
      <c r="JY40" s="22">
        <v>5163073.0300000012</v>
      </c>
      <c r="JZ40" s="22">
        <v>9459040.3500000089</v>
      </c>
      <c r="KA40" s="22">
        <v>11593935.819999985</v>
      </c>
      <c r="KB40" s="22">
        <v>9287298.1000000089</v>
      </c>
      <c r="KC40" s="22">
        <v>14060166.600000024</v>
      </c>
      <c r="KD40" s="22">
        <v>8731401.5899999663</v>
      </c>
      <c r="KE40" s="22">
        <v>4786810.9500000104</v>
      </c>
      <c r="KF40" s="31">
        <f t="shared" si="174"/>
        <v>70838950.450000003</v>
      </c>
      <c r="KG40" s="227">
        <v>3177992.33</v>
      </c>
      <c r="KH40" s="22">
        <v>1290640.5499999998</v>
      </c>
      <c r="KI40" s="22">
        <v>1256102.6100000003</v>
      </c>
      <c r="KJ40" s="22">
        <v>1960926.2699999996</v>
      </c>
      <c r="KK40" s="22">
        <v>6499497.6600000001</v>
      </c>
      <c r="KL40" s="22">
        <v>8531567.0800000001</v>
      </c>
      <c r="KM40" s="22">
        <v>10849809.43</v>
      </c>
      <c r="KN40" s="22">
        <v>7403086.3400000036</v>
      </c>
      <c r="KO40" s="22">
        <v>8811392.8399999961</v>
      </c>
      <c r="KP40" s="22">
        <v>13295767.950000003</v>
      </c>
      <c r="KQ40" s="22">
        <v>6480934.5199999958</v>
      </c>
      <c r="KR40" s="22">
        <v>4479999.1800000072</v>
      </c>
      <c r="KS40" s="31">
        <f t="shared" si="175"/>
        <v>74037716.760000005</v>
      </c>
      <c r="KT40" s="227">
        <v>2504238.2599999998</v>
      </c>
      <c r="KU40" s="22">
        <v>1085593.1800000002</v>
      </c>
      <c r="KV40" s="22">
        <v>1118931.3000000003</v>
      </c>
      <c r="KW40" s="22">
        <v>1888669.9100000001</v>
      </c>
      <c r="KX40" s="22">
        <v>5182973.6899999995</v>
      </c>
      <c r="KY40" s="22">
        <v>9094897.3500000015</v>
      </c>
      <c r="KZ40" s="22">
        <v>13428596.440000001</v>
      </c>
      <c r="LA40" s="22">
        <v>10609341.149999999</v>
      </c>
      <c r="LB40" s="22">
        <v>9091702.9200000018</v>
      </c>
      <c r="LC40" s="22">
        <v>13149864.349999994</v>
      </c>
      <c r="LD40" s="22">
        <v>6934772.2100000083</v>
      </c>
      <c r="LE40" s="22">
        <v>2482270.5300000012</v>
      </c>
      <c r="LF40" s="31">
        <f t="shared" si="176"/>
        <v>76571851.290000007</v>
      </c>
      <c r="LG40" s="227">
        <v>2087014.48</v>
      </c>
      <c r="LH40" s="22">
        <v>1105030.6299999999</v>
      </c>
      <c r="LI40" s="22">
        <v>1323631.1599999997</v>
      </c>
      <c r="LJ40" s="22">
        <v>2546294.8500000006</v>
      </c>
      <c r="LK40" s="22">
        <v>5475791.1100000003</v>
      </c>
      <c r="LL40" s="22">
        <v>12245005.609999999</v>
      </c>
      <c r="LM40" s="22">
        <v>13743248.559999999</v>
      </c>
      <c r="LN40" s="22">
        <v>9648906.9100000039</v>
      </c>
      <c r="LO40" s="22">
        <v>9048077.0699999854</v>
      </c>
      <c r="LP40" s="22">
        <v>13605130.400000013</v>
      </c>
      <c r="LQ40" s="22">
        <v>7749424.7399999946</v>
      </c>
      <c r="LR40" s="22">
        <v>4015287.5300000012</v>
      </c>
      <c r="LS40" s="31">
        <f t="shared" si="177"/>
        <v>82592843.049999997</v>
      </c>
      <c r="LT40" s="227">
        <v>1820961.03</v>
      </c>
      <c r="LU40" s="22">
        <v>1209921.5399999998</v>
      </c>
      <c r="LV40" s="22">
        <v>1020682.8600000003</v>
      </c>
      <c r="LW40" s="22">
        <v>2966775.19</v>
      </c>
      <c r="LX40" s="22">
        <v>4500890.2700000005</v>
      </c>
      <c r="LY40" s="22">
        <v>9526151.0199999996</v>
      </c>
      <c r="LZ40" s="22">
        <v>16724079.819999997</v>
      </c>
      <c r="MA40" s="22">
        <v>10894492.380000003</v>
      </c>
      <c r="MB40" s="22">
        <v>11255747.969999999</v>
      </c>
      <c r="MC40" s="22">
        <v>13934969.879999995</v>
      </c>
      <c r="MD40" s="22">
        <v>8780245.2600000054</v>
      </c>
      <c r="ME40" s="22">
        <v>6317289.7800000012</v>
      </c>
      <c r="MF40" s="31">
        <f t="shared" si="178"/>
        <v>88952207</v>
      </c>
      <c r="MG40" s="227">
        <v>2365191.81</v>
      </c>
      <c r="MH40" s="22">
        <v>1042487.3700000001</v>
      </c>
      <c r="MI40" s="22">
        <v>1238120.0799999996</v>
      </c>
      <c r="MJ40" s="22">
        <v>0</v>
      </c>
      <c r="MK40" s="22">
        <v>0</v>
      </c>
      <c r="ML40" s="22">
        <v>0</v>
      </c>
      <c r="MM40" s="22">
        <v>0</v>
      </c>
      <c r="MN40" s="22">
        <v>0</v>
      </c>
      <c r="MO40" s="22">
        <v>0</v>
      </c>
      <c r="MP40" s="22">
        <v>0</v>
      </c>
      <c r="MQ40" s="22">
        <v>0</v>
      </c>
      <c r="MR40" s="22">
        <v>0</v>
      </c>
      <c r="MS40" s="32">
        <f t="shared" si="179"/>
        <v>4645799.26</v>
      </c>
    </row>
    <row r="41" spans="1:357" x14ac:dyDescent="0.2">
      <c r="A41" s="82">
        <v>703005</v>
      </c>
      <c r="B41" s="105"/>
      <c r="C41" s="106" t="s">
        <v>324</v>
      </c>
      <c r="D41" s="106" t="s">
        <v>524</v>
      </c>
      <c r="E41" s="22" t="s">
        <v>165</v>
      </c>
      <c r="F41" s="22" t="s">
        <v>165</v>
      </c>
      <c r="G41" s="22" t="s">
        <v>165</v>
      </c>
      <c r="H41" s="22" t="s">
        <v>165</v>
      </c>
      <c r="I41" s="22" t="s">
        <v>165</v>
      </c>
      <c r="J41" s="22" t="s">
        <v>165</v>
      </c>
      <c r="K41" s="22" t="s">
        <v>165</v>
      </c>
      <c r="L41" s="22" t="s">
        <v>165</v>
      </c>
      <c r="M41" s="22" t="s">
        <v>165</v>
      </c>
      <c r="N41" s="22" t="s">
        <v>165</v>
      </c>
      <c r="O41" s="22" t="s">
        <v>165</v>
      </c>
      <c r="P41" s="22" t="s">
        <v>165</v>
      </c>
      <c r="Q41" s="22" t="s">
        <v>165</v>
      </c>
      <c r="R41" s="22" t="s">
        <v>165</v>
      </c>
      <c r="S41" s="22" t="s">
        <v>165</v>
      </c>
      <c r="T41" s="22" t="s">
        <v>165</v>
      </c>
      <c r="U41" s="22" t="s">
        <v>165</v>
      </c>
      <c r="V41" s="22" t="s">
        <v>165</v>
      </c>
      <c r="W41" s="22" t="s">
        <v>165</v>
      </c>
      <c r="X41" s="22" t="s">
        <v>165</v>
      </c>
      <c r="Y41" s="22" t="s">
        <v>165</v>
      </c>
      <c r="Z41" s="22" t="s">
        <v>165</v>
      </c>
      <c r="AA41" s="22" t="s">
        <v>165</v>
      </c>
      <c r="AB41" s="22" t="s">
        <v>165</v>
      </c>
      <c r="AC41" s="22" t="s">
        <v>165</v>
      </c>
      <c r="AD41" s="22" t="s">
        <v>165</v>
      </c>
      <c r="AE41" s="22" t="s">
        <v>165</v>
      </c>
      <c r="AF41" s="22" t="s">
        <v>165</v>
      </c>
      <c r="AG41" s="22" t="s">
        <v>165</v>
      </c>
      <c r="AH41" s="22" t="s">
        <v>165</v>
      </c>
      <c r="AI41" s="22" t="s">
        <v>165</v>
      </c>
      <c r="AJ41" s="22" t="s">
        <v>165</v>
      </c>
      <c r="AK41" s="22" t="s">
        <v>165</v>
      </c>
      <c r="AL41" s="22" t="s">
        <v>165</v>
      </c>
      <c r="AM41" s="22" t="s">
        <v>165</v>
      </c>
      <c r="AN41" s="22" t="s">
        <v>165</v>
      </c>
      <c r="AO41" s="22" t="s">
        <v>165</v>
      </c>
      <c r="AP41" s="22" t="s">
        <v>165</v>
      </c>
      <c r="AQ41" s="22" t="s">
        <v>165</v>
      </c>
      <c r="AR41" s="22" t="s">
        <v>165</v>
      </c>
      <c r="AS41" s="22" t="s">
        <v>165</v>
      </c>
      <c r="AT41" s="22" t="s">
        <v>165</v>
      </c>
      <c r="AU41" s="22" t="s">
        <v>165</v>
      </c>
      <c r="AV41" s="22" t="s">
        <v>165</v>
      </c>
      <c r="AW41" s="22" t="s">
        <v>165</v>
      </c>
      <c r="AX41" s="22" t="s">
        <v>165</v>
      </c>
      <c r="AY41" s="22" t="s">
        <v>165</v>
      </c>
      <c r="AZ41" s="22" t="s">
        <v>165</v>
      </c>
      <c r="BA41" s="22" t="s">
        <v>165</v>
      </c>
      <c r="BB41" s="22" t="s">
        <v>165</v>
      </c>
      <c r="BC41" s="22" t="s">
        <v>165</v>
      </c>
      <c r="BD41" s="22" t="s">
        <v>165</v>
      </c>
      <c r="BE41" s="22" t="s">
        <v>165</v>
      </c>
      <c r="BF41" s="22" t="s">
        <v>165</v>
      </c>
      <c r="BG41" s="22" t="s">
        <v>165</v>
      </c>
      <c r="BH41" s="22" t="s">
        <v>165</v>
      </c>
      <c r="BI41" s="22" t="s">
        <v>165</v>
      </c>
      <c r="BJ41" s="22" t="s">
        <v>165</v>
      </c>
      <c r="BK41" s="22" t="s">
        <v>165</v>
      </c>
      <c r="BL41" s="22" t="s">
        <v>165</v>
      </c>
      <c r="BM41" s="22" t="s">
        <v>165</v>
      </c>
      <c r="BN41" s="22" t="s">
        <v>165</v>
      </c>
      <c r="BO41" s="22" t="s">
        <v>165</v>
      </c>
      <c r="BP41" s="22" t="s">
        <v>165</v>
      </c>
      <c r="BQ41" s="22" t="s">
        <v>165</v>
      </c>
      <c r="BR41" s="22" t="s">
        <v>165</v>
      </c>
      <c r="BS41" s="22" t="s">
        <v>165</v>
      </c>
      <c r="BT41" s="22" t="s">
        <v>165</v>
      </c>
      <c r="BU41" s="22" t="s">
        <v>165</v>
      </c>
      <c r="BV41" s="22" t="s">
        <v>165</v>
      </c>
      <c r="BW41" s="22" t="s">
        <v>165</v>
      </c>
      <c r="BX41" s="22" t="s">
        <v>165</v>
      </c>
      <c r="BY41" s="22" t="s">
        <v>165</v>
      </c>
      <c r="BZ41" s="22" t="s">
        <v>165</v>
      </c>
      <c r="CA41" s="22" t="s">
        <v>165</v>
      </c>
      <c r="CB41" s="22" t="s">
        <v>165</v>
      </c>
      <c r="CC41" s="22" t="s">
        <v>165</v>
      </c>
      <c r="CD41" s="22" t="s">
        <v>165</v>
      </c>
      <c r="CE41" s="22" t="s">
        <v>165</v>
      </c>
      <c r="CF41" s="22" t="s">
        <v>165</v>
      </c>
      <c r="CG41" s="22" t="s">
        <v>165</v>
      </c>
      <c r="CH41" s="22" t="s">
        <v>165</v>
      </c>
      <c r="CI41" s="22" t="s">
        <v>165</v>
      </c>
      <c r="CJ41" s="22" t="s">
        <v>165</v>
      </c>
      <c r="CK41" s="22" t="s">
        <v>165</v>
      </c>
      <c r="CL41" s="22" t="s">
        <v>165</v>
      </c>
      <c r="CM41" s="22" t="s">
        <v>165</v>
      </c>
      <c r="CN41" s="22" t="s">
        <v>165</v>
      </c>
      <c r="CO41" s="22" t="s">
        <v>165</v>
      </c>
      <c r="CP41" s="22" t="s">
        <v>165</v>
      </c>
      <c r="CQ41" s="22" t="s">
        <v>165</v>
      </c>
      <c r="CR41" s="22" t="s">
        <v>165</v>
      </c>
      <c r="CS41" s="22" t="s">
        <v>165</v>
      </c>
      <c r="CT41" s="22">
        <v>24710.760265398098</v>
      </c>
      <c r="CU41" s="22">
        <v>25246.700801201812</v>
      </c>
      <c r="CV41" s="22">
        <v>19092.840761141721</v>
      </c>
      <c r="CW41" s="22">
        <v>-38287.228884994154</v>
      </c>
      <c r="CX41" s="22">
        <v>-15682.883366716753</v>
      </c>
      <c r="CY41" s="22">
        <v>2437.8968869971782</v>
      </c>
      <c r="CZ41" s="22">
        <v>-3426.1483892505494</v>
      </c>
      <c r="DA41" s="22">
        <v>56136.59610248707</v>
      </c>
      <c r="DB41" s="22">
        <v>25918.171215156082</v>
      </c>
      <c r="DC41" s="22">
        <v>94628.879360707666</v>
      </c>
      <c r="DD41" s="22">
        <v>51625.597855116052</v>
      </c>
      <c r="DE41" s="22">
        <v>73099.370681021697</v>
      </c>
      <c r="DF41" s="22">
        <f t="shared" si="142"/>
        <v>315500.55328826595</v>
      </c>
      <c r="DG41" s="22">
        <v>25556.75</v>
      </c>
      <c r="DH41" s="22">
        <v>7978.77</v>
      </c>
      <c r="DI41" s="22">
        <v>20917.349999999999</v>
      </c>
      <c r="DJ41" s="22">
        <v>33493.839999999997</v>
      </c>
      <c r="DK41" s="22">
        <v>18466.009999999998</v>
      </c>
      <c r="DL41" s="22">
        <v>33397.120000000003</v>
      </c>
      <c r="DM41" s="22">
        <v>43754.81</v>
      </c>
      <c r="DN41" s="22">
        <v>22774.61</v>
      </c>
      <c r="DO41" s="22">
        <v>14602.29</v>
      </c>
      <c r="DP41" s="22">
        <v>-9971.2999999999884</v>
      </c>
      <c r="DQ41" s="22">
        <v>77464.31</v>
      </c>
      <c r="DR41" s="22">
        <v>-114331.17</v>
      </c>
      <c r="DS41" s="31">
        <f t="shared" si="161"/>
        <v>174103.39000000007</v>
      </c>
      <c r="DT41" s="22">
        <v>12253.86</v>
      </c>
      <c r="DU41" s="22">
        <v>27321.48</v>
      </c>
      <c r="DV41" s="22">
        <v>-18643.59</v>
      </c>
      <c r="DW41" s="22">
        <v>202425.25</v>
      </c>
      <c r="DX41" s="22">
        <v>1616.859999999986</v>
      </c>
      <c r="DY41" s="22">
        <v>84633.1</v>
      </c>
      <c r="DZ41" s="22">
        <v>27622.74</v>
      </c>
      <c r="EA41" s="22">
        <v>-16864.75</v>
      </c>
      <c r="EB41" s="22">
        <v>97208.46</v>
      </c>
      <c r="EC41" s="22">
        <v>82151.320000000007</v>
      </c>
      <c r="ED41" s="22">
        <v>-165.98999999999069</v>
      </c>
      <c r="EE41" s="22">
        <v>-19249.88</v>
      </c>
      <c r="EF41" s="31">
        <f t="shared" si="162"/>
        <v>480308.86</v>
      </c>
      <c r="EG41" s="22">
        <v>13186.9</v>
      </c>
      <c r="EH41" s="22">
        <v>16646.52</v>
      </c>
      <c r="EI41" s="22">
        <v>-20690.330000000002</v>
      </c>
      <c r="EJ41" s="22">
        <v>48072.180000000124</v>
      </c>
      <c r="EK41" s="22">
        <v>-933485.26</v>
      </c>
      <c r="EL41" s="22">
        <v>-449019.86</v>
      </c>
      <c r="EM41" s="22">
        <v>18230.600000000093</v>
      </c>
      <c r="EN41" s="22">
        <v>79.360000000102445</v>
      </c>
      <c r="EO41" s="22">
        <v>57578.899999999907</v>
      </c>
      <c r="EP41" s="22">
        <v>-3326.4399999999441</v>
      </c>
      <c r="EQ41" s="22">
        <v>5148.0999999998603</v>
      </c>
      <c r="ER41" s="22">
        <v>137045.04</v>
      </c>
      <c r="ES41" s="31">
        <f t="shared" si="163"/>
        <v>-1110534.2899999998</v>
      </c>
      <c r="ET41" s="22">
        <v>64796.91</v>
      </c>
      <c r="EU41" s="22">
        <v>36246.9</v>
      </c>
      <c r="EV41" s="22">
        <v>-26972.95</v>
      </c>
      <c r="EW41" s="22">
        <v>61085.41</v>
      </c>
      <c r="EX41" s="22">
        <v>129591.88</v>
      </c>
      <c r="EY41" s="22">
        <v>85715.78</v>
      </c>
      <c r="EZ41" s="22">
        <v>53515.519999999997</v>
      </c>
      <c r="FA41" s="22">
        <v>48336.91</v>
      </c>
      <c r="FB41" s="22">
        <v>-59348.959999999999</v>
      </c>
      <c r="FC41" s="22">
        <v>-233451.68</v>
      </c>
      <c r="FD41" s="22">
        <v>-13604.42</v>
      </c>
      <c r="FE41" s="22">
        <v>-86839.399999999878</v>
      </c>
      <c r="FF41" s="31">
        <f t="shared" si="164"/>
        <v>59071.900000000198</v>
      </c>
      <c r="FG41" s="22">
        <v>3832.1970330100157</v>
      </c>
      <c r="FH41" s="22">
        <v>30337.592966989985</v>
      </c>
      <c r="FI41" s="22">
        <v>-11354.81</v>
      </c>
      <c r="FJ41" s="22">
        <v>-38130.1</v>
      </c>
      <c r="FK41" s="22">
        <v>-253316.45</v>
      </c>
      <c r="FL41" s="22">
        <v>-59551.63</v>
      </c>
      <c r="FM41" s="22">
        <v>25686.107031000021</v>
      </c>
      <c r="FN41" s="22">
        <v>144612.30296899998</v>
      </c>
      <c r="FO41" s="22">
        <v>-24035.06</v>
      </c>
      <c r="FP41" s="22">
        <v>54876.54</v>
      </c>
      <c r="FQ41" s="22">
        <v>239517.35</v>
      </c>
      <c r="FR41" s="22">
        <v>-160810.78</v>
      </c>
      <c r="FS41" s="31">
        <f t="shared" si="165"/>
        <v>-48336.739999999991</v>
      </c>
      <c r="FT41" s="22">
        <v>350975.49</v>
      </c>
      <c r="FU41" s="22">
        <v>821611.6</v>
      </c>
      <c r="FV41" s="22">
        <v>48379.73</v>
      </c>
      <c r="FW41" s="22">
        <v>40848.199999999997</v>
      </c>
      <c r="FX41" s="22">
        <v>88009.070000000065</v>
      </c>
      <c r="FY41" s="22">
        <v>132124.38</v>
      </c>
      <c r="FZ41" s="22">
        <v>82951.990000000005</v>
      </c>
      <c r="GA41" s="22">
        <v>86566.55</v>
      </c>
      <c r="GB41" s="22">
        <v>122756.94</v>
      </c>
      <c r="GC41" s="22">
        <v>148723.35999999999</v>
      </c>
      <c r="GD41" s="22">
        <v>-307709.11</v>
      </c>
      <c r="GE41" s="22">
        <v>150176.14000000001</v>
      </c>
      <c r="GF41" s="31">
        <f t="shared" si="166"/>
        <v>1765414.3399999999</v>
      </c>
      <c r="GG41" s="22">
        <v>49172</v>
      </c>
      <c r="GH41" s="22">
        <v>25557.53</v>
      </c>
      <c r="GI41" s="22">
        <v>5414.3600000000006</v>
      </c>
      <c r="GJ41" s="22">
        <v>62235.409999999989</v>
      </c>
      <c r="GK41" s="22">
        <v>46805.040000000008</v>
      </c>
      <c r="GL41" s="22">
        <v>49916.78</v>
      </c>
      <c r="GM41" s="22">
        <v>69758.330000000075</v>
      </c>
      <c r="GN41" s="22">
        <v>81676.210000000312</v>
      </c>
      <c r="GO41" s="22">
        <v>37438.519999999553</v>
      </c>
      <c r="GP41" s="22">
        <v>72236.470000000554</v>
      </c>
      <c r="GQ41" s="22">
        <v>78205.529999998864</v>
      </c>
      <c r="GR41" s="22">
        <v>-63535.579999999551</v>
      </c>
      <c r="GS41" s="31">
        <f t="shared" si="167"/>
        <v>514880.5999999998</v>
      </c>
      <c r="GT41" s="22">
        <v>63496.35</v>
      </c>
      <c r="GU41" s="22">
        <v>33862.119999999988</v>
      </c>
      <c r="GV41" s="22">
        <v>9058.9299999999057</v>
      </c>
      <c r="GW41" s="22">
        <v>23584.710000000079</v>
      </c>
      <c r="GX41" s="22">
        <v>69132.880000000019</v>
      </c>
      <c r="GY41" s="22">
        <v>41566.299999999814</v>
      </c>
      <c r="GZ41" s="22">
        <v>2392.4000000001106</v>
      </c>
      <c r="HA41" s="22">
        <v>58731.119999999675</v>
      </c>
      <c r="HB41" s="22">
        <v>60831.280000000552</v>
      </c>
      <c r="HC41" s="22">
        <v>52553.480000000214</v>
      </c>
      <c r="HD41" s="22">
        <v>76878.869999999704</v>
      </c>
      <c r="HE41" s="22">
        <v>-18864.020000000019</v>
      </c>
      <c r="HF41" s="31">
        <f t="shared" si="168"/>
        <v>473224.42000000004</v>
      </c>
      <c r="HG41" s="22">
        <v>40319.929999999986</v>
      </c>
      <c r="HH41" s="22">
        <v>58287.649999999914</v>
      </c>
      <c r="HI41" s="22">
        <v>52386.550000000017</v>
      </c>
      <c r="HJ41" s="22">
        <v>107501.22</v>
      </c>
      <c r="HK41" s="22">
        <v>34300.660000000207</v>
      </c>
      <c r="HL41" s="22">
        <v>-229595.66000000024</v>
      </c>
      <c r="HM41" s="22">
        <v>54611.660000000084</v>
      </c>
      <c r="HN41" s="22">
        <v>102572.39999999994</v>
      </c>
      <c r="HO41" s="22">
        <v>-13723.459999999875</v>
      </c>
      <c r="HP41" s="22">
        <v>74037.539999999892</v>
      </c>
      <c r="HQ41" s="22">
        <v>69924.980000000098</v>
      </c>
      <c r="HR41" s="22">
        <v>181125.88000000018</v>
      </c>
      <c r="HS41" s="31">
        <f t="shared" si="169"/>
        <v>531749.35000000021</v>
      </c>
      <c r="HT41" s="22">
        <v>360923.16999999987</v>
      </c>
      <c r="HU41" s="22">
        <v>58972.719999999856</v>
      </c>
      <c r="HV41" s="22">
        <v>821342.48</v>
      </c>
      <c r="HW41" s="22">
        <v>88795.650000000373</v>
      </c>
      <c r="HX41" s="22">
        <v>78659.659999999683</v>
      </c>
      <c r="HY41" s="22">
        <v>40436.220000000205</v>
      </c>
      <c r="HZ41" s="22">
        <v>104334.91000000015</v>
      </c>
      <c r="IA41" s="22">
        <v>130350.76000000024</v>
      </c>
      <c r="IB41" s="22">
        <v>72608.700000000652</v>
      </c>
      <c r="IC41" s="22">
        <v>80754.439999999246</v>
      </c>
      <c r="ID41" s="22">
        <v>-13369.989999999525</v>
      </c>
      <c r="IE41" s="22">
        <v>97025.609999999637</v>
      </c>
      <c r="IF41" s="31">
        <f t="shared" si="170"/>
        <v>1920834.3300000003</v>
      </c>
      <c r="IG41" s="22">
        <v>81629.209999999934</v>
      </c>
      <c r="IH41" s="22">
        <v>22954.36000000003</v>
      </c>
      <c r="II41" s="22">
        <v>55730.479999999996</v>
      </c>
      <c r="IJ41" s="22">
        <v>37158.910000000091</v>
      </c>
      <c r="IK41" s="22">
        <v>135689.13999999987</v>
      </c>
      <c r="IL41" s="22">
        <v>74322.490000000165</v>
      </c>
      <c r="IM41" s="22">
        <v>46617.60999999987</v>
      </c>
      <c r="IN41" s="22">
        <v>82633.689999999944</v>
      </c>
      <c r="IO41" s="22">
        <v>59026.749999999884</v>
      </c>
      <c r="IP41" s="22">
        <v>86323.250000000349</v>
      </c>
      <c r="IQ41" s="22">
        <v>55140.319999999832</v>
      </c>
      <c r="IR41" s="22">
        <v>12537.479999999865</v>
      </c>
      <c r="IS41" s="31">
        <f t="shared" si="171"/>
        <v>749763.68999999983</v>
      </c>
      <c r="IT41" s="22">
        <v>37664.21</v>
      </c>
      <c r="IU41" s="22">
        <v>81686.350000000064</v>
      </c>
      <c r="IV41" s="22">
        <v>31515.51999999996</v>
      </c>
      <c r="IW41" s="22">
        <v>-28680.570000000022</v>
      </c>
      <c r="IX41" s="22">
        <v>61289.440000000017</v>
      </c>
      <c r="IY41" s="22">
        <v>31445.76999999999</v>
      </c>
      <c r="IZ41" s="22">
        <v>144575.88999999981</v>
      </c>
      <c r="JA41" s="22">
        <v>68044.360000000277</v>
      </c>
      <c r="JB41" s="22">
        <v>66092.439999999944</v>
      </c>
      <c r="JC41" s="22">
        <v>53246.319999999949</v>
      </c>
      <c r="JD41" s="22">
        <v>31383.910000000149</v>
      </c>
      <c r="JE41" s="22">
        <v>109071.04999999958</v>
      </c>
      <c r="JF41" s="31">
        <f t="shared" si="172"/>
        <v>687334.68999999971</v>
      </c>
      <c r="JG41" s="227">
        <v>18477.73</v>
      </c>
      <c r="JH41" s="22">
        <v>-11150.049999999996</v>
      </c>
      <c r="JI41" s="22">
        <v>8995.0799999999927</v>
      </c>
      <c r="JJ41" s="22">
        <v>18078.400000000009</v>
      </c>
      <c r="JK41" s="22">
        <v>44300.889999999985</v>
      </c>
      <c r="JL41" s="22">
        <v>82062.699999999953</v>
      </c>
      <c r="JM41" s="22">
        <v>67566.900000000081</v>
      </c>
      <c r="JN41" s="22">
        <v>31864.169999999984</v>
      </c>
      <c r="JO41" s="22">
        <v>35476.099999999919</v>
      </c>
      <c r="JP41" s="22">
        <v>58212.60000000021</v>
      </c>
      <c r="JQ41" s="22">
        <v>28030.599999999802</v>
      </c>
      <c r="JR41" s="22">
        <v>24455.550000000105</v>
      </c>
      <c r="JS41" s="31">
        <f t="shared" si="173"/>
        <v>406370.67000000004</v>
      </c>
      <c r="JT41" s="227">
        <v>70293.089999999982</v>
      </c>
      <c r="JU41" s="22">
        <v>177.11999999998079</v>
      </c>
      <c r="JV41" s="22">
        <v>-8180.8299999999581</v>
      </c>
      <c r="JW41" s="22">
        <v>44101.739999999962</v>
      </c>
      <c r="JX41" s="22">
        <v>72284.249999999942</v>
      </c>
      <c r="JY41" s="22">
        <v>15976.870000000083</v>
      </c>
      <c r="JZ41" s="22">
        <v>73940.849999999977</v>
      </c>
      <c r="KA41" s="22">
        <v>96552.110000000161</v>
      </c>
      <c r="KB41" s="22">
        <v>418331.95999999979</v>
      </c>
      <c r="KC41" s="22">
        <v>35872.530000000028</v>
      </c>
      <c r="KD41" s="22">
        <v>40225.430000000284</v>
      </c>
      <c r="KE41" s="22">
        <v>61060.019999999786</v>
      </c>
      <c r="KF41" s="31">
        <f t="shared" si="174"/>
        <v>920635.14</v>
      </c>
      <c r="KG41" s="227">
        <v>28012.44</v>
      </c>
      <c r="KH41" s="22">
        <v>39806.720000000001</v>
      </c>
      <c r="KI41" s="22">
        <v>16210.61</v>
      </c>
      <c r="KJ41" s="22">
        <v>25432.89</v>
      </c>
      <c r="KK41" s="22">
        <v>41573.089999999997</v>
      </c>
      <c r="KL41" s="22">
        <v>34204.100000000006</v>
      </c>
      <c r="KM41" s="22">
        <v>51586.06</v>
      </c>
      <c r="KN41" s="22">
        <v>43646.129999999976</v>
      </c>
      <c r="KO41" s="22">
        <v>52284.670000000042</v>
      </c>
      <c r="KP41" s="22">
        <v>46618.609999999986</v>
      </c>
      <c r="KQ41" s="22">
        <v>40495.089999999967</v>
      </c>
      <c r="KR41" s="22">
        <v>47156.860000000044</v>
      </c>
      <c r="KS41" s="31">
        <f t="shared" si="175"/>
        <v>467027.27</v>
      </c>
      <c r="KT41" s="227">
        <v>27954</v>
      </c>
      <c r="KU41" s="22">
        <v>50458.999999999898</v>
      </c>
      <c r="KV41" s="22">
        <v>23040.210000000108</v>
      </c>
      <c r="KW41" s="22">
        <v>12686.339999999997</v>
      </c>
      <c r="KX41" s="22">
        <v>59237.67</v>
      </c>
      <c r="KY41" s="22">
        <v>38766.670000000013</v>
      </c>
      <c r="KZ41" s="22">
        <v>53136.919999999984</v>
      </c>
      <c r="LA41" s="22">
        <v>38486.130000000005</v>
      </c>
      <c r="LB41" s="22">
        <v>-90117.28</v>
      </c>
      <c r="LC41" s="22">
        <v>24746.359999999986</v>
      </c>
      <c r="LD41" s="22">
        <v>35274.690000000031</v>
      </c>
      <c r="LE41" s="22">
        <v>49559.289999999979</v>
      </c>
      <c r="LF41" s="31">
        <f t="shared" si="176"/>
        <v>323230</v>
      </c>
      <c r="LG41" s="227">
        <v>21498.46</v>
      </c>
      <c r="LH41" s="22">
        <v>60073.549999999996</v>
      </c>
      <c r="LI41" s="22">
        <v>-27214.199999999997</v>
      </c>
      <c r="LJ41" s="22">
        <v>-29809.699999999997</v>
      </c>
      <c r="LK41" s="22">
        <v>3113.4799999999996</v>
      </c>
      <c r="LL41" s="22">
        <v>46319.06</v>
      </c>
      <c r="LM41" s="22">
        <v>118042.32</v>
      </c>
      <c r="LN41" s="22">
        <v>-2404.6300000000047</v>
      </c>
      <c r="LO41" s="22">
        <v>29383.809999999998</v>
      </c>
      <c r="LP41" s="22">
        <v>31038.74000000002</v>
      </c>
      <c r="LQ41" s="22">
        <v>39881.339999999967</v>
      </c>
      <c r="LR41" s="22">
        <v>23347.989999999991</v>
      </c>
      <c r="LS41" s="31">
        <f t="shared" si="177"/>
        <v>313270.21999999997</v>
      </c>
      <c r="LT41" s="227">
        <v>31479.43</v>
      </c>
      <c r="LU41" s="22">
        <v>3874.5199999999968</v>
      </c>
      <c r="LV41" s="22">
        <v>20990.400000000001</v>
      </c>
      <c r="LW41" s="22">
        <v>13285.18</v>
      </c>
      <c r="LX41" s="22">
        <v>10960.619999999995</v>
      </c>
      <c r="LY41" s="22">
        <v>23041.03</v>
      </c>
      <c r="LZ41" s="22">
        <v>41376.28</v>
      </c>
      <c r="MA41" s="22">
        <v>23369.48000000001</v>
      </c>
      <c r="MB41" s="22">
        <v>32858.03</v>
      </c>
      <c r="MC41" s="22">
        <v>3719.2900000000081</v>
      </c>
      <c r="MD41" s="22">
        <v>43733.569999999978</v>
      </c>
      <c r="ME41" s="22">
        <v>36380.940000000031</v>
      </c>
      <c r="MF41" s="31">
        <f t="shared" si="178"/>
        <v>285068.77</v>
      </c>
      <c r="MG41" s="227">
        <v>34076.370000000003</v>
      </c>
      <c r="MH41" s="22">
        <v>34203.389999999992</v>
      </c>
      <c r="MI41" s="22">
        <v>24917.520000000004</v>
      </c>
      <c r="MJ41" s="22">
        <v>0</v>
      </c>
      <c r="MK41" s="22">
        <v>0</v>
      </c>
      <c r="ML41" s="22">
        <v>0</v>
      </c>
      <c r="MM41" s="22">
        <v>0</v>
      </c>
      <c r="MN41" s="22">
        <v>0</v>
      </c>
      <c r="MO41" s="22">
        <v>0</v>
      </c>
      <c r="MP41" s="22">
        <v>0</v>
      </c>
      <c r="MQ41" s="22">
        <v>0</v>
      </c>
      <c r="MR41" s="22">
        <v>0</v>
      </c>
      <c r="MS41" s="32">
        <f t="shared" si="179"/>
        <v>93197.28</v>
      </c>
    </row>
    <row r="42" spans="1:357" x14ac:dyDescent="0.2">
      <c r="A42" s="82">
        <v>703006</v>
      </c>
      <c r="B42" s="105"/>
      <c r="C42" s="106" t="s">
        <v>449</v>
      </c>
      <c r="D42" s="106" t="s">
        <v>525</v>
      </c>
      <c r="E42" s="22" t="s">
        <v>165</v>
      </c>
      <c r="F42" s="22" t="s">
        <v>165</v>
      </c>
      <c r="G42" s="22" t="s">
        <v>165</v>
      </c>
      <c r="H42" s="22" t="s">
        <v>165</v>
      </c>
      <c r="I42" s="22" t="s">
        <v>165</v>
      </c>
      <c r="J42" s="22" t="s">
        <v>165</v>
      </c>
      <c r="K42" s="22" t="s">
        <v>165</v>
      </c>
      <c r="L42" s="22" t="s">
        <v>165</v>
      </c>
      <c r="M42" s="22" t="s">
        <v>165</v>
      </c>
      <c r="N42" s="22" t="s">
        <v>165</v>
      </c>
      <c r="O42" s="22" t="s">
        <v>165</v>
      </c>
      <c r="P42" s="22" t="s">
        <v>165</v>
      </c>
      <c r="Q42" s="22" t="s">
        <v>165</v>
      </c>
      <c r="R42" s="22" t="s">
        <v>165</v>
      </c>
      <c r="S42" s="22" t="s">
        <v>165</v>
      </c>
      <c r="T42" s="22" t="s">
        <v>165</v>
      </c>
      <c r="U42" s="22" t="s">
        <v>165</v>
      </c>
      <c r="V42" s="22" t="s">
        <v>165</v>
      </c>
      <c r="W42" s="22" t="s">
        <v>165</v>
      </c>
      <c r="X42" s="22" t="s">
        <v>165</v>
      </c>
      <c r="Y42" s="22" t="s">
        <v>165</v>
      </c>
      <c r="Z42" s="22" t="s">
        <v>165</v>
      </c>
      <c r="AA42" s="22" t="s">
        <v>165</v>
      </c>
      <c r="AB42" s="22" t="s">
        <v>165</v>
      </c>
      <c r="AC42" s="22" t="s">
        <v>165</v>
      </c>
      <c r="AD42" s="22" t="s">
        <v>165</v>
      </c>
      <c r="AE42" s="22" t="s">
        <v>165</v>
      </c>
      <c r="AF42" s="22" t="s">
        <v>165</v>
      </c>
      <c r="AG42" s="22" t="s">
        <v>165</v>
      </c>
      <c r="AH42" s="22" t="s">
        <v>165</v>
      </c>
      <c r="AI42" s="22" t="s">
        <v>165</v>
      </c>
      <c r="AJ42" s="22" t="s">
        <v>165</v>
      </c>
      <c r="AK42" s="22" t="s">
        <v>165</v>
      </c>
      <c r="AL42" s="22" t="s">
        <v>165</v>
      </c>
      <c r="AM42" s="22" t="s">
        <v>165</v>
      </c>
      <c r="AN42" s="22" t="s">
        <v>165</v>
      </c>
      <c r="AO42" s="22" t="s">
        <v>165</v>
      </c>
      <c r="AP42" s="22" t="s">
        <v>165</v>
      </c>
      <c r="AQ42" s="22" t="s">
        <v>165</v>
      </c>
      <c r="AR42" s="22" t="s">
        <v>165</v>
      </c>
      <c r="AS42" s="22" t="s">
        <v>165</v>
      </c>
      <c r="AT42" s="22" t="s">
        <v>165</v>
      </c>
      <c r="AU42" s="22" t="s">
        <v>165</v>
      </c>
      <c r="AV42" s="22" t="s">
        <v>165</v>
      </c>
      <c r="AW42" s="22" t="s">
        <v>165</v>
      </c>
      <c r="AX42" s="22" t="s">
        <v>165</v>
      </c>
      <c r="AY42" s="22" t="s">
        <v>165</v>
      </c>
      <c r="AZ42" s="22" t="s">
        <v>165</v>
      </c>
      <c r="BA42" s="22" t="s">
        <v>165</v>
      </c>
      <c r="BB42" s="22" t="s">
        <v>165</v>
      </c>
      <c r="BC42" s="22" t="s">
        <v>165</v>
      </c>
      <c r="BD42" s="22" t="s">
        <v>165</v>
      </c>
      <c r="BE42" s="22" t="s">
        <v>165</v>
      </c>
      <c r="BF42" s="22" t="s">
        <v>165</v>
      </c>
      <c r="BG42" s="22" t="s">
        <v>165</v>
      </c>
      <c r="BH42" s="22" t="s">
        <v>165</v>
      </c>
      <c r="BI42" s="22" t="s">
        <v>165</v>
      </c>
      <c r="BJ42" s="22" t="s">
        <v>165</v>
      </c>
      <c r="BK42" s="22" t="s">
        <v>165</v>
      </c>
      <c r="BL42" s="22" t="s">
        <v>165</v>
      </c>
      <c r="BM42" s="22" t="s">
        <v>165</v>
      </c>
      <c r="BN42" s="22" t="s">
        <v>165</v>
      </c>
      <c r="BO42" s="22" t="s">
        <v>165</v>
      </c>
      <c r="BP42" s="22" t="s">
        <v>165</v>
      </c>
      <c r="BQ42" s="22" t="s">
        <v>165</v>
      </c>
      <c r="BR42" s="22" t="s">
        <v>165</v>
      </c>
      <c r="BS42" s="22" t="s">
        <v>165</v>
      </c>
      <c r="BT42" s="22" t="s">
        <v>165</v>
      </c>
      <c r="BU42" s="22" t="s">
        <v>165</v>
      </c>
      <c r="BV42" s="22" t="s">
        <v>165</v>
      </c>
      <c r="BW42" s="22" t="s">
        <v>165</v>
      </c>
      <c r="BX42" s="22" t="s">
        <v>165</v>
      </c>
      <c r="BY42" s="22" t="s">
        <v>165</v>
      </c>
      <c r="BZ42" s="22" t="s">
        <v>165</v>
      </c>
      <c r="CA42" s="22" t="s">
        <v>165</v>
      </c>
      <c r="CB42" s="22" t="s">
        <v>165</v>
      </c>
      <c r="CC42" s="22" t="s">
        <v>165</v>
      </c>
      <c r="CD42" s="22" t="s">
        <v>165</v>
      </c>
      <c r="CE42" s="22" t="s">
        <v>165</v>
      </c>
      <c r="CF42" s="22" t="s">
        <v>165</v>
      </c>
      <c r="CG42" s="22" t="s">
        <v>165</v>
      </c>
      <c r="CH42" s="22" t="s">
        <v>165</v>
      </c>
      <c r="CI42" s="22" t="s">
        <v>165</v>
      </c>
      <c r="CJ42" s="22" t="s">
        <v>165</v>
      </c>
      <c r="CK42" s="22" t="s">
        <v>165</v>
      </c>
      <c r="CL42" s="22" t="s">
        <v>165</v>
      </c>
      <c r="CM42" s="22" t="s">
        <v>165</v>
      </c>
      <c r="CN42" s="22" t="s">
        <v>165</v>
      </c>
      <c r="CO42" s="22" t="s">
        <v>165</v>
      </c>
      <c r="CP42" s="22" t="s">
        <v>165</v>
      </c>
      <c r="CQ42" s="22" t="s">
        <v>165</v>
      </c>
      <c r="CR42" s="22" t="s">
        <v>165</v>
      </c>
      <c r="CS42" s="22" t="s">
        <v>165</v>
      </c>
      <c r="CT42" s="22">
        <v>16.691704223001167</v>
      </c>
      <c r="CU42" s="22">
        <v>0</v>
      </c>
      <c r="CV42" s="22">
        <v>-16.691704223001167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  <c r="DD42" s="22">
        <v>4.1729260557502919</v>
      </c>
      <c r="DE42" s="22">
        <v>0</v>
      </c>
      <c r="DF42" s="22">
        <f t="shared" si="142"/>
        <v>4.1729260557502919</v>
      </c>
      <c r="DG42" s="22">
        <v>211</v>
      </c>
      <c r="DH42" s="22">
        <v>-211</v>
      </c>
      <c r="DI42" s="22">
        <v>0</v>
      </c>
      <c r="DJ42" s="22">
        <v>0</v>
      </c>
      <c r="DK42" s="22">
        <v>0</v>
      </c>
      <c r="DL42" s="22">
        <v>0</v>
      </c>
      <c r="DM42" s="22">
        <v>0</v>
      </c>
      <c r="DN42" s="22">
        <v>0</v>
      </c>
      <c r="DO42" s="22">
        <v>0</v>
      </c>
      <c r="DP42" s="22">
        <v>0</v>
      </c>
      <c r="DQ42" s="22">
        <v>0</v>
      </c>
      <c r="DR42" s="22">
        <v>0</v>
      </c>
      <c r="DS42" s="31">
        <f t="shared" si="161"/>
        <v>0</v>
      </c>
      <c r="DT42" s="22">
        <v>0</v>
      </c>
      <c r="DU42" s="22">
        <v>0</v>
      </c>
      <c r="DV42" s="22">
        <v>0</v>
      </c>
      <c r="DW42" s="22">
        <v>0</v>
      </c>
      <c r="DX42" s="22">
        <v>0</v>
      </c>
      <c r="DY42" s="22">
        <v>0</v>
      </c>
      <c r="DZ42" s="22">
        <v>0</v>
      </c>
      <c r="EA42" s="22">
        <v>0</v>
      </c>
      <c r="EB42" s="22">
        <v>0</v>
      </c>
      <c r="EC42" s="22">
        <v>0</v>
      </c>
      <c r="ED42" s="22">
        <v>0</v>
      </c>
      <c r="EE42" s="22">
        <v>0</v>
      </c>
      <c r="EF42" s="31">
        <f t="shared" si="162"/>
        <v>0</v>
      </c>
      <c r="EG42" s="22">
        <v>0</v>
      </c>
      <c r="EH42" s="22">
        <v>0</v>
      </c>
      <c r="EI42" s="22">
        <v>0</v>
      </c>
      <c r="EJ42" s="22">
        <v>0</v>
      </c>
      <c r="EK42" s="22">
        <v>0</v>
      </c>
      <c r="EL42" s="22">
        <v>0</v>
      </c>
      <c r="EM42" s="22">
        <v>0</v>
      </c>
      <c r="EN42" s="22">
        <v>0</v>
      </c>
      <c r="EO42" s="22">
        <v>0</v>
      </c>
      <c r="EP42" s="22">
        <v>0</v>
      </c>
      <c r="EQ42" s="22">
        <v>0</v>
      </c>
      <c r="ER42" s="22">
        <v>0</v>
      </c>
      <c r="ES42" s="31">
        <f t="shared" si="163"/>
        <v>0</v>
      </c>
      <c r="ET42" s="22">
        <v>0</v>
      </c>
      <c r="EU42" s="22">
        <v>0</v>
      </c>
      <c r="EV42" s="22">
        <v>0</v>
      </c>
      <c r="EW42" s="22">
        <v>0</v>
      </c>
      <c r="EX42" s="22">
        <v>0</v>
      </c>
      <c r="EY42" s="22">
        <v>0</v>
      </c>
      <c r="EZ42" s="22">
        <v>0</v>
      </c>
      <c r="FA42" s="22">
        <v>0</v>
      </c>
      <c r="FB42" s="22">
        <v>0</v>
      </c>
      <c r="FC42" s="22">
        <v>0</v>
      </c>
      <c r="FD42" s="22">
        <v>0</v>
      </c>
      <c r="FE42" s="22">
        <v>0</v>
      </c>
      <c r="FF42" s="31">
        <f t="shared" si="164"/>
        <v>0</v>
      </c>
      <c r="FG42" s="22">
        <v>0</v>
      </c>
      <c r="FH42" s="22">
        <v>0</v>
      </c>
      <c r="FI42" s="22">
        <v>0</v>
      </c>
      <c r="FJ42" s="22">
        <v>0</v>
      </c>
      <c r="FK42" s="22">
        <v>0</v>
      </c>
      <c r="FL42" s="22">
        <v>0</v>
      </c>
      <c r="FM42" s="22">
        <v>0</v>
      </c>
      <c r="FN42" s="22">
        <v>0</v>
      </c>
      <c r="FO42" s="22">
        <v>0</v>
      </c>
      <c r="FP42" s="22">
        <v>0</v>
      </c>
      <c r="FQ42" s="22">
        <v>0</v>
      </c>
      <c r="FR42" s="22">
        <v>0.72</v>
      </c>
      <c r="FS42" s="31">
        <f t="shared" si="165"/>
        <v>0.72</v>
      </c>
      <c r="FT42" s="22">
        <v>0</v>
      </c>
      <c r="FU42" s="22">
        <v>0</v>
      </c>
      <c r="FV42" s="22">
        <v>0</v>
      </c>
      <c r="FW42" s="22">
        <v>0</v>
      </c>
      <c r="FX42" s="22">
        <v>0</v>
      </c>
      <c r="FY42" s="22">
        <v>0</v>
      </c>
      <c r="FZ42" s="22">
        <v>0</v>
      </c>
      <c r="GA42" s="22">
        <v>0</v>
      </c>
      <c r="GB42" s="22">
        <v>0</v>
      </c>
      <c r="GC42" s="22">
        <v>0</v>
      </c>
      <c r="GD42" s="22">
        <v>0</v>
      </c>
      <c r="GE42" s="22">
        <v>0</v>
      </c>
      <c r="GF42" s="31">
        <f t="shared" si="166"/>
        <v>0</v>
      </c>
      <c r="GG42" s="22">
        <v>0</v>
      </c>
      <c r="GH42" s="22">
        <v>0</v>
      </c>
      <c r="GI42" s="22">
        <v>0</v>
      </c>
      <c r="GJ42" s="22">
        <v>0</v>
      </c>
      <c r="GK42" s="22">
        <v>0</v>
      </c>
      <c r="GL42" s="22">
        <v>0</v>
      </c>
      <c r="GM42" s="22">
        <v>0</v>
      </c>
      <c r="GN42" s="22">
        <v>0</v>
      </c>
      <c r="GO42" s="22">
        <v>0</v>
      </c>
      <c r="GP42" s="22">
        <v>0</v>
      </c>
      <c r="GQ42" s="22">
        <v>0</v>
      </c>
      <c r="GR42" s="22">
        <v>0</v>
      </c>
      <c r="GS42" s="31">
        <f t="shared" si="167"/>
        <v>0</v>
      </c>
      <c r="GT42" s="22">
        <v>0</v>
      </c>
      <c r="GU42" s="22">
        <v>0</v>
      </c>
      <c r="GV42" s="22">
        <v>0</v>
      </c>
      <c r="GW42" s="22">
        <v>0</v>
      </c>
      <c r="GX42" s="22">
        <v>0</v>
      </c>
      <c r="GY42" s="22">
        <v>0</v>
      </c>
      <c r="GZ42" s="22">
        <v>0</v>
      </c>
      <c r="HA42" s="22">
        <v>0</v>
      </c>
      <c r="HB42" s="22">
        <v>0</v>
      </c>
      <c r="HC42" s="22">
        <v>0</v>
      </c>
      <c r="HD42" s="22">
        <v>0</v>
      </c>
      <c r="HE42" s="22">
        <v>0</v>
      </c>
      <c r="HF42" s="31">
        <f t="shared" si="168"/>
        <v>0</v>
      </c>
      <c r="HG42" s="22">
        <v>0</v>
      </c>
      <c r="HH42" s="22">
        <v>0</v>
      </c>
      <c r="HI42" s="22">
        <v>0</v>
      </c>
      <c r="HJ42" s="22">
        <v>0</v>
      </c>
      <c r="HK42" s="22">
        <v>0</v>
      </c>
      <c r="HL42" s="22">
        <v>0</v>
      </c>
      <c r="HM42" s="22">
        <v>0</v>
      </c>
      <c r="HN42" s="22">
        <v>0</v>
      </c>
      <c r="HO42" s="22">
        <v>0</v>
      </c>
      <c r="HP42" s="22">
        <v>0</v>
      </c>
      <c r="HQ42" s="22">
        <v>0</v>
      </c>
      <c r="HR42" s="22">
        <v>0</v>
      </c>
      <c r="HS42" s="31">
        <f t="shared" si="169"/>
        <v>0</v>
      </c>
      <c r="HT42" s="22">
        <v>0</v>
      </c>
      <c r="HU42" s="22">
        <v>0</v>
      </c>
      <c r="HV42" s="22">
        <v>0</v>
      </c>
      <c r="HW42" s="22">
        <v>0</v>
      </c>
      <c r="HX42" s="22">
        <v>0</v>
      </c>
      <c r="HY42" s="22">
        <v>0</v>
      </c>
      <c r="HZ42" s="22">
        <v>0</v>
      </c>
      <c r="IA42" s="22">
        <v>0</v>
      </c>
      <c r="IB42" s="22">
        <v>0</v>
      </c>
      <c r="IC42" s="22">
        <v>0</v>
      </c>
      <c r="ID42" s="22">
        <v>0</v>
      </c>
      <c r="IE42" s="22">
        <v>0</v>
      </c>
      <c r="IF42" s="31">
        <f t="shared" si="170"/>
        <v>0</v>
      </c>
      <c r="IG42" s="22">
        <v>0</v>
      </c>
      <c r="IH42" s="22">
        <v>0</v>
      </c>
      <c r="II42" s="22">
        <v>0</v>
      </c>
      <c r="IJ42" s="22">
        <v>0</v>
      </c>
      <c r="IK42" s="22">
        <v>0</v>
      </c>
      <c r="IL42" s="22">
        <v>0</v>
      </c>
      <c r="IM42" s="22">
        <v>0</v>
      </c>
      <c r="IN42" s="22">
        <v>0</v>
      </c>
      <c r="IO42" s="22">
        <v>0</v>
      </c>
      <c r="IP42" s="22">
        <v>0</v>
      </c>
      <c r="IQ42" s="22">
        <v>0</v>
      </c>
      <c r="IR42" s="22">
        <v>0</v>
      </c>
      <c r="IS42" s="31">
        <f t="shared" si="171"/>
        <v>0</v>
      </c>
      <c r="IT42" s="22">
        <v>0</v>
      </c>
      <c r="IU42" s="22">
        <v>0</v>
      </c>
      <c r="IV42" s="22">
        <v>0</v>
      </c>
      <c r="IW42" s="22">
        <v>0</v>
      </c>
      <c r="IX42" s="22">
        <v>0</v>
      </c>
      <c r="IY42" s="22">
        <v>0</v>
      </c>
      <c r="IZ42" s="22">
        <v>0</v>
      </c>
      <c r="JA42" s="22">
        <v>0</v>
      </c>
      <c r="JB42" s="22">
        <v>0</v>
      </c>
      <c r="JC42" s="22">
        <v>0</v>
      </c>
      <c r="JD42" s="22">
        <v>0</v>
      </c>
      <c r="JE42" s="22">
        <v>0</v>
      </c>
      <c r="JF42" s="31">
        <f t="shared" si="172"/>
        <v>0</v>
      </c>
      <c r="JG42" s="227">
        <v>0</v>
      </c>
      <c r="JH42" s="22">
        <v>0</v>
      </c>
      <c r="JI42" s="22">
        <v>0</v>
      </c>
      <c r="JJ42" s="22">
        <v>0</v>
      </c>
      <c r="JK42" s="22">
        <v>0</v>
      </c>
      <c r="JL42" s="22">
        <v>0</v>
      </c>
      <c r="JM42" s="22">
        <v>0</v>
      </c>
      <c r="JN42" s="22">
        <v>0</v>
      </c>
      <c r="JO42" s="22">
        <v>0</v>
      </c>
      <c r="JP42" s="22">
        <v>0</v>
      </c>
      <c r="JQ42" s="22">
        <v>0</v>
      </c>
      <c r="JR42" s="22">
        <v>0</v>
      </c>
      <c r="JS42" s="31">
        <f t="shared" si="173"/>
        <v>0</v>
      </c>
      <c r="JT42" s="227">
        <v>0</v>
      </c>
      <c r="JU42" s="22">
        <v>0</v>
      </c>
      <c r="JV42" s="22">
        <v>0</v>
      </c>
      <c r="JW42" s="22">
        <v>0</v>
      </c>
      <c r="JX42" s="22">
        <v>0</v>
      </c>
      <c r="JY42" s="22">
        <v>0</v>
      </c>
      <c r="JZ42" s="22">
        <v>0</v>
      </c>
      <c r="KA42" s="22">
        <v>0</v>
      </c>
      <c r="KB42" s="22">
        <v>0</v>
      </c>
      <c r="KC42" s="22">
        <v>0</v>
      </c>
      <c r="KD42" s="22">
        <v>0</v>
      </c>
      <c r="KE42" s="22">
        <v>0</v>
      </c>
      <c r="KF42" s="31">
        <f t="shared" si="174"/>
        <v>0</v>
      </c>
      <c r="KG42" s="227">
        <v>0</v>
      </c>
      <c r="KH42" s="22">
        <v>0</v>
      </c>
      <c r="KI42" s="22">
        <v>0</v>
      </c>
      <c r="KJ42" s="22">
        <v>0</v>
      </c>
      <c r="KK42" s="22">
        <v>0</v>
      </c>
      <c r="KL42" s="22">
        <v>0</v>
      </c>
      <c r="KM42" s="22">
        <v>0</v>
      </c>
      <c r="KN42" s="22">
        <v>0</v>
      </c>
      <c r="KO42" s="22">
        <v>0</v>
      </c>
      <c r="KP42" s="22">
        <v>0</v>
      </c>
      <c r="KQ42" s="22">
        <v>0</v>
      </c>
      <c r="KR42" s="22">
        <v>0</v>
      </c>
      <c r="KS42" s="31">
        <f t="shared" si="175"/>
        <v>0</v>
      </c>
      <c r="KT42" s="227">
        <v>0</v>
      </c>
      <c r="KU42" s="22">
        <v>0</v>
      </c>
      <c r="KV42" s="22">
        <v>0</v>
      </c>
      <c r="KW42" s="22">
        <v>0</v>
      </c>
      <c r="KX42" s="22">
        <v>0</v>
      </c>
      <c r="KY42" s="22">
        <v>0</v>
      </c>
      <c r="KZ42" s="22">
        <v>0</v>
      </c>
      <c r="LA42" s="22">
        <v>0</v>
      </c>
      <c r="LB42" s="22">
        <v>0</v>
      </c>
      <c r="LC42" s="22">
        <v>0</v>
      </c>
      <c r="LD42" s="22">
        <v>0</v>
      </c>
      <c r="LE42" s="22">
        <v>0</v>
      </c>
      <c r="LF42" s="31">
        <f t="shared" si="176"/>
        <v>0</v>
      </c>
      <c r="LG42" s="227">
        <v>0</v>
      </c>
      <c r="LH42" s="22">
        <v>0</v>
      </c>
      <c r="LI42" s="22">
        <v>0</v>
      </c>
      <c r="LJ42" s="22">
        <v>0</v>
      </c>
      <c r="LK42" s="22">
        <v>0</v>
      </c>
      <c r="LL42" s="22">
        <v>0</v>
      </c>
      <c r="LM42" s="22">
        <v>0</v>
      </c>
      <c r="LN42" s="22">
        <v>0</v>
      </c>
      <c r="LO42" s="22">
        <v>0</v>
      </c>
      <c r="LP42" s="22">
        <v>0</v>
      </c>
      <c r="LQ42" s="22">
        <v>0</v>
      </c>
      <c r="LR42" s="22">
        <v>0</v>
      </c>
      <c r="LS42" s="31">
        <f t="shared" si="177"/>
        <v>0</v>
      </c>
      <c r="LT42" s="227">
        <v>0</v>
      </c>
      <c r="LU42" s="22">
        <v>0</v>
      </c>
      <c r="LV42" s="22">
        <v>0</v>
      </c>
      <c r="LW42" s="22">
        <v>0</v>
      </c>
      <c r="LX42" s="22">
        <v>0</v>
      </c>
      <c r="LY42" s="22">
        <v>0</v>
      </c>
      <c r="LZ42" s="22">
        <v>0</v>
      </c>
      <c r="MA42" s="22">
        <v>0</v>
      </c>
      <c r="MB42" s="22">
        <v>0</v>
      </c>
      <c r="MC42" s="22">
        <v>0</v>
      </c>
      <c r="MD42" s="22">
        <v>0</v>
      </c>
      <c r="ME42" s="22">
        <v>0</v>
      </c>
      <c r="MF42" s="31">
        <f t="shared" si="178"/>
        <v>0</v>
      </c>
      <c r="MG42" s="227">
        <v>0</v>
      </c>
      <c r="MH42" s="22">
        <v>0</v>
      </c>
      <c r="MI42" s="22">
        <v>0</v>
      </c>
      <c r="MJ42" s="22">
        <v>0</v>
      </c>
      <c r="MK42" s="22">
        <v>0</v>
      </c>
      <c r="ML42" s="22">
        <v>0</v>
      </c>
      <c r="MM42" s="22">
        <v>0</v>
      </c>
      <c r="MN42" s="22">
        <v>0</v>
      </c>
      <c r="MO42" s="22">
        <v>0</v>
      </c>
      <c r="MP42" s="22">
        <v>0</v>
      </c>
      <c r="MQ42" s="22">
        <v>0</v>
      </c>
      <c r="MR42" s="22">
        <v>0</v>
      </c>
      <c r="MS42" s="32">
        <f t="shared" si="179"/>
        <v>0</v>
      </c>
    </row>
    <row r="43" spans="1:357" x14ac:dyDescent="0.2">
      <c r="A43" s="82">
        <v>703007</v>
      </c>
      <c r="B43" s="105"/>
      <c r="C43" s="106" t="s">
        <v>450</v>
      </c>
      <c r="D43" s="106" t="s">
        <v>526</v>
      </c>
      <c r="E43" s="22" t="s">
        <v>165</v>
      </c>
      <c r="F43" s="22" t="s">
        <v>165</v>
      </c>
      <c r="G43" s="22" t="s">
        <v>165</v>
      </c>
      <c r="H43" s="22" t="s">
        <v>165</v>
      </c>
      <c r="I43" s="22" t="s">
        <v>165</v>
      </c>
      <c r="J43" s="22" t="s">
        <v>165</v>
      </c>
      <c r="K43" s="22" t="s">
        <v>165</v>
      </c>
      <c r="L43" s="22" t="s">
        <v>165</v>
      </c>
      <c r="M43" s="22" t="s">
        <v>165</v>
      </c>
      <c r="N43" s="22" t="s">
        <v>165</v>
      </c>
      <c r="O43" s="22" t="s">
        <v>165</v>
      </c>
      <c r="P43" s="22" t="s">
        <v>165</v>
      </c>
      <c r="Q43" s="22" t="s">
        <v>165</v>
      </c>
      <c r="R43" s="22" t="s">
        <v>165</v>
      </c>
      <c r="S43" s="22" t="s">
        <v>165</v>
      </c>
      <c r="T43" s="22" t="s">
        <v>165</v>
      </c>
      <c r="U43" s="22" t="s">
        <v>165</v>
      </c>
      <c r="V43" s="22" t="s">
        <v>165</v>
      </c>
      <c r="W43" s="22" t="s">
        <v>165</v>
      </c>
      <c r="X43" s="22" t="s">
        <v>165</v>
      </c>
      <c r="Y43" s="22" t="s">
        <v>165</v>
      </c>
      <c r="Z43" s="22" t="s">
        <v>165</v>
      </c>
      <c r="AA43" s="22" t="s">
        <v>165</v>
      </c>
      <c r="AB43" s="22" t="s">
        <v>165</v>
      </c>
      <c r="AC43" s="22" t="s">
        <v>165</v>
      </c>
      <c r="AD43" s="22" t="s">
        <v>165</v>
      </c>
      <c r="AE43" s="22" t="s">
        <v>165</v>
      </c>
      <c r="AF43" s="22" t="s">
        <v>165</v>
      </c>
      <c r="AG43" s="22" t="s">
        <v>165</v>
      </c>
      <c r="AH43" s="22" t="s">
        <v>165</v>
      </c>
      <c r="AI43" s="22" t="s">
        <v>165</v>
      </c>
      <c r="AJ43" s="22" t="s">
        <v>165</v>
      </c>
      <c r="AK43" s="22" t="s">
        <v>165</v>
      </c>
      <c r="AL43" s="22" t="s">
        <v>165</v>
      </c>
      <c r="AM43" s="22" t="s">
        <v>165</v>
      </c>
      <c r="AN43" s="22" t="s">
        <v>165</v>
      </c>
      <c r="AO43" s="22" t="s">
        <v>165</v>
      </c>
      <c r="AP43" s="22" t="s">
        <v>165</v>
      </c>
      <c r="AQ43" s="22" t="s">
        <v>165</v>
      </c>
      <c r="AR43" s="22" t="s">
        <v>165</v>
      </c>
      <c r="AS43" s="22" t="s">
        <v>165</v>
      </c>
      <c r="AT43" s="22" t="s">
        <v>165</v>
      </c>
      <c r="AU43" s="22" t="s">
        <v>165</v>
      </c>
      <c r="AV43" s="22" t="s">
        <v>165</v>
      </c>
      <c r="AW43" s="22" t="s">
        <v>165</v>
      </c>
      <c r="AX43" s="22" t="s">
        <v>165</v>
      </c>
      <c r="AY43" s="22" t="s">
        <v>165</v>
      </c>
      <c r="AZ43" s="22" t="s">
        <v>165</v>
      </c>
      <c r="BA43" s="22" t="s">
        <v>165</v>
      </c>
      <c r="BB43" s="22" t="s">
        <v>165</v>
      </c>
      <c r="BC43" s="22" t="s">
        <v>165</v>
      </c>
      <c r="BD43" s="22" t="s">
        <v>165</v>
      </c>
      <c r="BE43" s="22" t="s">
        <v>165</v>
      </c>
      <c r="BF43" s="22" t="s">
        <v>165</v>
      </c>
      <c r="BG43" s="22" t="s">
        <v>165</v>
      </c>
      <c r="BH43" s="22" t="s">
        <v>165</v>
      </c>
      <c r="BI43" s="22" t="s">
        <v>165</v>
      </c>
      <c r="BJ43" s="22" t="s">
        <v>165</v>
      </c>
      <c r="BK43" s="22" t="s">
        <v>165</v>
      </c>
      <c r="BL43" s="22" t="s">
        <v>165</v>
      </c>
      <c r="BM43" s="22" t="s">
        <v>165</v>
      </c>
      <c r="BN43" s="22" t="s">
        <v>165</v>
      </c>
      <c r="BO43" s="22" t="s">
        <v>165</v>
      </c>
      <c r="BP43" s="22" t="s">
        <v>165</v>
      </c>
      <c r="BQ43" s="22" t="s">
        <v>165</v>
      </c>
      <c r="BR43" s="22" t="s">
        <v>165</v>
      </c>
      <c r="BS43" s="22" t="s">
        <v>165</v>
      </c>
      <c r="BT43" s="22" t="s">
        <v>165</v>
      </c>
      <c r="BU43" s="22" t="s">
        <v>165</v>
      </c>
      <c r="BV43" s="22" t="s">
        <v>165</v>
      </c>
      <c r="BW43" s="22" t="s">
        <v>165</v>
      </c>
      <c r="BX43" s="22" t="s">
        <v>165</v>
      </c>
      <c r="BY43" s="22" t="s">
        <v>165</v>
      </c>
      <c r="BZ43" s="22" t="s">
        <v>165</v>
      </c>
      <c r="CA43" s="22" t="s">
        <v>165</v>
      </c>
      <c r="CB43" s="22" t="s">
        <v>165</v>
      </c>
      <c r="CC43" s="22" t="s">
        <v>165</v>
      </c>
      <c r="CD43" s="22" t="s">
        <v>165</v>
      </c>
      <c r="CE43" s="22" t="s">
        <v>165</v>
      </c>
      <c r="CF43" s="22" t="s">
        <v>165</v>
      </c>
      <c r="CG43" s="22" t="s">
        <v>165</v>
      </c>
      <c r="CH43" s="22" t="s">
        <v>165</v>
      </c>
      <c r="CI43" s="22" t="s">
        <v>165</v>
      </c>
      <c r="CJ43" s="22" t="s">
        <v>165</v>
      </c>
      <c r="CK43" s="22" t="s">
        <v>165</v>
      </c>
      <c r="CL43" s="22" t="s">
        <v>165</v>
      </c>
      <c r="CM43" s="22" t="s">
        <v>165</v>
      </c>
      <c r="CN43" s="22" t="s">
        <v>165</v>
      </c>
      <c r="CO43" s="22" t="s">
        <v>165</v>
      </c>
      <c r="CP43" s="22" t="s">
        <v>165</v>
      </c>
      <c r="CQ43" s="22" t="s">
        <v>165</v>
      </c>
      <c r="CR43" s="22" t="s">
        <v>165</v>
      </c>
      <c r="CS43" s="22" t="s">
        <v>165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  <c r="DD43" s="22">
        <v>179.43582039726257</v>
      </c>
      <c r="DE43" s="22">
        <v>-179.43582039726257</v>
      </c>
      <c r="DF43" s="22">
        <f t="shared" si="142"/>
        <v>0</v>
      </c>
      <c r="DG43" s="22">
        <v>0</v>
      </c>
      <c r="DH43" s="22">
        <v>0</v>
      </c>
      <c r="DI43" s="22">
        <v>0</v>
      </c>
      <c r="DJ43" s="22">
        <v>0</v>
      </c>
      <c r="DK43" s="22">
        <v>0</v>
      </c>
      <c r="DL43" s="22">
        <v>0</v>
      </c>
      <c r="DM43" s="22">
        <v>0</v>
      </c>
      <c r="DN43" s="22">
        <v>0</v>
      </c>
      <c r="DO43" s="22">
        <v>0</v>
      </c>
      <c r="DP43" s="22">
        <v>0</v>
      </c>
      <c r="DQ43" s="22">
        <v>0</v>
      </c>
      <c r="DR43" s="22">
        <v>0</v>
      </c>
      <c r="DS43" s="31">
        <f t="shared" si="161"/>
        <v>0</v>
      </c>
      <c r="DT43" s="22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0</v>
      </c>
      <c r="DZ43" s="22">
        <v>0</v>
      </c>
      <c r="EA43" s="22">
        <v>0</v>
      </c>
      <c r="EB43" s="22">
        <v>0</v>
      </c>
      <c r="EC43" s="22">
        <v>0</v>
      </c>
      <c r="ED43" s="22">
        <v>1026.42</v>
      </c>
      <c r="EE43" s="22">
        <v>-1026.42</v>
      </c>
      <c r="EF43" s="31">
        <f t="shared" si="162"/>
        <v>0</v>
      </c>
      <c r="EG43" s="22">
        <v>0</v>
      </c>
      <c r="EH43" s="22">
        <v>0</v>
      </c>
      <c r="EI43" s="22">
        <v>0</v>
      </c>
      <c r="EJ43" s="22">
        <v>0</v>
      </c>
      <c r="EK43" s="22">
        <v>0</v>
      </c>
      <c r="EL43" s="22">
        <v>367.24</v>
      </c>
      <c r="EM43" s="22">
        <v>0</v>
      </c>
      <c r="EN43" s="22">
        <v>0</v>
      </c>
      <c r="EO43" s="22">
        <v>0</v>
      </c>
      <c r="EP43" s="22">
        <v>0</v>
      </c>
      <c r="EQ43" s="22">
        <v>-0.24000000000000909</v>
      </c>
      <c r="ER43" s="22">
        <v>0.24000000000000909</v>
      </c>
      <c r="ES43" s="31">
        <f t="shared" si="163"/>
        <v>367.24</v>
      </c>
      <c r="ET43" s="22">
        <v>0</v>
      </c>
      <c r="EU43" s="22">
        <v>0</v>
      </c>
      <c r="EV43" s="22">
        <v>0</v>
      </c>
      <c r="EW43" s="22">
        <v>0</v>
      </c>
      <c r="EX43" s="22">
        <v>0</v>
      </c>
      <c r="EY43" s="22">
        <v>0</v>
      </c>
      <c r="EZ43" s="22">
        <v>0</v>
      </c>
      <c r="FA43" s="22">
        <v>0</v>
      </c>
      <c r="FB43" s="22">
        <v>0</v>
      </c>
      <c r="FC43" s="22">
        <v>0</v>
      </c>
      <c r="FD43" s="22">
        <v>0</v>
      </c>
      <c r="FE43" s="22">
        <v>0</v>
      </c>
      <c r="FF43" s="31">
        <f t="shared" si="164"/>
        <v>0</v>
      </c>
      <c r="FG43" s="22">
        <v>0</v>
      </c>
      <c r="FH43" s="22">
        <v>0</v>
      </c>
      <c r="FI43" s="22">
        <v>0</v>
      </c>
      <c r="FJ43" s="22">
        <v>0</v>
      </c>
      <c r="FK43" s="22">
        <v>0</v>
      </c>
      <c r="FL43" s="22">
        <v>0</v>
      </c>
      <c r="FM43" s="22">
        <v>0</v>
      </c>
      <c r="FN43" s="22">
        <v>0</v>
      </c>
      <c r="FO43" s="22">
        <v>0</v>
      </c>
      <c r="FP43" s="22">
        <v>0</v>
      </c>
      <c r="FQ43" s="22">
        <v>0</v>
      </c>
      <c r="FR43" s="22">
        <v>0</v>
      </c>
      <c r="FS43" s="31">
        <f t="shared" si="165"/>
        <v>0</v>
      </c>
      <c r="FT43" s="22">
        <v>0</v>
      </c>
      <c r="FU43" s="22">
        <v>0</v>
      </c>
      <c r="FV43" s="22">
        <v>0</v>
      </c>
      <c r="FW43" s="22">
        <v>0</v>
      </c>
      <c r="FX43" s="22">
        <v>0</v>
      </c>
      <c r="FY43" s="22">
        <v>0</v>
      </c>
      <c r="FZ43" s="22">
        <v>0</v>
      </c>
      <c r="GA43" s="22">
        <v>0</v>
      </c>
      <c r="GB43" s="22">
        <v>0</v>
      </c>
      <c r="GC43" s="22">
        <v>0</v>
      </c>
      <c r="GD43" s="22">
        <v>0</v>
      </c>
      <c r="GE43" s="22">
        <v>0</v>
      </c>
      <c r="GF43" s="31">
        <f t="shared" si="166"/>
        <v>0</v>
      </c>
      <c r="GG43" s="22">
        <v>0</v>
      </c>
      <c r="GH43" s="22">
        <v>0</v>
      </c>
      <c r="GI43" s="22">
        <v>0</v>
      </c>
      <c r="GJ43" s="22">
        <v>0</v>
      </c>
      <c r="GK43" s="22">
        <v>0</v>
      </c>
      <c r="GL43" s="22">
        <v>0</v>
      </c>
      <c r="GM43" s="22">
        <v>0</v>
      </c>
      <c r="GN43" s="22">
        <v>0</v>
      </c>
      <c r="GO43" s="22">
        <v>0</v>
      </c>
      <c r="GP43" s="22">
        <v>0</v>
      </c>
      <c r="GQ43" s="22">
        <v>0</v>
      </c>
      <c r="GR43" s="22">
        <v>0</v>
      </c>
      <c r="GS43" s="31">
        <f t="shared" si="167"/>
        <v>0</v>
      </c>
      <c r="GT43" s="22">
        <v>0</v>
      </c>
      <c r="GU43" s="22">
        <v>0</v>
      </c>
      <c r="GV43" s="22">
        <v>0</v>
      </c>
      <c r="GW43" s="22">
        <v>0</v>
      </c>
      <c r="GX43" s="22">
        <v>0</v>
      </c>
      <c r="GY43" s="22">
        <v>15</v>
      </c>
      <c r="GZ43" s="22">
        <v>0</v>
      </c>
      <c r="HA43" s="22">
        <v>-15</v>
      </c>
      <c r="HB43" s="22">
        <v>0</v>
      </c>
      <c r="HC43" s="22">
        <v>0</v>
      </c>
      <c r="HD43" s="22">
        <v>0</v>
      </c>
      <c r="HE43" s="22">
        <v>0</v>
      </c>
      <c r="HF43" s="31">
        <f t="shared" si="168"/>
        <v>0</v>
      </c>
      <c r="HG43" s="22">
        <v>0</v>
      </c>
      <c r="HH43" s="22">
        <v>0</v>
      </c>
      <c r="HI43" s="22">
        <v>0</v>
      </c>
      <c r="HJ43" s="22">
        <v>0</v>
      </c>
      <c r="HK43" s="22">
        <v>0</v>
      </c>
      <c r="HL43" s="22">
        <v>0</v>
      </c>
      <c r="HM43" s="22">
        <v>0</v>
      </c>
      <c r="HN43" s="22">
        <v>0</v>
      </c>
      <c r="HO43" s="22">
        <v>0</v>
      </c>
      <c r="HP43" s="22">
        <v>0</v>
      </c>
      <c r="HQ43" s="22">
        <v>0</v>
      </c>
      <c r="HR43" s="22">
        <v>0</v>
      </c>
      <c r="HS43" s="31">
        <f t="shared" si="169"/>
        <v>0</v>
      </c>
      <c r="HT43" s="22">
        <v>0</v>
      </c>
      <c r="HU43" s="22">
        <v>0</v>
      </c>
      <c r="HV43" s="22">
        <v>0</v>
      </c>
      <c r="HW43" s="22">
        <v>0</v>
      </c>
      <c r="HX43" s="22">
        <v>0</v>
      </c>
      <c r="HY43" s="22">
        <v>0</v>
      </c>
      <c r="HZ43" s="22">
        <v>0</v>
      </c>
      <c r="IA43" s="22">
        <v>0</v>
      </c>
      <c r="IB43" s="22">
        <v>0</v>
      </c>
      <c r="IC43" s="22">
        <v>0</v>
      </c>
      <c r="ID43" s="22">
        <v>0</v>
      </c>
      <c r="IE43" s="22">
        <v>0</v>
      </c>
      <c r="IF43" s="31">
        <f t="shared" si="170"/>
        <v>0</v>
      </c>
      <c r="IG43" s="22">
        <v>0</v>
      </c>
      <c r="IH43" s="22">
        <v>0</v>
      </c>
      <c r="II43" s="22">
        <v>0</v>
      </c>
      <c r="IJ43" s="22">
        <v>0</v>
      </c>
      <c r="IK43" s="22">
        <v>0</v>
      </c>
      <c r="IL43" s="22">
        <v>0</v>
      </c>
      <c r="IM43" s="22">
        <v>0</v>
      </c>
      <c r="IN43" s="22">
        <v>0</v>
      </c>
      <c r="IO43" s="22">
        <v>0</v>
      </c>
      <c r="IP43" s="22">
        <v>0</v>
      </c>
      <c r="IQ43" s="22">
        <v>0</v>
      </c>
      <c r="IR43" s="22">
        <v>0</v>
      </c>
      <c r="IS43" s="31">
        <f t="shared" si="171"/>
        <v>0</v>
      </c>
      <c r="IT43" s="22">
        <v>0</v>
      </c>
      <c r="IU43" s="22">
        <v>0</v>
      </c>
      <c r="IV43" s="22">
        <v>0</v>
      </c>
      <c r="IW43" s="22">
        <v>0</v>
      </c>
      <c r="IX43" s="22">
        <v>0</v>
      </c>
      <c r="IY43" s="22">
        <v>0</v>
      </c>
      <c r="IZ43" s="22">
        <v>0</v>
      </c>
      <c r="JA43" s="22">
        <v>0</v>
      </c>
      <c r="JB43" s="22">
        <v>0</v>
      </c>
      <c r="JC43" s="22">
        <v>0</v>
      </c>
      <c r="JD43" s="22">
        <v>0</v>
      </c>
      <c r="JE43" s="22">
        <v>0</v>
      </c>
      <c r="JF43" s="31">
        <f t="shared" si="172"/>
        <v>0</v>
      </c>
      <c r="JG43" s="227">
        <v>0</v>
      </c>
      <c r="JH43" s="22">
        <v>0</v>
      </c>
      <c r="JI43" s="22">
        <v>0</v>
      </c>
      <c r="JJ43" s="22">
        <v>0</v>
      </c>
      <c r="JK43" s="22">
        <v>0</v>
      </c>
      <c r="JL43" s="22">
        <v>0</v>
      </c>
      <c r="JM43" s="22">
        <v>0</v>
      </c>
      <c r="JN43" s="22">
        <v>0</v>
      </c>
      <c r="JO43" s="22">
        <v>0</v>
      </c>
      <c r="JP43" s="22">
        <v>0</v>
      </c>
      <c r="JQ43" s="22">
        <v>0</v>
      </c>
      <c r="JR43" s="22">
        <v>0</v>
      </c>
      <c r="JS43" s="31">
        <f t="shared" si="173"/>
        <v>0</v>
      </c>
      <c r="JT43" s="227">
        <v>0</v>
      </c>
      <c r="JU43" s="22">
        <v>0</v>
      </c>
      <c r="JV43" s="22">
        <v>0</v>
      </c>
      <c r="JW43" s="22">
        <v>0</v>
      </c>
      <c r="JX43" s="22">
        <v>0</v>
      </c>
      <c r="JY43" s="22">
        <v>0</v>
      </c>
      <c r="JZ43" s="22">
        <v>0</v>
      </c>
      <c r="KA43" s="22">
        <v>0</v>
      </c>
      <c r="KB43" s="22">
        <v>0</v>
      </c>
      <c r="KC43" s="22">
        <v>0</v>
      </c>
      <c r="KD43" s="22">
        <v>0</v>
      </c>
      <c r="KE43" s="22">
        <v>0</v>
      </c>
      <c r="KF43" s="31">
        <f t="shared" si="174"/>
        <v>0</v>
      </c>
      <c r="KG43" s="227">
        <v>0</v>
      </c>
      <c r="KH43" s="22">
        <v>0</v>
      </c>
      <c r="KI43" s="22">
        <v>0</v>
      </c>
      <c r="KJ43" s="22">
        <v>0</v>
      </c>
      <c r="KK43" s="22">
        <v>0</v>
      </c>
      <c r="KL43" s="22">
        <v>0</v>
      </c>
      <c r="KM43" s="22">
        <v>0</v>
      </c>
      <c r="KN43" s="22">
        <v>0</v>
      </c>
      <c r="KO43" s="22">
        <v>0</v>
      </c>
      <c r="KP43" s="22">
        <v>0</v>
      </c>
      <c r="KQ43" s="22">
        <v>0</v>
      </c>
      <c r="KR43" s="22">
        <v>0</v>
      </c>
      <c r="KS43" s="31">
        <f t="shared" si="175"/>
        <v>0</v>
      </c>
      <c r="KT43" s="227">
        <v>0</v>
      </c>
      <c r="KU43" s="22">
        <v>0</v>
      </c>
      <c r="KV43" s="22">
        <v>0</v>
      </c>
      <c r="KW43" s="22">
        <v>0</v>
      </c>
      <c r="KX43" s="22">
        <v>0</v>
      </c>
      <c r="KY43" s="22">
        <v>0</v>
      </c>
      <c r="KZ43" s="22">
        <v>0</v>
      </c>
      <c r="LA43" s="22">
        <v>0</v>
      </c>
      <c r="LB43" s="22">
        <v>0</v>
      </c>
      <c r="LC43" s="22">
        <v>0</v>
      </c>
      <c r="LD43" s="22">
        <v>0</v>
      </c>
      <c r="LE43" s="22">
        <v>0</v>
      </c>
      <c r="LF43" s="31">
        <f t="shared" si="176"/>
        <v>0</v>
      </c>
      <c r="LG43" s="227">
        <v>0</v>
      </c>
      <c r="LH43" s="22">
        <v>0</v>
      </c>
      <c r="LI43" s="22">
        <v>0</v>
      </c>
      <c r="LJ43" s="22">
        <v>0</v>
      </c>
      <c r="LK43" s="22">
        <v>0</v>
      </c>
      <c r="LL43" s="22">
        <v>0</v>
      </c>
      <c r="LM43" s="22">
        <v>0</v>
      </c>
      <c r="LN43" s="22">
        <v>0</v>
      </c>
      <c r="LO43" s="22">
        <v>0</v>
      </c>
      <c r="LP43" s="22">
        <v>0</v>
      </c>
      <c r="LQ43" s="22">
        <v>0</v>
      </c>
      <c r="LR43" s="22">
        <v>0</v>
      </c>
      <c r="LS43" s="31">
        <f t="shared" si="177"/>
        <v>0</v>
      </c>
      <c r="LT43" s="227">
        <v>0</v>
      </c>
      <c r="LU43" s="22">
        <v>0</v>
      </c>
      <c r="LV43" s="22">
        <v>0</v>
      </c>
      <c r="LW43" s="22">
        <v>0</v>
      </c>
      <c r="LX43" s="22">
        <v>0</v>
      </c>
      <c r="LY43" s="22">
        <v>0</v>
      </c>
      <c r="LZ43" s="22">
        <v>0</v>
      </c>
      <c r="MA43" s="22">
        <v>0</v>
      </c>
      <c r="MB43" s="22">
        <v>0</v>
      </c>
      <c r="MC43" s="22">
        <v>0</v>
      </c>
      <c r="MD43" s="22">
        <v>0</v>
      </c>
      <c r="ME43" s="22">
        <v>0</v>
      </c>
      <c r="MF43" s="31">
        <f t="shared" si="178"/>
        <v>0</v>
      </c>
      <c r="MG43" s="227">
        <v>0</v>
      </c>
      <c r="MH43" s="22">
        <v>0</v>
      </c>
      <c r="MI43" s="22">
        <v>0</v>
      </c>
      <c r="MJ43" s="22">
        <v>0</v>
      </c>
      <c r="MK43" s="22">
        <v>0</v>
      </c>
      <c r="ML43" s="22">
        <v>0</v>
      </c>
      <c r="MM43" s="22">
        <v>0</v>
      </c>
      <c r="MN43" s="22">
        <v>0</v>
      </c>
      <c r="MO43" s="22">
        <v>0</v>
      </c>
      <c r="MP43" s="22">
        <v>0</v>
      </c>
      <c r="MQ43" s="22">
        <v>0</v>
      </c>
      <c r="MR43" s="22">
        <v>0</v>
      </c>
      <c r="MS43" s="32">
        <f t="shared" si="179"/>
        <v>0</v>
      </c>
    </row>
    <row r="44" spans="1:357" x14ac:dyDescent="0.2">
      <c r="A44" s="82">
        <v>703008</v>
      </c>
      <c r="B44" s="105"/>
      <c r="C44" s="106" t="s">
        <v>451</v>
      </c>
      <c r="D44" s="106" t="s">
        <v>527</v>
      </c>
      <c r="E44" s="22" t="s">
        <v>165</v>
      </c>
      <c r="F44" s="22" t="s">
        <v>165</v>
      </c>
      <c r="G44" s="22" t="s">
        <v>165</v>
      </c>
      <c r="H44" s="22" t="s">
        <v>165</v>
      </c>
      <c r="I44" s="22" t="s">
        <v>165</v>
      </c>
      <c r="J44" s="22" t="s">
        <v>165</v>
      </c>
      <c r="K44" s="22" t="s">
        <v>165</v>
      </c>
      <c r="L44" s="22" t="s">
        <v>165</v>
      </c>
      <c r="M44" s="22" t="s">
        <v>165</v>
      </c>
      <c r="N44" s="22" t="s">
        <v>165</v>
      </c>
      <c r="O44" s="22" t="s">
        <v>165</v>
      </c>
      <c r="P44" s="22" t="s">
        <v>165</v>
      </c>
      <c r="Q44" s="22" t="s">
        <v>165</v>
      </c>
      <c r="R44" s="22" t="s">
        <v>165</v>
      </c>
      <c r="S44" s="22" t="s">
        <v>165</v>
      </c>
      <c r="T44" s="22" t="s">
        <v>165</v>
      </c>
      <c r="U44" s="22" t="s">
        <v>165</v>
      </c>
      <c r="V44" s="22" t="s">
        <v>165</v>
      </c>
      <c r="W44" s="22" t="s">
        <v>165</v>
      </c>
      <c r="X44" s="22" t="s">
        <v>165</v>
      </c>
      <c r="Y44" s="22" t="s">
        <v>165</v>
      </c>
      <c r="Z44" s="22" t="s">
        <v>165</v>
      </c>
      <c r="AA44" s="22" t="s">
        <v>165</v>
      </c>
      <c r="AB44" s="22" t="s">
        <v>165</v>
      </c>
      <c r="AC44" s="22" t="s">
        <v>165</v>
      </c>
      <c r="AD44" s="22" t="s">
        <v>165</v>
      </c>
      <c r="AE44" s="22" t="s">
        <v>165</v>
      </c>
      <c r="AF44" s="22" t="s">
        <v>165</v>
      </c>
      <c r="AG44" s="22" t="s">
        <v>165</v>
      </c>
      <c r="AH44" s="22" t="s">
        <v>165</v>
      </c>
      <c r="AI44" s="22" t="s">
        <v>165</v>
      </c>
      <c r="AJ44" s="22" t="s">
        <v>165</v>
      </c>
      <c r="AK44" s="22" t="s">
        <v>165</v>
      </c>
      <c r="AL44" s="22" t="s">
        <v>165</v>
      </c>
      <c r="AM44" s="22" t="s">
        <v>165</v>
      </c>
      <c r="AN44" s="22" t="s">
        <v>165</v>
      </c>
      <c r="AO44" s="22" t="s">
        <v>165</v>
      </c>
      <c r="AP44" s="22" t="s">
        <v>165</v>
      </c>
      <c r="AQ44" s="22" t="s">
        <v>165</v>
      </c>
      <c r="AR44" s="22" t="s">
        <v>165</v>
      </c>
      <c r="AS44" s="22" t="s">
        <v>165</v>
      </c>
      <c r="AT44" s="22" t="s">
        <v>165</v>
      </c>
      <c r="AU44" s="22" t="s">
        <v>165</v>
      </c>
      <c r="AV44" s="22" t="s">
        <v>165</v>
      </c>
      <c r="AW44" s="22" t="s">
        <v>165</v>
      </c>
      <c r="AX44" s="22" t="s">
        <v>165</v>
      </c>
      <c r="AY44" s="22" t="s">
        <v>165</v>
      </c>
      <c r="AZ44" s="22" t="s">
        <v>165</v>
      </c>
      <c r="BA44" s="22" t="s">
        <v>165</v>
      </c>
      <c r="BB44" s="22" t="s">
        <v>165</v>
      </c>
      <c r="BC44" s="22" t="s">
        <v>165</v>
      </c>
      <c r="BD44" s="22" t="s">
        <v>165</v>
      </c>
      <c r="BE44" s="22" t="s">
        <v>165</v>
      </c>
      <c r="BF44" s="22" t="s">
        <v>165</v>
      </c>
      <c r="BG44" s="22" t="s">
        <v>165</v>
      </c>
      <c r="BH44" s="22" t="s">
        <v>165</v>
      </c>
      <c r="BI44" s="22" t="s">
        <v>165</v>
      </c>
      <c r="BJ44" s="22" t="s">
        <v>165</v>
      </c>
      <c r="BK44" s="22" t="s">
        <v>165</v>
      </c>
      <c r="BL44" s="22" t="s">
        <v>165</v>
      </c>
      <c r="BM44" s="22" t="s">
        <v>165</v>
      </c>
      <c r="BN44" s="22" t="s">
        <v>165</v>
      </c>
      <c r="BO44" s="22" t="s">
        <v>165</v>
      </c>
      <c r="BP44" s="22" t="s">
        <v>165</v>
      </c>
      <c r="BQ44" s="22" t="s">
        <v>165</v>
      </c>
      <c r="BR44" s="22" t="s">
        <v>165</v>
      </c>
      <c r="BS44" s="22" t="s">
        <v>165</v>
      </c>
      <c r="BT44" s="22" t="s">
        <v>165</v>
      </c>
      <c r="BU44" s="22" t="s">
        <v>165</v>
      </c>
      <c r="BV44" s="22" t="s">
        <v>165</v>
      </c>
      <c r="BW44" s="22" t="s">
        <v>165</v>
      </c>
      <c r="BX44" s="22" t="s">
        <v>165</v>
      </c>
      <c r="BY44" s="22" t="s">
        <v>165</v>
      </c>
      <c r="BZ44" s="22" t="s">
        <v>165</v>
      </c>
      <c r="CA44" s="22" t="s">
        <v>165</v>
      </c>
      <c r="CB44" s="22" t="s">
        <v>165</v>
      </c>
      <c r="CC44" s="22" t="s">
        <v>165</v>
      </c>
      <c r="CD44" s="22" t="s">
        <v>165</v>
      </c>
      <c r="CE44" s="22" t="s">
        <v>165</v>
      </c>
      <c r="CF44" s="22" t="s">
        <v>165</v>
      </c>
      <c r="CG44" s="22" t="s">
        <v>165</v>
      </c>
      <c r="CH44" s="22" t="s">
        <v>165</v>
      </c>
      <c r="CI44" s="22" t="s">
        <v>165</v>
      </c>
      <c r="CJ44" s="22" t="s">
        <v>165</v>
      </c>
      <c r="CK44" s="22" t="s">
        <v>165</v>
      </c>
      <c r="CL44" s="22" t="s">
        <v>165</v>
      </c>
      <c r="CM44" s="22" t="s">
        <v>165</v>
      </c>
      <c r="CN44" s="22" t="s">
        <v>165</v>
      </c>
      <c r="CO44" s="22" t="s">
        <v>165</v>
      </c>
      <c r="CP44" s="22" t="s">
        <v>165</v>
      </c>
      <c r="CQ44" s="22" t="s">
        <v>165</v>
      </c>
      <c r="CR44" s="22" t="s">
        <v>165</v>
      </c>
      <c r="CS44" s="22" t="s">
        <v>165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  <c r="DD44" s="22">
        <v>0</v>
      </c>
      <c r="DE44" s="22">
        <v>0</v>
      </c>
      <c r="DF44" s="22">
        <f t="shared" si="142"/>
        <v>0</v>
      </c>
      <c r="DG44" s="22">
        <v>0</v>
      </c>
      <c r="DH44" s="22">
        <v>0</v>
      </c>
      <c r="DI44" s="22">
        <v>0</v>
      </c>
      <c r="DJ44" s="22">
        <v>0</v>
      </c>
      <c r="DK44" s="22">
        <v>0</v>
      </c>
      <c r="DL44" s="22">
        <v>0</v>
      </c>
      <c r="DM44" s="22">
        <v>0</v>
      </c>
      <c r="DN44" s="22">
        <v>0</v>
      </c>
      <c r="DO44" s="22">
        <v>0</v>
      </c>
      <c r="DP44" s="22">
        <v>0</v>
      </c>
      <c r="DQ44" s="22">
        <v>0</v>
      </c>
      <c r="DR44" s="22">
        <v>0</v>
      </c>
      <c r="DS44" s="31">
        <f t="shared" si="161"/>
        <v>0</v>
      </c>
      <c r="DT44" s="22">
        <v>0</v>
      </c>
      <c r="DU44" s="22">
        <v>0</v>
      </c>
      <c r="DV44" s="22">
        <v>9.93</v>
      </c>
      <c r="DW44" s="22">
        <v>0</v>
      </c>
      <c r="DX44" s="22">
        <v>0</v>
      </c>
      <c r="DY44" s="22">
        <v>0</v>
      </c>
      <c r="DZ44" s="22">
        <v>0</v>
      </c>
      <c r="EA44" s="22">
        <v>761.02</v>
      </c>
      <c r="EB44" s="22">
        <v>0</v>
      </c>
      <c r="EC44" s="22">
        <v>0</v>
      </c>
      <c r="ED44" s="22">
        <v>0</v>
      </c>
      <c r="EE44" s="22">
        <v>6.9999999999936335E-2</v>
      </c>
      <c r="EF44" s="31">
        <f t="shared" si="162"/>
        <v>771.01999999999987</v>
      </c>
      <c r="EG44" s="22">
        <v>0</v>
      </c>
      <c r="EH44" s="22">
        <v>0</v>
      </c>
      <c r="EI44" s="22">
        <v>0</v>
      </c>
      <c r="EJ44" s="22">
        <v>0</v>
      </c>
      <c r="EK44" s="22">
        <v>0</v>
      </c>
      <c r="EL44" s="22">
        <v>0</v>
      </c>
      <c r="EM44" s="22">
        <v>0</v>
      </c>
      <c r="EN44" s="22">
        <v>0</v>
      </c>
      <c r="EO44" s="22">
        <v>0</v>
      </c>
      <c r="EP44" s="22">
        <v>0</v>
      </c>
      <c r="EQ44" s="22">
        <v>4.18</v>
      </c>
      <c r="ER44" s="22">
        <v>0</v>
      </c>
      <c r="ES44" s="31">
        <f t="shared" si="163"/>
        <v>4.18</v>
      </c>
      <c r="ET44" s="22">
        <v>0</v>
      </c>
      <c r="EU44" s="22">
        <v>0</v>
      </c>
      <c r="EV44" s="22">
        <v>0</v>
      </c>
      <c r="EW44" s="22">
        <v>0</v>
      </c>
      <c r="EX44" s="22">
        <v>0</v>
      </c>
      <c r="EY44" s="22">
        <v>0</v>
      </c>
      <c r="EZ44" s="22">
        <v>0</v>
      </c>
      <c r="FA44" s="22">
        <v>0</v>
      </c>
      <c r="FB44" s="22">
        <v>0</v>
      </c>
      <c r="FC44" s="22">
        <v>0</v>
      </c>
      <c r="FD44" s="22">
        <v>377.07</v>
      </c>
      <c r="FE44" s="22">
        <v>0</v>
      </c>
      <c r="FF44" s="31">
        <f t="shared" si="164"/>
        <v>377.07</v>
      </c>
      <c r="FG44" s="22">
        <v>0</v>
      </c>
      <c r="FH44" s="22">
        <v>0</v>
      </c>
      <c r="FI44" s="22">
        <v>0</v>
      </c>
      <c r="FJ44" s="22">
        <v>0</v>
      </c>
      <c r="FK44" s="22">
        <v>0</v>
      </c>
      <c r="FL44" s="22">
        <v>0</v>
      </c>
      <c r="FM44" s="22">
        <v>0</v>
      </c>
      <c r="FN44" s="22">
        <v>0</v>
      </c>
      <c r="FO44" s="22">
        <v>0</v>
      </c>
      <c r="FP44" s="22">
        <v>0</v>
      </c>
      <c r="FQ44" s="22">
        <v>0</v>
      </c>
      <c r="FR44" s="22">
        <v>0</v>
      </c>
      <c r="FS44" s="31">
        <f t="shared" si="165"/>
        <v>0</v>
      </c>
      <c r="FT44" s="22">
        <v>0</v>
      </c>
      <c r="FU44" s="22">
        <v>0</v>
      </c>
      <c r="FV44" s="22">
        <v>0</v>
      </c>
      <c r="FW44" s="22">
        <v>0</v>
      </c>
      <c r="FX44" s="22">
        <v>0</v>
      </c>
      <c r="FY44" s="22">
        <v>0</v>
      </c>
      <c r="FZ44" s="22">
        <v>0</v>
      </c>
      <c r="GA44" s="22">
        <v>0</v>
      </c>
      <c r="GB44" s="22">
        <v>0</v>
      </c>
      <c r="GC44" s="22">
        <v>0</v>
      </c>
      <c r="GD44" s="22">
        <v>0</v>
      </c>
      <c r="GE44" s="22">
        <v>0</v>
      </c>
      <c r="GF44" s="31">
        <f t="shared" si="166"/>
        <v>0</v>
      </c>
      <c r="GG44" s="22">
        <v>0</v>
      </c>
      <c r="GH44" s="22">
        <v>0</v>
      </c>
      <c r="GI44" s="22">
        <v>0</v>
      </c>
      <c r="GJ44" s="22">
        <v>0</v>
      </c>
      <c r="GK44" s="22">
        <v>0</v>
      </c>
      <c r="GL44" s="22">
        <v>0</v>
      </c>
      <c r="GM44" s="22">
        <v>0</v>
      </c>
      <c r="GN44" s="22">
        <v>0</v>
      </c>
      <c r="GO44" s="22">
        <v>0</v>
      </c>
      <c r="GP44" s="22">
        <v>0</v>
      </c>
      <c r="GQ44" s="22">
        <v>0</v>
      </c>
      <c r="GR44" s="22">
        <v>0</v>
      </c>
      <c r="GS44" s="31">
        <f t="shared" si="167"/>
        <v>0</v>
      </c>
      <c r="GT44" s="22">
        <v>0</v>
      </c>
      <c r="GU44" s="22">
        <v>0</v>
      </c>
      <c r="GV44" s="22">
        <v>0</v>
      </c>
      <c r="GW44" s="22">
        <v>0</v>
      </c>
      <c r="GX44" s="22">
        <v>0</v>
      </c>
      <c r="GY44" s="22">
        <v>0</v>
      </c>
      <c r="GZ44" s="22">
        <v>0</v>
      </c>
      <c r="HA44" s="22">
        <v>0</v>
      </c>
      <c r="HB44" s="22">
        <v>0</v>
      </c>
      <c r="HC44" s="22">
        <v>0</v>
      </c>
      <c r="HD44" s="22">
        <v>0</v>
      </c>
      <c r="HE44" s="22">
        <v>0</v>
      </c>
      <c r="HF44" s="31">
        <f t="shared" si="168"/>
        <v>0</v>
      </c>
      <c r="HG44" s="22">
        <v>0</v>
      </c>
      <c r="HH44" s="22">
        <v>0</v>
      </c>
      <c r="HI44" s="22">
        <v>0</v>
      </c>
      <c r="HJ44" s="22">
        <v>0</v>
      </c>
      <c r="HK44" s="22">
        <v>0</v>
      </c>
      <c r="HL44" s="22">
        <v>0</v>
      </c>
      <c r="HM44" s="22">
        <v>0</v>
      </c>
      <c r="HN44" s="22">
        <v>0</v>
      </c>
      <c r="HO44" s="22">
        <v>0</v>
      </c>
      <c r="HP44" s="22">
        <v>0</v>
      </c>
      <c r="HQ44" s="22">
        <v>0</v>
      </c>
      <c r="HR44" s="22">
        <v>0</v>
      </c>
      <c r="HS44" s="31">
        <f t="shared" si="169"/>
        <v>0</v>
      </c>
      <c r="HT44" s="22">
        <v>0</v>
      </c>
      <c r="HU44" s="22">
        <v>0</v>
      </c>
      <c r="HV44" s="22">
        <v>0</v>
      </c>
      <c r="HW44" s="22">
        <v>0</v>
      </c>
      <c r="HX44" s="22">
        <v>0</v>
      </c>
      <c r="HY44" s="22">
        <v>0</v>
      </c>
      <c r="HZ44" s="22">
        <v>0</v>
      </c>
      <c r="IA44" s="22">
        <v>0</v>
      </c>
      <c r="IB44" s="22">
        <v>0</v>
      </c>
      <c r="IC44" s="22">
        <v>0</v>
      </c>
      <c r="ID44" s="22">
        <v>0</v>
      </c>
      <c r="IE44" s="22">
        <v>0</v>
      </c>
      <c r="IF44" s="31">
        <f t="shared" si="170"/>
        <v>0</v>
      </c>
      <c r="IG44" s="22">
        <v>0</v>
      </c>
      <c r="IH44" s="22">
        <v>0</v>
      </c>
      <c r="II44" s="22">
        <v>0</v>
      </c>
      <c r="IJ44" s="22">
        <v>0</v>
      </c>
      <c r="IK44" s="22">
        <v>0</v>
      </c>
      <c r="IL44" s="22">
        <v>0</v>
      </c>
      <c r="IM44" s="22">
        <v>0</v>
      </c>
      <c r="IN44" s="22">
        <v>0</v>
      </c>
      <c r="IO44" s="22">
        <v>0</v>
      </c>
      <c r="IP44" s="22">
        <v>0</v>
      </c>
      <c r="IQ44" s="22">
        <v>0</v>
      </c>
      <c r="IR44" s="22">
        <v>0</v>
      </c>
      <c r="IS44" s="31">
        <f t="shared" si="171"/>
        <v>0</v>
      </c>
      <c r="IT44" s="22">
        <v>0</v>
      </c>
      <c r="IU44" s="22">
        <v>0</v>
      </c>
      <c r="IV44" s="22">
        <v>0</v>
      </c>
      <c r="IW44" s="22">
        <v>0</v>
      </c>
      <c r="IX44" s="22">
        <v>0</v>
      </c>
      <c r="IY44" s="22">
        <v>0</v>
      </c>
      <c r="IZ44" s="22">
        <v>0</v>
      </c>
      <c r="JA44" s="22">
        <v>0</v>
      </c>
      <c r="JB44" s="22">
        <v>0</v>
      </c>
      <c r="JC44" s="22">
        <v>0</v>
      </c>
      <c r="JD44" s="22">
        <v>0</v>
      </c>
      <c r="JE44" s="22">
        <v>0</v>
      </c>
      <c r="JF44" s="31">
        <f t="shared" si="172"/>
        <v>0</v>
      </c>
      <c r="JG44" s="227">
        <v>0</v>
      </c>
      <c r="JH44" s="22">
        <v>0</v>
      </c>
      <c r="JI44" s="22">
        <v>0</v>
      </c>
      <c r="JJ44" s="22">
        <v>0</v>
      </c>
      <c r="JK44" s="22">
        <v>0</v>
      </c>
      <c r="JL44" s="22">
        <v>0</v>
      </c>
      <c r="JM44" s="22">
        <v>0</v>
      </c>
      <c r="JN44" s="22">
        <v>0</v>
      </c>
      <c r="JO44" s="22">
        <v>0</v>
      </c>
      <c r="JP44" s="22">
        <v>0</v>
      </c>
      <c r="JQ44" s="22">
        <v>0</v>
      </c>
      <c r="JR44" s="22">
        <v>0</v>
      </c>
      <c r="JS44" s="31">
        <f t="shared" si="173"/>
        <v>0</v>
      </c>
      <c r="JT44" s="227">
        <v>0</v>
      </c>
      <c r="JU44" s="22">
        <v>0</v>
      </c>
      <c r="JV44" s="22">
        <v>0</v>
      </c>
      <c r="JW44" s="22">
        <v>0</v>
      </c>
      <c r="JX44" s="22">
        <v>0</v>
      </c>
      <c r="JY44" s="22">
        <v>0</v>
      </c>
      <c r="JZ44" s="22">
        <v>0</v>
      </c>
      <c r="KA44" s="22">
        <v>0</v>
      </c>
      <c r="KB44" s="22">
        <v>0</v>
      </c>
      <c r="KC44" s="22">
        <v>0</v>
      </c>
      <c r="KD44" s="22">
        <v>0</v>
      </c>
      <c r="KE44" s="22">
        <v>0</v>
      </c>
      <c r="KF44" s="31">
        <f t="shared" si="174"/>
        <v>0</v>
      </c>
      <c r="KG44" s="227">
        <v>0</v>
      </c>
      <c r="KH44" s="22">
        <v>0</v>
      </c>
      <c r="KI44" s="22">
        <v>0</v>
      </c>
      <c r="KJ44" s="22">
        <v>0</v>
      </c>
      <c r="KK44" s="22">
        <v>0</v>
      </c>
      <c r="KL44" s="22">
        <v>0</v>
      </c>
      <c r="KM44" s="22">
        <v>0</v>
      </c>
      <c r="KN44" s="22">
        <v>0</v>
      </c>
      <c r="KO44" s="22">
        <v>0</v>
      </c>
      <c r="KP44" s="22">
        <v>0</v>
      </c>
      <c r="KQ44" s="22">
        <v>0</v>
      </c>
      <c r="KR44" s="22">
        <v>0</v>
      </c>
      <c r="KS44" s="31">
        <f t="shared" si="175"/>
        <v>0</v>
      </c>
      <c r="KT44" s="227">
        <v>0</v>
      </c>
      <c r="KU44" s="22">
        <v>0</v>
      </c>
      <c r="KV44" s="22">
        <v>0</v>
      </c>
      <c r="KW44" s="22">
        <v>0</v>
      </c>
      <c r="KX44" s="22">
        <v>0</v>
      </c>
      <c r="KY44" s="22">
        <v>0</v>
      </c>
      <c r="KZ44" s="22">
        <v>0</v>
      </c>
      <c r="LA44" s="22">
        <v>0</v>
      </c>
      <c r="LB44" s="22">
        <v>0</v>
      </c>
      <c r="LC44" s="22">
        <v>0</v>
      </c>
      <c r="LD44" s="22">
        <v>0</v>
      </c>
      <c r="LE44" s="22">
        <v>0</v>
      </c>
      <c r="LF44" s="31">
        <f t="shared" si="176"/>
        <v>0</v>
      </c>
      <c r="LG44" s="227">
        <v>0</v>
      </c>
      <c r="LH44" s="22">
        <v>0</v>
      </c>
      <c r="LI44" s="22">
        <v>0</v>
      </c>
      <c r="LJ44" s="22">
        <v>0</v>
      </c>
      <c r="LK44" s="22">
        <v>0</v>
      </c>
      <c r="LL44" s="22">
        <v>0</v>
      </c>
      <c r="LM44" s="22">
        <v>0</v>
      </c>
      <c r="LN44" s="22">
        <v>0</v>
      </c>
      <c r="LO44" s="22">
        <v>0</v>
      </c>
      <c r="LP44" s="22">
        <v>0</v>
      </c>
      <c r="LQ44" s="22">
        <v>0</v>
      </c>
      <c r="LR44" s="22">
        <v>0</v>
      </c>
      <c r="LS44" s="31">
        <f t="shared" si="177"/>
        <v>0</v>
      </c>
      <c r="LT44" s="227">
        <v>0</v>
      </c>
      <c r="LU44" s="22">
        <v>0</v>
      </c>
      <c r="LV44" s="22">
        <v>0</v>
      </c>
      <c r="LW44" s="22">
        <v>0</v>
      </c>
      <c r="LX44" s="22">
        <v>0</v>
      </c>
      <c r="LY44" s="22">
        <v>0</v>
      </c>
      <c r="LZ44" s="22">
        <v>0</v>
      </c>
      <c r="MA44" s="22">
        <v>0</v>
      </c>
      <c r="MB44" s="22">
        <v>0</v>
      </c>
      <c r="MC44" s="22">
        <v>0</v>
      </c>
      <c r="MD44" s="22">
        <v>0</v>
      </c>
      <c r="ME44" s="22">
        <v>0</v>
      </c>
      <c r="MF44" s="31">
        <f t="shared" si="178"/>
        <v>0</v>
      </c>
      <c r="MG44" s="227">
        <v>0</v>
      </c>
      <c r="MH44" s="22">
        <v>0</v>
      </c>
      <c r="MI44" s="22">
        <v>0</v>
      </c>
      <c r="MJ44" s="22">
        <v>0</v>
      </c>
      <c r="MK44" s="22">
        <v>0</v>
      </c>
      <c r="ML44" s="22">
        <v>0</v>
      </c>
      <c r="MM44" s="22">
        <v>0</v>
      </c>
      <c r="MN44" s="22">
        <v>0</v>
      </c>
      <c r="MO44" s="22">
        <v>0</v>
      </c>
      <c r="MP44" s="22">
        <v>0</v>
      </c>
      <c r="MQ44" s="22">
        <v>0</v>
      </c>
      <c r="MR44" s="22">
        <v>0</v>
      </c>
      <c r="MS44" s="32">
        <f t="shared" si="179"/>
        <v>0</v>
      </c>
    </row>
    <row r="45" spans="1:357" x14ac:dyDescent="0.2">
      <c r="A45" s="82">
        <v>703009</v>
      </c>
      <c r="B45" s="105"/>
      <c r="C45" s="106" t="s">
        <v>452</v>
      </c>
      <c r="D45" s="106" t="s">
        <v>528</v>
      </c>
      <c r="E45" s="22" t="s">
        <v>165</v>
      </c>
      <c r="F45" s="22" t="s">
        <v>165</v>
      </c>
      <c r="G45" s="22" t="s">
        <v>165</v>
      </c>
      <c r="H45" s="22" t="s">
        <v>165</v>
      </c>
      <c r="I45" s="22" t="s">
        <v>165</v>
      </c>
      <c r="J45" s="22" t="s">
        <v>165</v>
      </c>
      <c r="K45" s="22" t="s">
        <v>165</v>
      </c>
      <c r="L45" s="22" t="s">
        <v>165</v>
      </c>
      <c r="M45" s="22" t="s">
        <v>165</v>
      </c>
      <c r="N45" s="22" t="s">
        <v>165</v>
      </c>
      <c r="O45" s="22" t="s">
        <v>165</v>
      </c>
      <c r="P45" s="22" t="s">
        <v>165</v>
      </c>
      <c r="Q45" s="22" t="s">
        <v>165</v>
      </c>
      <c r="R45" s="22" t="s">
        <v>165</v>
      </c>
      <c r="S45" s="22" t="s">
        <v>165</v>
      </c>
      <c r="T45" s="22" t="s">
        <v>165</v>
      </c>
      <c r="U45" s="22" t="s">
        <v>165</v>
      </c>
      <c r="V45" s="22" t="s">
        <v>165</v>
      </c>
      <c r="W45" s="22" t="s">
        <v>165</v>
      </c>
      <c r="X45" s="22" t="s">
        <v>165</v>
      </c>
      <c r="Y45" s="22" t="s">
        <v>165</v>
      </c>
      <c r="Z45" s="22" t="s">
        <v>165</v>
      </c>
      <c r="AA45" s="22" t="s">
        <v>165</v>
      </c>
      <c r="AB45" s="22" t="s">
        <v>165</v>
      </c>
      <c r="AC45" s="22" t="s">
        <v>165</v>
      </c>
      <c r="AD45" s="22" t="s">
        <v>165</v>
      </c>
      <c r="AE45" s="22" t="s">
        <v>165</v>
      </c>
      <c r="AF45" s="22" t="s">
        <v>165</v>
      </c>
      <c r="AG45" s="22" t="s">
        <v>165</v>
      </c>
      <c r="AH45" s="22" t="s">
        <v>165</v>
      </c>
      <c r="AI45" s="22" t="s">
        <v>165</v>
      </c>
      <c r="AJ45" s="22" t="s">
        <v>165</v>
      </c>
      <c r="AK45" s="22" t="s">
        <v>165</v>
      </c>
      <c r="AL45" s="22" t="s">
        <v>165</v>
      </c>
      <c r="AM45" s="22" t="s">
        <v>165</v>
      </c>
      <c r="AN45" s="22" t="s">
        <v>165</v>
      </c>
      <c r="AO45" s="22" t="s">
        <v>165</v>
      </c>
      <c r="AP45" s="22" t="s">
        <v>165</v>
      </c>
      <c r="AQ45" s="22" t="s">
        <v>165</v>
      </c>
      <c r="AR45" s="22" t="s">
        <v>165</v>
      </c>
      <c r="AS45" s="22" t="s">
        <v>165</v>
      </c>
      <c r="AT45" s="22" t="s">
        <v>165</v>
      </c>
      <c r="AU45" s="22" t="s">
        <v>165</v>
      </c>
      <c r="AV45" s="22" t="s">
        <v>165</v>
      </c>
      <c r="AW45" s="22" t="s">
        <v>165</v>
      </c>
      <c r="AX45" s="22" t="s">
        <v>165</v>
      </c>
      <c r="AY45" s="22" t="s">
        <v>165</v>
      </c>
      <c r="AZ45" s="22" t="s">
        <v>165</v>
      </c>
      <c r="BA45" s="22" t="s">
        <v>165</v>
      </c>
      <c r="BB45" s="22" t="s">
        <v>165</v>
      </c>
      <c r="BC45" s="22" t="s">
        <v>165</v>
      </c>
      <c r="BD45" s="22" t="s">
        <v>165</v>
      </c>
      <c r="BE45" s="22" t="s">
        <v>165</v>
      </c>
      <c r="BF45" s="22" t="s">
        <v>165</v>
      </c>
      <c r="BG45" s="22" t="s">
        <v>165</v>
      </c>
      <c r="BH45" s="22" t="s">
        <v>165</v>
      </c>
      <c r="BI45" s="22" t="s">
        <v>165</v>
      </c>
      <c r="BJ45" s="22" t="s">
        <v>165</v>
      </c>
      <c r="BK45" s="22" t="s">
        <v>165</v>
      </c>
      <c r="BL45" s="22" t="s">
        <v>165</v>
      </c>
      <c r="BM45" s="22" t="s">
        <v>165</v>
      </c>
      <c r="BN45" s="22" t="s">
        <v>165</v>
      </c>
      <c r="BO45" s="22" t="s">
        <v>165</v>
      </c>
      <c r="BP45" s="22" t="s">
        <v>165</v>
      </c>
      <c r="BQ45" s="22" t="s">
        <v>165</v>
      </c>
      <c r="BR45" s="22" t="s">
        <v>165</v>
      </c>
      <c r="BS45" s="22" t="s">
        <v>165</v>
      </c>
      <c r="BT45" s="22" t="s">
        <v>165</v>
      </c>
      <c r="BU45" s="22" t="s">
        <v>165</v>
      </c>
      <c r="BV45" s="22" t="s">
        <v>165</v>
      </c>
      <c r="BW45" s="22" t="s">
        <v>165</v>
      </c>
      <c r="BX45" s="22" t="s">
        <v>165</v>
      </c>
      <c r="BY45" s="22" t="s">
        <v>165</v>
      </c>
      <c r="BZ45" s="22" t="s">
        <v>165</v>
      </c>
      <c r="CA45" s="22" t="s">
        <v>165</v>
      </c>
      <c r="CB45" s="22" t="s">
        <v>165</v>
      </c>
      <c r="CC45" s="22" t="s">
        <v>165</v>
      </c>
      <c r="CD45" s="22" t="s">
        <v>165</v>
      </c>
      <c r="CE45" s="22" t="s">
        <v>165</v>
      </c>
      <c r="CF45" s="22" t="s">
        <v>165</v>
      </c>
      <c r="CG45" s="22" t="s">
        <v>165</v>
      </c>
      <c r="CH45" s="22" t="s">
        <v>165</v>
      </c>
      <c r="CI45" s="22" t="s">
        <v>165</v>
      </c>
      <c r="CJ45" s="22" t="s">
        <v>165</v>
      </c>
      <c r="CK45" s="22" t="s">
        <v>165</v>
      </c>
      <c r="CL45" s="22" t="s">
        <v>165</v>
      </c>
      <c r="CM45" s="22" t="s">
        <v>165</v>
      </c>
      <c r="CN45" s="22" t="s">
        <v>165</v>
      </c>
      <c r="CO45" s="22" t="s">
        <v>165</v>
      </c>
      <c r="CP45" s="22" t="s">
        <v>165</v>
      </c>
      <c r="CQ45" s="22" t="s">
        <v>165</v>
      </c>
      <c r="CR45" s="22" t="s">
        <v>165</v>
      </c>
      <c r="CS45" s="22" t="s">
        <v>165</v>
      </c>
      <c r="CT45" s="22">
        <v>0</v>
      </c>
      <c r="CU45" s="22">
        <v>0</v>
      </c>
      <c r="CV45" s="22">
        <v>0</v>
      </c>
      <c r="CW45" s="22">
        <v>0</v>
      </c>
      <c r="CX45" s="22">
        <v>100.15022533800702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  <c r="DD45" s="22">
        <v>0</v>
      </c>
      <c r="DE45" s="22">
        <v>0</v>
      </c>
      <c r="DF45" s="22">
        <f t="shared" si="142"/>
        <v>100.15022533800702</v>
      </c>
      <c r="DG45" s="22">
        <v>0</v>
      </c>
      <c r="DH45" s="22">
        <v>0</v>
      </c>
      <c r="DI45" s="22">
        <v>0</v>
      </c>
      <c r="DJ45" s="22">
        <v>0</v>
      </c>
      <c r="DK45" s="22">
        <v>0</v>
      </c>
      <c r="DL45" s="22">
        <v>0</v>
      </c>
      <c r="DM45" s="22">
        <v>0</v>
      </c>
      <c r="DN45" s="22">
        <v>0</v>
      </c>
      <c r="DO45" s="22">
        <v>0</v>
      </c>
      <c r="DP45" s="22">
        <v>0</v>
      </c>
      <c r="DQ45" s="22">
        <v>0</v>
      </c>
      <c r="DR45" s="22">
        <v>0</v>
      </c>
      <c r="DS45" s="31">
        <f t="shared" si="161"/>
        <v>0</v>
      </c>
      <c r="DT45" s="22">
        <v>0</v>
      </c>
      <c r="DU45" s="22">
        <v>0</v>
      </c>
      <c r="DV45" s="22">
        <v>-11.54</v>
      </c>
      <c r="DW45" s="22">
        <v>0</v>
      </c>
      <c r="DX45" s="22">
        <v>0</v>
      </c>
      <c r="DY45" s="22">
        <v>48</v>
      </c>
      <c r="DZ45" s="22">
        <v>31</v>
      </c>
      <c r="EA45" s="22">
        <v>121</v>
      </c>
      <c r="EB45" s="22">
        <v>25</v>
      </c>
      <c r="EC45" s="22">
        <v>46</v>
      </c>
      <c r="ED45" s="22">
        <v>-266</v>
      </c>
      <c r="EE45" s="22">
        <v>-5</v>
      </c>
      <c r="EF45" s="31">
        <f t="shared" si="162"/>
        <v>-11.539999999999964</v>
      </c>
      <c r="EG45" s="22">
        <v>10</v>
      </c>
      <c r="EH45" s="22">
        <v>0</v>
      </c>
      <c r="EI45" s="22">
        <v>106</v>
      </c>
      <c r="EJ45" s="22">
        <v>7</v>
      </c>
      <c r="EK45" s="22">
        <v>38</v>
      </c>
      <c r="EL45" s="22">
        <v>0</v>
      </c>
      <c r="EM45" s="22">
        <v>0</v>
      </c>
      <c r="EN45" s="22">
        <v>0</v>
      </c>
      <c r="EO45" s="22">
        <v>17</v>
      </c>
      <c r="EP45" s="22">
        <v>38</v>
      </c>
      <c r="EQ45" s="22">
        <v>491</v>
      </c>
      <c r="ER45" s="22">
        <v>2703.91</v>
      </c>
      <c r="ES45" s="31">
        <f t="shared" si="163"/>
        <v>3410.91</v>
      </c>
      <c r="ET45" s="22">
        <v>22</v>
      </c>
      <c r="EU45" s="22">
        <v>0</v>
      </c>
      <c r="EV45" s="22">
        <v>-22</v>
      </c>
      <c r="EW45" s="22">
        <v>404</v>
      </c>
      <c r="EX45" s="22">
        <v>7</v>
      </c>
      <c r="EY45" s="22">
        <v>48</v>
      </c>
      <c r="EZ45" s="22">
        <v>-459</v>
      </c>
      <c r="FA45" s="22">
        <v>0</v>
      </c>
      <c r="FB45" s="22">
        <v>0</v>
      </c>
      <c r="FC45" s="22">
        <v>0</v>
      </c>
      <c r="FD45" s="22">
        <v>0</v>
      </c>
      <c r="FE45" s="22">
        <v>0</v>
      </c>
      <c r="FF45" s="31">
        <f t="shared" si="164"/>
        <v>0</v>
      </c>
      <c r="FG45" s="22">
        <v>0</v>
      </c>
      <c r="FH45" s="22">
        <v>0</v>
      </c>
      <c r="FI45" s="22">
        <v>0</v>
      </c>
      <c r="FJ45" s="22">
        <v>0</v>
      </c>
      <c r="FK45" s="22">
        <v>0</v>
      </c>
      <c r="FL45" s="22">
        <v>0</v>
      </c>
      <c r="FM45" s="22">
        <v>0</v>
      </c>
      <c r="FN45" s="22">
        <v>0</v>
      </c>
      <c r="FO45" s="22">
        <v>0</v>
      </c>
      <c r="FP45" s="22">
        <v>0</v>
      </c>
      <c r="FQ45" s="22">
        <v>0</v>
      </c>
      <c r="FR45" s="22">
        <v>0</v>
      </c>
      <c r="FS45" s="31">
        <f t="shared" si="165"/>
        <v>0</v>
      </c>
      <c r="FT45" s="22">
        <v>0</v>
      </c>
      <c r="FU45" s="22">
        <v>0</v>
      </c>
      <c r="FV45" s="22">
        <v>0</v>
      </c>
      <c r="FW45" s="22">
        <v>0</v>
      </c>
      <c r="FX45" s="22">
        <v>0</v>
      </c>
      <c r="FY45" s="22">
        <v>0</v>
      </c>
      <c r="FZ45" s="22">
        <v>0</v>
      </c>
      <c r="GA45" s="22">
        <v>0</v>
      </c>
      <c r="GB45" s="22">
        <v>0</v>
      </c>
      <c r="GC45" s="22">
        <v>0</v>
      </c>
      <c r="GD45" s="22">
        <v>0</v>
      </c>
      <c r="GE45" s="22">
        <v>0</v>
      </c>
      <c r="GF45" s="31">
        <f t="shared" si="166"/>
        <v>0</v>
      </c>
      <c r="GG45" s="22">
        <v>0</v>
      </c>
      <c r="GH45" s="22">
        <v>0</v>
      </c>
      <c r="GI45" s="22">
        <v>0</v>
      </c>
      <c r="GJ45" s="22">
        <v>0</v>
      </c>
      <c r="GK45" s="22">
        <v>0</v>
      </c>
      <c r="GL45" s="22">
        <v>0</v>
      </c>
      <c r="GM45" s="22">
        <v>0</v>
      </c>
      <c r="GN45" s="22">
        <v>0</v>
      </c>
      <c r="GO45" s="22">
        <v>0</v>
      </c>
      <c r="GP45" s="22">
        <v>0</v>
      </c>
      <c r="GQ45" s="22">
        <v>0</v>
      </c>
      <c r="GR45" s="22">
        <v>0</v>
      </c>
      <c r="GS45" s="31">
        <f t="shared" si="167"/>
        <v>0</v>
      </c>
      <c r="GT45" s="22">
        <v>0</v>
      </c>
      <c r="GU45" s="22">
        <v>0</v>
      </c>
      <c r="GV45" s="22">
        <v>0</v>
      </c>
      <c r="GW45" s="22">
        <v>0</v>
      </c>
      <c r="GX45" s="22">
        <v>0</v>
      </c>
      <c r="GY45" s="22">
        <v>0</v>
      </c>
      <c r="GZ45" s="22">
        <v>0</v>
      </c>
      <c r="HA45" s="22">
        <v>0</v>
      </c>
      <c r="HB45" s="22">
        <v>0</v>
      </c>
      <c r="HC45" s="22">
        <v>0</v>
      </c>
      <c r="HD45" s="22">
        <v>0</v>
      </c>
      <c r="HE45" s="22">
        <v>0</v>
      </c>
      <c r="HF45" s="31">
        <f t="shared" si="168"/>
        <v>0</v>
      </c>
      <c r="HG45" s="22">
        <v>0</v>
      </c>
      <c r="HH45" s="22">
        <v>0</v>
      </c>
      <c r="HI45" s="22">
        <v>0</v>
      </c>
      <c r="HJ45" s="22">
        <v>0</v>
      </c>
      <c r="HK45" s="22">
        <v>0</v>
      </c>
      <c r="HL45" s="22">
        <v>0</v>
      </c>
      <c r="HM45" s="22">
        <v>0</v>
      </c>
      <c r="HN45" s="22">
        <v>50.05</v>
      </c>
      <c r="HO45" s="22">
        <v>-50.05</v>
      </c>
      <c r="HP45" s="22">
        <v>0</v>
      </c>
      <c r="HQ45" s="22">
        <v>0</v>
      </c>
      <c r="HR45" s="22">
        <v>0</v>
      </c>
      <c r="HS45" s="31">
        <f t="shared" si="169"/>
        <v>0</v>
      </c>
      <c r="HT45" s="22">
        <v>0</v>
      </c>
      <c r="HU45" s="22">
        <v>0</v>
      </c>
      <c r="HV45" s="22">
        <v>0</v>
      </c>
      <c r="HW45" s="22">
        <v>0</v>
      </c>
      <c r="HX45" s="22">
        <v>0</v>
      </c>
      <c r="HY45" s="22">
        <v>0</v>
      </c>
      <c r="HZ45" s="22">
        <v>0</v>
      </c>
      <c r="IA45" s="22">
        <v>0</v>
      </c>
      <c r="IB45" s="22">
        <v>0</v>
      </c>
      <c r="IC45" s="22">
        <v>0</v>
      </c>
      <c r="ID45" s="22">
        <v>0</v>
      </c>
      <c r="IE45" s="22">
        <v>0</v>
      </c>
      <c r="IF45" s="31">
        <f t="shared" si="170"/>
        <v>0</v>
      </c>
      <c r="IG45" s="22">
        <v>0</v>
      </c>
      <c r="IH45" s="22">
        <v>0</v>
      </c>
      <c r="II45" s="22">
        <v>0</v>
      </c>
      <c r="IJ45" s="22">
        <v>0</v>
      </c>
      <c r="IK45" s="22">
        <v>0</v>
      </c>
      <c r="IL45" s="22">
        <v>0</v>
      </c>
      <c r="IM45" s="22">
        <v>0</v>
      </c>
      <c r="IN45" s="22">
        <v>0</v>
      </c>
      <c r="IO45" s="22">
        <v>0</v>
      </c>
      <c r="IP45" s="22">
        <v>0</v>
      </c>
      <c r="IQ45" s="22">
        <v>0</v>
      </c>
      <c r="IR45" s="22">
        <v>0</v>
      </c>
      <c r="IS45" s="31">
        <f t="shared" si="171"/>
        <v>0</v>
      </c>
      <c r="IT45" s="22">
        <v>0</v>
      </c>
      <c r="IU45" s="22">
        <v>0</v>
      </c>
      <c r="IV45" s="22">
        <v>0</v>
      </c>
      <c r="IW45" s="22">
        <v>0</v>
      </c>
      <c r="IX45" s="22">
        <v>0</v>
      </c>
      <c r="IY45" s="22">
        <v>0</v>
      </c>
      <c r="IZ45" s="22">
        <v>0</v>
      </c>
      <c r="JA45" s="22">
        <v>0</v>
      </c>
      <c r="JB45" s="22">
        <v>0</v>
      </c>
      <c r="JC45" s="22">
        <v>0</v>
      </c>
      <c r="JD45" s="22">
        <v>0</v>
      </c>
      <c r="JE45" s="22">
        <v>0</v>
      </c>
      <c r="JF45" s="31">
        <f t="shared" si="172"/>
        <v>0</v>
      </c>
      <c r="JG45" s="227">
        <v>0</v>
      </c>
      <c r="JH45" s="22">
        <v>0</v>
      </c>
      <c r="JI45" s="22">
        <v>0</v>
      </c>
      <c r="JJ45" s="22">
        <v>0</v>
      </c>
      <c r="JK45" s="22">
        <v>0</v>
      </c>
      <c r="JL45" s="22">
        <v>0</v>
      </c>
      <c r="JM45" s="22">
        <v>0</v>
      </c>
      <c r="JN45" s="22">
        <v>0</v>
      </c>
      <c r="JO45" s="22">
        <v>0</v>
      </c>
      <c r="JP45" s="22">
        <v>0</v>
      </c>
      <c r="JQ45" s="22">
        <v>0</v>
      </c>
      <c r="JR45" s="22">
        <v>0</v>
      </c>
      <c r="JS45" s="31">
        <f t="shared" si="173"/>
        <v>0</v>
      </c>
      <c r="JT45" s="227">
        <v>0</v>
      </c>
      <c r="JU45" s="22">
        <v>0</v>
      </c>
      <c r="JV45" s="22">
        <v>0</v>
      </c>
      <c r="JW45" s="22">
        <v>0</v>
      </c>
      <c r="JX45" s="22">
        <v>0</v>
      </c>
      <c r="JY45" s="22">
        <v>0</v>
      </c>
      <c r="JZ45" s="22">
        <v>0</v>
      </c>
      <c r="KA45" s="22">
        <v>0</v>
      </c>
      <c r="KB45" s="22">
        <v>0</v>
      </c>
      <c r="KC45" s="22">
        <v>0</v>
      </c>
      <c r="KD45" s="22">
        <v>0</v>
      </c>
      <c r="KE45" s="22">
        <v>0</v>
      </c>
      <c r="KF45" s="31">
        <f t="shared" si="174"/>
        <v>0</v>
      </c>
      <c r="KG45" s="227">
        <v>0</v>
      </c>
      <c r="KH45" s="22">
        <v>0</v>
      </c>
      <c r="KI45" s="22">
        <v>0</v>
      </c>
      <c r="KJ45" s="22">
        <v>0</v>
      </c>
      <c r="KK45" s="22">
        <v>0</v>
      </c>
      <c r="KL45" s="22">
        <v>0</v>
      </c>
      <c r="KM45" s="22">
        <v>0</v>
      </c>
      <c r="KN45" s="22">
        <v>0</v>
      </c>
      <c r="KO45" s="22">
        <v>0</v>
      </c>
      <c r="KP45" s="22">
        <v>0</v>
      </c>
      <c r="KQ45" s="22">
        <v>0</v>
      </c>
      <c r="KR45" s="22">
        <v>0</v>
      </c>
      <c r="KS45" s="31">
        <f t="shared" si="175"/>
        <v>0</v>
      </c>
      <c r="KT45" s="227">
        <v>0</v>
      </c>
      <c r="KU45" s="22">
        <v>0</v>
      </c>
      <c r="KV45" s="22">
        <v>0</v>
      </c>
      <c r="KW45" s="22">
        <v>0</v>
      </c>
      <c r="KX45" s="22">
        <v>0</v>
      </c>
      <c r="KY45" s="22">
        <v>0</v>
      </c>
      <c r="KZ45" s="22">
        <v>0</v>
      </c>
      <c r="LA45" s="22">
        <v>0</v>
      </c>
      <c r="LB45" s="22">
        <v>0</v>
      </c>
      <c r="LC45" s="22">
        <v>0</v>
      </c>
      <c r="LD45" s="22">
        <v>0</v>
      </c>
      <c r="LE45" s="22">
        <v>0</v>
      </c>
      <c r="LF45" s="31">
        <f t="shared" si="176"/>
        <v>0</v>
      </c>
      <c r="LG45" s="227">
        <v>0</v>
      </c>
      <c r="LH45" s="22">
        <v>0</v>
      </c>
      <c r="LI45" s="22">
        <v>0</v>
      </c>
      <c r="LJ45" s="22">
        <v>0</v>
      </c>
      <c r="LK45" s="22">
        <v>0</v>
      </c>
      <c r="LL45" s="22">
        <v>0</v>
      </c>
      <c r="LM45" s="22">
        <v>0</v>
      </c>
      <c r="LN45" s="22">
        <v>0</v>
      </c>
      <c r="LO45" s="22">
        <v>0</v>
      </c>
      <c r="LP45" s="22">
        <v>0</v>
      </c>
      <c r="LQ45" s="22">
        <v>0</v>
      </c>
      <c r="LR45" s="22">
        <v>0</v>
      </c>
      <c r="LS45" s="31">
        <f t="shared" si="177"/>
        <v>0</v>
      </c>
      <c r="LT45" s="227">
        <v>0</v>
      </c>
      <c r="LU45" s="22">
        <v>0</v>
      </c>
      <c r="LV45" s="22">
        <v>0</v>
      </c>
      <c r="LW45" s="22">
        <v>0</v>
      </c>
      <c r="LX45" s="22">
        <v>0</v>
      </c>
      <c r="LY45" s="22">
        <v>0</v>
      </c>
      <c r="LZ45" s="22">
        <v>0</v>
      </c>
      <c r="MA45" s="22">
        <v>0</v>
      </c>
      <c r="MB45" s="22">
        <v>0</v>
      </c>
      <c r="MC45" s="22">
        <v>0</v>
      </c>
      <c r="MD45" s="22">
        <v>0</v>
      </c>
      <c r="ME45" s="22">
        <v>0</v>
      </c>
      <c r="MF45" s="31">
        <f t="shared" si="178"/>
        <v>0</v>
      </c>
      <c r="MG45" s="227">
        <v>0</v>
      </c>
      <c r="MH45" s="22">
        <v>0</v>
      </c>
      <c r="MI45" s="22">
        <v>0</v>
      </c>
      <c r="MJ45" s="22">
        <v>0</v>
      </c>
      <c r="MK45" s="22">
        <v>0</v>
      </c>
      <c r="ML45" s="22">
        <v>0</v>
      </c>
      <c r="MM45" s="22">
        <v>0</v>
      </c>
      <c r="MN45" s="22">
        <v>0</v>
      </c>
      <c r="MO45" s="22">
        <v>0</v>
      </c>
      <c r="MP45" s="22">
        <v>0</v>
      </c>
      <c r="MQ45" s="22">
        <v>0</v>
      </c>
      <c r="MR45" s="22">
        <v>0</v>
      </c>
      <c r="MS45" s="32">
        <f t="shared" si="179"/>
        <v>0</v>
      </c>
    </row>
    <row r="46" spans="1:357" ht="15.75" x14ac:dyDescent="0.25">
      <c r="A46" s="86"/>
      <c r="B46" s="113"/>
      <c r="C46" s="114" t="s">
        <v>591</v>
      </c>
      <c r="D46" s="114" t="s">
        <v>591</v>
      </c>
      <c r="E46" s="36"/>
      <c r="F46" s="36"/>
      <c r="G46" s="36"/>
      <c r="H46" s="36"/>
      <c r="I46" s="36"/>
      <c r="J46" s="36"/>
      <c r="K46" s="36"/>
      <c r="L46" s="37"/>
      <c r="M46" s="36"/>
      <c r="N46" s="36"/>
      <c r="O46" s="36"/>
      <c r="P46" s="36"/>
      <c r="Q46" s="36"/>
      <c r="R46" s="36"/>
      <c r="S46" s="3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7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7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7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7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7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7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7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7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7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7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7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7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7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7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7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7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7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7"/>
      <c r="JG46" s="229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7"/>
      <c r="JT46" s="229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7"/>
      <c r="KG46" s="229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7"/>
      <c r="KT46" s="229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7"/>
      <c r="LG46" s="229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7"/>
      <c r="LT46" s="229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7"/>
      <c r="MG46" s="229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8"/>
    </row>
    <row r="47" spans="1:357" ht="15.75" x14ac:dyDescent="0.25">
      <c r="A47" s="86">
        <v>7031</v>
      </c>
      <c r="B47" s="113"/>
      <c r="C47" s="114" t="s">
        <v>170</v>
      </c>
      <c r="D47" s="114" t="s">
        <v>307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7">
        <v>6217.6598230679356</v>
      </c>
      <c r="M47" s="36">
        <v>1122.5171089968287</v>
      </c>
      <c r="N47" s="36">
        <v>-325.48823234852279</v>
      </c>
      <c r="O47" s="36">
        <v>1977.9669504256385</v>
      </c>
      <c r="P47" s="36">
        <v>300.45067601402104</v>
      </c>
      <c r="Q47" s="36">
        <v>392.25504924052746</v>
      </c>
      <c r="R47" s="36">
        <v>6313.6371223501919</v>
      </c>
      <c r="S47" s="37">
        <f>L47+M47+N47+O47+P47+Q47+R47</f>
        <v>15998.998497746621</v>
      </c>
      <c r="T47" s="36">
        <v>5078.451009848106</v>
      </c>
      <c r="U47" s="36">
        <v>4865.6317810048413</v>
      </c>
      <c r="V47" s="36">
        <v>-6893.6738440994832</v>
      </c>
      <c r="W47" s="36">
        <v>-242.02971123351696</v>
      </c>
      <c r="X47" s="36">
        <v>1402.1031547320981</v>
      </c>
      <c r="Y47" s="36">
        <v>771.99132031380418</v>
      </c>
      <c r="Z47" s="36">
        <v>847.10398931730936</v>
      </c>
      <c r="AA47" s="36">
        <v>1669.170422300117</v>
      </c>
      <c r="AB47" s="36">
        <v>346.35286262727425</v>
      </c>
      <c r="AC47" s="36">
        <v>1241.4872308462695</v>
      </c>
      <c r="AD47" s="36">
        <v>1270.6142547154066</v>
      </c>
      <c r="AE47" s="36">
        <v>1564.8472709063597</v>
      </c>
      <c r="AF47" s="37">
        <f>T47+U47+V47+W47+X47+Y47+Z47+AA47+AB47+AC47+AD47+AE47</f>
        <v>11922.049741278584</v>
      </c>
      <c r="AG47" s="36">
        <v>191.95459856451345</v>
      </c>
      <c r="AH47" s="36">
        <v>1464.6970455683525</v>
      </c>
      <c r="AI47" s="36">
        <v>838.75813720580868</v>
      </c>
      <c r="AJ47" s="36">
        <v>1217.6815640126856</v>
      </c>
      <c r="AK47" s="36">
        <v>767.81839425805379</v>
      </c>
      <c r="AL47" s="36">
        <v>1514.7721582373561</v>
      </c>
      <c r="AM47" s="36">
        <v>1604.3193957603075</v>
      </c>
      <c r="AN47" s="36">
        <v>2452.867676514772</v>
      </c>
      <c r="AO47" s="36">
        <v>479.88649641128359</v>
      </c>
      <c r="AP47" s="36">
        <v>2556.2927724920714</v>
      </c>
      <c r="AQ47" s="36">
        <v>2073.9442497078953</v>
      </c>
      <c r="AR47" s="36">
        <v>1471.7922300116832</v>
      </c>
      <c r="AS47" s="37">
        <f>AG47+AH47+AI47+AJ47+AK47+AL47+AM47+AN47+AO47+AP47+AQ47+AR47</f>
        <v>16634.784718744784</v>
      </c>
      <c r="AT47" s="36">
        <v>542.48038724753803</v>
      </c>
      <c r="AU47" s="36">
        <v>145.15168586212656</v>
      </c>
      <c r="AV47" s="36">
        <v>955.01694207978642</v>
      </c>
      <c r="AW47" s="36">
        <v>713.5703555332999</v>
      </c>
      <c r="AX47" s="36">
        <v>780.33717242530463</v>
      </c>
      <c r="AY47" s="36">
        <v>2343.291019863128</v>
      </c>
      <c r="AZ47" s="36">
        <v>1157.6856117509597</v>
      </c>
      <c r="BA47" s="36">
        <v>1251.8778167250878</v>
      </c>
      <c r="BB47" s="36">
        <v>1605.5588382573862</v>
      </c>
      <c r="BC47" s="36">
        <v>1685.8621265231181</v>
      </c>
      <c r="BD47" s="36">
        <v>2024.3281589050243</v>
      </c>
      <c r="BE47" s="36">
        <v>28.595935570021972</v>
      </c>
      <c r="BF47" s="37">
        <f>AT47+AU47+AV47+AW47+AX47+AY47+AZ47+BA47+BB47+BC47+BD47+BE47</f>
        <v>13233.756050742781</v>
      </c>
      <c r="BG47" s="36">
        <v>237.85678517776665</v>
      </c>
      <c r="BH47" s="36">
        <v>358.87164079452515</v>
      </c>
      <c r="BI47" s="36">
        <v>4298.5311300283765</v>
      </c>
      <c r="BJ47" s="36">
        <v>-3719.6002336838592</v>
      </c>
      <c r="BK47" s="36">
        <v>1116.1837339342351</v>
      </c>
      <c r="BL47" s="36">
        <v>2168.7019278918369</v>
      </c>
      <c r="BM47" s="36">
        <v>978.38841595727035</v>
      </c>
      <c r="BN47" s="36">
        <v>5359.0886329494233</v>
      </c>
      <c r="BO47" s="36">
        <v>932.82093974294719</v>
      </c>
      <c r="BP47" s="36">
        <v>2089.3737689868135</v>
      </c>
      <c r="BQ47" s="36">
        <v>3549.9735019195464</v>
      </c>
      <c r="BR47" s="36">
        <v>4435.919754631951</v>
      </c>
      <c r="BS47" s="37">
        <f>BG47+BH47+BI47+BJ47+BK47+BL47+BM47+BN47+BO47+BP47+BQ47+BR47</f>
        <v>21806.109998330834</v>
      </c>
      <c r="BT47" s="36">
        <v>2360.7664830579201</v>
      </c>
      <c r="BU47" s="36">
        <v>-528.68569520948063</v>
      </c>
      <c r="BV47" s="36">
        <v>1418.4890252044729</v>
      </c>
      <c r="BW47" s="36">
        <v>3541.0098898347537</v>
      </c>
      <c r="BX47" s="36">
        <v>13738.079619429142</v>
      </c>
      <c r="BY47" s="36">
        <v>-6535.4312301785976</v>
      </c>
      <c r="BZ47" s="36">
        <v>3108.0761976297781</v>
      </c>
      <c r="CA47" s="36">
        <v>4277.4608579535943</v>
      </c>
      <c r="CB47" s="36">
        <v>1414.0671006509731</v>
      </c>
      <c r="CC47" s="36">
        <v>2126.3586212652363</v>
      </c>
      <c r="CD47" s="36">
        <v>777.76026539809538</v>
      </c>
      <c r="CE47" s="36">
        <v>1938.9718327491273</v>
      </c>
      <c r="CF47" s="37">
        <f>BT47+BU47+BV47+BW47+BX47+BY47+BZ47+CA47+CB47+CC47+CD47+CE47</f>
        <v>27636.922967785016</v>
      </c>
      <c r="CG47" s="36">
        <v>317.78267401101658</v>
      </c>
      <c r="CH47" s="36">
        <v>251.65452345184448</v>
      </c>
      <c r="CI47" s="36">
        <v>837.59731263562003</v>
      </c>
      <c r="CJ47" s="36">
        <v>4679.0593390085132</v>
      </c>
      <c r="CK47" s="36">
        <v>7944.2557169086949</v>
      </c>
      <c r="CL47" s="36">
        <v>2565.0163161408823</v>
      </c>
      <c r="CM47" s="36">
        <v>4013.3626690035012</v>
      </c>
      <c r="CN47" s="36">
        <v>5614.1004006009052</v>
      </c>
      <c r="CO47" s="36">
        <v>3223.0154398264053</v>
      </c>
      <c r="CP47" s="36">
        <v>2042.3451009848091</v>
      </c>
      <c r="CQ47" s="36">
        <v>3530.6738858287395</v>
      </c>
      <c r="CR47" s="36">
        <v>2158.4208813219802</v>
      </c>
      <c r="CS47" s="37">
        <f>CG47+CH47+CI47+CJ47+CK47+CL47+CM47+CN47+CO47+CP47+CQ47+CR47</f>
        <v>37177.284259722917</v>
      </c>
      <c r="CT47" s="36">
        <f>SUM(CT48:CT51)</f>
        <v>488.82590552495412</v>
      </c>
      <c r="CU47" s="36">
        <f t="shared" ref="CU47:DR47" si="180">SUM(CU48:CU51)</f>
        <v>209.82845100984827</v>
      </c>
      <c r="CV47" s="36">
        <f t="shared" si="180"/>
        <v>1544.5271240193624</v>
      </c>
      <c r="CW47" s="36">
        <f t="shared" si="180"/>
        <v>5352.4571857786686</v>
      </c>
      <c r="CX47" s="36">
        <f t="shared" si="180"/>
        <v>7979.0491987982005</v>
      </c>
      <c r="CY47" s="36">
        <f t="shared" si="180"/>
        <v>2556.5138958437628</v>
      </c>
      <c r="CZ47" s="36">
        <f t="shared" si="180"/>
        <v>3101.677516274412</v>
      </c>
      <c r="DA47" s="36">
        <f t="shared" si="180"/>
        <v>3411.3118844934079</v>
      </c>
      <c r="DB47" s="36">
        <f t="shared" si="180"/>
        <v>2442.4088632949424</v>
      </c>
      <c r="DC47" s="36">
        <f t="shared" si="180"/>
        <v>4209.7279252211647</v>
      </c>
      <c r="DD47" s="36">
        <f t="shared" si="180"/>
        <v>4019.1883241528867</v>
      </c>
      <c r="DE47" s="36">
        <f t="shared" si="180"/>
        <v>1444.7837589718047</v>
      </c>
      <c r="DF47" s="36">
        <f>CT47+CU47+CV47+CW47+CX47+CY47+CZ47+DA47+DB47+DC47+DD47+DE47</f>
        <v>36760.300033383413</v>
      </c>
      <c r="DG47" s="36">
        <f t="shared" si="180"/>
        <v>11644.93</v>
      </c>
      <c r="DH47" s="36">
        <f t="shared" si="180"/>
        <v>-3260.76</v>
      </c>
      <c r="DI47" s="36">
        <f t="shared" si="180"/>
        <v>635.94000000000051</v>
      </c>
      <c r="DJ47" s="36">
        <f t="shared" si="180"/>
        <v>511.20999999999913</v>
      </c>
      <c r="DK47" s="36">
        <f t="shared" si="180"/>
        <v>1592.62</v>
      </c>
      <c r="DL47" s="36">
        <f t="shared" si="180"/>
        <v>2243.5700000000002</v>
      </c>
      <c r="DM47" s="36">
        <f t="shared" si="180"/>
        <v>6481.07</v>
      </c>
      <c r="DN47" s="36">
        <f t="shared" si="180"/>
        <v>14374.64</v>
      </c>
      <c r="DO47" s="36">
        <f t="shared" si="180"/>
        <v>202.33000000000175</v>
      </c>
      <c r="DP47" s="36">
        <f t="shared" si="180"/>
        <v>180.32999999999447</v>
      </c>
      <c r="DQ47" s="36">
        <f t="shared" si="180"/>
        <v>-7279.67</v>
      </c>
      <c r="DR47" s="36">
        <f t="shared" si="180"/>
        <v>-868.02999999999884</v>
      </c>
      <c r="DS47" s="37">
        <f>DG47+DH47+DI47+DJ47+DK47+DL47+DM47+DN47+DO47+DP47+DQ47+DR47</f>
        <v>26458.18</v>
      </c>
      <c r="DT47" s="36">
        <f t="shared" ref="DT47:EE47" si="181">SUM(DT48:DT51)</f>
        <v>392.26</v>
      </c>
      <c r="DU47" s="36">
        <f t="shared" si="181"/>
        <v>8726.27</v>
      </c>
      <c r="DV47" s="36">
        <f t="shared" si="181"/>
        <v>14190.75</v>
      </c>
      <c r="DW47" s="36">
        <f t="shared" si="181"/>
        <v>64842.33</v>
      </c>
      <c r="DX47" s="36">
        <f t="shared" si="181"/>
        <v>57771.29</v>
      </c>
      <c r="DY47" s="36">
        <f t="shared" si="181"/>
        <v>12964.28</v>
      </c>
      <c r="DZ47" s="36">
        <f t="shared" si="181"/>
        <v>13421.71</v>
      </c>
      <c r="EA47" s="36">
        <f t="shared" si="181"/>
        <v>20550.23</v>
      </c>
      <c r="EB47" s="36">
        <f t="shared" si="181"/>
        <v>20009.22</v>
      </c>
      <c r="EC47" s="36">
        <f t="shared" si="181"/>
        <v>4426.97</v>
      </c>
      <c r="ED47" s="36">
        <f t="shared" si="181"/>
        <v>6103.47</v>
      </c>
      <c r="EE47" s="36">
        <f t="shared" si="181"/>
        <v>-929.48999999999069</v>
      </c>
      <c r="EF47" s="37">
        <f>DT47+DU47+DV47+DW47+DX47+DY47+DZ47+EA47+EB47+EC47+ED47+EE47</f>
        <v>222469.29</v>
      </c>
      <c r="EG47" s="36">
        <f t="shared" ref="EG47:ER47" si="182">SUM(EG48:EG51)</f>
        <v>895.35</v>
      </c>
      <c r="EH47" s="36">
        <f t="shared" si="182"/>
        <v>671.31</v>
      </c>
      <c r="EI47" s="36">
        <f t="shared" si="182"/>
        <v>-13573.26</v>
      </c>
      <c r="EJ47" s="36">
        <f t="shared" si="182"/>
        <v>-10410.1</v>
      </c>
      <c r="EK47" s="36">
        <f t="shared" si="182"/>
        <v>2687.28</v>
      </c>
      <c r="EL47" s="36">
        <f t="shared" si="182"/>
        <v>3446.43</v>
      </c>
      <c r="EM47" s="36">
        <f t="shared" si="182"/>
        <v>15729.94</v>
      </c>
      <c r="EN47" s="36">
        <f t="shared" si="182"/>
        <v>1575.45</v>
      </c>
      <c r="EO47" s="36">
        <f t="shared" si="182"/>
        <v>24160.29</v>
      </c>
      <c r="EP47" s="36">
        <f t="shared" si="182"/>
        <v>109230.27</v>
      </c>
      <c r="EQ47" s="36">
        <f t="shared" si="182"/>
        <v>144025.34</v>
      </c>
      <c r="ER47" s="36">
        <f t="shared" si="182"/>
        <v>142585.22</v>
      </c>
      <c r="ES47" s="37">
        <f>EG47+EH47+EI47+EJ47+EK47+EL47+EM47+EN47+EO47+EP47+EQ47+ER47</f>
        <v>421023.52</v>
      </c>
      <c r="ET47" s="36">
        <f t="shared" ref="ET47:FE47" si="183">SUM(ET48:ET51)</f>
        <v>32918.57</v>
      </c>
      <c r="EU47" s="36">
        <f t="shared" si="183"/>
        <v>9239.2000000000007</v>
      </c>
      <c r="EV47" s="36">
        <f t="shared" si="183"/>
        <v>34766.370000000003</v>
      </c>
      <c r="EW47" s="36">
        <f t="shared" si="183"/>
        <v>88471.64</v>
      </c>
      <c r="EX47" s="36">
        <f t="shared" si="183"/>
        <v>33737.339999999997</v>
      </c>
      <c r="EY47" s="36">
        <f t="shared" si="183"/>
        <v>56769.16</v>
      </c>
      <c r="EZ47" s="36">
        <f t="shared" si="183"/>
        <v>74949.14</v>
      </c>
      <c r="FA47" s="36">
        <f t="shared" si="183"/>
        <v>18634.169999999998</v>
      </c>
      <c r="FB47" s="36">
        <f t="shared" si="183"/>
        <v>13402.48</v>
      </c>
      <c r="FC47" s="36">
        <f t="shared" si="183"/>
        <v>12880.41</v>
      </c>
      <c r="FD47" s="36">
        <f t="shared" si="183"/>
        <v>30019.89</v>
      </c>
      <c r="FE47" s="36">
        <f t="shared" si="183"/>
        <v>15693.730000000001</v>
      </c>
      <c r="FF47" s="37">
        <f>ET47+EU47+EV47+EW47+EX47+EY47+EZ47+FA47+FB47+FC47+FD47+FE47</f>
        <v>421482.1</v>
      </c>
      <c r="FG47" s="36">
        <f t="shared" ref="FG47:FR47" si="184">SUM(FG48:FG51)</f>
        <v>3422.08</v>
      </c>
      <c r="FH47" s="36">
        <f t="shared" si="184"/>
        <v>2245.8799999999997</v>
      </c>
      <c r="FI47" s="36">
        <f t="shared" si="184"/>
        <v>52783.73</v>
      </c>
      <c r="FJ47" s="36">
        <f t="shared" si="184"/>
        <v>62991.65</v>
      </c>
      <c r="FK47" s="36">
        <f t="shared" si="184"/>
        <v>48669.799999999996</v>
      </c>
      <c r="FL47" s="36">
        <f t="shared" si="184"/>
        <v>36991.67</v>
      </c>
      <c r="FM47" s="36">
        <f t="shared" si="184"/>
        <v>26476.17</v>
      </c>
      <c r="FN47" s="36">
        <f t="shared" si="184"/>
        <v>25398.03</v>
      </c>
      <c r="FO47" s="36">
        <f t="shared" si="184"/>
        <v>23993.45</v>
      </c>
      <c r="FP47" s="36">
        <f t="shared" si="184"/>
        <v>5.1300000000094315</v>
      </c>
      <c r="FQ47" s="36">
        <f t="shared" si="184"/>
        <v>8025.149999999986</v>
      </c>
      <c r="FR47" s="36">
        <f t="shared" si="184"/>
        <v>720.12000000000239</v>
      </c>
      <c r="FS47" s="37">
        <f>FG47+FH47+FI47+FJ47+FK47+FL47+FM47+FN47+FO47+FP47+FQ47+FR47</f>
        <v>291722.85999999993</v>
      </c>
      <c r="FT47" s="36">
        <f t="shared" ref="FT47:GC47" si="185">SUM(FT48:FT51)</f>
        <v>1406.18</v>
      </c>
      <c r="FU47" s="36">
        <f t="shared" si="185"/>
        <v>888.99</v>
      </c>
      <c r="FV47" s="36">
        <f t="shared" si="185"/>
        <v>71725.75</v>
      </c>
      <c r="FW47" s="36">
        <f t="shared" si="185"/>
        <v>150170.13999999998</v>
      </c>
      <c r="FX47" s="36">
        <f t="shared" si="185"/>
        <v>27183.119999999999</v>
      </c>
      <c r="FY47" s="36">
        <f t="shared" si="185"/>
        <v>13291.65</v>
      </c>
      <c r="FZ47" s="36">
        <f t="shared" si="185"/>
        <v>12295.69</v>
      </c>
      <c r="GA47" s="36">
        <f t="shared" si="185"/>
        <v>6421.4499999999771</v>
      </c>
      <c r="GB47" s="36">
        <f t="shared" si="185"/>
        <v>13343.93</v>
      </c>
      <c r="GC47" s="36">
        <f t="shared" si="185"/>
        <v>7213.330000000019</v>
      </c>
      <c r="GD47" s="36">
        <f>SUM(GD48:GD51)</f>
        <v>3483.9699999999511</v>
      </c>
      <c r="GE47" s="36">
        <f>SUM(GE48:GE51)</f>
        <v>3837.2700000000441</v>
      </c>
      <c r="GF47" s="37">
        <f>FT47+FU47+FV47+FW47+FX47+FY47+FZ47+GA47+GB47+GC47+GD47+GE47</f>
        <v>311261.46999999997</v>
      </c>
      <c r="GG47" s="36">
        <f t="shared" ref="GG47:GP47" si="186">SUM(GG48:GG51)</f>
        <v>2880.9</v>
      </c>
      <c r="GH47" s="36">
        <f t="shared" si="186"/>
        <v>13964.939999999999</v>
      </c>
      <c r="GI47" s="36">
        <f t="shared" si="186"/>
        <v>164092.49000000002</v>
      </c>
      <c r="GJ47" s="36">
        <f t="shared" si="186"/>
        <v>73285.299999999988</v>
      </c>
      <c r="GK47" s="36">
        <f t="shared" si="186"/>
        <v>25528.120000000003</v>
      </c>
      <c r="GL47" s="36">
        <f t="shared" si="186"/>
        <v>15436.460000000019</v>
      </c>
      <c r="GM47" s="36">
        <f t="shared" si="186"/>
        <v>10130.9299999999</v>
      </c>
      <c r="GN47" s="36">
        <f t="shared" si="186"/>
        <v>3143.8400000002125</v>
      </c>
      <c r="GO47" s="36">
        <f t="shared" si="186"/>
        <v>9016.4199999999528</v>
      </c>
      <c r="GP47" s="36">
        <f t="shared" si="186"/>
        <v>10315.889999999878</v>
      </c>
      <c r="GQ47" s="36">
        <f>SUM(GQ48:GQ51)</f>
        <v>4488.3300000001318</v>
      </c>
      <c r="GR47" s="36">
        <f>SUM(GR48:GR51)</f>
        <v>1536.1499999999023</v>
      </c>
      <c r="GS47" s="37">
        <f>GG47+GH47+GI47+GJ47+GK47+GL47+GM47+GN47+GO47+GP47+GQ47+GR47</f>
        <v>333819.76999999996</v>
      </c>
      <c r="GT47" s="36">
        <f t="shared" ref="GT47:HC47" si="187">SUM(GT48:GT51)</f>
        <v>1167.2099999999998</v>
      </c>
      <c r="GU47" s="36">
        <f t="shared" si="187"/>
        <v>70583.87</v>
      </c>
      <c r="GV47" s="36">
        <f t="shared" si="187"/>
        <v>141955.08000000007</v>
      </c>
      <c r="GW47" s="36">
        <f t="shared" si="187"/>
        <v>29118.639999999974</v>
      </c>
      <c r="GX47" s="36">
        <f t="shared" si="187"/>
        <v>29225.420000000035</v>
      </c>
      <c r="GY47" s="36">
        <f t="shared" si="187"/>
        <v>8679.739999999987</v>
      </c>
      <c r="GZ47" s="36">
        <f t="shared" si="187"/>
        <v>6630.7600000000812</v>
      </c>
      <c r="HA47" s="36">
        <f t="shared" si="187"/>
        <v>3087.9499999998693</v>
      </c>
      <c r="HB47" s="36">
        <f t="shared" si="187"/>
        <v>2235.1600000000681</v>
      </c>
      <c r="HC47" s="36">
        <f t="shared" si="187"/>
        <v>1479.6799999999391</v>
      </c>
      <c r="HD47" s="36">
        <f>SUM(HD48:HD51)</f>
        <v>1225.9699999999746</v>
      </c>
      <c r="HE47" s="36">
        <f>SUM(HE48:HE51)</f>
        <v>3741.0929999999289</v>
      </c>
      <c r="HF47" s="37">
        <f>GT47+GU47+GV47+GW47+GX47+GY47+GZ47+HA47+HB47+HC47+HD47+HE47</f>
        <v>299130.57299999997</v>
      </c>
      <c r="HG47" s="36">
        <f t="shared" ref="HG47:HP47" si="188">SUM(HG48:HG51)</f>
        <v>4672.7400000000016</v>
      </c>
      <c r="HH47" s="36">
        <f t="shared" si="188"/>
        <v>2034.7999999999988</v>
      </c>
      <c r="HI47" s="36">
        <f t="shared" si="188"/>
        <v>82851.960000000021</v>
      </c>
      <c r="HJ47" s="36">
        <f t="shared" si="188"/>
        <v>150760.77000000011</v>
      </c>
      <c r="HK47" s="36">
        <f t="shared" si="188"/>
        <v>29949.709999999919</v>
      </c>
      <c r="HL47" s="36">
        <f t="shared" si="188"/>
        <v>6114.6499999999933</v>
      </c>
      <c r="HM47" s="36">
        <f t="shared" si="188"/>
        <v>12790.309999999939</v>
      </c>
      <c r="HN47" s="36">
        <f t="shared" si="188"/>
        <v>3648.6199999998162</v>
      </c>
      <c r="HO47" s="36">
        <f t="shared" si="188"/>
        <v>3296.5600000003492</v>
      </c>
      <c r="HP47" s="36">
        <f t="shared" si="188"/>
        <v>3879.9599999999482</v>
      </c>
      <c r="HQ47" s="36">
        <f>SUM(HQ48:HQ51)</f>
        <v>9224.920000000031</v>
      </c>
      <c r="HR47" s="36">
        <f>SUM(HR48:HR51)</f>
        <v>5691.3499999999067</v>
      </c>
      <c r="HS47" s="37">
        <f>HG47+HH47+HI47+HJ47+HK47+HL47+HM47+HN47+HO47+HP47+HQ47+HR47</f>
        <v>314916.35000000003</v>
      </c>
      <c r="HT47" s="36">
        <f t="shared" ref="HT47:IC47" si="189">SUM(HT48:HT51)</f>
        <v>-1007.87</v>
      </c>
      <c r="HU47" s="36">
        <f t="shared" si="189"/>
        <v>1180.3699999999997</v>
      </c>
      <c r="HV47" s="36">
        <f t="shared" si="189"/>
        <v>1690.1699999999998</v>
      </c>
      <c r="HW47" s="36">
        <f t="shared" si="189"/>
        <v>509.92999999999842</v>
      </c>
      <c r="HX47" s="36">
        <f t="shared" si="189"/>
        <v>3459.2700000000013</v>
      </c>
      <c r="HY47" s="36">
        <f t="shared" si="189"/>
        <v>242570.45000000004</v>
      </c>
      <c r="HZ47" s="36">
        <f t="shared" si="189"/>
        <v>36104.810000000085</v>
      </c>
      <c r="IA47" s="36">
        <f t="shared" si="189"/>
        <v>9363.5199999998695</v>
      </c>
      <c r="IB47" s="36">
        <f t="shared" si="189"/>
        <v>7530.2399999999743</v>
      </c>
      <c r="IC47" s="36">
        <f t="shared" si="189"/>
        <v>2521.3900000000449</v>
      </c>
      <c r="ID47" s="36">
        <f>SUM(ID48:ID51)</f>
        <v>5581.5299999999861</v>
      </c>
      <c r="IE47" s="36">
        <f>SUM(IE48:IE51)</f>
        <v>5104.4700000000157</v>
      </c>
      <c r="IF47" s="37">
        <f>HT47+HU47+HV47+HW47+HX47+HY47+HZ47+IA47+IB47+IC47+ID47+IE47</f>
        <v>314608.28000000003</v>
      </c>
      <c r="IG47" s="36">
        <f t="shared" ref="IG47:IP47" si="190">SUM(IG48:IG51)</f>
        <v>8087.24</v>
      </c>
      <c r="IH47" s="36">
        <f t="shared" si="190"/>
        <v>19583.170000000013</v>
      </c>
      <c r="II47" s="36">
        <f t="shared" si="190"/>
        <v>2392.0699999999915</v>
      </c>
      <c r="IJ47" s="36">
        <f t="shared" si="190"/>
        <v>2561.6300000000056</v>
      </c>
      <c r="IK47" s="36">
        <f t="shared" si="190"/>
        <v>2408.5600000000295</v>
      </c>
      <c r="IL47" s="36">
        <f t="shared" si="190"/>
        <v>1983.4799999999984</v>
      </c>
      <c r="IM47" s="36">
        <f t="shared" si="190"/>
        <v>-7718.7500000000282</v>
      </c>
      <c r="IN47" s="36">
        <f t="shared" si="190"/>
        <v>1030.6899999999982</v>
      </c>
      <c r="IO47" s="36">
        <f t="shared" si="190"/>
        <v>194.23999999999251</v>
      </c>
      <c r="IP47" s="36">
        <f t="shared" si="190"/>
        <v>80074.040000000023</v>
      </c>
      <c r="IQ47" s="36">
        <f>SUM(IQ48:IQ51)</f>
        <v>173163.39999999988</v>
      </c>
      <c r="IR47" s="36">
        <f>SUM(IR48:IR51)</f>
        <v>38865.380000000179</v>
      </c>
      <c r="IS47" s="37">
        <f>IG47+IH47+II47+IJ47+IK47+IL47+IM47+IN47+IO47+IP47+IQ47+IR47</f>
        <v>322625.15000000008</v>
      </c>
      <c r="IT47" s="36">
        <f t="shared" ref="IT47:JC47" si="191">SUM(IT48:IT51)</f>
        <v>13217.720000000001</v>
      </c>
      <c r="IU47" s="36">
        <f t="shared" si="191"/>
        <v>3864.7499999999936</v>
      </c>
      <c r="IV47" s="36">
        <f t="shared" si="191"/>
        <v>5467.1300000000147</v>
      </c>
      <c r="IW47" s="36">
        <f t="shared" si="191"/>
        <v>99072.69</v>
      </c>
      <c r="IX47" s="36">
        <f t="shared" si="191"/>
        <v>189367.96000000002</v>
      </c>
      <c r="IY47" s="36">
        <f t="shared" si="191"/>
        <v>38070.689999999806</v>
      </c>
      <c r="IZ47" s="36">
        <f t="shared" si="191"/>
        <v>20746.340000000029</v>
      </c>
      <c r="JA47" s="36">
        <f t="shared" si="191"/>
        <v>8916.5999999999185</v>
      </c>
      <c r="JB47" s="36">
        <f t="shared" si="191"/>
        <v>8066.8400000001629</v>
      </c>
      <c r="JC47" s="36">
        <f t="shared" si="191"/>
        <v>4375.5200000000605</v>
      </c>
      <c r="JD47" s="36">
        <f>SUM(JD48:JD51)</f>
        <v>7586.5899999999492</v>
      </c>
      <c r="JE47" s="36">
        <f>SUM(JE48:JE51)</f>
        <v>10430.140000000041</v>
      </c>
      <c r="JF47" s="37">
        <f>IT47+IU47+IV47+IW47+IX47+IY47+IZ47+JA47+JB47+JC47+JD47+JE47</f>
        <v>409182.97</v>
      </c>
      <c r="JG47" s="229">
        <f t="shared" ref="JG47:JP47" si="192">SUM(JG48:JG51)</f>
        <v>4753.2999999999984</v>
      </c>
      <c r="JH47" s="36">
        <f t="shared" si="192"/>
        <v>60897.260000000024</v>
      </c>
      <c r="JI47" s="36">
        <f t="shared" si="192"/>
        <v>205451.61999999988</v>
      </c>
      <c r="JJ47" s="36">
        <f t="shared" si="192"/>
        <v>58859.639999999803</v>
      </c>
      <c r="JK47" s="36">
        <f t="shared" si="192"/>
        <v>18142.060000000078</v>
      </c>
      <c r="JL47" s="36">
        <f t="shared" si="192"/>
        <v>2756.1199999999881</v>
      </c>
      <c r="JM47" s="36">
        <f t="shared" si="192"/>
        <v>15230.830000000306</v>
      </c>
      <c r="JN47" s="36">
        <f t="shared" si="192"/>
        <v>11624.969999999854</v>
      </c>
      <c r="JO47" s="36">
        <f t="shared" si="192"/>
        <v>2087.440000000116</v>
      </c>
      <c r="JP47" s="36">
        <f t="shared" si="192"/>
        <v>233.61999999989303</v>
      </c>
      <c r="JQ47" s="36">
        <f>SUM(JQ48:JQ51)</f>
        <v>5693.9000000001097</v>
      </c>
      <c r="JR47" s="36">
        <f>SUM(JR48:JR51)</f>
        <v>6351.0599999997885</v>
      </c>
      <c r="JS47" s="37">
        <f>JG47+JH47+JI47+JJ47+JK47+JL47+JM47+JN47+JO47+JP47+JQ47+JR47</f>
        <v>392081.81999999977</v>
      </c>
      <c r="JT47" s="229">
        <f t="shared" ref="JT47:KC47" si="193">SUM(JT48:JT51)</f>
        <v>5952.8</v>
      </c>
      <c r="JU47" s="36">
        <f t="shared" si="193"/>
        <v>372.39999999999992</v>
      </c>
      <c r="JV47" s="36">
        <f t="shared" si="193"/>
        <v>269194.21999999986</v>
      </c>
      <c r="JW47" s="36">
        <f t="shared" si="193"/>
        <v>67031.559999999939</v>
      </c>
      <c r="JX47" s="36">
        <f t="shared" si="193"/>
        <v>17653.290000000361</v>
      </c>
      <c r="JY47" s="36">
        <f t="shared" si="193"/>
        <v>1875.2599999997835</v>
      </c>
      <c r="JZ47" s="36">
        <f t="shared" si="193"/>
        <v>8944.1000000000658</v>
      </c>
      <c r="KA47" s="36">
        <f t="shared" si="193"/>
        <v>7269.4400000001697</v>
      </c>
      <c r="KB47" s="36">
        <f t="shared" si="193"/>
        <v>2084.3599999998278</v>
      </c>
      <c r="KC47" s="36">
        <f t="shared" si="193"/>
        <v>11197.730000000101</v>
      </c>
      <c r="KD47" s="36">
        <f>SUM(KD48:KD51)</f>
        <v>9611.1299999999192</v>
      </c>
      <c r="KE47" s="36">
        <f>SUM(KE48:KE51)</f>
        <v>2663.4299999999621</v>
      </c>
      <c r="KF47" s="37">
        <f>JT47+JU47+JV47+JW47+JX47+JY47+JZ47+KA47+KB47+KC47+KD47+KE47</f>
        <v>403849.72000000003</v>
      </c>
      <c r="KG47" s="229">
        <f t="shared" ref="KG47:KP47" si="194">SUM(KG48:KG51)</f>
        <v>519.23</v>
      </c>
      <c r="KH47" s="36">
        <f t="shared" si="194"/>
        <v>1060.26</v>
      </c>
      <c r="KI47" s="36">
        <f t="shared" si="194"/>
        <v>9423.08</v>
      </c>
      <c r="KJ47" s="36">
        <f t="shared" si="194"/>
        <v>293026.8</v>
      </c>
      <c r="KK47" s="36">
        <f t="shared" si="194"/>
        <v>69369.190000000031</v>
      </c>
      <c r="KL47" s="36">
        <f t="shared" si="194"/>
        <v>15310.399999999983</v>
      </c>
      <c r="KM47" s="36">
        <f t="shared" si="194"/>
        <v>4692.8099999999895</v>
      </c>
      <c r="KN47" s="36">
        <f t="shared" si="194"/>
        <v>3534.3000000000197</v>
      </c>
      <c r="KO47" s="36">
        <f t="shared" si="194"/>
        <v>7631.7899999999854</v>
      </c>
      <c r="KP47" s="36">
        <f t="shared" si="194"/>
        <v>2778.3300000000218</v>
      </c>
      <c r="KQ47" s="36">
        <f>SUM(KQ48:KQ51)</f>
        <v>15204.519999999982</v>
      </c>
      <c r="KR47" s="36">
        <f>SUM(KR48:KR51)</f>
        <v>3791.2699999999859</v>
      </c>
      <c r="KS47" s="37">
        <f>KG47+KH47+KI47+KJ47+KK47+KL47+KM47+KN47+KO47+KP47+KQ47+KR47</f>
        <v>426341.98</v>
      </c>
      <c r="KT47" s="229">
        <f t="shared" ref="KT47:LC47" si="195">SUM(KT48:KT51)</f>
        <v>1563.76</v>
      </c>
      <c r="KU47" s="36">
        <f t="shared" si="195"/>
        <v>165830.25</v>
      </c>
      <c r="KV47" s="36">
        <f t="shared" si="195"/>
        <v>162829.99999999997</v>
      </c>
      <c r="KW47" s="36">
        <f t="shared" si="195"/>
        <v>51257.140000000029</v>
      </c>
      <c r="KX47" s="36">
        <f t="shared" si="195"/>
        <v>15590.359999999975</v>
      </c>
      <c r="KY47" s="36">
        <f t="shared" si="195"/>
        <v>7690.9800000000396</v>
      </c>
      <c r="KZ47" s="36">
        <f t="shared" si="195"/>
        <v>20369.229999999996</v>
      </c>
      <c r="LA47" s="36">
        <f t="shared" si="195"/>
        <v>12271.510000000009</v>
      </c>
      <c r="LB47" s="36">
        <f t="shared" si="195"/>
        <v>-6650.2400000000398</v>
      </c>
      <c r="LC47" s="36">
        <f t="shared" si="195"/>
        <v>850.49000000003718</v>
      </c>
      <c r="LD47" s="36">
        <f>SUM(LD48:LD51)</f>
        <v>10351.40999999998</v>
      </c>
      <c r="LE47" s="36">
        <f>SUM(LE48:LE51)</f>
        <v>2939.8999999999978</v>
      </c>
      <c r="LF47" s="37">
        <f>KT47+KU47+KV47+KW47+KX47+KY47+KZ47+LA47+LB47+LC47+LD47+LE47</f>
        <v>444894.79000000004</v>
      </c>
      <c r="LG47" s="229">
        <f t="shared" ref="LG47:LP47" si="196">SUM(LG48:LG51)</f>
        <v>1720.48</v>
      </c>
      <c r="LH47" s="36">
        <f t="shared" si="196"/>
        <v>12332.460000000001</v>
      </c>
      <c r="LI47" s="36">
        <f t="shared" si="196"/>
        <v>292994.02999999997</v>
      </c>
      <c r="LJ47" s="36">
        <f t="shared" si="196"/>
        <v>69070.919999999969</v>
      </c>
      <c r="LK47" s="36">
        <f t="shared" si="196"/>
        <v>36185.660000000047</v>
      </c>
      <c r="LL47" s="36">
        <f t="shared" si="196"/>
        <v>18571.520000000008</v>
      </c>
      <c r="LM47" s="36">
        <f t="shared" si="196"/>
        <v>15353.519999999966</v>
      </c>
      <c r="LN47" s="36">
        <f t="shared" si="196"/>
        <v>3939.7399999999952</v>
      </c>
      <c r="LO47" s="36">
        <f t="shared" si="196"/>
        <v>2900.6600000001399</v>
      </c>
      <c r="LP47" s="36">
        <f t="shared" si="196"/>
        <v>-79.250000000109594</v>
      </c>
      <c r="LQ47" s="36">
        <f>SUM(LQ48:LQ51)</f>
        <v>11790.06999999996</v>
      </c>
      <c r="LR47" s="36">
        <f>SUM(LR48:LR51)</f>
        <v>3768.8</v>
      </c>
      <c r="LS47" s="37">
        <f>LG47+LH47+LI47+LJ47+LK47+LL47+LM47+LN47+LO47+LP47+LQ47+LR47</f>
        <v>468548.60999999993</v>
      </c>
      <c r="LT47" s="229">
        <f t="shared" ref="LT47:MC47" si="197">SUM(LT48:LT51)</f>
        <v>2029</v>
      </c>
      <c r="LU47" s="36">
        <f t="shared" si="197"/>
        <v>4208.8500000000004</v>
      </c>
      <c r="LV47" s="36">
        <f t="shared" si="197"/>
        <v>283434.10000000003</v>
      </c>
      <c r="LW47" s="36">
        <f t="shared" si="197"/>
        <v>101623.27999999998</v>
      </c>
      <c r="LX47" s="36">
        <f t="shared" si="197"/>
        <v>36462.959999999992</v>
      </c>
      <c r="LY47" s="36">
        <f t="shared" si="197"/>
        <v>7779.4500000000253</v>
      </c>
      <c r="LZ47" s="36">
        <f t="shared" si="197"/>
        <v>21237.739999999994</v>
      </c>
      <c r="MA47" s="36">
        <f t="shared" si="197"/>
        <v>19540.779999999984</v>
      </c>
      <c r="MB47" s="36">
        <f t="shared" si="197"/>
        <v>4203.1999999999944</v>
      </c>
      <c r="MC47" s="36">
        <f t="shared" si="197"/>
        <v>588.53000000004988</v>
      </c>
      <c r="MD47" s="36">
        <f>SUM(MD48:MD51)</f>
        <v>9191.7099999999864</v>
      </c>
      <c r="ME47" s="36">
        <f>SUM(ME48:ME51)</f>
        <v>3255.4899999999625</v>
      </c>
      <c r="MF47" s="37">
        <f>LT47+LU47+LV47+LW47+LX47+LY47+LZ47+MA47+MB47+MC47+MD47+ME47</f>
        <v>493555.08999999991</v>
      </c>
      <c r="MG47" s="229">
        <f t="shared" ref="MG47:MP47" si="198">SUM(MG48:MG51)</f>
        <v>2397.8799999999997</v>
      </c>
      <c r="MH47" s="36">
        <f t="shared" si="198"/>
        <v>5802.15</v>
      </c>
      <c r="MI47" s="36">
        <f t="shared" si="198"/>
        <v>318631.27</v>
      </c>
      <c r="MJ47" s="36">
        <f t="shared" si="198"/>
        <v>0</v>
      </c>
      <c r="MK47" s="36">
        <f t="shared" si="198"/>
        <v>0</v>
      </c>
      <c r="ML47" s="36">
        <f t="shared" si="198"/>
        <v>0</v>
      </c>
      <c r="MM47" s="36">
        <f t="shared" si="198"/>
        <v>0</v>
      </c>
      <c r="MN47" s="36">
        <f t="shared" si="198"/>
        <v>0</v>
      </c>
      <c r="MO47" s="36">
        <f t="shared" si="198"/>
        <v>0</v>
      </c>
      <c r="MP47" s="36">
        <f t="shared" si="198"/>
        <v>0</v>
      </c>
      <c r="MQ47" s="36">
        <f>SUM(MQ48:MQ51)</f>
        <v>0</v>
      </c>
      <c r="MR47" s="36">
        <f>SUM(MR48:MR51)</f>
        <v>0</v>
      </c>
      <c r="MS47" s="38">
        <f>MG47+MH47+MI47+MJ47+MK47+ML47+MM47+MN47+MO47+MP47+MQ47+MR47</f>
        <v>326831.30000000005</v>
      </c>
    </row>
    <row r="48" spans="1:357" x14ac:dyDescent="0.2">
      <c r="A48" s="82">
        <v>703100</v>
      </c>
      <c r="B48" s="105"/>
      <c r="C48" s="106" t="s">
        <v>529</v>
      </c>
      <c r="D48" s="106" t="s">
        <v>224</v>
      </c>
      <c r="E48" s="22" t="s">
        <v>165</v>
      </c>
      <c r="F48" s="22" t="s">
        <v>165</v>
      </c>
      <c r="G48" s="22" t="s">
        <v>165</v>
      </c>
      <c r="H48" s="22" t="s">
        <v>165</v>
      </c>
      <c r="I48" s="22" t="s">
        <v>165</v>
      </c>
      <c r="J48" s="22" t="s">
        <v>165</v>
      </c>
      <c r="K48" s="22" t="s">
        <v>165</v>
      </c>
      <c r="L48" s="22" t="s">
        <v>165</v>
      </c>
      <c r="M48" s="22" t="s">
        <v>165</v>
      </c>
      <c r="N48" s="22" t="s">
        <v>165</v>
      </c>
      <c r="O48" s="22" t="s">
        <v>165</v>
      </c>
      <c r="P48" s="22" t="s">
        <v>165</v>
      </c>
      <c r="Q48" s="22" t="s">
        <v>165</v>
      </c>
      <c r="R48" s="22" t="s">
        <v>165</v>
      </c>
      <c r="S48" s="22" t="s">
        <v>165</v>
      </c>
      <c r="T48" s="22" t="s">
        <v>165</v>
      </c>
      <c r="U48" s="22" t="s">
        <v>165</v>
      </c>
      <c r="V48" s="22" t="s">
        <v>165</v>
      </c>
      <c r="W48" s="22" t="s">
        <v>165</v>
      </c>
      <c r="X48" s="22" t="s">
        <v>165</v>
      </c>
      <c r="Y48" s="22" t="s">
        <v>165</v>
      </c>
      <c r="Z48" s="22" t="s">
        <v>165</v>
      </c>
      <c r="AA48" s="22" t="s">
        <v>165</v>
      </c>
      <c r="AB48" s="22" t="s">
        <v>165</v>
      </c>
      <c r="AC48" s="22" t="s">
        <v>165</v>
      </c>
      <c r="AD48" s="22" t="s">
        <v>165</v>
      </c>
      <c r="AE48" s="22" t="s">
        <v>165</v>
      </c>
      <c r="AF48" s="22" t="s">
        <v>165</v>
      </c>
      <c r="AG48" s="22" t="s">
        <v>165</v>
      </c>
      <c r="AH48" s="22" t="s">
        <v>165</v>
      </c>
      <c r="AI48" s="22" t="s">
        <v>165</v>
      </c>
      <c r="AJ48" s="22" t="s">
        <v>165</v>
      </c>
      <c r="AK48" s="22" t="s">
        <v>165</v>
      </c>
      <c r="AL48" s="22" t="s">
        <v>165</v>
      </c>
      <c r="AM48" s="22" t="s">
        <v>165</v>
      </c>
      <c r="AN48" s="22" t="s">
        <v>165</v>
      </c>
      <c r="AO48" s="22" t="s">
        <v>165</v>
      </c>
      <c r="AP48" s="22" t="s">
        <v>165</v>
      </c>
      <c r="AQ48" s="22" t="s">
        <v>165</v>
      </c>
      <c r="AR48" s="22" t="s">
        <v>165</v>
      </c>
      <c r="AS48" s="22" t="s">
        <v>165</v>
      </c>
      <c r="AT48" s="22" t="s">
        <v>165</v>
      </c>
      <c r="AU48" s="22" t="s">
        <v>165</v>
      </c>
      <c r="AV48" s="22" t="s">
        <v>165</v>
      </c>
      <c r="AW48" s="22" t="s">
        <v>165</v>
      </c>
      <c r="AX48" s="22" t="s">
        <v>165</v>
      </c>
      <c r="AY48" s="22" t="s">
        <v>165</v>
      </c>
      <c r="AZ48" s="22" t="s">
        <v>165</v>
      </c>
      <c r="BA48" s="22" t="s">
        <v>165</v>
      </c>
      <c r="BB48" s="22" t="s">
        <v>165</v>
      </c>
      <c r="BC48" s="22" t="s">
        <v>165</v>
      </c>
      <c r="BD48" s="22" t="s">
        <v>165</v>
      </c>
      <c r="BE48" s="22" t="s">
        <v>165</v>
      </c>
      <c r="BF48" s="22" t="s">
        <v>165</v>
      </c>
      <c r="BG48" s="22" t="s">
        <v>165</v>
      </c>
      <c r="BH48" s="22" t="s">
        <v>165</v>
      </c>
      <c r="BI48" s="22" t="s">
        <v>165</v>
      </c>
      <c r="BJ48" s="22" t="s">
        <v>165</v>
      </c>
      <c r="BK48" s="22" t="s">
        <v>165</v>
      </c>
      <c r="BL48" s="22" t="s">
        <v>165</v>
      </c>
      <c r="BM48" s="22" t="s">
        <v>165</v>
      </c>
      <c r="BN48" s="22" t="s">
        <v>165</v>
      </c>
      <c r="BO48" s="22" t="s">
        <v>165</v>
      </c>
      <c r="BP48" s="22" t="s">
        <v>165</v>
      </c>
      <c r="BQ48" s="22" t="s">
        <v>165</v>
      </c>
      <c r="BR48" s="22" t="s">
        <v>165</v>
      </c>
      <c r="BS48" s="22" t="s">
        <v>165</v>
      </c>
      <c r="BT48" s="22" t="s">
        <v>165</v>
      </c>
      <c r="BU48" s="22" t="s">
        <v>165</v>
      </c>
      <c r="BV48" s="22" t="s">
        <v>165</v>
      </c>
      <c r="BW48" s="22" t="s">
        <v>165</v>
      </c>
      <c r="BX48" s="22" t="s">
        <v>165</v>
      </c>
      <c r="BY48" s="22" t="s">
        <v>165</v>
      </c>
      <c r="BZ48" s="22" t="s">
        <v>165</v>
      </c>
      <c r="CA48" s="22" t="s">
        <v>165</v>
      </c>
      <c r="CB48" s="22" t="s">
        <v>165</v>
      </c>
      <c r="CC48" s="22" t="s">
        <v>165</v>
      </c>
      <c r="CD48" s="22" t="s">
        <v>165</v>
      </c>
      <c r="CE48" s="22" t="s">
        <v>165</v>
      </c>
      <c r="CF48" s="22" t="s">
        <v>165</v>
      </c>
      <c r="CG48" s="22" t="s">
        <v>165</v>
      </c>
      <c r="CH48" s="22" t="s">
        <v>165</v>
      </c>
      <c r="CI48" s="22" t="s">
        <v>165</v>
      </c>
      <c r="CJ48" s="22" t="s">
        <v>165</v>
      </c>
      <c r="CK48" s="22" t="s">
        <v>165</v>
      </c>
      <c r="CL48" s="22" t="s">
        <v>165</v>
      </c>
      <c r="CM48" s="22" t="s">
        <v>165</v>
      </c>
      <c r="CN48" s="22" t="s">
        <v>165</v>
      </c>
      <c r="CO48" s="22" t="s">
        <v>165</v>
      </c>
      <c r="CP48" s="22" t="s">
        <v>165</v>
      </c>
      <c r="CQ48" s="22" t="s">
        <v>165</v>
      </c>
      <c r="CR48" s="22" t="s">
        <v>165</v>
      </c>
      <c r="CS48" s="22" t="s">
        <v>165</v>
      </c>
      <c r="CT48" s="22">
        <v>488.82590552495412</v>
      </c>
      <c r="CU48" s="22">
        <v>209.82845100984827</v>
      </c>
      <c r="CV48" s="22">
        <v>1523.6624937406109</v>
      </c>
      <c r="CW48" s="22">
        <v>5373.3218160574197</v>
      </c>
      <c r="CX48" s="22">
        <v>7979.0491987982005</v>
      </c>
      <c r="CY48" s="22">
        <v>2556.5138958437628</v>
      </c>
      <c r="CZ48" s="22">
        <v>3101.677516274412</v>
      </c>
      <c r="DA48" s="22">
        <v>3269.4323985978981</v>
      </c>
      <c r="DB48" s="22">
        <v>2584.2883491904522</v>
      </c>
      <c r="DC48" s="22">
        <v>4209.7279252211647</v>
      </c>
      <c r="DD48" s="22">
        <v>4019.1883241528867</v>
      </c>
      <c r="DE48" s="22">
        <v>1311.2501251877954</v>
      </c>
      <c r="DF48" s="22">
        <f>CT48+CU48+CV48+CW48+CX48+CY48+CZ48+DA48+DB48+DC48+DD48+DE48</f>
        <v>36626.766399599408</v>
      </c>
      <c r="DG48" s="22">
        <v>6165.93</v>
      </c>
      <c r="DH48" s="22">
        <v>2218.2399999999998</v>
      </c>
      <c r="DI48" s="22">
        <v>635.94000000000051</v>
      </c>
      <c r="DJ48" s="22">
        <v>510.20999999999913</v>
      </c>
      <c r="DK48" s="22">
        <v>1593.62</v>
      </c>
      <c r="DL48" s="22">
        <v>2243.5700000000002</v>
      </c>
      <c r="DM48" s="22">
        <v>6481.07</v>
      </c>
      <c r="DN48" s="22">
        <v>14374.64</v>
      </c>
      <c r="DO48" s="22">
        <v>202.33000000000175</v>
      </c>
      <c r="DP48" s="22">
        <v>180.32999999999447</v>
      </c>
      <c r="DQ48" s="22">
        <v>-7279.67</v>
      </c>
      <c r="DR48" s="22">
        <v>-868.02999999999884</v>
      </c>
      <c r="DS48" s="31">
        <f>DG48+DH48+DI48+DJ48+DK48+DL48+DM48+DN48+DO48+DP48+DQ48+DR48</f>
        <v>26458.18</v>
      </c>
      <c r="DT48" s="22">
        <v>392.26</v>
      </c>
      <c r="DU48" s="22">
        <v>8726.27</v>
      </c>
      <c r="DV48" s="22">
        <v>14190.75</v>
      </c>
      <c r="DW48" s="22">
        <v>64842.33</v>
      </c>
      <c r="DX48" s="22">
        <v>57771.29</v>
      </c>
      <c r="DY48" s="22">
        <v>12964.28</v>
      </c>
      <c r="DZ48" s="22">
        <v>13421.71</v>
      </c>
      <c r="EA48" s="22">
        <v>20550.23</v>
      </c>
      <c r="EB48" s="22">
        <v>20009.22</v>
      </c>
      <c r="EC48" s="22">
        <v>4426.97</v>
      </c>
      <c r="ED48" s="22">
        <v>6103.47</v>
      </c>
      <c r="EE48" s="22">
        <v>-929.48999999999069</v>
      </c>
      <c r="EF48" s="31">
        <f>DT48+DU48+DV48+DW48+DX48+DY48+DZ48+EA48+EB48+EC48+ED48+EE48</f>
        <v>222469.29</v>
      </c>
      <c r="EG48" s="22">
        <v>895.35</v>
      </c>
      <c r="EH48" s="22">
        <v>671.31</v>
      </c>
      <c r="EI48" s="22">
        <v>-13573.26</v>
      </c>
      <c r="EJ48" s="22">
        <v>-10410.1</v>
      </c>
      <c r="EK48" s="22">
        <v>2687.28</v>
      </c>
      <c r="EL48" s="22">
        <v>3446.43</v>
      </c>
      <c r="EM48" s="22">
        <v>15729.94</v>
      </c>
      <c r="EN48" s="22">
        <v>1575.45</v>
      </c>
      <c r="EO48" s="22">
        <v>24160.29</v>
      </c>
      <c r="EP48" s="22">
        <v>109230.27</v>
      </c>
      <c r="EQ48" s="22">
        <v>144025.34</v>
      </c>
      <c r="ER48" s="22">
        <v>142585.22</v>
      </c>
      <c r="ES48" s="31">
        <f>EG48+EH48+EI48+EJ48+EK48+EL48+EM48+EN48+EO48+EP48+EQ48+ER48</f>
        <v>421023.52</v>
      </c>
      <c r="ET48" s="22">
        <v>32918.57</v>
      </c>
      <c r="EU48" s="22">
        <v>9239.2000000000007</v>
      </c>
      <c r="EV48" s="22">
        <v>34766.370000000003</v>
      </c>
      <c r="EW48" s="22">
        <v>88471.64</v>
      </c>
      <c r="EX48" s="22">
        <v>33737.339999999997</v>
      </c>
      <c r="EY48" s="22">
        <v>56686.36</v>
      </c>
      <c r="EZ48" s="22">
        <v>74949.14</v>
      </c>
      <c r="FA48" s="22">
        <v>18592.37</v>
      </c>
      <c r="FB48" s="22">
        <v>13398.99</v>
      </c>
      <c r="FC48" s="22">
        <v>12830.23</v>
      </c>
      <c r="FD48" s="22">
        <v>29971.97</v>
      </c>
      <c r="FE48" s="22">
        <v>15318.53</v>
      </c>
      <c r="FF48" s="31">
        <f>ET48+EU48+EV48+EW48+EX48+EY48+EZ48+FA48+FB48+FC48+FD48+FE48</f>
        <v>420880.71000000008</v>
      </c>
      <c r="FG48" s="22">
        <v>3355.61</v>
      </c>
      <c r="FH48" s="22">
        <v>2216.16</v>
      </c>
      <c r="FI48" s="22">
        <v>52724.15</v>
      </c>
      <c r="FJ48" s="22">
        <v>62899.74</v>
      </c>
      <c r="FK48" s="22">
        <v>48597.99</v>
      </c>
      <c r="FL48" s="22">
        <v>36877.97</v>
      </c>
      <c r="FM48" s="22">
        <v>26219.03</v>
      </c>
      <c r="FN48" s="22">
        <v>25002.69</v>
      </c>
      <c r="FO48" s="22">
        <v>23669.02</v>
      </c>
      <c r="FP48" s="22">
        <v>1.0000000009313226E-2</v>
      </c>
      <c r="FQ48" s="22">
        <v>7641.609999999986</v>
      </c>
      <c r="FR48" s="22">
        <v>339.44000000000233</v>
      </c>
      <c r="FS48" s="31">
        <f>FG48+FH48+FI48+FJ48+FK48+FL48+FM48+FN48+FO48+FP48+FQ48+FR48</f>
        <v>289543.42</v>
      </c>
      <c r="FT48" s="22">
        <v>1403.05</v>
      </c>
      <c r="FU48" s="22">
        <v>831.15</v>
      </c>
      <c r="FV48" s="22">
        <v>71724.47</v>
      </c>
      <c r="FW48" s="22">
        <v>150122.28</v>
      </c>
      <c r="FX48" s="22">
        <v>27069.3</v>
      </c>
      <c r="FY48" s="22">
        <v>13062.31</v>
      </c>
      <c r="FZ48" s="22">
        <v>12104.25</v>
      </c>
      <c r="GA48" s="22">
        <v>6286.5999999999767</v>
      </c>
      <c r="GB48" s="22">
        <v>13253.6</v>
      </c>
      <c r="GC48" s="22">
        <v>7014.0200000000186</v>
      </c>
      <c r="GD48" s="22">
        <v>3305.0099999999511</v>
      </c>
      <c r="GE48" s="22">
        <v>3696.3600000000442</v>
      </c>
      <c r="GF48" s="31">
        <f>FT48+FU48+FV48+FW48+FX48+FY48+FZ48+GA48+GB48+GC48+GD48+GE48</f>
        <v>309872.39999999997</v>
      </c>
      <c r="GG48" s="22">
        <v>2840.92</v>
      </c>
      <c r="GH48" s="22">
        <v>13893.789999999999</v>
      </c>
      <c r="GI48" s="22">
        <v>163822.04</v>
      </c>
      <c r="GJ48" s="22">
        <v>73180.829999999987</v>
      </c>
      <c r="GK48" s="22">
        <v>25216.160000000003</v>
      </c>
      <c r="GL48" s="22">
        <v>15284.520000000019</v>
      </c>
      <c r="GM48" s="22">
        <v>9971.3299999998999</v>
      </c>
      <c r="GN48" s="22">
        <v>3076.7900000002119</v>
      </c>
      <c r="GO48" s="22">
        <v>8923.9499999999534</v>
      </c>
      <c r="GP48" s="22">
        <v>9580.1799999998766</v>
      </c>
      <c r="GQ48" s="22">
        <v>4287.8900000001304</v>
      </c>
      <c r="GR48" s="22">
        <v>1453.2699999999022</v>
      </c>
      <c r="GS48" s="31">
        <f>GG48+GH48+GI48+GJ48+GK48+GL48+GM48+GN48+GO48+GP48+GQ48+GR48</f>
        <v>331531.67</v>
      </c>
      <c r="GT48" s="22">
        <v>1112.1399999999999</v>
      </c>
      <c r="GU48" s="22">
        <v>70539.319999999992</v>
      </c>
      <c r="GV48" s="22">
        <v>141915.89000000007</v>
      </c>
      <c r="GW48" s="22">
        <v>29062.219999999972</v>
      </c>
      <c r="GX48" s="22">
        <v>28615.630000000034</v>
      </c>
      <c r="GY48" s="22">
        <v>8467.859999999986</v>
      </c>
      <c r="GZ48" s="22">
        <v>6371.9000000000815</v>
      </c>
      <c r="HA48" s="22">
        <v>3023.3599999998696</v>
      </c>
      <c r="HB48" s="22">
        <v>2157.7600000000675</v>
      </c>
      <c r="HC48" s="22">
        <v>1409.0599999999395</v>
      </c>
      <c r="HD48" s="22">
        <v>1183.9099999999744</v>
      </c>
      <c r="HE48" s="22">
        <v>3632.0229999999283</v>
      </c>
      <c r="HF48" s="31">
        <f>GT48+GU48+GV48+GW48+GX48+GY48+GZ48+HA48+HB48+HC48+HD48+HE48</f>
        <v>297491.07299999992</v>
      </c>
      <c r="HG48" s="22">
        <v>4244.1900000000014</v>
      </c>
      <c r="HH48" s="22">
        <v>1950.1499999999987</v>
      </c>
      <c r="HI48" s="22">
        <v>82801.10000000002</v>
      </c>
      <c r="HJ48" s="22">
        <v>150702.69000000012</v>
      </c>
      <c r="HK48" s="22">
        <v>29861.81999999992</v>
      </c>
      <c r="HL48" s="22">
        <v>6019.929999999993</v>
      </c>
      <c r="HM48" s="22">
        <v>12617.809999999939</v>
      </c>
      <c r="HN48" s="22">
        <v>3565.2399999998161</v>
      </c>
      <c r="HO48" s="22">
        <v>3239.5000000003492</v>
      </c>
      <c r="HP48" s="22">
        <v>3576.5699999999488</v>
      </c>
      <c r="HQ48" s="22">
        <v>9041.2200000000303</v>
      </c>
      <c r="HR48" s="22">
        <v>5571.8999999999069</v>
      </c>
      <c r="HS48" s="31">
        <f>HG48+HH48+HI48+HJ48+HK48+HL48+HM48+HN48+HO48+HP48+HQ48+HR48</f>
        <v>313192.12000000005</v>
      </c>
      <c r="HT48" s="22">
        <v>-1056.75</v>
      </c>
      <c r="HU48" s="22">
        <v>1125.4099999999996</v>
      </c>
      <c r="HV48" s="22">
        <v>1568.6299999999999</v>
      </c>
      <c r="HW48" s="22">
        <v>461.65999999999849</v>
      </c>
      <c r="HX48" s="22">
        <v>2760.3900000000012</v>
      </c>
      <c r="HY48" s="22">
        <v>242297.80000000005</v>
      </c>
      <c r="HZ48" s="22">
        <v>35847.500000000087</v>
      </c>
      <c r="IA48" s="22">
        <v>9243.3599999998696</v>
      </c>
      <c r="IB48" s="22">
        <v>7400.1599999999744</v>
      </c>
      <c r="IC48" s="22">
        <v>2397.6100000000442</v>
      </c>
      <c r="ID48" s="22">
        <v>5421.109999999986</v>
      </c>
      <c r="IE48" s="22">
        <v>5083.5800000000163</v>
      </c>
      <c r="IF48" s="31">
        <f>HT48+HU48+HV48+HW48+HX48+HY48+HZ48+IA48+IB48+IC48+ID48+IE48</f>
        <v>312550.46000000002</v>
      </c>
      <c r="IG48" s="22">
        <v>7731.3099999999995</v>
      </c>
      <c r="IH48" s="22">
        <v>19031.740000000013</v>
      </c>
      <c r="II48" s="22">
        <v>2249.4399999999914</v>
      </c>
      <c r="IJ48" s="22">
        <v>2435.940000000006</v>
      </c>
      <c r="IK48" s="22">
        <v>2265.7000000000298</v>
      </c>
      <c r="IL48" s="22">
        <v>1739.0999999999985</v>
      </c>
      <c r="IM48" s="22">
        <v>-7061.910000000029</v>
      </c>
      <c r="IN48" s="22">
        <v>998.16999999999825</v>
      </c>
      <c r="IO48" s="22">
        <v>183.65999999999258</v>
      </c>
      <c r="IP48" s="22">
        <v>80035.500000000029</v>
      </c>
      <c r="IQ48" s="22">
        <v>173034.3299999999</v>
      </c>
      <c r="IR48" s="22">
        <v>38761.440000000177</v>
      </c>
      <c r="IS48" s="31">
        <f>IG48+IH48+II48+IJ48+IK48+IL48+IM48+IN48+IO48+IP48+IQ48+IR48</f>
        <v>321404.4200000001</v>
      </c>
      <c r="IT48" s="22">
        <v>13053.550000000001</v>
      </c>
      <c r="IU48" s="22">
        <v>3795.9599999999937</v>
      </c>
      <c r="IV48" s="22">
        <v>5282.0700000000143</v>
      </c>
      <c r="IW48" s="22">
        <v>98979.91</v>
      </c>
      <c r="IX48" s="22">
        <v>189160.30000000002</v>
      </c>
      <c r="IY48" s="22">
        <v>37917.789999999804</v>
      </c>
      <c r="IZ48" s="22">
        <v>20606.22000000003</v>
      </c>
      <c r="JA48" s="22">
        <v>8804.0999999999185</v>
      </c>
      <c r="JB48" s="22">
        <v>7955.800000000163</v>
      </c>
      <c r="JC48" s="22">
        <v>4277.4400000000605</v>
      </c>
      <c r="JD48" s="22">
        <v>7560.5699999999488</v>
      </c>
      <c r="JE48" s="22">
        <v>10341.920000000042</v>
      </c>
      <c r="JF48" s="31">
        <f>IT48+IU48+IV48+IW48+IX48+IY48+IZ48+JA48+JB48+JC48+JD48+JE48</f>
        <v>407735.63</v>
      </c>
      <c r="JG48" s="227">
        <v>4669.5199999999986</v>
      </c>
      <c r="JH48" s="22">
        <v>60872.000000000022</v>
      </c>
      <c r="JI48" s="22">
        <v>205419.37999999989</v>
      </c>
      <c r="JJ48" s="22">
        <v>58783.1599999998</v>
      </c>
      <c r="JK48" s="22">
        <v>17952.020000000077</v>
      </c>
      <c r="JL48" s="22">
        <v>2694.2999999999884</v>
      </c>
      <c r="JM48" s="22">
        <v>15048.140000000305</v>
      </c>
      <c r="JN48" s="22">
        <v>11465.779999999853</v>
      </c>
      <c r="JO48" s="22">
        <v>1967.5000000001164</v>
      </c>
      <c r="JP48" s="22">
        <v>169.5099999998929</v>
      </c>
      <c r="JQ48" s="22">
        <v>5680.9300000001094</v>
      </c>
      <c r="JR48" s="22">
        <v>6249.9599999997881</v>
      </c>
      <c r="JS48" s="31">
        <f>JG48+JH48+JI48+JJ48+JK48+JL48+JM48+JN48+JO48+JP48+JQ48+JR48</f>
        <v>390972.19999999984</v>
      </c>
      <c r="JT48" s="227">
        <v>5908.91</v>
      </c>
      <c r="JU48" s="22">
        <v>365.82999999999993</v>
      </c>
      <c r="JV48" s="22">
        <v>269142.59999999986</v>
      </c>
      <c r="JW48" s="22">
        <v>66954.429999999935</v>
      </c>
      <c r="JX48" s="22">
        <v>17495.700000000361</v>
      </c>
      <c r="JY48" s="22">
        <v>1856.3299999997835</v>
      </c>
      <c r="JZ48" s="22">
        <v>8626.8200000000652</v>
      </c>
      <c r="KA48" s="22">
        <v>7025.12000000017</v>
      </c>
      <c r="KB48" s="22">
        <v>2048.6899999998277</v>
      </c>
      <c r="KC48" s="22">
        <v>11185.110000000102</v>
      </c>
      <c r="KD48" s="22">
        <v>9546.3499999999185</v>
      </c>
      <c r="KE48" s="22">
        <v>2617.4599999999627</v>
      </c>
      <c r="KF48" s="31">
        <f>JT48+JU48+JV48+JW48+JX48+JY48+JZ48+KA48+KB48+KC48+KD48+KE48</f>
        <v>402773.35</v>
      </c>
      <c r="KG48" s="227">
        <v>499.64</v>
      </c>
      <c r="KH48" s="22">
        <v>1053.21</v>
      </c>
      <c r="KI48" s="22">
        <v>9158.6</v>
      </c>
      <c r="KJ48" s="22">
        <v>292747.70999999996</v>
      </c>
      <c r="KK48" s="22">
        <v>69188.350000000035</v>
      </c>
      <c r="KL48" s="22">
        <v>15199.169999999984</v>
      </c>
      <c r="KM48" s="22">
        <v>4643.2399999999907</v>
      </c>
      <c r="KN48" s="22">
        <v>3561.7700000000186</v>
      </c>
      <c r="KO48" s="22">
        <v>7537.859999999986</v>
      </c>
      <c r="KP48" s="22">
        <v>2693.960000000021</v>
      </c>
      <c r="KQ48" s="22">
        <v>14974.229999999981</v>
      </c>
      <c r="KR48" s="22">
        <v>3766.359999999986</v>
      </c>
      <c r="KS48" s="31">
        <f>KG48+KH48+KI48+KJ48+KK48+KL48+KM48+KN48+KO48+KP48+KQ48+KR48</f>
        <v>425024.1</v>
      </c>
      <c r="KT48" s="227">
        <v>1547.5</v>
      </c>
      <c r="KU48" s="22">
        <v>165781.41</v>
      </c>
      <c r="KV48" s="22">
        <v>162678.30999999997</v>
      </c>
      <c r="KW48" s="22">
        <v>51169.72000000003</v>
      </c>
      <c r="KX48" s="22">
        <v>15235.409999999974</v>
      </c>
      <c r="KY48" s="22">
        <v>7599.2300000000396</v>
      </c>
      <c r="KZ48" s="22">
        <v>20301.309999999998</v>
      </c>
      <c r="LA48" s="22">
        <v>12179.510000000009</v>
      </c>
      <c r="LB48" s="22">
        <v>-6426.9800000000396</v>
      </c>
      <c r="LC48" s="22">
        <v>815.29000000003725</v>
      </c>
      <c r="LD48" s="22">
        <v>10322.289999999979</v>
      </c>
      <c r="LE48" s="22">
        <v>2851.5599999999977</v>
      </c>
      <c r="LF48" s="31">
        <f>KT48+KU48+KV48+KW48+KX48+KY48+KZ48+LA48+LB48+LC48+LD48+LE48</f>
        <v>444054.56</v>
      </c>
      <c r="LG48" s="227">
        <v>1682.98</v>
      </c>
      <c r="LH48" s="22">
        <v>11487.53</v>
      </c>
      <c r="LI48" s="22">
        <v>293081.49</v>
      </c>
      <c r="LJ48" s="22">
        <v>69036.409999999974</v>
      </c>
      <c r="LK48" s="22">
        <v>35874.050000000047</v>
      </c>
      <c r="LL48" s="22">
        <v>18369.320000000007</v>
      </c>
      <c r="LM48" s="22">
        <v>15163.399999999965</v>
      </c>
      <c r="LN48" s="22">
        <v>3914.3699999999953</v>
      </c>
      <c r="LO48" s="22">
        <v>2802.1500000001397</v>
      </c>
      <c r="LP48" s="22">
        <v>-101.43000000010943</v>
      </c>
      <c r="LQ48" s="22">
        <v>11515.76999999996</v>
      </c>
      <c r="LR48" s="22">
        <v>3197.5</v>
      </c>
      <c r="LS48" s="31">
        <f>LG48+LH48+LI48+LJ48+LK48+LL48+LM48+LN48+LO48+LP48+LQ48+LR48</f>
        <v>466023.54</v>
      </c>
      <c r="LT48" s="227">
        <v>1869.49</v>
      </c>
      <c r="LU48" s="22">
        <v>4203.8600000000006</v>
      </c>
      <c r="LV48" s="22">
        <v>283404.96000000002</v>
      </c>
      <c r="LW48" s="22">
        <v>101529.16999999998</v>
      </c>
      <c r="LX48" s="22">
        <v>36248.369999999995</v>
      </c>
      <c r="LY48" s="22">
        <v>7712.5900000000256</v>
      </c>
      <c r="LZ48" s="22">
        <v>21153.869999999995</v>
      </c>
      <c r="MA48" s="22">
        <v>19500.359999999986</v>
      </c>
      <c r="MB48" s="22">
        <v>4130.6199999999953</v>
      </c>
      <c r="MC48" s="22">
        <v>546.49000000004889</v>
      </c>
      <c r="MD48" s="22">
        <v>9170.609999999986</v>
      </c>
      <c r="ME48" s="22">
        <v>3180.2099999999627</v>
      </c>
      <c r="MF48" s="31">
        <f>LT48+LU48+LV48+LW48+LX48+LY48+LZ48+MA48+MB48+MC48+MD48+ME48</f>
        <v>492650.6</v>
      </c>
      <c r="MG48" s="227">
        <v>2346.1999999999998</v>
      </c>
      <c r="MH48" s="22">
        <v>5756.49</v>
      </c>
      <c r="MI48" s="22">
        <v>318605.7</v>
      </c>
      <c r="MJ48" s="22">
        <v>0</v>
      </c>
      <c r="MK48" s="22">
        <v>0</v>
      </c>
      <c r="ML48" s="22">
        <v>0</v>
      </c>
      <c r="MM48" s="22">
        <v>0</v>
      </c>
      <c r="MN48" s="22">
        <v>0</v>
      </c>
      <c r="MO48" s="22">
        <v>0</v>
      </c>
      <c r="MP48" s="22">
        <v>0</v>
      </c>
      <c r="MQ48" s="22">
        <v>0</v>
      </c>
      <c r="MR48" s="22">
        <v>0</v>
      </c>
      <c r="MS48" s="32">
        <f>MG48+MH48+MI48+MJ48+MK48+ML48+MM48+MN48+MO48+MP48+MQ48+MR48</f>
        <v>326708.39</v>
      </c>
    </row>
    <row r="49" spans="1:357" x14ac:dyDescent="0.2">
      <c r="A49" s="82">
        <v>703101</v>
      </c>
      <c r="B49" s="105"/>
      <c r="C49" s="106" t="s">
        <v>453</v>
      </c>
      <c r="D49" s="106" t="s">
        <v>530</v>
      </c>
      <c r="E49" s="22" t="s">
        <v>165</v>
      </c>
      <c r="F49" s="22" t="s">
        <v>165</v>
      </c>
      <c r="G49" s="22" t="s">
        <v>165</v>
      </c>
      <c r="H49" s="22" t="s">
        <v>165</v>
      </c>
      <c r="I49" s="22" t="s">
        <v>165</v>
      </c>
      <c r="J49" s="22" t="s">
        <v>165</v>
      </c>
      <c r="K49" s="22" t="s">
        <v>165</v>
      </c>
      <c r="L49" s="22" t="s">
        <v>165</v>
      </c>
      <c r="M49" s="22" t="s">
        <v>165</v>
      </c>
      <c r="N49" s="22" t="s">
        <v>165</v>
      </c>
      <c r="O49" s="22" t="s">
        <v>165</v>
      </c>
      <c r="P49" s="22" t="s">
        <v>165</v>
      </c>
      <c r="Q49" s="22" t="s">
        <v>165</v>
      </c>
      <c r="R49" s="22" t="s">
        <v>165</v>
      </c>
      <c r="S49" s="22" t="s">
        <v>165</v>
      </c>
      <c r="T49" s="22" t="s">
        <v>165</v>
      </c>
      <c r="U49" s="22" t="s">
        <v>165</v>
      </c>
      <c r="V49" s="22" t="s">
        <v>165</v>
      </c>
      <c r="W49" s="22" t="s">
        <v>165</v>
      </c>
      <c r="X49" s="22" t="s">
        <v>165</v>
      </c>
      <c r="Y49" s="22" t="s">
        <v>165</v>
      </c>
      <c r="Z49" s="22" t="s">
        <v>165</v>
      </c>
      <c r="AA49" s="22" t="s">
        <v>165</v>
      </c>
      <c r="AB49" s="22" t="s">
        <v>165</v>
      </c>
      <c r="AC49" s="22" t="s">
        <v>165</v>
      </c>
      <c r="AD49" s="22" t="s">
        <v>165</v>
      </c>
      <c r="AE49" s="22" t="s">
        <v>165</v>
      </c>
      <c r="AF49" s="22" t="s">
        <v>165</v>
      </c>
      <c r="AG49" s="22" t="s">
        <v>165</v>
      </c>
      <c r="AH49" s="22" t="s">
        <v>165</v>
      </c>
      <c r="AI49" s="22" t="s">
        <v>165</v>
      </c>
      <c r="AJ49" s="22" t="s">
        <v>165</v>
      </c>
      <c r="AK49" s="22" t="s">
        <v>165</v>
      </c>
      <c r="AL49" s="22" t="s">
        <v>165</v>
      </c>
      <c r="AM49" s="22" t="s">
        <v>165</v>
      </c>
      <c r="AN49" s="22" t="s">
        <v>165</v>
      </c>
      <c r="AO49" s="22" t="s">
        <v>165</v>
      </c>
      <c r="AP49" s="22" t="s">
        <v>165</v>
      </c>
      <c r="AQ49" s="22" t="s">
        <v>165</v>
      </c>
      <c r="AR49" s="22" t="s">
        <v>165</v>
      </c>
      <c r="AS49" s="22" t="s">
        <v>165</v>
      </c>
      <c r="AT49" s="22" t="s">
        <v>165</v>
      </c>
      <c r="AU49" s="22" t="s">
        <v>165</v>
      </c>
      <c r="AV49" s="22" t="s">
        <v>165</v>
      </c>
      <c r="AW49" s="22" t="s">
        <v>165</v>
      </c>
      <c r="AX49" s="22" t="s">
        <v>165</v>
      </c>
      <c r="AY49" s="22" t="s">
        <v>165</v>
      </c>
      <c r="AZ49" s="22" t="s">
        <v>165</v>
      </c>
      <c r="BA49" s="22" t="s">
        <v>165</v>
      </c>
      <c r="BB49" s="22" t="s">
        <v>165</v>
      </c>
      <c r="BC49" s="22" t="s">
        <v>165</v>
      </c>
      <c r="BD49" s="22" t="s">
        <v>165</v>
      </c>
      <c r="BE49" s="22" t="s">
        <v>165</v>
      </c>
      <c r="BF49" s="22" t="s">
        <v>165</v>
      </c>
      <c r="BG49" s="22" t="s">
        <v>165</v>
      </c>
      <c r="BH49" s="22" t="s">
        <v>165</v>
      </c>
      <c r="BI49" s="22" t="s">
        <v>165</v>
      </c>
      <c r="BJ49" s="22" t="s">
        <v>165</v>
      </c>
      <c r="BK49" s="22" t="s">
        <v>165</v>
      </c>
      <c r="BL49" s="22" t="s">
        <v>165</v>
      </c>
      <c r="BM49" s="22" t="s">
        <v>165</v>
      </c>
      <c r="BN49" s="22" t="s">
        <v>165</v>
      </c>
      <c r="BO49" s="22" t="s">
        <v>165</v>
      </c>
      <c r="BP49" s="22" t="s">
        <v>165</v>
      </c>
      <c r="BQ49" s="22" t="s">
        <v>165</v>
      </c>
      <c r="BR49" s="22" t="s">
        <v>165</v>
      </c>
      <c r="BS49" s="22" t="s">
        <v>165</v>
      </c>
      <c r="BT49" s="22" t="s">
        <v>165</v>
      </c>
      <c r="BU49" s="22" t="s">
        <v>165</v>
      </c>
      <c r="BV49" s="22" t="s">
        <v>165</v>
      </c>
      <c r="BW49" s="22" t="s">
        <v>165</v>
      </c>
      <c r="BX49" s="22" t="s">
        <v>165</v>
      </c>
      <c r="BY49" s="22" t="s">
        <v>165</v>
      </c>
      <c r="BZ49" s="22" t="s">
        <v>165</v>
      </c>
      <c r="CA49" s="22" t="s">
        <v>165</v>
      </c>
      <c r="CB49" s="22" t="s">
        <v>165</v>
      </c>
      <c r="CC49" s="22" t="s">
        <v>165</v>
      </c>
      <c r="CD49" s="22" t="s">
        <v>165</v>
      </c>
      <c r="CE49" s="22" t="s">
        <v>165</v>
      </c>
      <c r="CF49" s="22" t="s">
        <v>165</v>
      </c>
      <c r="CG49" s="22" t="s">
        <v>165</v>
      </c>
      <c r="CH49" s="22" t="s">
        <v>165</v>
      </c>
      <c r="CI49" s="22" t="s">
        <v>165</v>
      </c>
      <c r="CJ49" s="22" t="s">
        <v>165</v>
      </c>
      <c r="CK49" s="22" t="s">
        <v>165</v>
      </c>
      <c r="CL49" s="22" t="s">
        <v>165</v>
      </c>
      <c r="CM49" s="22" t="s">
        <v>165</v>
      </c>
      <c r="CN49" s="22" t="s">
        <v>165</v>
      </c>
      <c r="CO49" s="22" t="s">
        <v>165</v>
      </c>
      <c r="CP49" s="22" t="s">
        <v>165</v>
      </c>
      <c r="CQ49" s="22" t="s">
        <v>165</v>
      </c>
      <c r="CR49" s="22" t="s">
        <v>165</v>
      </c>
      <c r="CS49" s="22" t="s">
        <v>165</v>
      </c>
      <c r="CT49" s="22">
        <v>0</v>
      </c>
      <c r="CU49" s="22">
        <v>0</v>
      </c>
      <c r="CV49" s="22">
        <v>20.864630278751463</v>
      </c>
      <c r="CW49" s="22">
        <v>-20.864630278751463</v>
      </c>
      <c r="CX49" s="22">
        <v>0</v>
      </c>
      <c r="CY49" s="22">
        <v>0</v>
      </c>
      <c r="CZ49" s="22">
        <v>0</v>
      </c>
      <c r="DA49" s="22">
        <v>141.87948589550993</v>
      </c>
      <c r="DB49" s="22">
        <v>-141.87948589550993</v>
      </c>
      <c r="DC49" s="22">
        <v>0</v>
      </c>
      <c r="DD49" s="22">
        <v>0</v>
      </c>
      <c r="DE49" s="22">
        <v>0</v>
      </c>
      <c r="DF49" s="22">
        <f>CT49+CU49+CV49+CW49+CX49+CY49+CZ49+DA49+DB49+DC49+DD49+DE49</f>
        <v>0</v>
      </c>
      <c r="DG49" s="22">
        <v>0</v>
      </c>
      <c r="DH49" s="22">
        <v>0</v>
      </c>
      <c r="DI49" s="22">
        <v>0</v>
      </c>
      <c r="DJ49" s="22">
        <v>1</v>
      </c>
      <c r="DK49" s="22">
        <v>-1</v>
      </c>
      <c r="DL49" s="22">
        <v>0</v>
      </c>
      <c r="DM49" s="22">
        <v>0</v>
      </c>
      <c r="DN49" s="22">
        <v>0</v>
      </c>
      <c r="DO49" s="22">
        <v>0</v>
      </c>
      <c r="DP49" s="22">
        <v>0</v>
      </c>
      <c r="DQ49" s="22">
        <v>0</v>
      </c>
      <c r="DR49" s="22">
        <v>0</v>
      </c>
      <c r="DS49" s="31">
        <f>DG49+DH49+DI49+DJ49+DK49+DL49+DM49+DN49+DO49+DP49+DQ49+DR49</f>
        <v>0</v>
      </c>
      <c r="DT49" s="22">
        <v>0</v>
      </c>
      <c r="DU49" s="22">
        <v>0</v>
      </c>
      <c r="DV49" s="22">
        <v>0</v>
      </c>
      <c r="DW49" s="22">
        <v>0</v>
      </c>
      <c r="DX49" s="22">
        <v>0</v>
      </c>
      <c r="DY49" s="22">
        <v>0</v>
      </c>
      <c r="DZ49" s="22">
        <v>0</v>
      </c>
      <c r="EA49" s="22">
        <v>0</v>
      </c>
      <c r="EB49" s="22">
        <v>0</v>
      </c>
      <c r="EC49" s="22">
        <v>0</v>
      </c>
      <c r="ED49" s="22">
        <v>0</v>
      </c>
      <c r="EE49" s="22">
        <v>0</v>
      </c>
      <c r="EF49" s="31">
        <f>DT49+DU49+DV49+DW49+DX49+DY49+DZ49+EA49+EB49+EC49+ED49+EE49</f>
        <v>0</v>
      </c>
      <c r="EG49" s="22">
        <v>0</v>
      </c>
      <c r="EH49" s="22">
        <v>0</v>
      </c>
      <c r="EI49" s="22">
        <v>0</v>
      </c>
      <c r="EJ49" s="22">
        <v>0</v>
      </c>
      <c r="EK49" s="22">
        <v>0</v>
      </c>
      <c r="EL49" s="22">
        <v>0</v>
      </c>
      <c r="EM49" s="22">
        <v>0</v>
      </c>
      <c r="EN49" s="22">
        <v>0</v>
      </c>
      <c r="EO49" s="22">
        <v>0</v>
      </c>
      <c r="EP49" s="22">
        <v>0</v>
      </c>
      <c r="EQ49" s="22">
        <v>0</v>
      </c>
      <c r="ER49" s="22">
        <v>0</v>
      </c>
      <c r="ES49" s="31">
        <f>EG49+EH49+EI49+EJ49+EK49+EL49+EM49+EN49+EO49+EP49+EQ49+ER49</f>
        <v>0</v>
      </c>
      <c r="ET49" s="22">
        <v>0</v>
      </c>
      <c r="EU49" s="22">
        <v>0</v>
      </c>
      <c r="EV49" s="22">
        <v>0</v>
      </c>
      <c r="EW49" s="22">
        <v>0</v>
      </c>
      <c r="EX49" s="22">
        <v>0</v>
      </c>
      <c r="EY49" s="22">
        <v>82.8</v>
      </c>
      <c r="EZ49" s="22">
        <v>0</v>
      </c>
      <c r="FA49" s="22">
        <v>2.8</v>
      </c>
      <c r="FB49" s="22">
        <v>42.49</v>
      </c>
      <c r="FC49" s="22">
        <v>50.18</v>
      </c>
      <c r="FD49" s="22">
        <v>47.92</v>
      </c>
      <c r="FE49" s="22">
        <v>375.2</v>
      </c>
      <c r="FF49" s="31">
        <f>ET49+EU49+EV49+EW49+EX49+EY49+EZ49+FA49+FB49+FC49+FD49+FE49</f>
        <v>601.39</v>
      </c>
      <c r="FG49" s="22">
        <v>66.47</v>
      </c>
      <c r="FH49" s="22">
        <v>29.72</v>
      </c>
      <c r="FI49" s="22">
        <v>59.58</v>
      </c>
      <c r="FJ49" s="22">
        <v>91.91</v>
      </c>
      <c r="FK49" s="22">
        <v>71.81</v>
      </c>
      <c r="FL49" s="22">
        <v>113.7</v>
      </c>
      <c r="FM49" s="22">
        <v>257.14</v>
      </c>
      <c r="FN49" s="22">
        <v>395.34</v>
      </c>
      <c r="FO49" s="22">
        <v>324.43</v>
      </c>
      <c r="FP49" s="22">
        <v>5.1200000000001182</v>
      </c>
      <c r="FQ49" s="22">
        <v>383.54</v>
      </c>
      <c r="FR49" s="22">
        <v>380.68</v>
      </c>
      <c r="FS49" s="31">
        <f>FG49+FH49+FI49+FJ49+FK49+FL49+FM49+FN49+FO49+FP49+FQ49+FR49</f>
        <v>2179.44</v>
      </c>
      <c r="FT49" s="22">
        <v>3.13</v>
      </c>
      <c r="FU49" s="22">
        <v>57.84</v>
      </c>
      <c r="FV49" s="22">
        <v>1.28</v>
      </c>
      <c r="FW49" s="22">
        <v>47.86</v>
      </c>
      <c r="FX49" s="22">
        <v>113.82</v>
      </c>
      <c r="FY49" s="22">
        <v>229.34</v>
      </c>
      <c r="FZ49" s="22">
        <v>191.44</v>
      </c>
      <c r="GA49" s="22">
        <v>134.85</v>
      </c>
      <c r="GB49" s="22">
        <v>90.33</v>
      </c>
      <c r="GC49" s="22">
        <v>199.31</v>
      </c>
      <c r="GD49" s="22">
        <v>178.96</v>
      </c>
      <c r="GE49" s="22">
        <v>140.91</v>
      </c>
      <c r="GF49" s="31">
        <f>FT49+FU49+FV49+FW49+FX49+FY49+FZ49+GA49+GB49+GC49+GD49+GE49</f>
        <v>1389.0700000000002</v>
      </c>
      <c r="GG49" s="22">
        <v>39.979999999999997</v>
      </c>
      <c r="GH49" s="22">
        <v>71.150000000000006</v>
      </c>
      <c r="GI49" s="22">
        <v>270.45</v>
      </c>
      <c r="GJ49" s="22">
        <v>104.47000000000003</v>
      </c>
      <c r="GK49" s="22">
        <v>311.95999999999998</v>
      </c>
      <c r="GL49" s="22">
        <v>151.94000000000005</v>
      </c>
      <c r="GM49" s="22">
        <v>159.60000000000014</v>
      </c>
      <c r="GN49" s="22">
        <v>67.050000000000637</v>
      </c>
      <c r="GO49" s="22">
        <v>92.46999999999889</v>
      </c>
      <c r="GP49" s="22">
        <v>712.8100000000004</v>
      </c>
      <c r="GQ49" s="22">
        <v>200.44000000000142</v>
      </c>
      <c r="GR49" s="22">
        <v>82.880000000000109</v>
      </c>
      <c r="GS49" s="31">
        <f>GG49+GH49+GI49+GJ49+GK49+GL49+GM49+GN49+GO49+GP49+GQ49+GR49</f>
        <v>2265.2000000000016</v>
      </c>
      <c r="GT49" s="22">
        <v>55.07</v>
      </c>
      <c r="GU49" s="22">
        <v>44.550000000000004</v>
      </c>
      <c r="GV49" s="22">
        <v>39.190000000000026</v>
      </c>
      <c r="GW49" s="22">
        <v>56.420000000000101</v>
      </c>
      <c r="GX49" s="22">
        <v>609.79000000000019</v>
      </c>
      <c r="GY49" s="22">
        <v>211.88000000000011</v>
      </c>
      <c r="GZ49" s="22">
        <v>258.85999999999933</v>
      </c>
      <c r="HA49" s="22">
        <v>64.589999999999691</v>
      </c>
      <c r="HB49" s="22">
        <v>77.400000000000318</v>
      </c>
      <c r="HC49" s="22">
        <v>70.619999999999663</v>
      </c>
      <c r="HD49" s="22">
        <v>42.060000000000173</v>
      </c>
      <c r="HE49" s="22">
        <v>109.07000000000039</v>
      </c>
      <c r="HF49" s="31">
        <f>GT49+GU49+GV49+GW49+GX49+GY49+GZ49+HA49+HB49+HC49+HD49+HE49</f>
        <v>1639.5</v>
      </c>
      <c r="HG49" s="22">
        <v>428.54999999999995</v>
      </c>
      <c r="HH49" s="22">
        <v>84.649999999999977</v>
      </c>
      <c r="HI49" s="22">
        <v>50.860000000000127</v>
      </c>
      <c r="HJ49" s="22">
        <v>58.080000000000041</v>
      </c>
      <c r="HK49" s="22">
        <v>87.889999999999645</v>
      </c>
      <c r="HL49" s="22">
        <v>94.720000000000027</v>
      </c>
      <c r="HM49" s="22">
        <v>172.49999999999977</v>
      </c>
      <c r="HN49" s="22">
        <v>83.380000000000337</v>
      </c>
      <c r="HO49" s="22">
        <v>57.059999999999945</v>
      </c>
      <c r="HP49" s="22">
        <v>303.38999999999919</v>
      </c>
      <c r="HQ49" s="22">
        <v>183.70000000000027</v>
      </c>
      <c r="HR49" s="22">
        <v>119.44999999999982</v>
      </c>
      <c r="HS49" s="31">
        <f>HG49+HH49+HI49+HJ49+HK49+HL49+HM49+HN49+HO49+HP49+HQ49+HR49</f>
        <v>1724.2299999999991</v>
      </c>
      <c r="HT49" s="22">
        <v>48.88</v>
      </c>
      <c r="HU49" s="22">
        <v>54.96</v>
      </c>
      <c r="HV49" s="22">
        <v>121.53999999999994</v>
      </c>
      <c r="HW49" s="22">
        <v>48.269999999999925</v>
      </c>
      <c r="HX49" s="22">
        <v>698.88000000000034</v>
      </c>
      <c r="HY49" s="22">
        <v>272.65000000000009</v>
      </c>
      <c r="HZ49" s="22">
        <v>257.30999999999904</v>
      </c>
      <c r="IA49" s="22">
        <v>120.16000000000008</v>
      </c>
      <c r="IB49" s="22">
        <v>130.08000000000015</v>
      </c>
      <c r="IC49" s="22">
        <v>123.78000000000088</v>
      </c>
      <c r="ID49" s="22">
        <v>160.41999999999985</v>
      </c>
      <c r="IE49" s="22">
        <v>20.889999999999873</v>
      </c>
      <c r="IF49" s="31">
        <f>HT49+HU49+HV49+HW49+HX49+HY49+HZ49+IA49+IB49+IC49+ID49+IE49</f>
        <v>2057.8200000000002</v>
      </c>
      <c r="IG49" s="22">
        <v>355.92999999999995</v>
      </c>
      <c r="IH49" s="22">
        <v>551.43000000000018</v>
      </c>
      <c r="II49" s="22">
        <v>142.62999999999988</v>
      </c>
      <c r="IJ49" s="22">
        <v>125.68999999999983</v>
      </c>
      <c r="IK49" s="22">
        <v>142.8599999999999</v>
      </c>
      <c r="IL49" s="22">
        <v>244.37999999999988</v>
      </c>
      <c r="IM49" s="22">
        <v>-656.83999999999958</v>
      </c>
      <c r="IN49" s="22">
        <v>32.519999999999982</v>
      </c>
      <c r="IO49" s="22">
        <v>10.579999999999927</v>
      </c>
      <c r="IP49" s="22">
        <v>37.870000000000005</v>
      </c>
      <c r="IQ49" s="22">
        <v>129.74000000000046</v>
      </c>
      <c r="IR49" s="22">
        <v>103.9399999999996</v>
      </c>
      <c r="IS49" s="31">
        <f>IG49+IH49+II49+IJ49+IK49+IL49+IM49+IN49+IO49+IP49+IQ49+IR49</f>
        <v>1220.73</v>
      </c>
      <c r="IT49" s="22">
        <v>164.17</v>
      </c>
      <c r="IU49" s="22">
        <v>68.789999999999992</v>
      </c>
      <c r="IV49" s="22">
        <v>185.06</v>
      </c>
      <c r="IW49" s="22">
        <v>92.779999999999973</v>
      </c>
      <c r="IX49" s="22">
        <v>207.66000000000008</v>
      </c>
      <c r="IY49" s="22">
        <v>152.9000000000002</v>
      </c>
      <c r="IZ49" s="22">
        <v>140.12</v>
      </c>
      <c r="JA49" s="22">
        <v>112.49999999999977</v>
      </c>
      <c r="JB49" s="22">
        <v>111.04000000000019</v>
      </c>
      <c r="JC49" s="22">
        <v>98.0799999999997</v>
      </c>
      <c r="JD49" s="22">
        <v>26.020000000000437</v>
      </c>
      <c r="JE49" s="22">
        <v>88.219999999999573</v>
      </c>
      <c r="JF49" s="31">
        <f>IT49+IU49+IV49+IW49+IX49+IY49+IZ49+JA49+JB49+JC49+JD49+JE49</f>
        <v>1447.34</v>
      </c>
      <c r="JG49" s="227">
        <v>83.78</v>
      </c>
      <c r="JH49" s="22">
        <v>25.260000000000005</v>
      </c>
      <c r="JI49" s="22">
        <v>32.239999999999966</v>
      </c>
      <c r="JJ49" s="22">
        <v>76.480000000000047</v>
      </c>
      <c r="JK49" s="22">
        <v>190.04000000000005</v>
      </c>
      <c r="JL49" s="22">
        <v>61.819999999999823</v>
      </c>
      <c r="JM49" s="22">
        <v>182.69000000000028</v>
      </c>
      <c r="JN49" s="22">
        <v>159.18999999999994</v>
      </c>
      <c r="JO49" s="22">
        <v>119.93999999999971</v>
      </c>
      <c r="JP49" s="22">
        <v>64.110000000000127</v>
      </c>
      <c r="JQ49" s="22">
        <v>12.970000000000027</v>
      </c>
      <c r="JR49" s="22">
        <v>101.10000000000014</v>
      </c>
      <c r="JS49" s="31">
        <f>JG49+JH49+JI49+JJ49+JK49+JL49+JM49+JN49+JO49+JP49+JQ49+JR49</f>
        <v>1109.6200000000001</v>
      </c>
      <c r="JT49" s="227">
        <v>43.89</v>
      </c>
      <c r="JU49" s="22">
        <v>6.57</v>
      </c>
      <c r="JV49" s="22">
        <v>51.620000000000012</v>
      </c>
      <c r="JW49" s="22">
        <v>77.130000000000024</v>
      </c>
      <c r="JX49" s="22">
        <v>157.58999999999997</v>
      </c>
      <c r="JY49" s="22">
        <v>18.930000000000007</v>
      </c>
      <c r="JZ49" s="22">
        <v>317.2800000000002</v>
      </c>
      <c r="KA49" s="22">
        <v>244.31999999999971</v>
      </c>
      <c r="KB49" s="22">
        <v>35.670000000000186</v>
      </c>
      <c r="KC49" s="22">
        <v>12.619999999999663</v>
      </c>
      <c r="KD49" s="22">
        <v>64.780000000000541</v>
      </c>
      <c r="KE49" s="22">
        <v>45.969999999999573</v>
      </c>
      <c r="KF49" s="31">
        <f>JT49+JU49+JV49+JW49+JX49+JY49+JZ49+KA49+KB49+KC49+KD49+KE49</f>
        <v>1076.3699999999999</v>
      </c>
      <c r="KG49" s="227">
        <v>19.59</v>
      </c>
      <c r="KH49" s="22">
        <v>7.0500000000000007</v>
      </c>
      <c r="KI49" s="22">
        <v>264.48</v>
      </c>
      <c r="KJ49" s="22">
        <v>279.09000000000003</v>
      </c>
      <c r="KK49" s="22">
        <v>180.83999999999992</v>
      </c>
      <c r="KL49" s="22">
        <v>111.23000000000002</v>
      </c>
      <c r="KM49" s="22">
        <v>49.569999999999027</v>
      </c>
      <c r="KN49" s="22">
        <v>-27.469999999999004</v>
      </c>
      <c r="KO49" s="22">
        <v>93.92999999999904</v>
      </c>
      <c r="KP49" s="22">
        <v>84.370000000001028</v>
      </c>
      <c r="KQ49" s="22">
        <v>230.28999999999996</v>
      </c>
      <c r="KR49" s="22">
        <v>24.910000000000082</v>
      </c>
      <c r="KS49" s="31">
        <f>KG49+KH49+KI49+KJ49+KK49+KL49+KM49+KN49+KO49+KP49+KQ49+KR49</f>
        <v>1317.88</v>
      </c>
      <c r="KT49" s="227">
        <v>16.260000000000002</v>
      </c>
      <c r="KU49" s="22">
        <v>48.839999999999989</v>
      </c>
      <c r="KV49" s="22">
        <v>151.69</v>
      </c>
      <c r="KW49" s="22">
        <v>87.419999999999987</v>
      </c>
      <c r="KX49" s="22">
        <v>354.95</v>
      </c>
      <c r="KY49" s="22">
        <v>91.75</v>
      </c>
      <c r="KZ49" s="22">
        <v>67.920000000000073</v>
      </c>
      <c r="LA49" s="22">
        <v>92</v>
      </c>
      <c r="LB49" s="22">
        <v>-223.26</v>
      </c>
      <c r="LC49" s="22">
        <v>35.199999999999932</v>
      </c>
      <c r="LD49" s="22">
        <v>29.120000000000005</v>
      </c>
      <c r="LE49" s="22">
        <v>88.340000000000032</v>
      </c>
      <c r="LF49" s="31">
        <f>KT49+KU49+KV49+KW49+KX49+KY49+KZ49+LA49+LB49+LC49+LD49+LE49</f>
        <v>840.23</v>
      </c>
      <c r="LG49" s="227">
        <v>37.5</v>
      </c>
      <c r="LH49" s="22">
        <v>844.93</v>
      </c>
      <c r="LI49" s="22">
        <v>-87.459999999999923</v>
      </c>
      <c r="LJ49" s="22">
        <v>34.509999999999991</v>
      </c>
      <c r="LK49" s="22">
        <v>311.6099999999999</v>
      </c>
      <c r="LL49" s="22">
        <v>202.20000000000005</v>
      </c>
      <c r="LM49" s="22">
        <v>190.12000000000012</v>
      </c>
      <c r="LN49" s="22">
        <v>25.369999999999891</v>
      </c>
      <c r="LO49" s="22">
        <v>98.510000000000218</v>
      </c>
      <c r="LP49" s="22">
        <v>22.179999999999836</v>
      </c>
      <c r="LQ49" s="22">
        <v>274.29999999999995</v>
      </c>
      <c r="LR49" s="22">
        <v>571.30000000000018</v>
      </c>
      <c r="LS49" s="31">
        <f>LG49+LH49+LI49+LJ49+LK49+LL49+LM49+LN49+LO49+LP49+LQ49+LR49</f>
        <v>2525.0700000000002</v>
      </c>
      <c r="LT49" s="227">
        <v>159.51</v>
      </c>
      <c r="LU49" s="22">
        <v>4.9900000000000091</v>
      </c>
      <c r="LV49" s="22">
        <v>29.139999999999986</v>
      </c>
      <c r="LW49" s="22">
        <v>94.110000000000014</v>
      </c>
      <c r="LX49" s="22">
        <v>214.58999999999997</v>
      </c>
      <c r="LY49" s="22">
        <v>66.86000000000007</v>
      </c>
      <c r="LZ49" s="22">
        <v>83.87</v>
      </c>
      <c r="MA49" s="22">
        <v>40.419999999999959</v>
      </c>
      <c r="MB49" s="22">
        <v>72.579999999999018</v>
      </c>
      <c r="MC49" s="22">
        <v>42.040000000000987</v>
      </c>
      <c r="MD49" s="22">
        <v>21.100000000000023</v>
      </c>
      <c r="ME49" s="22">
        <v>75.279999999999973</v>
      </c>
      <c r="MF49" s="31">
        <f>LT49+LU49+LV49+LW49+LX49+LY49+LZ49+MA49+MB49+MC49+MD49+ME49</f>
        <v>904.49</v>
      </c>
      <c r="MG49" s="227">
        <v>51.68</v>
      </c>
      <c r="MH49" s="22">
        <v>45.660000000000004</v>
      </c>
      <c r="MI49" s="22">
        <v>25.569999999999993</v>
      </c>
      <c r="MJ49" s="22">
        <v>0</v>
      </c>
      <c r="MK49" s="22">
        <v>0</v>
      </c>
      <c r="ML49" s="22">
        <v>0</v>
      </c>
      <c r="MM49" s="22">
        <v>0</v>
      </c>
      <c r="MN49" s="22">
        <v>0</v>
      </c>
      <c r="MO49" s="22">
        <v>0</v>
      </c>
      <c r="MP49" s="22">
        <v>0</v>
      </c>
      <c r="MQ49" s="22">
        <v>0</v>
      </c>
      <c r="MR49" s="22">
        <v>0</v>
      </c>
      <c r="MS49" s="32">
        <f>MG49+MH49+MI49+MJ49+MK49+ML49+MM49+MN49+MO49+MP49+MQ49+MR49</f>
        <v>122.91</v>
      </c>
    </row>
    <row r="50" spans="1:357" x14ac:dyDescent="0.2">
      <c r="A50" s="82">
        <v>703102</v>
      </c>
      <c r="B50" s="105"/>
      <c r="C50" s="106" t="s">
        <v>454</v>
      </c>
      <c r="D50" s="106" t="s">
        <v>531</v>
      </c>
      <c r="E50" s="22" t="s">
        <v>165</v>
      </c>
      <c r="F50" s="22" t="s">
        <v>165</v>
      </c>
      <c r="G50" s="22" t="s">
        <v>165</v>
      </c>
      <c r="H50" s="22" t="s">
        <v>165</v>
      </c>
      <c r="I50" s="22" t="s">
        <v>165</v>
      </c>
      <c r="J50" s="22" t="s">
        <v>165</v>
      </c>
      <c r="K50" s="22" t="s">
        <v>165</v>
      </c>
      <c r="L50" s="22" t="s">
        <v>165</v>
      </c>
      <c r="M50" s="22" t="s">
        <v>165</v>
      </c>
      <c r="N50" s="22" t="s">
        <v>165</v>
      </c>
      <c r="O50" s="22" t="s">
        <v>165</v>
      </c>
      <c r="P50" s="22" t="s">
        <v>165</v>
      </c>
      <c r="Q50" s="22" t="s">
        <v>165</v>
      </c>
      <c r="R50" s="22" t="s">
        <v>165</v>
      </c>
      <c r="S50" s="22" t="s">
        <v>165</v>
      </c>
      <c r="T50" s="22" t="s">
        <v>165</v>
      </c>
      <c r="U50" s="22" t="s">
        <v>165</v>
      </c>
      <c r="V50" s="22" t="s">
        <v>165</v>
      </c>
      <c r="W50" s="22" t="s">
        <v>165</v>
      </c>
      <c r="X50" s="22" t="s">
        <v>165</v>
      </c>
      <c r="Y50" s="22" t="s">
        <v>165</v>
      </c>
      <c r="Z50" s="22" t="s">
        <v>165</v>
      </c>
      <c r="AA50" s="22" t="s">
        <v>165</v>
      </c>
      <c r="AB50" s="22" t="s">
        <v>165</v>
      </c>
      <c r="AC50" s="22" t="s">
        <v>165</v>
      </c>
      <c r="AD50" s="22" t="s">
        <v>165</v>
      </c>
      <c r="AE50" s="22" t="s">
        <v>165</v>
      </c>
      <c r="AF50" s="22" t="s">
        <v>165</v>
      </c>
      <c r="AG50" s="22" t="s">
        <v>165</v>
      </c>
      <c r="AH50" s="22" t="s">
        <v>165</v>
      </c>
      <c r="AI50" s="22" t="s">
        <v>165</v>
      </c>
      <c r="AJ50" s="22" t="s">
        <v>165</v>
      </c>
      <c r="AK50" s="22" t="s">
        <v>165</v>
      </c>
      <c r="AL50" s="22" t="s">
        <v>165</v>
      </c>
      <c r="AM50" s="22" t="s">
        <v>165</v>
      </c>
      <c r="AN50" s="22" t="s">
        <v>165</v>
      </c>
      <c r="AO50" s="22" t="s">
        <v>165</v>
      </c>
      <c r="AP50" s="22" t="s">
        <v>165</v>
      </c>
      <c r="AQ50" s="22" t="s">
        <v>165</v>
      </c>
      <c r="AR50" s="22" t="s">
        <v>165</v>
      </c>
      <c r="AS50" s="22" t="s">
        <v>165</v>
      </c>
      <c r="AT50" s="22" t="s">
        <v>165</v>
      </c>
      <c r="AU50" s="22" t="s">
        <v>165</v>
      </c>
      <c r="AV50" s="22" t="s">
        <v>165</v>
      </c>
      <c r="AW50" s="22" t="s">
        <v>165</v>
      </c>
      <c r="AX50" s="22" t="s">
        <v>165</v>
      </c>
      <c r="AY50" s="22" t="s">
        <v>165</v>
      </c>
      <c r="AZ50" s="22" t="s">
        <v>165</v>
      </c>
      <c r="BA50" s="22" t="s">
        <v>165</v>
      </c>
      <c r="BB50" s="22" t="s">
        <v>165</v>
      </c>
      <c r="BC50" s="22" t="s">
        <v>165</v>
      </c>
      <c r="BD50" s="22" t="s">
        <v>165</v>
      </c>
      <c r="BE50" s="22" t="s">
        <v>165</v>
      </c>
      <c r="BF50" s="22" t="s">
        <v>165</v>
      </c>
      <c r="BG50" s="22" t="s">
        <v>165</v>
      </c>
      <c r="BH50" s="22" t="s">
        <v>165</v>
      </c>
      <c r="BI50" s="22" t="s">
        <v>165</v>
      </c>
      <c r="BJ50" s="22" t="s">
        <v>165</v>
      </c>
      <c r="BK50" s="22" t="s">
        <v>165</v>
      </c>
      <c r="BL50" s="22" t="s">
        <v>165</v>
      </c>
      <c r="BM50" s="22" t="s">
        <v>165</v>
      </c>
      <c r="BN50" s="22" t="s">
        <v>165</v>
      </c>
      <c r="BO50" s="22" t="s">
        <v>165</v>
      </c>
      <c r="BP50" s="22" t="s">
        <v>165</v>
      </c>
      <c r="BQ50" s="22" t="s">
        <v>165</v>
      </c>
      <c r="BR50" s="22" t="s">
        <v>165</v>
      </c>
      <c r="BS50" s="22" t="s">
        <v>165</v>
      </c>
      <c r="BT50" s="22" t="s">
        <v>165</v>
      </c>
      <c r="BU50" s="22" t="s">
        <v>165</v>
      </c>
      <c r="BV50" s="22" t="s">
        <v>165</v>
      </c>
      <c r="BW50" s="22" t="s">
        <v>165</v>
      </c>
      <c r="BX50" s="22" t="s">
        <v>165</v>
      </c>
      <c r="BY50" s="22" t="s">
        <v>165</v>
      </c>
      <c r="BZ50" s="22" t="s">
        <v>165</v>
      </c>
      <c r="CA50" s="22" t="s">
        <v>165</v>
      </c>
      <c r="CB50" s="22" t="s">
        <v>165</v>
      </c>
      <c r="CC50" s="22" t="s">
        <v>165</v>
      </c>
      <c r="CD50" s="22" t="s">
        <v>165</v>
      </c>
      <c r="CE50" s="22" t="s">
        <v>165</v>
      </c>
      <c r="CF50" s="22" t="s">
        <v>165</v>
      </c>
      <c r="CG50" s="22" t="s">
        <v>165</v>
      </c>
      <c r="CH50" s="22" t="s">
        <v>165</v>
      </c>
      <c r="CI50" s="22" t="s">
        <v>165</v>
      </c>
      <c r="CJ50" s="22" t="s">
        <v>165</v>
      </c>
      <c r="CK50" s="22" t="s">
        <v>165</v>
      </c>
      <c r="CL50" s="22" t="s">
        <v>165</v>
      </c>
      <c r="CM50" s="22" t="s">
        <v>165</v>
      </c>
      <c r="CN50" s="22" t="s">
        <v>165</v>
      </c>
      <c r="CO50" s="22" t="s">
        <v>165</v>
      </c>
      <c r="CP50" s="22" t="s">
        <v>165</v>
      </c>
      <c r="CQ50" s="22" t="s">
        <v>165</v>
      </c>
      <c r="CR50" s="22" t="s">
        <v>165</v>
      </c>
      <c r="CS50" s="22" t="s">
        <v>165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B50" s="22">
        <v>0</v>
      </c>
      <c r="DC50" s="22">
        <v>0</v>
      </c>
      <c r="DD50" s="22">
        <v>0</v>
      </c>
      <c r="DE50" s="22">
        <v>0</v>
      </c>
      <c r="DF50" s="22">
        <f>CT50+CU50+CV50+CW50+CX50+CY50+CZ50+DA50+DB50+DC50+DD50+DE50</f>
        <v>0</v>
      </c>
      <c r="DG50" s="22">
        <v>0</v>
      </c>
      <c r="DH50" s="22">
        <v>0</v>
      </c>
      <c r="DI50" s="22">
        <v>0</v>
      </c>
      <c r="DJ50" s="22">
        <v>0</v>
      </c>
      <c r="DK50" s="22">
        <v>0</v>
      </c>
      <c r="DL50" s="22">
        <v>0</v>
      </c>
      <c r="DM50" s="22">
        <v>0</v>
      </c>
      <c r="DN50" s="22">
        <v>0</v>
      </c>
      <c r="DO50" s="22">
        <v>0</v>
      </c>
      <c r="DP50" s="22">
        <v>0</v>
      </c>
      <c r="DQ50" s="22">
        <v>0</v>
      </c>
      <c r="DR50" s="22">
        <v>0</v>
      </c>
      <c r="DS50" s="31">
        <f>DG50+DH50+DI50+DJ50+DK50+DL50+DM50+DN50+DO50+DP50+DQ50+DR50</f>
        <v>0</v>
      </c>
      <c r="DT50" s="22">
        <v>0</v>
      </c>
      <c r="DU50" s="22">
        <v>0</v>
      </c>
      <c r="DV50" s="22">
        <v>0</v>
      </c>
      <c r="DW50" s="22">
        <v>0</v>
      </c>
      <c r="DX50" s="22">
        <v>0</v>
      </c>
      <c r="DY50" s="22">
        <v>0</v>
      </c>
      <c r="DZ50" s="22">
        <v>0</v>
      </c>
      <c r="EA50" s="22">
        <v>0</v>
      </c>
      <c r="EB50" s="22">
        <v>0</v>
      </c>
      <c r="EC50" s="22">
        <v>0</v>
      </c>
      <c r="ED50" s="22">
        <v>0</v>
      </c>
      <c r="EE50" s="22">
        <v>0</v>
      </c>
      <c r="EF50" s="31">
        <f>DT50+DU50+DV50+DW50+DX50+DY50+DZ50+EA50+EB50+EC50+ED50+EE50</f>
        <v>0</v>
      </c>
      <c r="EG50" s="22">
        <v>0</v>
      </c>
      <c r="EH50" s="22">
        <v>0</v>
      </c>
      <c r="EI50" s="22">
        <v>0</v>
      </c>
      <c r="EJ50" s="22">
        <v>0</v>
      </c>
      <c r="EK50" s="22">
        <v>0</v>
      </c>
      <c r="EL50" s="22">
        <v>0</v>
      </c>
      <c r="EM50" s="22">
        <v>0</v>
      </c>
      <c r="EN50" s="22">
        <v>0</v>
      </c>
      <c r="EO50" s="22">
        <v>0</v>
      </c>
      <c r="EP50" s="22">
        <v>0</v>
      </c>
      <c r="EQ50" s="22">
        <v>0</v>
      </c>
      <c r="ER50" s="22">
        <v>0</v>
      </c>
      <c r="ES50" s="31">
        <f>EG50+EH50+EI50+EJ50+EK50+EL50+EM50+EN50+EO50+EP50+EQ50+ER50</f>
        <v>0</v>
      </c>
      <c r="ET50" s="22">
        <v>0</v>
      </c>
      <c r="EU50" s="22">
        <v>0</v>
      </c>
      <c r="EV50" s="22">
        <v>0</v>
      </c>
      <c r="EW50" s="22">
        <v>0</v>
      </c>
      <c r="EX50" s="22">
        <v>0</v>
      </c>
      <c r="EY50" s="22">
        <v>0</v>
      </c>
      <c r="EZ50" s="22">
        <v>0</v>
      </c>
      <c r="FA50" s="22">
        <v>39</v>
      </c>
      <c r="FB50" s="22">
        <v>-39</v>
      </c>
      <c r="FC50" s="22">
        <v>0</v>
      </c>
      <c r="FD50" s="22">
        <v>0</v>
      </c>
      <c r="FE50" s="22">
        <v>0</v>
      </c>
      <c r="FF50" s="31">
        <f>ET50+EU50+EV50+EW50+EX50+EY50+EZ50+FA50+FB50+FC50+FD50+FE50</f>
        <v>0</v>
      </c>
      <c r="FG50" s="22">
        <v>0</v>
      </c>
      <c r="FH50" s="22">
        <v>0</v>
      </c>
      <c r="FI50" s="22">
        <v>0</v>
      </c>
      <c r="FJ50" s="22">
        <v>0</v>
      </c>
      <c r="FK50" s="22">
        <v>0</v>
      </c>
      <c r="FL50" s="22">
        <v>0</v>
      </c>
      <c r="FM50" s="22">
        <v>0</v>
      </c>
      <c r="FN50" s="22">
        <v>0</v>
      </c>
      <c r="FO50" s="22">
        <v>0</v>
      </c>
      <c r="FP50" s="22">
        <v>0</v>
      </c>
      <c r="FQ50" s="22">
        <v>0</v>
      </c>
      <c r="FR50" s="22">
        <v>0</v>
      </c>
      <c r="FS50" s="31">
        <f>FG50+FH50+FI50+FJ50+FK50+FL50+FM50+FN50+FO50+FP50+FQ50+FR50</f>
        <v>0</v>
      </c>
      <c r="FT50" s="22">
        <v>0</v>
      </c>
      <c r="FU50" s="22">
        <v>0</v>
      </c>
      <c r="FV50" s="22">
        <v>0</v>
      </c>
      <c r="FW50" s="22">
        <v>0</v>
      </c>
      <c r="FX50" s="22">
        <v>0</v>
      </c>
      <c r="FY50" s="22">
        <v>0</v>
      </c>
      <c r="FZ50" s="22">
        <v>0</v>
      </c>
      <c r="GA50" s="22">
        <v>0</v>
      </c>
      <c r="GB50" s="22">
        <v>0</v>
      </c>
      <c r="GC50" s="22">
        <v>0</v>
      </c>
      <c r="GD50" s="22">
        <v>0</v>
      </c>
      <c r="GE50" s="22">
        <v>0</v>
      </c>
      <c r="GF50" s="31">
        <f>FT50+FU50+FV50+FW50+FX50+FY50+FZ50+GA50+GB50+GC50+GD50+GE50</f>
        <v>0</v>
      </c>
      <c r="GG50" s="22">
        <v>0</v>
      </c>
      <c r="GH50" s="22">
        <v>0</v>
      </c>
      <c r="GI50" s="22">
        <v>0</v>
      </c>
      <c r="GJ50" s="22">
        <v>0</v>
      </c>
      <c r="GK50" s="22">
        <v>0</v>
      </c>
      <c r="GL50" s="22">
        <v>0</v>
      </c>
      <c r="GM50" s="22">
        <v>0</v>
      </c>
      <c r="GN50" s="22">
        <v>0</v>
      </c>
      <c r="GO50" s="22">
        <v>0</v>
      </c>
      <c r="GP50" s="22">
        <v>0</v>
      </c>
      <c r="GQ50" s="22">
        <v>0</v>
      </c>
      <c r="GR50" s="22">
        <v>0</v>
      </c>
      <c r="GS50" s="31">
        <f>GG50+GH50+GI50+GJ50+GK50+GL50+GM50+GN50+GO50+GP50+GQ50+GR50</f>
        <v>0</v>
      </c>
      <c r="GT50" s="22">
        <v>0</v>
      </c>
      <c r="GU50" s="22">
        <v>0</v>
      </c>
      <c r="GV50" s="22">
        <v>0</v>
      </c>
      <c r="GW50" s="22">
        <v>0</v>
      </c>
      <c r="GX50" s="22">
        <v>0</v>
      </c>
      <c r="GY50" s="22">
        <v>0</v>
      </c>
      <c r="GZ50" s="22">
        <v>0</v>
      </c>
      <c r="HA50" s="22">
        <v>0</v>
      </c>
      <c r="HB50" s="22">
        <v>0</v>
      </c>
      <c r="HC50" s="22">
        <v>0</v>
      </c>
      <c r="HD50" s="22">
        <v>0</v>
      </c>
      <c r="HE50" s="22">
        <v>0</v>
      </c>
      <c r="HF50" s="31">
        <f>GT50+GU50+GV50+GW50+GX50+GY50+GZ50+HA50+HB50+HC50+HD50+HE50</f>
        <v>0</v>
      </c>
      <c r="HG50" s="22">
        <v>0</v>
      </c>
      <c r="HH50" s="22">
        <v>0</v>
      </c>
      <c r="HI50" s="22">
        <v>0</v>
      </c>
      <c r="HJ50" s="22">
        <v>0</v>
      </c>
      <c r="HK50" s="22">
        <v>0</v>
      </c>
      <c r="HL50" s="22">
        <v>0</v>
      </c>
      <c r="HM50" s="22">
        <v>0</v>
      </c>
      <c r="HN50" s="22">
        <v>0</v>
      </c>
      <c r="HO50" s="22">
        <v>0</v>
      </c>
      <c r="HP50" s="22">
        <v>0</v>
      </c>
      <c r="HQ50" s="22">
        <v>0</v>
      </c>
      <c r="HR50" s="22">
        <v>0</v>
      </c>
      <c r="HS50" s="31">
        <f>HG50+HH50+HI50+HJ50+HK50+HL50+HM50+HN50+HO50+HP50+HQ50+HR50</f>
        <v>0</v>
      </c>
      <c r="HT50" s="22">
        <v>0</v>
      </c>
      <c r="HU50" s="22">
        <v>0</v>
      </c>
      <c r="HV50" s="22">
        <v>0</v>
      </c>
      <c r="HW50" s="22">
        <v>0</v>
      </c>
      <c r="HX50" s="22">
        <v>0</v>
      </c>
      <c r="HY50" s="22">
        <v>0</v>
      </c>
      <c r="HZ50" s="22">
        <v>0</v>
      </c>
      <c r="IA50" s="22">
        <v>0</v>
      </c>
      <c r="IB50" s="22">
        <v>0</v>
      </c>
      <c r="IC50" s="22">
        <v>0</v>
      </c>
      <c r="ID50" s="22">
        <v>0</v>
      </c>
      <c r="IE50" s="22">
        <v>0</v>
      </c>
      <c r="IF50" s="31">
        <f>HT50+HU50+HV50+HW50+HX50+HY50+HZ50+IA50+IB50+IC50+ID50+IE50</f>
        <v>0</v>
      </c>
      <c r="IG50" s="22">
        <v>0</v>
      </c>
      <c r="IH50" s="22">
        <v>0</v>
      </c>
      <c r="II50" s="22">
        <v>0</v>
      </c>
      <c r="IJ50" s="22">
        <v>0</v>
      </c>
      <c r="IK50" s="22">
        <v>0</v>
      </c>
      <c r="IL50" s="22">
        <v>0</v>
      </c>
      <c r="IM50" s="22">
        <v>0</v>
      </c>
      <c r="IN50" s="22">
        <v>0</v>
      </c>
      <c r="IO50" s="22">
        <v>0</v>
      </c>
      <c r="IP50" s="22">
        <v>0</v>
      </c>
      <c r="IQ50" s="22">
        <v>0</v>
      </c>
      <c r="IR50" s="22">
        <v>0</v>
      </c>
      <c r="IS50" s="31">
        <f>IG50+IH50+II50+IJ50+IK50+IL50+IM50+IN50+IO50+IP50+IQ50+IR50</f>
        <v>0</v>
      </c>
      <c r="IT50" s="22">
        <v>0</v>
      </c>
      <c r="IU50" s="22">
        <v>0</v>
      </c>
      <c r="IV50" s="22">
        <v>0</v>
      </c>
      <c r="IW50" s="22">
        <v>0</v>
      </c>
      <c r="IX50" s="22">
        <v>0</v>
      </c>
      <c r="IY50" s="22">
        <v>0</v>
      </c>
      <c r="IZ50" s="22">
        <v>0</v>
      </c>
      <c r="JA50" s="22">
        <v>0</v>
      </c>
      <c r="JB50" s="22">
        <v>0</v>
      </c>
      <c r="JC50" s="22">
        <v>0</v>
      </c>
      <c r="JD50" s="22">
        <v>0</v>
      </c>
      <c r="JE50" s="22">
        <v>0</v>
      </c>
      <c r="JF50" s="31">
        <f>IT50+IU50+IV50+IW50+IX50+IY50+IZ50+JA50+JB50+JC50+JD50+JE50</f>
        <v>0</v>
      </c>
      <c r="JG50" s="227">
        <v>0</v>
      </c>
      <c r="JH50" s="22">
        <v>0</v>
      </c>
      <c r="JI50" s="22">
        <v>0</v>
      </c>
      <c r="JJ50" s="22">
        <v>0</v>
      </c>
      <c r="JK50" s="22">
        <v>0</v>
      </c>
      <c r="JL50" s="22">
        <v>0</v>
      </c>
      <c r="JM50" s="22">
        <v>0</v>
      </c>
      <c r="JN50" s="22">
        <v>0</v>
      </c>
      <c r="JO50" s="22">
        <v>0</v>
      </c>
      <c r="JP50" s="22">
        <v>0</v>
      </c>
      <c r="JQ50" s="22">
        <v>0</v>
      </c>
      <c r="JR50" s="22">
        <v>0</v>
      </c>
      <c r="JS50" s="31">
        <f>JG50+JH50+JI50+JJ50+JK50+JL50+JM50+JN50+JO50+JP50+JQ50+JR50</f>
        <v>0</v>
      </c>
      <c r="JT50" s="227">
        <v>0</v>
      </c>
      <c r="JU50" s="22">
        <v>0</v>
      </c>
      <c r="JV50" s="22">
        <v>0</v>
      </c>
      <c r="JW50" s="22">
        <v>0</v>
      </c>
      <c r="JX50" s="22">
        <v>0</v>
      </c>
      <c r="JY50" s="22">
        <v>0</v>
      </c>
      <c r="JZ50" s="22">
        <v>0</v>
      </c>
      <c r="KA50" s="22">
        <v>0</v>
      </c>
      <c r="KB50" s="22">
        <v>0</v>
      </c>
      <c r="KC50" s="22">
        <v>0</v>
      </c>
      <c r="KD50" s="22">
        <v>0</v>
      </c>
      <c r="KE50" s="22">
        <v>0</v>
      </c>
      <c r="KF50" s="31">
        <f>JT50+JU50+JV50+JW50+JX50+JY50+JZ50+KA50+KB50+KC50+KD50+KE50</f>
        <v>0</v>
      </c>
      <c r="KG50" s="227">
        <v>0</v>
      </c>
      <c r="KH50" s="22">
        <v>0</v>
      </c>
      <c r="KI50" s="22">
        <v>0</v>
      </c>
      <c r="KJ50" s="22">
        <v>0</v>
      </c>
      <c r="KK50" s="22">
        <v>0</v>
      </c>
      <c r="KL50" s="22">
        <v>0</v>
      </c>
      <c r="KM50" s="22">
        <v>0</v>
      </c>
      <c r="KN50" s="22">
        <v>0</v>
      </c>
      <c r="KO50" s="22">
        <v>0</v>
      </c>
      <c r="KP50" s="22">
        <v>0</v>
      </c>
      <c r="KQ50" s="22">
        <v>0</v>
      </c>
      <c r="KR50" s="22">
        <v>0</v>
      </c>
      <c r="KS50" s="31">
        <f>KG50+KH50+KI50+KJ50+KK50+KL50+KM50+KN50+KO50+KP50+KQ50+KR50</f>
        <v>0</v>
      </c>
      <c r="KT50" s="227">
        <v>0</v>
      </c>
      <c r="KU50" s="22">
        <v>0</v>
      </c>
      <c r="KV50" s="22">
        <v>0</v>
      </c>
      <c r="KW50" s="22">
        <v>0</v>
      </c>
      <c r="KX50" s="22">
        <v>0</v>
      </c>
      <c r="KY50" s="22">
        <v>0</v>
      </c>
      <c r="KZ50" s="22">
        <v>0</v>
      </c>
      <c r="LA50" s="22">
        <v>0</v>
      </c>
      <c r="LB50" s="22">
        <v>0</v>
      </c>
      <c r="LC50" s="22">
        <v>0</v>
      </c>
      <c r="LD50" s="22">
        <v>0</v>
      </c>
      <c r="LE50" s="22">
        <v>0</v>
      </c>
      <c r="LF50" s="31">
        <f>KT50+KU50+KV50+KW50+KX50+KY50+KZ50+LA50+LB50+LC50+LD50+LE50</f>
        <v>0</v>
      </c>
      <c r="LG50" s="227">
        <v>0</v>
      </c>
      <c r="LH50" s="22">
        <v>0</v>
      </c>
      <c r="LI50" s="22">
        <v>0</v>
      </c>
      <c r="LJ50" s="22">
        <v>0</v>
      </c>
      <c r="LK50" s="22">
        <v>0</v>
      </c>
      <c r="LL50" s="22">
        <v>0</v>
      </c>
      <c r="LM50" s="22">
        <v>0</v>
      </c>
      <c r="LN50" s="22">
        <v>0</v>
      </c>
      <c r="LO50" s="22">
        <v>0</v>
      </c>
      <c r="LP50" s="22">
        <v>0</v>
      </c>
      <c r="LQ50" s="22">
        <v>0</v>
      </c>
      <c r="LR50" s="22">
        <v>0</v>
      </c>
      <c r="LS50" s="31">
        <f>LG50+LH50+LI50+LJ50+LK50+LL50+LM50+LN50+LO50+LP50+LQ50+LR50</f>
        <v>0</v>
      </c>
      <c r="LT50" s="227">
        <v>0</v>
      </c>
      <c r="LU50" s="22">
        <v>0</v>
      </c>
      <c r="LV50" s="22">
        <v>0</v>
      </c>
      <c r="LW50" s="22">
        <v>0</v>
      </c>
      <c r="LX50" s="22">
        <v>0</v>
      </c>
      <c r="LY50" s="22">
        <v>0</v>
      </c>
      <c r="LZ50" s="22">
        <v>0</v>
      </c>
      <c r="MA50" s="22">
        <v>0</v>
      </c>
      <c r="MB50" s="22">
        <v>0</v>
      </c>
      <c r="MC50" s="22">
        <v>0</v>
      </c>
      <c r="MD50" s="22">
        <v>0</v>
      </c>
      <c r="ME50" s="22">
        <v>0</v>
      </c>
      <c r="MF50" s="31">
        <f>LT50+LU50+LV50+LW50+LX50+LY50+LZ50+MA50+MB50+MC50+MD50+ME50</f>
        <v>0</v>
      </c>
      <c r="MG50" s="227">
        <v>0</v>
      </c>
      <c r="MH50" s="22">
        <v>0</v>
      </c>
      <c r="MI50" s="22">
        <v>0</v>
      </c>
      <c r="MJ50" s="22">
        <v>0</v>
      </c>
      <c r="MK50" s="22">
        <v>0</v>
      </c>
      <c r="ML50" s="22">
        <v>0</v>
      </c>
      <c r="MM50" s="22">
        <v>0</v>
      </c>
      <c r="MN50" s="22">
        <v>0</v>
      </c>
      <c r="MO50" s="22">
        <v>0</v>
      </c>
      <c r="MP50" s="22">
        <v>0</v>
      </c>
      <c r="MQ50" s="22">
        <v>0</v>
      </c>
      <c r="MR50" s="22">
        <v>0</v>
      </c>
      <c r="MS50" s="32">
        <f>MG50+MH50+MI50+MJ50+MK50+ML50+MM50+MN50+MO50+MP50+MQ50+MR50</f>
        <v>0</v>
      </c>
    </row>
    <row r="51" spans="1:357" x14ac:dyDescent="0.2">
      <c r="A51" s="82">
        <v>703103</v>
      </c>
      <c r="B51" s="105"/>
      <c r="C51" s="106" t="s">
        <v>455</v>
      </c>
      <c r="D51" s="106" t="s">
        <v>225</v>
      </c>
      <c r="E51" s="22" t="s">
        <v>165</v>
      </c>
      <c r="F51" s="22" t="s">
        <v>165</v>
      </c>
      <c r="G51" s="22" t="s">
        <v>165</v>
      </c>
      <c r="H51" s="22" t="s">
        <v>165</v>
      </c>
      <c r="I51" s="22" t="s">
        <v>165</v>
      </c>
      <c r="J51" s="22" t="s">
        <v>165</v>
      </c>
      <c r="K51" s="22" t="s">
        <v>165</v>
      </c>
      <c r="L51" s="22" t="s">
        <v>165</v>
      </c>
      <c r="M51" s="22" t="s">
        <v>165</v>
      </c>
      <c r="N51" s="22" t="s">
        <v>165</v>
      </c>
      <c r="O51" s="22" t="s">
        <v>165</v>
      </c>
      <c r="P51" s="22" t="s">
        <v>165</v>
      </c>
      <c r="Q51" s="22" t="s">
        <v>165</v>
      </c>
      <c r="R51" s="22" t="s">
        <v>165</v>
      </c>
      <c r="S51" s="22" t="s">
        <v>165</v>
      </c>
      <c r="T51" s="22" t="s">
        <v>165</v>
      </c>
      <c r="U51" s="22" t="s">
        <v>165</v>
      </c>
      <c r="V51" s="22" t="s">
        <v>165</v>
      </c>
      <c r="W51" s="22" t="s">
        <v>165</v>
      </c>
      <c r="X51" s="22" t="s">
        <v>165</v>
      </c>
      <c r="Y51" s="22" t="s">
        <v>165</v>
      </c>
      <c r="Z51" s="22" t="s">
        <v>165</v>
      </c>
      <c r="AA51" s="22" t="s">
        <v>165</v>
      </c>
      <c r="AB51" s="22" t="s">
        <v>165</v>
      </c>
      <c r="AC51" s="22" t="s">
        <v>165</v>
      </c>
      <c r="AD51" s="22" t="s">
        <v>165</v>
      </c>
      <c r="AE51" s="22" t="s">
        <v>165</v>
      </c>
      <c r="AF51" s="22" t="s">
        <v>165</v>
      </c>
      <c r="AG51" s="22" t="s">
        <v>165</v>
      </c>
      <c r="AH51" s="22" t="s">
        <v>165</v>
      </c>
      <c r="AI51" s="22" t="s">
        <v>165</v>
      </c>
      <c r="AJ51" s="22" t="s">
        <v>165</v>
      </c>
      <c r="AK51" s="22" t="s">
        <v>165</v>
      </c>
      <c r="AL51" s="22" t="s">
        <v>165</v>
      </c>
      <c r="AM51" s="22" t="s">
        <v>165</v>
      </c>
      <c r="AN51" s="22" t="s">
        <v>165</v>
      </c>
      <c r="AO51" s="22" t="s">
        <v>165</v>
      </c>
      <c r="AP51" s="22" t="s">
        <v>165</v>
      </c>
      <c r="AQ51" s="22" t="s">
        <v>165</v>
      </c>
      <c r="AR51" s="22" t="s">
        <v>165</v>
      </c>
      <c r="AS51" s="22" t="s">
        <v>165</v>
      </c>
      <c r="AT51" s="22" t="s">
        <v>165</v>
      </c>
      <c r="AU51" s="22" t="s">
        <v>165</v>
      </c>
      <c r="AV51" s="22" t="s">
        <v>165</v>
      </c>
      <c r="AW51" s="22" t="s">
        <v>165</v>
      </c>
      <c r="AX51" s="22" t="s">
        <v>165</v>
      </c>
      <c r="AY51" s="22" t="s">
        <v>165</v>
      </c>
      <c r="AZ51" s="22" t="s">
        <v>165</v>
      </c>
      <c r="BA51" s="22" t="s">
        <v>165</v>
      </c>
      <c r="BB51" s="22" t="s">
        <v>165</v>
      </c>
      <c r="BC51" s="22" t="s">
        <v>165</v>
      </c>
      <c r="BD51" s="22" t="s">
        <v>165</v>
      </c>
      <c r="BE51" s="22" t="s">
        <v>165</v>
      </c>
      <c r="BF51" s="22" t="s">
        <v>165</v>
      </c>
      <c r="BG51" s="22" t="s">
        <v>165</v>
      </c>
      <c r="BH51" s="22" t="s">
        <v>165</v>
      </c>
      <c r="BI51" s="22" t="s">
        <v>165</v>
      </c>
      <c r="BJ51" s="22" t="s">
        <v>165</v>
      </c>
      <c r="BK51" s="22" t="s">
        <v>165</v>
      </c>
      <c r="BL51" s="22" t="s">
        <v>165</v>
      </c>
      <c r="BM51" s="22" t="s">
        <v>165</v>
      </c>
      <c r="BN51" s="22" t="s">
        <v>165</v>
      </c>
      <c r="BO51" s="22" t="s">
        <v>165</v>
      </c>
      <c r="BP51" s="22" t="s">
        <v>165</v>
      </c>
      <c r="BQ51" s="22" t="s">
        <v>165</v>
      </c>
      <c r="BR51" s="22" t="s">
        <v>165</v>
      </c>
      <c r="BS51" s="22" t="s">
        <v>165</v>
      </c>
      <c r="BT51" s="22" t="s">
        <v>165</v>
      </c>
      <c r="BU51" s="22" t="s">
        <v>165</v>
      </c>
      <c r="BV51" s="22" t="s">
        <v>165</v>
      </c>
      <c r="BW51" s="22" t="s">
        <v>165</v>
      </c>
      <c r="BX51" s="22" t="s">
        <v>165</v>
      </c>
      <c r="BY51" s="22" t="s">
        <v>165</v>
      </c>
      <c r="BZ51" s="22" t="s">
        <v>165</v>
      </c>
      <c r="CA51" s="22" t="s">
        <v>165</v>
      </c>
      <c r="CB51" s="22" t="s">
        <v>165</v>
      </c>
      <c r="CC51" s="22" t="s">
        <v>165</v>
      </c>
      <c r="CD51" s="22" t="s">
        <v>165</v>
      </c>
      <c r="CE51" s="22" t="s">
        <v>165</v>
      </c>
      <c r="CF51" s="22" t="s">
        <v>165</v>
      </c>
      <c r="CG51" s="22" t="s">
        <v>165</v>
      </c>
      <c r="CH51" s="22" t="s">
        <v>165</v>
      </c>
      <c r="CI51" s="22" t="s">
        <v>165</v>
      </c>
      <c r="CJ51" s="22" t="s">
        <v>165</v>
      </c>
      <c r="CK51" s="22" t="s">
        <v>165</v>
      </c>
      <c r="CL51" s="22" t="s">
        <v>165</v>
      </c>
      <c r="CM51" s="22" t="s">
        <v>165</v>
      </c>
      <c r="CN51" s="22" t="s">
        <v>165</v>
      </c>
      <c r="CO51" s="22" t="s">
        <v>165</v>
      </c>
      <c r="CP51" s="22" t="s">
        <v>165</v>
      </c>
      <c r="CQ51" s="22" t="s">
        <v>165</v>
      </c>
      <c r="CR51" s="22" t="s">
        <v>165</v>
      </c>
      <c r="CS51" s="22" t="s">
        <v>165</v>
      </c>
      <c r="CT51" s="22">
        <v>0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0</v>
      </c>
      <c r="DA51" s="22">
        <v>0</v>
      </c>
      <c r="DB51" s="22">
        <v>0</v>
      </c>
      <c r="DC51" s="22">
        <v>0</v>
      </c>
      <c r="DD51" s="22">
        <v>0</v>
      </c>
      <c r="DE51" s="22">
        <v>133.53363378400934</v>
      </c>
      <c r="DF51" s="22">
        <f>CT51+CU51+CV51+CW51+CX51+CY51+CZ51+DA51+DB51+DC51+DD51+DE51</f>
        <v>133.53363378400934</v>
      </c>
      <c r="DG51" s="22">
        <v>5479</v>
      </c>
      <c r="DH51" s="22">
        <v>-5479</v>
      </c>
      <c r="DI51" s="22">
        <v>0</v>
      </c>
      <c r="DJ51" s="22">
        <v>0</v>
      </c>
      <c r="DK51" s="22">
        <v>0</v>
      </c>
      <c r="DL51" s="22">
        <v>0</v>
      </c>
      <c r="DM51" s="22">
        <v>0</v>
      </c>
      <c r="DN51" s="22">
        <v>0</v>
      </c>
      <c r="DO51" s="22">
        <v>0</v>
      </c>
      <c r="DP51" s="22">
        <v>0</v>
      </c>
      <c r="DQ51" s="22">
        <v>0</v>
      </c>
      <c r="DR51" s="22">
        <v>0</v>
      </c>
      <c r="DS51" s="31">
        <f>DG51+DH51+DI51+DJ51+DK51+DL51+DM51+DN51+DO51+DP51+DQ51+DR51</f>
        <v>0</v>
      </c>
      <c r="DT51" s="22">
        <v>0</v>
      </c>
      <c r="DU51" s="22">
        <v>0</v>
      </c>
      <c r="DV51" s="22">
        <v>0</v>
      </c>
      <c r="DW51" s="22">
        <v>0</v>
      </c>
      <c r="DX51" s="22">
        <v>0</v>
      </c>
      <c r="DY51" s="22">
        <v>0</v>
      </c>
      <c r="DZ51" s="22">
        <v>0</v>
      </c>
      <c r="EA51" s="22">
        <v>0</v>
      </c>
      <c r="EB51" s="22">
        <v>0</v>
      </c>
      <c r="EC51" s="22">
        <v>0</v>
      </c>
      <c r="ED51" s="22">
        <v>0</v>
      </c>
      <c r="EE51" s="22">
        <v>0</v>
      </c>
      <c r="EF51" s="31">
        <f>DT51+DU51+DV51+DW51+DX51+DY51+DZ51+EA51+EB51+EC51+ED51+EE51</f>
        <v>0</v>
      </c>
      <c r="EG51" s="22">
        <v>0</v>
      </c>
      <c r="EH51" s="22">
        <v>0</v>
      </c>
      <c r="EI51" s="22">
        <v>0</v>
      </c>
      <c r="EJ51" s="22">
        <v>0</v>
      </c>
      <c r="EK51" s="22">
        <v>0</v>
      </c>
      <c r="EL51" s="22">
        <v>0</v>
      </c>
      <c r="EM51" s="22">
        <v>0</v>
      </c>
      <c r="EN51" s="22">
        <v>0</v>
      </c>
      <c r="EO51" s="22">
        <v>0</v>
      </c>
      <c r="EP51" s="22">
        <v>0</v>
      </c>
      <c r="EQ51" s="22">
        <v>0</v>
      </c>
      <c r="ER51" s="22">
        <v>0</v>
      </c>
      <c r="ES51" s="31">
        <f>EG51+EH51+EI51+EJ51+EK51+EL51+EM51+EN51+EO51+EP51+EQ51+ER51</f>
        <v>0</v>
      </c>
      <c r="ET51" s="22">
        <v>0</v>
      </c>
      <c r="EU51" s="22">
        <v>0</v>
      </c>
      <c r="EV51" s="22">
        <v>0</v>
      </c>
      <c r="EW51" s="22">
        <v>0</v>
      </c>
      <c r="EX51" s="22">
        <v>0</v>
      </c>
      <c r="EY51" s="22">
        <v>0</v>
      </c>
      <c r="EZ51" s="22">
        <v>0</v>
      </c>
      <c r="FA51" s="22">
        <v>0</v>
      </c>
      <c r="FB51" s="22">
        <v>0</v>
      </c>
      <c r="FC51" s="22">
        <v>0</v>
      </c>
      <c r="FD51" s="22">
        <v>0</v>
      </c>
      <c r="FE51" s="22">
        <v>0</v>
      </c>
      <c r="FF51" s="31">
        <f>ET51+EU51+EV51+EW51+EX51+EY51+EZ51+FA51+FB51+FC51+FD51+FE51</f>
        <v>0</v>
      </c>
      <c r="FG51" s="22">
        <v>0</v>
      </c>
      <c r="FH51" s="22">
        <v>0</v>
      </c>
      <c r="FI51" s="22">
        <v>0</v>
      </c>
      <c r="FJ51" s="22">
        <v>0</v>
      </c>
      <c r="FK51" s="22">
        <v>0</v>
      </c>
      <c r="FL51" s="22">
        <v>0</v>
      </c>
      <c r="FM51" s="22">
        <v>0</v>
      </c>
      <c r="FN51" s="22">
        <v>0</v>
      </c>
      <c r="FO51" s="22">
        <v>0</v>
      </c>
      <c r="FP51" s="22">
        <v>0</v>
      </c>
      <c r="FQ51" s="22">
        <v>0</v>
      </c>
      <c r="FR51" s="22">
        <v>0</v>
      </c>
      <c r="FS51" s="31">
        <f>FG51+FH51+FI51+FJ51+FK51+FL51+FM51+FN51+FO51+FP51+FQ51+FR51</f>
        <v>0</v>
      </c>
      <c r="FT51" s="22">
        <v>0</v>
      </c>
      <c r="FU51" s="22">
        <v>0</v>
      </c>
      <c r="FV51" s="22">
        <v>0</v>
      </c>
      <c r="FW51" s="22">
        <v>0</v>
      </c>
      <c r="FX51" s="22">
        <v>0</v>
      </c>
      <c r="FY51" s="22">
        <v>0</v>
      </c>
      <c r="FZ51" s="22">
        <v>0</v>
      </c>
      <c r="GA51" s="22">
        <v>0</v>
      </c>
      <c r="GB51" s="22">
        <v>0</v>
      </c>
      <c r="GC51" s="22">
        <v>0</v>
      </c>
      <c r="GD51" s="22">
        <v>0</v>
      </c>
      <c r="GE51" s="22">
        <v>0</v>
      </c>
      <c r="GF51" s="31">
        <f>FT51+FU51+FV51+FW51+FX51+FY51+FZ51+GA51+GB51+GC51+GD51+GE51</f>
        <v>0</v>
      </c>
      <c r="GG51" s="22">
        <v>0</v>
      </c>
      <c r="GH51" s="22">
        <v>0</v>
      </c>
      <c r="GI51" s="22">
        <v>0</v>
      </c>
      <c r="GJ51" s="22">
        <v>0</v>
      </c>
      <c r="GK51" s="22">
        <v>0</v>
      </c>
      <c r="GL51" s="22">
        <v>0</v>
      </c>
      <c r="GM51" s="22">
        <v>0</v>
      </c>
      <c r="GN51" s="22">
        <v>0</v>
      </c>
      <c r="GO51" s="22">
        <v>0</v>
      </c>
      <c r="GP51" s="22">
        <v>22.9</v>
      </c>
      <c r="GQ51" s="22">
        <v>0</v>
      </c>
      <c r="GR51" s="22">
        <v>0</v>
      </c>
      <c r="GS51" s="31">
        <f>GG51+GH51+GI51+GJ51+GK51+GL51+GM51+GN51+GO51+GP51+GQ51+GR51</f>
        <v>22.9</v>
      </c>
      <c r="GT51" s="22">
        <v>0</v>
      </c>
      <c r="GU51" s="22">
        <v>0</v>
      </c>
      <c r="GV51" s="22">
        <v>0</v>
      </c>
      <c r="GW51" s="22">
        <v>0</v>
      </c>
      <c r="GX51" s="22">
        <v>0</v>
      </c>
      <c r="GY51" s="22">
        <v>0</v>
      </c>
      <c r="GZ51" s="22">
        <v>0</v>
      </c>
      <c r="HA51" s="22">
        <v>0</v>
      </c>
      <c r="HB51" s="22">
        <v>0</v>
      </c>
      <c r="HC51" s="22">
        <v>0</v>
      </c>
      <c r="HD51" s="22">
        <v>0</v>
      </c>
      <c r="HE51" s="22">
        <v>0</v>
      </c>
      <c r="HF51" s="31">
        <f>GT51+GU51+GV51+GW51+GX51+GY51+GZ51+HA51+HB51+HC51+HD51+HE51</f>
        <v>0</v>
      </c>
      <c r="HG51" s="22">
        <v>0</v>
      </c>
      <c r="HH51" s="22">
        <v>0</v>
      </c>
      <c r="HI51" s="22">
        <v>0</v>
      </c>
      <c r="HJ51" s="22">
        <v>0</v>
      </c>
      <c r="HK51" s="22">
        <v>0</v>
      </c>
      <c r="HL51" s="22">
        <v>0</v>
      </c>
      <c r="HM51" s="22">
        <v>0</v>
      </c>
      <c r="HN51" s="22">
        <v>0</v>
      </c>
      <c r="HO51" s="22">
        <v>0</v>
      </c>
      <c r="HP51" s="22">
        <v>0</v>
      </c>
      <c r="HQ51" s="22">
        <v>0</v>
      </c>
      <c r="HR51" s="22">
        <v>0</v>
      </c>
      <c r="HS51" s="31">
        <f>HG51+HH51+HI51+HJ51+HK51+HL51+HM51+HN51+HO51+HP51+HQ51+HR51</f>
        <v>0</v>
      </c>
      <c r="HT51" s="22">
        <v>0</v>
      </c>
      <c r="HU51" s="22">
        <v>0</v>
      </c>
      <c r="HV51" s="22">
        <v>0</v>
      </c>
      <c r="HW51" s="22">
        <v>0</v>
      </c>
      <c r="HX51" s="22">
        <v>0</v>
      </c>
      <c r="HY51" s="22">
        <v>0</v>
      </c>
      <c r="HZ51" s="22">
        <v>0</v>
      </c>
      <c r="IA51" s="22">
        <v>0</v>
      </c>
      <c r="IB51" s="22">
        <v>0</v>
      </c>
      <c r="IC51" s="22">
        <v>0</v>
      </c>
      <c r="ID51" s="22">
        <v>0</v>
      </c>
      <c r="IE51" s="22">
        <v>0</v>
      </c>
      <c r="IF51" s="31">
        <f>HT51+HU51+HV51+HW51+HX51+HY51+HZ51+IA51+IB51+IC51+ID51+IE51</f>
        <v>0</v>
      </c>
      <c r="IG51" s="22">
        <v>0</v>
      </c>
      <c r="IH51" s="22">
        <v>0</v>
      </c>
      <c r="II51" s="22">
        <v>0</v>
      </c>
      <c r="IJ51" s="22">
        <v>0</v>
      </c>
      <c r="IK51" s="22">
        <v>0</v>
      </c>
      <c r="IL51" s="22">
        <v>0</v>
      </c>
      <c r="IM51" s="22">
        <v>0</v>
      </c>
      <c r="IN51" s="22">
        <v>0</v>
      </c>
      <c r="IO51" s="22">
        <v>0</v>
      </c>
      <c r="IP51" s="22">
        <v>0.67</v>
      </c>
      <c r="IQ51" s="22">
        <v>-0.67</v>
      </c>
      <c r="IR51" s="22">
        <v>0</v>
      </c>
      <c r="IS51" s="31">
        <f>IG51+IH51+II51+IJ51+IK51+IL51+IM51+IN51+IO51+IP51+IQ51+IR51</f>
        <v>0</v>
      </c>
      <c r="IT51" s="22">
        <v>0</v>
      </c>
      <c r="IU51" s="22">
        <v>0</v>
      </c>
      <c r="IV51" s="22">
        <v>0</v>
      </c>
      <c r="IW51" s="22">
        <v>0</v>
      </c>
      <c r="IX51" s="22">
        <v>0</v>
      </c>
      <c r="IY51" s="22">
        <v>0</v>
      </c>
      <c r="IZ51" s="22">
        <v>0</v>
      </c>
      <c r="JA51" s="22">
        <v>0</v>
      </c>
      <c r="JB51" s="22">
        <v>0</v>
      </c>
      <c r="JC51" s="22">
        <v>0</v>
      </c>
      <c r="JD51" s="22">
        <v>0</v>
      </c>
      <c r="JE51" s="22">
        <v>0</v>
      </c>
      <c r="JF51" s="31">
        <f>IT51+IU51+IV51+IW51+IX51+IY51+IZ51+JA51+JB51+JC51+JD51+JE51</f>
        <v>0</v>
      </c>
      <c r="JG51" s="227">
        <v>0</v>
      </c>
      <c r="JH51" s="22">
        <v>0</v>
      </c>
      <c r="JI51" s="22">
        <v>0</v>
      </c>
      <c r="JJ51" s="22">
        <v>0</v>
      </c>
      <c r="JK51" s="22">
        <v>0</v>
      </c>
      <c r="JL51" s="22">
        <v>0</v>
      </c>
      <c r="JM51" s="22">
        <v>0</v>
      </c>
      <c r="JN51" s="22">
        <v>0</v>
      </c>
      <c r="JO51" s="22">
        <v>0</v>
      </c>
      <c r="JP51" s="22">
        <v>0</v>
      </c>
      <c r="JQ51" s="22">
        <v>0</v>
      </c>
      <c r="JR51" s="22">
        <v>0</v>
      </c>
      <c r="JS51" s="31">
        <f>JG51+JH51+JI51+JJ51+JK51+JL51+JM51+JN51+JO51+JP51+JQ51+JR51</f>
        <v>0</v>
      </c>
      <c r="JT51" s="227">
        <v>0</v>
      </c>
      <c r="JU51" s="22">
        <v>0</v>
      </c>
      <c r="JV51" s="22">
        <v>0</v>
      </c>
      <c r="JW51" s="22">
        <v>0</v>
      </c>
      <c r="JX51" s="22">
        <v>0</v>
      </c>
      <c r="JY51" s="22">
        <v>0</v>
      </c>
      <c r="JZ51" s="22">
        <v>0</v>
      </c>
      <c r="KA51" s="22">
        <v>0</v>
      </c>
      <c r="KB51" s="22">
        <v>0</v>
      </c>
      <c r="KC51" s="22">
        <v>0</v>
      </c>
      <c r="KD51" s="22">
        <v>0</v>
      </c>
      <c r="KE51" s="22">
        <v>0</v>
      </c>
      <c r="KF51" s="31">
        <f>JT51+JU51+JV51+JW51+JX51+JY51+JZ51+KA51+KB51+KC51+KD51+KE51</f>
        <v>0</v>
      </c>
      <c r="KG51" s="227">
        <v>0</v>
      </c>
      <c r="KH51" s="22">
        <v>0</v>
      </c>
      <c r="KI51" s="22">
        <v>0</v>
      </c>
      <c r="KJ51" s="22">
        <v>0</v>
      </c>
      <c r="KK51" s="22">
        <v>0</v>
      </c>
      <c r="KL51" s="22">
        <v>0</v>
      </c>
      <c r="KM51" s="22">
        <v>0</v>
      </c>
      <c r="KN51" s="22">
        <v>0</v>
      </c>
      <c r="KO51" s="22">
        <v>0</v>
      </c>
      <c r="KP51" s="22">
        <v>0</v>
      </c>
      <c r="KQ51" s="22">
        <v>0</v>
      </c>
      <c r="KR51" s="22">
        <v>0</v>
      </c>
      <c r="KS51" s="31">
        <f>KG51+KH51+KI51+KJ51+KK51+KL51+KM51+KN51+KO51+KP51+KQ51+KR51</f>
        <v>0</v>
      </c>
      <c r="KT51" s="227">
        <v>0</v>
      </c>
      <c r="KU51" s="22">
        <v>0</v>
      </c>
      <c r="KV51" s="22">
        <v>0</v>
      </c>
      <c r="KW51" s="22">
        <v>0</v>
      </c>
      <c r="KX51" s="22">
        <v>0</v>
      </c>
      <c r="KY51" s="22">
        <v>0</v>
      </c>
      <c r="KZ51" s="22">
        <v>0</v>
      </c>
      <c r="LA51" s="22">
        <v>0</v>
      </c>
      <c r="LB51" s="22">
        <v>0</v>
      </c>
      <c r="LC51" s="22">
        <v>0</v>
      </c>
      <c r="LD51" s="22">
        <v>0</v>
      </c>
      <c r="LE51" s="22">
        <v>0</v>
      </c>
      <c r="LF51" s="31">
        <f>KT51+KU51+KV51+KW51+KX51+KY51+KZ51+LA51+LB51+LC51+LD51+LE51</f>
        <v>0</v>
      </c>
      <c r="LG51" s="227">
        <v>0</v>
      </c>
      <c r="LH51" s="22">
        <v>0</v>
      </c>
      <c r="LI51" s="22">
        <v>0</v>
      </c>
      <c r="LJ51" s="22">
        <v>0</v>
      </c>
      <c r="LK51" s="22">
        <v>0</v>
      </c>
      <c r="LL51" s="22">
        <v>0</v>
      </c>
      <c r="LM51" s="22">
        <v>0</v>
      </c>
      <c r="LN51" s="22">
        <v>0</v>
      </c>
      <c r="LO51" s="22">
        <v>0</v>
      </c>
      <c r="LP51" s="22">
        <v>0</v>
      </c>
      <c r="LQ51" s="22">
        <v>0</v>
      </c>
      <c r="LR51" s="22">
        <v>0</v>
      </c>
      <c r="LS51" s="31">
        <f>LG51+LH51+LI51+LJ51+LK51+LL51+LM51+LN51+LO51+LP51+LQ51+LR51</f>
        <v>0</v>
      </c>
      <c r="LT51" s="227">
        <v>0</v>
      </c>
      <c r="LU51" s="22">
        <v>0</v>
      </c>
      <c r="LV51" s="22">
        <v>0</v>
      </c>
      <c r="LW51" s="22">
        <v>0</v>
      </c>
      <c r="LX51" s="22">
        <v>0</v>
      </c>
      <c r="LY51" s="22">
        <v>0</v>
      </c>
      <c r="LZ51" s="22">
        <v>0</v>
      </c>
      <c r="MA51" s="22">
        <v>0</v>
      </c>
      <c r="MB51" s="22">
        <v>0</v>
      </c>
      <c r="MC51" s="22">
        <v>0</v>
      </c>
      <c r="MD51" s="22">
        <v>0</v>
      </c>
      <c r="ME51" s="22">
        <v>0</v>
      </c>
      <c r="MF51" s="31">
        <f>LT51+LU51+LV51+LW51+LX51+LY51+LZ51+MA51+MB51+MC51+MD51+ME51</f>
        <v>0</v>
      </c>
      <c r="MG51" s="227">
        <v>0</v>
      </c>
      <c r="MH51" s="22">
        <v>0</v>
      </c>
      <c r="MI51" s="22">
        <v>0</v>
      </c>
      <c r="MJ51" s="22">
        <v>0</v>
      </c>
      <c r="MK51" s="22">
        <v>0</v>
      </c>
      <c r="ML51" s="22">
        <v>0</v>
      </c>
      <c r="MM51" s="22">
        <v>0</v>
      </c>
      <c r="MN51" s="22">
        <v>0</v>
      </c>
      <c r="MO51" s="22">
        <v>0</v>
      </c>
      <c r="MP51" s="22">
        <v>0</v>
      </c>
      <c r="MQ51" s="22">
        <v>0</v>
      </c>
      <c r="MR51" s="22">
        <v>0</v>
      </c>
      <c r="MS51" s="32">
        <f>MG51+MH51+MI51+MJ51+MK51+ML51+MM51+MN51+MO51+MP51+MQ51+MR51</f>
        <v>0</v>
      </c>
    </row>
    <row r="52" spans="1:357" ht="15.75" x14ac:dyDescent="0.25">
      <c r="A52" s="86"/>
      <c r="B52" s="113"/>
      <c r="C52" s="114" t="s">
        <v>591</v>
      </c>
      <c r="D52" s="114" t="s">
        <v>591</v>
      </c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7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7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7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7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7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7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7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7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7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7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7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7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7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7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7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7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7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7"/>
      <c r="JG52" s="229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7"/>
      <c r="JT52" s="229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7"/>
      <c r="KG52" s="229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7"/>
      <c r="KT52" s="229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7"/>
      <c r="LG52" s="229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7"/>
      <c r="LT52" s="229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7"/>
      <c r="MG52" s="229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8"/>
    </row>
    <row r="53" spans="1:357" ht="15.75" x14ac:dyDescent="0.25">
      <c r="A53" s="86">
        <v>7032</v>
      </c>
      <c r="B53" s="113"/>
      <c r="C53" s="114" t="s">
        <v>171</v>
      </c>
      <c r="D53" s="114" t="s">
        <v>246</v>
      </c>
      <c r="E53" s="36">
        <v>508479.38574528461</v>
      </c>
      <c r="F53" s="36">
        <v>834076.11417125689</v>
      </c>
      <c r="G53" s="36">
        <v>960373.89417459536</v>
      </c>
      <c r="H53" s="36">
        <v>1182427.8083792354</v>
      </c>
      <c r="I53" s="36">
        <v>1407214.9891503924</v>
      </c>
      <c r="J53" s="36">
        <v>1440377.2325154399</v>
      </c>
      <c r="K53" s="36">
        <v>1396912.0347187449</v>
      </c>
      <c r="L53" s="37">
        <v>866203.47187447839</v>
      </c>
      <c r="M53" s="36">
        <v>70484.894007678187</v>
      </c>
      <c r="N53" s="36">
        <v>111859.45585044233</v>
      </c>
      <c r="O53" s="36">
        <v>128146.38624603572</v>
      </c>
      <c r="P53" s="36">
        <v>121732.59889834753</v>
      </c>
      <c r="Q53" s="36">
        <v>167709.89818060424</v>
      </c>
      <c r="R53" s="36">
        <v>180378.90168586213</v>
      </c>
      <c r="S53" s="37">
        <f>L53+M53+N53+O53+P53+Q53+R53</f>
        <v>1646515.6067434484</v>
      </c>
      <c r="T53" s="36">
        <v>101018.19395760307</v>
      </c>
      <c r="U53" s="36">
        <v>111598.63562009683</v>
      </c>
      <c r="V53" s="36">
        <v>162518.05470706066</v>
      </c>
      <c r="W53" s="36">
        <v>132147.24048572857</v>
      </c>
      <c r="X53" s="36">
        <v>123960.76594057746</v>
      </c>
      <c r="Y53" s="36">
        <v>167947.74065264571</v>
      </c>
      <c r="Z53" s="36">
        <v>157640.39392421965</v>
      </c>
      <c r="AA53" s="36">
        <v>116742.07736604905</v>
      </c>
      <c r="AB53" s="36">
        <v>96429.675554999296</v>
      </c>
      <c r="AC53" s="36">
        <v>123410.94758804879</v>
      </c>
      <c r="AD53" s="36">
        <v>224968.69433316609</v>
      </c>
      <c r="AE53" s="36">
        <v>299058.58037055604</v>
      </c>
      <c r="AF53" s="37">
        <f>T53+U53+V53+W53+X53+Y53+Z53+AA53+AB53+AC53+AD53+AE53</f>
        <v>1817441.0005007517</v>
      </c>
      <c r="AG53" s="36">
        <v>168015.26456351194</v>
      </c>
      <c r="AH53" s="36">
        <v>294903.12727424473</v>
      </c>
      <c r="AI53" s="36">
        <v>175665.91633283262</v>
      </c>
      <c r="AJ53" s="36">
        <v>159814.83166416286</v>
      </c>
      <c r="AK53" s="36">
        <v>209708.52850108495</v>
      </c>
      <c r="AL53" s="36">
        <v>175241.34013520286</v>
      </c>
      <c r="AM53" s="36">
        <v>216672.55479051921</v>
      </c>
      <c r="AN53" s="36">
        <v>156724.5387247536</v>
      </c>
      <c r="AO53" s="36">
        <v>221261.00542480385</v>
      </c>
      <c r="AP53" s="36">
        <v>294610.18786513107</v>
      </c>
      <c r="AQ53" s="36">
        <v>217176.03267401073</v>
      </c>
      <c r="AR53" s="36">
        <v>255721.16766816928</v>
      </c>
      <c r="AS53" s="37">
        <f>AG53+AH53+AI53+AJ53+AK53+AL53+AM53+AN53+AO53+AP53+AQ53+AR53</f>
        <v>2545514.4956184276</v>
      </c>
      <c r="AT53" s="36">
        <v>321363.69604406605</v>
      </c>
      <c r="AU53" s="36">
        <v>156676.23464363217</v>
      </c>
      <c r="AV53" s="36">
        <v>195401.10315473212</v>
      </c>
      <c r="AW53" s="36">
        <v>191274.6054498413</v>
      </c>
      <c r="AX53" s="36">
        <v>262060.22817559654</v>
      </c>
      <c r="AY53" s="36">
        <v>193307.87385244574</v>
      </c>
      <c r="AZ53" s="36">
        <v>248379.09222166523</v>
      </c>
      <c r="BA53" s="36">
        <v>221825.09760474105</v>
      </c>
      <c r="BB53" s="36">
        <v>223425.88161408735</v>
      </c>
      <c r="BC53" s="36">
        <v>205832.86955433234</v>
      </c>
      <c r="BD53" s="36">
        <v>207182.18928392525</v>
      </c>
      <c r="BE53" s="36">
        <v>250662.90147721636</v>
      </c>
      <c r="BF53" s="37">
        <f>AT53+AU53+AV53+AW53+AX53+AY53+AZ53+BA53+BB53+BC53+BD53+BE53</f>
        <v>2677391.7730762814</v>
      </c>
      <c r="BG53" s="36">
        <v>173437.73994324822</v>
      </c>
      <c r="BH53" s="36">
        <v>213526.55775329666</v>
      </c>
      <c r="BI53" s="36">
        <v>353306.71340343868</v>
      </c>
      <c r="BJ53" s="36">
        <v>312691.442371891</v>
      </c>
      <c r="BK53" s="36">
        <v>230010.45923051244</v>
      </c>
      <c r="BL53" s="36">
        <v>323351.62556334527</v>
      </c>
      <c r="BM53" s="36">
        <v>273833.05942246725</v>
      </c>
      <c r="BN53" s="36">
        <v>291726.71177599684</v>
      </c>
      <c r="BO53" s="36">
        <v>316204.42121515528</v>
      </c>
      <c r="BP53" s="36">
        <v>523074.65364713746</v>
      </c>
      <c r="BQ53" s="36">
        <v>436793.21724253113</v>
      </c>
      <c r="BR53" s="36">
        <v>702035.87940243725</v>
      </c>
      <c r="BS53" s="37">
        <f>BG53+BH53+BI53+BJ53+BK53+BL53+BM53+BN53+BO53+BP53+BQ53+BR53</f>
        <v>4149992.480971457</v>
      </c>
      <c r="BT53" s="36">
        <v>251039.26114171257</v>
      </c>
      <c r="BU53" s="36">
        <v>513330.19721248525</v>
      </c>
      <c r="BV53" s="36">
        <v>398466.99048572878</v>
      </c>
      <c r="BW53" s="36">
        <v>346408.06259389059</v>
      </c>
      <c r="BX53" s="36">
        <v>353823.44203805766</v>
      </c>
      <c r="BY53" s="36">
        <v>350218.18832415255</v>
      </c>
      <c r="BZ53" s="36">
        <v>184555.12143214754</v>
      </c>
      <c r="CA53" s="36">
        <v>299396.83320814633</v>
      </c>
      <c r="CB53" s="36">
        <v>264631.26790185296</v>
      </c>
      <c r="CC53" s="36">
        <v>289416.48535303026</v>
      </c>
      <c r="CD53" s="36">
        <v>317927.96331997967</v>
      </c>
      <c r="CE53" s="36">
        <v>480122.47216658376</v>
      </c>
      <c r="CF53" s="37">
        <f>BT53+BU53+BV53+BW53+BX53+BY53+BZ53+CA53+CB53+CC53+CD53+CE53</f>
        <v>4049336.2851777682</v>
      </c>
      <c r="CG53" s="36">
        <v>420141.88808212313</v>
      </c>
      <c r="CH53" s="36">
        <v>246440.89050242049</v>
      </c>
      <c r="CI53" s="36">
        <v>677717.91524787131</v>
      </c>
      <c r="CJ53" s="36">
        <v>268668.26318644668</v>
      </c>
      <c r="CK53" s="36">
        <v>322382.15322984481</v>
      </c>
      <c r="CL53" s="36">
        <v>353158.52691537252</v>
      </c>
      <c r="CM53" s="36">
        <v>313523.13057085645</v>
      </c>
      <c r="CN53" s="36">
        <v>301082.45330495841</v>
      </c>
      <c r="CO53" s="36">
        <v>286420.99303121312</v>
      </c>
      <c r="CP53" s="36">
        <v>395862.56342847628</v>
      </c>
      <c r="CQ53" s="36">
        <v>438114.99720414035</v>
      </c>
      <c r="CR53" s="36">
        <v>806421.91449674417</v>
      </c>
      <c r="CS53" s="37">
        <f>CG53+CH53+CI53+CJ53+CK53+CL53+CM53+CN53+CO53+CP53+CQ53+CR53</f>
        <v>4829935.6892004674</v>
      </c>
      <c r="CT53" s="36">
        <f>SUM(CT54:CT55)</f>
        <v>380242.47467033879</v>
      </c>
      <c r="CU53" s="36">
        <f t="shared" ref="CU53:DR53" si="199">SUM(CU54:CU55)</f>
        <v>258702.24286429657</v>
      </c>
      <c r="CV53" s="36">
        <f t="shared" si="199"/>
        <v>513594.30408112181</v>
      </c>
      <c r="CW53" s="36">
        <f t="shared" si="199"/>
        <v>466110.43381739291</v>
      </c>
      <c r="CX53" s="36">
        <f t="shared" si="199"/>
        <v>441775.09092805837</v>
      </c>
      <c r="CY53" s="36">
        <f t="shared" si="199"/>
        <v>468641.39567684941</v>
      </c>
      <c r="CZ53" s="36">
        <f t="shared" si="199"/>
        <v>408357.31806042342</v>
      </c>
      <c r="DA53" s="36">
        <f t="shared" si="199"/>
        <v>569227.57214989234</v>
      </c>
      <c r="DB53" s="36">
        <f t="shared" si="199"/>
        <v>461214.87898514367</v>
      </c>
      <c r="DC53" s="36">
        <f t="shared" si="199"/>
        <v>527991.66574862308</v>
      </c>
      <c r="DD53" s="36">
        <f t="shared" si="199"/>
        <v>489967.36592388584</v>
      </c>
      <c r="DE53" s="36">
        <f t="shared" si="199"/>
        <v>665098.20555833739</v>
      </c>
      <c r="DF53" s="36">
        <f>CT53+CU53+CV53+CW53+CX53+CY53+CZ53+DA53+DB53+DC53+DD53+DE53</f>
        <v>5650922.9484643638</v>
      </c>
      <c r="DG53" s="36">
        <f t="shared" si="199"/>
        <v>565955.91999999993</v>
      </c>
      <c r="DH53" s="36">
        <f t="shared" si="199"/>
        <v>517087.50999999995</v>
      </c>
      <c r="DI53" s="36">
        <f t="shared" si="199"/>
        <v>492635.54</v>
      </c>
      <c r="DJ53" s="36">
        <f t="shared" si="199"/>
        <v>566328.15999999992</v>
      </c>
      <c r="DK53" s="36">
        <f t="shared" si="199"/>
        <v>728479.99</v>
      </c>
      <c r="DL53" s="36">
        <f t="shared" si="199"/>
        <v>1197300.8199999998</v>
      </c>
      <c r="DM53" s="36">
        <f t="shared" si="199"/>
        <v>722957.61</v>
      </c>
      <c r="DN53" s="36">
        <f t="shared" si="199"/>
        <v>495060.76</v>
      </c>
      <c r="DO53" s="36">
        <f t="shared" si="199"/>
        <v>481123.89000000054</v>
      </c>
      <c r="DP53" s="36">
        <f t="shared" si="199"/>
        <v>866132.07000000076</v>
      </c>
      <c r="DQ53" s="36">
        <f t="shared" si="199"/>
        <v>919551.30000000144</v>
      </c>
      <c r="DR53" s="36">
        <f t="shared" si="199"/>
        <v>1142117.57</v>
      </c>
      <c r="DS53" s="37">
        <f>DG53+DH53+DI53+DJ53+DK53+DL53+DM53+DN53+DO53+DP53+DQ53+DR53</f>
        <v>8694731.1400000025</v>
      </c>
      <c r="DT53" s="36">
        <f t="shared" ref="DT53:EE53" si="200">SUM(DT54:DT55)</f>
        <v>1017643.67</v>
      </c>
      <c r="DU53" s="36">
        <f t="shared" si="200"/>
        <v>979933.53999999992</v>
      </c>
      <c r="DV53" s="36">
        <f t="shared" si="200"/>
        <v>754093.59</v>
      </c>
      <c r="DW53" s="36">
        <f t="shared" si="200"/>
        <v>2107008.67</v>
      </c>
      <c r="DX53" s="36">
        <f t="shared" si="200"/>
        <v>1033246.3300000001</v>
      </c>
      <c r="DY53" s="36">
        <f t="shared" si="200"/>
        <v>665201.8499999987</v>
      </c>
      <c r="DZ53" s="36">
        <f t="shared" si="200"/>
        <v>725949.34000000195</v>
      </c>
      <c r="EA53" s="36">
        <f t="shared" si="200"/>
        <v>507883.56999999663</v>
      </c>
      <c r="EB53" s="36">
        <f t="shared" si="200"/>
        <v>781111.44000000332</v>
      </c>
      <c r="EC53" s="36">
        <f t="shared" si="200"/>
        <v>639218.12</v>
      </c>
      <c r="ED53" s="36">
        <f t="shared" si="200"/>
        <v>676659.4399999961</v>
      </c>
      <c r="EE53" s="36">
        <f t="shared" si="200"/>
        <v>1123546.3400000052</v>
      </c>
      <c r="EF53" s="37">
        <f>DT53+DU53+DV53+DW53+DX53+DY53+DZ53+EA53+EB53+EC53+ED53+EE53</f>
        <v>11011495.9</v>
      </c>
      <c r="EG53" s="36">
        <f t="shared" ref="EG53:ER53" si="201">SUM(EG54:EG55)</f>
        <v>888477.75</v>
      </c>
      <c r="EH53" s="36">
        <f t="shared" si="201"/>
        <v>809770.13</v>
      </c>
      <c r="EI53" s="36">
        <f t="shared" si="201"/>
        <v>749771.68</v>
      </c>
      <c r="EJ53" s="36">
        <f t="shared" si="201"/>
        <v>808482.7</v>
      </c>
      <c r="EK53" s="36">
        <f t="shared" si="201"/>
        <v>895155.03999999992</v>
      </c>
      <c r="EL53" s="36">
        <f t="shared" si="201"/>
        <v>747315.07</v>
      </c>
      <c r="EM53" s="36">
        <f t="shared" si="201"/>
        <v>979314.60000000009</v>
      </c>
      <c r="EN53" s="36">
        <f t="shared" si="201"/>
        <v>716471.74000000174</v>
      </c>
      <c r="EO53" s="36">
        <f t="shared" si="201"/>
        <v>830679.12999999104</v>
      </c>
      <c r="EP53" s="36">
        <f t="shared" si="201"/>
        <v>1046876.2100000103</v>
      </c>
      <c r="EQ53" s="36">
        <f t="shared" si="201"/>
        <v>1221580.7599999881</v>
      </c>
      <c r="ER53" s="36">
        <f t="shared" si="201"/>
        <v>1257349.1300000097</v>
      </c>
      <c r="ES53" s="37">
        <f>EG53+EH53+EI53+EJ53+EK53+EL53+EM53+EN53+EO53+EP53+EQ53+ER53</f>
        <v>10951243.940000003</v>
      </c>
      <c r="ET53" s="36">
        <f t="shared" ref="ET53:FE53" si="202">SUM(ET54:ET55)</f>
        <v>902046.8</v>
      </c>
      <c r="EU53" s="36">
        <f t="shared" si="202"/>
        <v>932075.7699999999</v>
      </c>
      <c r="EV53" s="36">
        <f t="shared" si="202"/>
        <v>1157428.19</v>
      </c>
      <c r="EW53" s="36">
        <f t="shared" si="202"/>
        <v>973367.29999999993</v>
      </c>
      <c r="EX53" s="36">
        <f t="shared" si="202"/>
        <v>882855.35000000009</v>
      </c>
      <c r="EY53" s="36">
        <f t="shared" si="202"/>
        <v>2098747.27</v>
      </c>
      <c r="EZ53" s="36">
        <f t="shared" si="202"/>
        <v>1486616.82</v>
      </c>
      <c r="FA53" s="36">
        <f t="shared" si="202"/>
        <v>879547.68999998376</v>
      </c>
      <c r="FB53" s="36">
        <f t="shared" si="202"/>
        <v>925189.16000001645</v>
      </c>
      <c r="FC53" s="36">
        <f t="shared" si="202"/>
        <v>1464581.9799999918</v>
      </c>
      <c r="FD53" s="36">
        <f t="shared" si="202"/>
        <v>952189.47000000486</v>
      </c>
      <c r="FE53" s="36">
        <f t="shared" si="202"/>
        <v>994617.1399999999</v>
      </c>
      <c r="FF53" s="37">
        <f>ET53+EU53+EV53+EW53+EX53+EY53+EZ53+FA53+FB53+FC53+FD53+FE53</f>
        <v>13649262.939999998</v>
      </c>
      <c r="FG53" s="36">
        <f t="shared" ref="FG53:FR53" si="203">SUM(FG54:FG55)</f>
        <v>919362.64</v>
      </c>
      <c r="FH53" s="36">
        <f t="shared" si="203"/>
        <v>807688.06</v>
      </c>
      <c r="FI53" s="36">
        <f t="shared" si="203"/>
        <v>1065449.1500000001</v>
      </c>
      <c r="FJ53" s="36">
        <f t="shared" si="203"/>
        <v>823676.32</v>
      </c>
      <c r="FK53" s="36">
        <f t="shared" si="203"/>
        <v>741670.57</v>
      </c>
      <c r="FL53" s="36">
        <f t="shared" si="203"/>
        <v>891828.71000000008</v>
      </c>
      <c r="FM53" s="36">
        <f t="shared" si="203"/>
        <v>759196.78</v>
      </c>
      <c r="FN53" s="36">
        <f t="shared" si="203"/>
        <v>549591.59000000206</v>
      </c>
      <c r="FO53" s="36">
        <f t="shared" si="203"/>
        <v>691995.31999999797</v>
      </c>
      <c r="FP53" s="36">
        <f t="shared" si="203"/>
        <v>91391.729999999807</v>
      </c>
      <c r="FQ53" s="36">
        <f t="shared" si="203"/>
        <v>1146975.274</v>
      </c>
      <c r="FR53" s="36">
        <f t="shared" si="203"/>
        <v>1351299.486</v>
      </c>
      <c r="FS53" s="37">
        <f>FG53+FH53+FI53+FJ53+FK53+FL53+FM53+FN53+FO53+FP53+FQ53+FR53</f>
        <v>9840125.629999999</v>
      </c>
      <c r="FT53" s="36">
        <f t="shared" ref="FT53:GC53" si="204">SUM(FT54:FT55)</f>
        <v>747153.62</v>
      </c>
      <c r="FU53" s="36">
        <f t="shared" si="204"/>
        <v>783441.40999999992</v>
      </c>
      <c r="FV53" s="36">
        <f t="shared" si="204"/>
        <v>984027.29</v>
      </c>
      <c r="FW53" s="36">
        <f t="shared" si="204"/>
        <v>978842.45000000007</v>
      </c>
      <c r="FX53" s="36">
        <f t="shared" si="204"/>
        <v>720617.84</v>
      </c>
      <c r="FY53" s="36">
        <f t="shared" si="204"/>
        <v>763453.30999999994</v>
      </c>
      <c r="FZ53" s="36">
        <f t="shared" si="204"/>
        <v>750897.31000000401</v>
      </c>
      <c r="GA53" s="36">
        <f t="shared" si="204"/>
        <v>686050.99999999604</v>
      </c>
      <c r="GB53" s="36">
        <f t="shared" si="204"/>
        <v>509635.16</v>
      </c>
      <c r="GC53" s="36">
        <f t="shared" si="204"/>
        <v>867385.8100000018</v>
      </c>
      <c r="GD53" s="36">
        <f>SUM(GD54:GD55)</f>
        <v>709401.4</v>
      </c>
      <c r="GE53" s="36">
        <f>SUM(GE54:GE55)</f>
        <v>775647.43999999808</v>
      </c>
      <c r="GF53" s="37">
        <f>FT53+FU53+FV53+FW53+FX53+FY53+FZ53+GA53+GB53+GC53+GD53+GE53</f>
        <v>9276554.0399999991</v>
      </c>
      <c r="GG53" s="36">
        <f t="shared" ref="GG53:GP53" si="205">SUM(GG54:GG55)</f>
        <v>761617.75999999989</v>
      </c>
      <c r="GH53" s="36">
        <f t="shared" si="205"/>
        <v>770695.29999999993</v>
      </c>
      <c r="GI53" s="36">
        <f t="shared" si="205"/>
        <v>923326.75000000023</v>
      </c>
      <c r="GJ53" s="36">
        <f t="shared" si="205"/>
        <v>734653.92</v>
      </c>
      <c r="GK53" s="36">
        <f t="shared" si="205"/>
        <v>757508.62</v>
      </c>
      <c r="GL53" s="36">
        <f t="shared" si="205"/>
        <v>833411.81000000029</v>
      </c>
      <c r="GM53" s="36">
        <f t="shared" si="205"/>
        <v>485647.92</v>
      </c>
      <c r="GN53" s="36">
        <f t="shared" si="205"/>
        <v>369358.260000001</v>
      </c>
      <c r="GO53" s="36">
        <f t="shared" si="205"/>
        <v>329944.83999999741</v>
      </c>
      <c r="GP53" s="36">
        <f t="shared" si="205"/>
        <v>699617.35999999766</v>
      </c>
      <c r="GQ53" s="36">
        <f>SUM(GQ54:GQ55)</f>
        <v>456910.74000000325</v>
      </c>
      <c r="GR53" s="36">
        <f>SUM(GR54:GR55)</f>
        <v>711180.72000000265</v>
      </c>
      <c r="GS53" s="37">
        <f>GG53+GH53+GI53+GJ53+GK53+GL53+GM53+GN53+GO53+GP53+GQ53+GR53</f>
        <v>7833874.0000000009</v>
      </c>
      <c r="GT53" s="36">
        <f t="shared" ref="GT53:HC53" si="206">SUM(GT54:GT55)</f>
        <v>446565.80999999994</v>
      </c>
      <c r="GU53" s="36">
        <f t="shared" si="206"/>
        <v>409627.72999999981</v>
      </c>
      <c r="GV53" s="36">
        <f t="shared" si="206"/>
        <v>444523.59000000032</v>
      </c>
      <c r="GW53" s="36">
        <f t="shared" si="206"/>
        <v>705874.9700000002</v>
      </c>
      <c r="GX53" s="36">
        <f t="shared" si="206"/>
        <v>682760.84999999905</v>
      </c>
      <c r="GY53" s="36">
        <f t="shared" si="206"/>
        <v>697973.84000000008</v>
      </c>
      <c r="GZ53" s="36">
        <f t="shared" si="206"/>
        <v>628812.36</v>
      </c>
      <c r="HA53" s="36">
        <f t="shared" si="206"/>
        <v>529648.92000000051</v>
      </c>
      <c r="HB53" s="36">
        <f t="shared" si="206"/>
        <v>525455.35000000044</v>
      </c>
      <c r="HC53" s="36">
        <f t="shared" si="206"/>
        <v>489038.13999999536</v>
      </c>
      <c r="HD53" s="36">
        <f>SUM(HD54:HD55)</f>
        <v>533058.19000000355</v>
      </c>
      <c r="HE53" s="36">
        <f>SUM(HE54:HE55)</f>
        <v>695478.24999999895</v>
      </c>
      <c r="HF53" s="37">
        <f>GT53+GU53+GV53+GW53+GX53+GY53+GZ53+HA53+HB53+HC53+HD53+HE53</f>
        <v>6788817.9999999972</v>
      </c>
      <c r="HG53" s="36">
        <f t="shared" ref="HG53:HP53" si="207">SUM(HG54:HG55)</f>
        <v>1087860.95</v>
      </c>
      <c r="HH53" s="36">
        <f t="shared" si="207"/>
        <v>574761.5000000014</v>
      </c>
      <c r="HI53" s="36">
        <f t="shared" si="207"/>
        <v>490375.10999999935</v>
      </c>
      <c r="HJ53" s="36">
        <f t="shared" si="207"/>
        <v>649554.77999999968</v>
      </c>
      <c r="HK53" s="36">
        <f t="shared" si="207"/>
        <v>563358.26999999979</v>
      </c>
      <c r="HL53" s="36">
        <f t="shared" si="207"/>
        <v>625988.87999999744</v>
      </c>
      <c r="HM53" s="36">
        <f t="shared" si="207"/>
        <v>493742.32999999885</v>
      </c>
      <c r="HN53" s="36">
        <f t="shared" si="207"/>
        <v>524532.47000000067</v>
      </c>
      <c r="HO53" s="36">
        <f t="shared" si="207"/>
        <v>610859.4700000044</v>
      </c>
      <c r="HP53" s="36">
        <f t="shared" si="207"/>
        <v>761354.66999999736</v>
      </c>
      <c r="HQ53" s="36">
        <f>SUM(HQ54:HQ55)</f>
        <v>773314.80999999982</v>
      </c>
      <c r="HR53" s="36">
        <f>SUM(HR54:HR55)</f>
        <v>907070.56000000495</v>
      </c>
      <c r="HS53" s="37">
        <f>HG53+HH53+HI53+HJ53+HK53+HL53+HM53+HN53+HO53+HP53+HQ53+HR53</f>
        <v>8062773.8000000035</v>
      </c>
      <c r="HT53" s="36">
        <f t="shared" ref="HT53:IC53" si="208">SUM(HT54:HT55)</f>
        <v>537050.47000000009</v>
      </c>
      <c r="HU53" s="36">
        <f t="shared" si="208"/>
        <v>614812.78999999992</v>
      </c>
      <c r="HV53" s="36">
        <f t="shared" si="208"/>
        <v>1001796.9</v>
      </c>
      <c r="HW53" s="36">
        <f t="shared" si="208"/>
        <v>713171.28999999946</v>
      </c>
      <c r="HX53" s="36">
        <f t="shared" si="208"/>
        <v>984156.86000000068</v>
      </c>
      <c r="HY53" s="36">
        <f t="shared" si="208"/>
        <v>724723.73999999848</v>
      </c>
      <c r="HZ53" s="36">
        <f t="shared" si="208"/>
        <v>593186.58000000159</v>
      </c>
      <c r="IA53" s="36">
        <f t="shared" si="208"/>
        <v>710150.23999999801</v>
      </c>
      <c r="IB53" s="36">
        <f t="shared" si="208"/>
        <v>608186.84000000032</v>
      </c>
      <c r="IC53" s="36">
        <f t="shared" si="208"/>
        <v>392274.44000000076</v>
      </c>
      <c r="ID53" s="36">
        <f>SUM(ID54:ID55)</f>
        <v>777527.8200000003</v>
      </c>
      <c r="IE53" s="36">
        <f>SUM(IE54:IE55)</f>
        <v>943349.17999999912</v>
      </c>
      <c r="IF53" s="37">
        <f>HT53+HU53+HV53+HW53+HX53+HY53+HZ53+IA53+IB53+IC53+ID53+IE53</f>
        <v>8600387.1499999985</v>
      </c>
      <c r="IG53" s="36">
        <f t="shared" ref="IG53:IP53" si="209">SUM(IG54:IG55)</f>
        <v>856207.01000000047</v>
      </c>
      <c r="IH53" s="36">
        <f t="shared" si="209"/>
        <v>698401.2100000002</v>
      </c>
      <c r="II53" s="36">
        <f t="shared" si="209"/>
        <v>913450.81000000029</v>
      </c>
      <c r="IJ53" s="36">
        <f t="shared" si="209"/>
        <v>693958.93000000017</v>
      </c>
      <c r="IK53" s="36">
        <f t="shared" si="209"/>
        <v>997564.89999999828</v>
      </c>
      <c r="IL53" s="36">
        <f t="shared" si="209"/>
        <v>670143.87999999593</v>
      </c>
      <c r="IM53" s="36">
        <f t="shared" si="209"/>
        <v>632625.54000000493</v>
      </c>
      <c r="IN53" s="36">
        <f t="shared" si="209"/>
        <v>2165633.0400000038</v>
      </c>
      <c r="IO53" s="36">
        <f t="shared" si="209"/>
        <v>749775.549999999</v>
      </c>
      <c r="IP53" s="36">
        <f t="shared" si="209"/>
        <v>647863.61999999231</v>
      </c>
      <c r="IQ53" s="36">
        <f>SUM(IQ54:IQ55)</f>
        <v>655605.7800000062</v>
      </c>
      <c r="IR53" s="36">
        <f>SUM(IR54:IR55)</f>
        <v>874167.07999998878</v>
      </c>
      <c r="IS53" s="37">
        <f>IG53+IH53+II53+IJ53+IK53+IL53+IM53+IN53+IO53+IP53+IQ53+IR53</f>
        <v>10555397.34999999</v>
      </c>
      <c r="IT53" s="36">
        <f t="shared" ref="IT53:JC53" si="210">SUM(IT54:IT55)</f>
        <v>752550.02000000025</v>
      </c>
      <c r="IU53" s="36">
        <f t="shared" si="210"/>
        <v>709574.99999999942</v>
      </c>
      <c r="IV53" s="36">
        <f t="shared" si="210"/>
        <v>627647.39000000025</v>
      </c>
      <c r="IW53" s="36">
        <f t="shared" si="210"/>
        <v>822913.17000000016</v>
      </c>
      <c r="IX53" s="36">
        <f t="shared" si="210"/>
        <v>787533.38000000082</v>
      </c>
      <c r="IY53" s="36">
        <f t="shared" si="210"/>
        <v>784327.70000000054</v>
      </c>
      <c r="IZ53" s="36">
        <f t="shared" si="210"/>
        <v>886536.56999999762</v>
      </c>
      <c r="JA53" s="36">
        <f t="shared" si="210"/>
        <v>568323.60000000068</v>
      </c>
      <c r="JB53" s="36">
        <f t="shared" si="210"/>
        <v>1218322.8600000001</v>
      </c>
      <c r="JC53" s="36">
        <f t="shared" si="210"/>
        <v>605156.44999999995</v>
      </c>
      <c r="JD53" s="36">
        <f>SUM(JD54:JD55)</f>
        <v>1144125.8099999926</v>
      </c>
      <c r="JE53" s="36">
        <f>SUM(JE54:JE55)</f>
        <v>782259.07999999588</v>
      </c>
      <c r="JF53" s="37">
        <f>IT53+IU53+IV53+IW53+IX53+IY53+IZ53+JA53+JB53+JC53+JD53+JE53</f>
        <v>9689271.0299999882</v>
      </c>
      <c r="JG53" s="229">
        <f>SUM(JG54:JG56)</f>
        <v>1187086.6700000004</v>
      </c>
      <c r="JH53" s="229">
        <f t="shared" ref="JH53:JR53" si="211">SUM(JH54:JH56)</f>
        <v>786856.3600000001</v>
      </c>
      <c r="JI53" s="229">
        <f t="shared" si="211"/>
        <v>1192683.9199999978</v>
      </c>
      <c r="JJ53" s="229">
        <f t="shared" si="211"/>
        <v>929254.25000000105</v>
      </c>
      <c r="JK53" s="229">
        <f t="shared" si="211"/>
        <v>961816.23999999824</v>
      </c>
      <c r="JL53" s="229">
        <f t="shared" si="211"/>
        <v>1166127.1199999992</v>
      </c>
      <c r="JM53" s="229">
        <f t="shared" si="211"/>
        <v>1024530.8800000083</v>
      </c>
      <c r="JN53" s="229">
        <f t="shared" si="211"/>
        <v>772142.39999999537</v>
      </c>
      <c r="JO53" s="229">
        <f t="shared" si="211"/>
        <v>5680092.9600000074</v>
      </c>
      <c r="JP53" s="229">
        <f t="shared" si="211"/>
        <v>765176.31999998691</v>
      </c>
      <c r="JQ53" s="229">
        <f t="shared" si="211"/>
        <v>770104.55000000575</v>
      </c>
      <c r="JR53" s="229">
        <f t="shared" si="211"/>
        <v>737679.5</v>
      </c>
      <c r="JS53" s="37">
        <f>JG53+JH53+JI53+JJ53+JK53+JL53+JM53+JN53+JO53+JP53+JQ53+JR53</f>
        <v>15973551.170000002</v>
      </c>
      <c r="JT53" s="229">
        <f>SUM(JT54:JT56)</f>
        <v>872788.12999999907</v>
      </c>
      <c r="JU53" s="229">
        <f t="shared" ref="JU53:KE53" si="212">SUM(JU54:JU56)</f>
        <v>690491.81999999948</v>
      </c>
      <c r="JV53" s="229">
        <f t="shared" si="212"/>
        <v>687629.56000000262</v>
      </c>
      <c r="JW53" s="229">
        <f t="shared" si="212"/>
        <v>350266.62999999954</v>
      </c>
      <c r="JX53" s="229">
        <f t="shared" si="212"/>
        <v>838752.67999999877</v>
      </c>
      <c r="JY53" s="229">
        <f t="shared" si="212"/>
        <v>853827.03000000119</v>
      </c>
      <c r="JZ53" s="229">
        <f t="shared" si="212"/>
        <v>1187030.9899999988</v>
      </c>
      <c r="KA53" s="229">
        <f t="shared" si="212"/>
        <v>1182234.390000005</v>
      </c>
      <c r="KB53" s="229">
        <f t="shared" si="212"/>
        <v>926250.19999999518</v>
      </c>
      <c r="KC53" s="229">
        <f t="shared" si="212"/>
        <v>881254.03000000655</v>
      </c>
      <c r="KD53" s="229">
        <f t="shared" si="212"/>
        <v>711480.04999999737</v>
      </c>
      <c r="KE53" s="229">
        <f t="shared" si="212"/>
        <v>935221.33999999636</v>
      </c>
      <c r="KF53" s="37">
        <f>JT53+JU53+JV53+JW53+JX53+JY53+JZ53+KA53+KB53+KC53+KD53+KE53</f>
        <v>10117226.85</v>
      </c>
      <c r="KG53" s="229">
        <f>SUM(KG54:KG56)</f>
        <v>792260.1100000001</v>
      </c>
      <c r="KH53" s="229">
        <f t="shared" ref="KH53:KR53" si="213">SUM(KH54:KH56)</f>
        <v>661845.83999999985</v>
      </c>
      <c r="KI53" s="229">
        <f t="shared" si="213"/>
        <v>951802.14</v>
      </c>
      <c r="KJ53" s="229">
        <f t="shared" si="213"/>
        <v>868766.21999999986</v>
      </c>
      <c r="KK53" s="229">
        <f t="shared" si="213"/>
        <v>1014092.1700000006</v>
      </c>
      <c r="KL53" s="229">
        <f t="shared" si="213"/>
        <v>896481.59</v>
      </c>
      <c r="KM53" s="229">
        <f t="shared" si="213"/>
        <v>804082.71999998938</v>
      </c>
      <c r="KN53" s="229">
        <f t="shared" si="213"/>
        <v>606346.99000001</v>
      </c>
      <c r="KO53" s="229">
        <f t="shared" si="213"/>
        <v>909035.72000000055</v>
      </c>
      <c r="KP53" s="229">
        <f t="shared" si="213"/>
        <v>930397.38</v>
      </c>
      <c r="KQ53" s="229">
        <f t="shared" si="213"/>
        <v>1023803.7099999905</v>
      </c>
      <c r="KR53" s="229">
        <f t="shared" si="213"/>
        <v>1180544.7700000086</v>
      </c>
      <c r="KS53" s="37">
        <f>KG53+KH53+KI53+KJ53+KK53+KL53+KM53+KN53+KO53+KP53+KQ53+KR53</f>
        <v>10639459.359999999</v>
      </c>
      <c r="KT53" s="229">
        <f>SUM(KT54:KT56)</f>
        <v>1115333.03</v>
      </c>
      <c r="KU53" s="229">
        <f t="shared" ref="KU53:LE53" si="214">SUM(KU54:KU56)</f>
        <v>1171435.05</v>
      </c>
      <c r="KV53" s="229">
        <f t="shared" si="214"/>
        <v>1679813.7799999998</v>
      </c>
      <c r="KW53" s="229">
        <f t="shared" si="214"/>
        <v>1307900.0799999996</v>
      </c>
      <c r="KX53" s="229">
        <f t="shared" si="214"/>
        <v>975265.46000000066</v>
      </c>
      <c r="KY53" s="229">
        <f t="shared" si="214"/>
        <v>1977947.1199999996</v>
      </c>
      <c r="KZ53" s="229">
        <f t="shared" si="214"/>
        <v>1316862.75000001</v>
      </c>
      <c r="LA53" s="229">
        <f t="shared" si="214"/>
        <v>1596018.729999989</v>
      </c>
      <c r="LB53" s="229">
        <f t="shared" si="214"/>
        <v>1814562.6300000004</v>
      </c>
      <c r="LC53" s="229">
        <f t="shared" si="214"/>
        <v>1405212.2500000007</v>
      </c>
      <c r="LD53" s="229">
        <f t="shared" si="214"/>
        <v>1348629.8900000004</v>
      </c>
      <c r="LE53" s="229">
        <f t="shared" si="214"/>
        <v>1421632.099999998</v>
      </c>
      <c r="LF53" s="37">
        <f>KT53+KU53+KV53+KW53+KX53+KY53+KZ53+LA53+LB53+LC53+LD53+LE53</f>
        <v>17130612.869999997</v>
      </c>
      <c r="LG53" s="229">
        <f>SUM(LG54:LG56)</f>
        <v>1204506.99</v>
      </c>
      <c r="LH53" s="229">
        <f t="shared" ref="LH53:LR53" si="215">SUM(LH54:LH56)</f>
        <v>1541734.37</v>
      </c>
      <c r="LI53" s="229">
        <f t="shared" si="215"/>
        <v>1910872.4199999997</v>
      </c>
      <c r="LJ53" s="229">
        <f t="shared" si="215"/>
        <v>1146470.8900000001</v>
      </c>
      <c r="LK53" s="229">
        <f t="shared" si="215"/>
        <v>976224.51</v>
      </c>
      <c r="LL53" s="229">
        <f t="shared" si="215"/>
        <v>1541894.3200000003</v>
      </c>
      <c r="LM53" s="229">
        <f t="shared" si="215"/>
        <v>1046801.4</v>
      </c>
      <c r="LN53" s="229">
        <f t="shared" si="215"/>
        <v>922489.29000000027</v>
      </c>
      <c r="LO53" s="229">
        <f t="shared" si="215"/>
        <v>1631513.449999999</v>
      </c>
      <c r="LP53" s="229">
        <f t="shared" si="215"/>
        <v>1253324.3200000015</v>
      </c>
      <c r="LQ53" s="229">
        <f t="shared" si="215"/>
        <v>1848890.7399999991</v>
      </c>
      <c r="LR53" s="229">
        <f t="shared" si="215"/>
        <v>1632986.1100000003</v>
      </c>
      <c r="LS53" s="37">
        <f>LG53+LH53+LI53+LJ53+LK53+LL53+LM53+LN53+LO53+LP53+LQ53+LR53</f>
        <v>16657708.810000002</v>
      </c>
      <c r="LT53" s="229">
        <f>SUM(LT54:LT56)</f>
        <v>1733400.5599999998</v>
      </c>
      <c r="LU53" s="229">
        <f t="shared" ref="LU53:ME53" si="216">SUM(LU54:LU56)</f>
        <v>1130706.2</v>
      </c>
      <c r="LV53" s="229">
        <f t="shared" si="216"/>
        <v>945388.44000000041</v>
      </c>
      <c r="LW53" s="229">
        <f t="shared" si="216"/>
        <v>912179.02999999991</v>
      </c>
      <c r="LX53" s="229">
        <f t="shared" si="216"/>
        <v>949757.77999999991</v>
      </c>
      <c r="LY53" s="229">
        <f t="shared" si="216"/>
        <v>1097289.7500000002</v>
      </c>
      <c r="LZ53" s="229">
        <f t="shared" si="216"/>
        <v>1428982.39</v>
      </c>
      <c r="MA53" s="229">
        <f t="shared" si="216"/>
        <v>766204.8</v>
      </c>
      <c r="MB53" s="229">
        <f t="shared" si="216"/>
        <v>1192588.8599999992</v>
      </c>
      <c r="MC53" s="229">
        <f t="shared" si="216"/>
        <v>1450715.5000000009</v>
      </c>
      <c r="MD53" s="229">
        <f t="shared" si="216"/>
        <v>1104866.4499999993</v>
      </c>
      <c r="ME53" s="229">
        <f t="shared" si="216"/>
        <v>1265647.4500000009</v>
      </c>
      <c r="MF53" s="37">
        <f>LT53+LU53+LV53+LW53+LX53+LY53+LZ53+MA53+MB53+MC53+MD53+ME53</f>
        <v>13977727.210000003</v>
      </c>
      <c r="MG53" s="229">
        <f>SUM(MG54:MG56)</f>
        <v>1411959.1199999999</v>
      </c>
      <c r="MH53" s="229">
        <f t="shared" ref="MH53:MR53" si="217">SUM(MH54:MH56)</f>
        <v>1443953.3</v>
      </c>
      <c r="MI53" s="229">
        <f t="shared" si="217"/>
        <v>1944256.5699999996</v>
      </c>
      <c r="MJ53" s="229">
        <f t="shared" si="217"/>
        <v>0</v>
      </c>
      <c r="MK53" s="229">
        <f t="shared" si="217"/>
        <v>0</v>
      </c>
      <c r="ML53" s="229">
        <f t="shared" si="217"/>
        <v>0</v>
      </c>
      <c r="MM53" s="229">
        <f t="shared" si="217"/>
        <v>0</v>
      </c>
      <c r="MN53" s="229">
        <f t="shared" si="217"/>
        <v>0</v>
      </c>
      <c r="MO53" s="229">
        <f t="shared" si="217"/>
        <v>0</v>
      </c>
      <c r="MP53" s="229">
        <f t="shared" si="217"/>
        <v>0</v>
      </c>
      <c r="MQ53" s="229">
        <f t="shared" si="217"/>
        <v>0</v>
      </c>
      <c r="MR53" s="229">
        <f t="shared" si="217"/>
        <v>0</v>
      </c>
      <c r="MS53" s="38">
        <f>MG53+MH53+MI53+MJ53+MK53+ML53+MM53+MN53+MO53+MP53+MQ53+MR53</f>
        <v>4800168.9899999993</v>
      </c>
    </row>
    <row r="54" spans="1:357" x14ac:dyDescent="0.2">
      <c r="A54" s="82">
        <v>703200</v>
      </c>
      <c r="B54" s="105"/>
      <c r="C54" s="106" t="s">
        <v>456</v>
      </c>
      <c r="D54" s="106" t="s">
        <v>226</v>
      </c>
      <c r="E54" s="22" t="s">
        <v>165</v>
      </c>
      <c r="F54" s="22" t="s">
        <v>165</v>
      </c>
      <c r="G54" s="22" t="s">
        <v>165</v>
      </c>
      <c r="H54" s="22" t="s">
        <v>165</v>
      </c>
      <c r="I54" s="22" t="s">
        <v>165</v>
      </c>
      <c r="J54" s="22" t="s">
        <v>165</v>
      </c>
      <c r="K54" s="22" t="s">
        <v>165</v>
      </c>
      <c r="L54" s="22" t="s">
        <v>165</v>
      </c>
      <c r="M54" s="22" t="s">
        <v>165</v>
      </c>
      <c r="N54" s="22" t="s">
        <v>165</v>
      </c>
      <c r="O54" s="22" t="s">
        <v>165</v>
      </c>
      <c r="P54" s="22" t="s">
        <v>165</v>
      </c>
      <c r="Q54" s="22" t="s">
        <v>165</v>
      </c>
      <c r="R54" s="22" t="s">
        <v>165</v>
      </c>
      <c r="S54" s="22" t="s">
        <v>165</v>
      </c>
      <c r="T54" s="22" t="s">
        <v>165</v>
      </c>
      <c r="U54" s="22" t="s">
        <v>165</v>
      </c>
      <c r="V54" s="22" t="s">
        <v>165</v>
      </c>
      <c r="W54" s="22" t="s">
        <v>165</v>
      </c>
      <c r="X54" s="22" t="s">
        <v>165</v>
      </c>
      <c r="Y54" s="22" t="s">
        <v>165</v>
      </c>
      <c r="Z54" s="22" t="s">
        <v>165</v>
      </c>
      <c r="AA54" s="22" t="s">
        <v>165</v>
      </c>
      <c r="AB54" s="22" t="s">
        <v>165</v>
      </c>
      <c r="AC54" s="22" t="s">
        <v>165</v>
      </c>
      <c r="AD54" s="22" t="s">
        <v>165</v>
      </c>
      <c r="AE54" s="22" t="s">
        <v>165</v>
      </c>
      <c r="AF54" s="22" t="s">
        <v>165</v>
      </c>
      <c r="AG54" s="22" t="s">
        <v>165</v>
      </c>
      <c r="AH54" s="22" t="s">
        <v>165</v>
      </c>
      <c r="AI54" s="22" t="s">
        <v>165</v>
      </c>
      <c r="AJ54" s="22" t="s">
        <v>165</v>
      </c>
      <c r="AK54" s="22" t="s">
        <v>165</v>
      </c>
      <c r="AL54" s="22" t="s">
        <v>165</v>
      </c>
      <c r="AM54" s="22" t="s">
        <v>165</v>
      </c>
      <c r="AN54" s="22" t="s">
        <v>165</v>
      </c>
      <c r="AO54" s="22" t="s">
        <v>165</v>
      </c>
      <c r="AP54" s="22" t="s">
        <v>165</v>
      </c>
      <c r="AQ54" s="22" t="s">
        <v>165</v>
      </c>
      <c r="AR54" s="22" t="s">
        <v>165</v>
      </c>
      <c r="AS54" s="22" t="s">
        <v>165</v>
      </c>
      <c r="AT54" s="22" t="s">
        <v>165</v>
      </c>
      <c r="AU54" s="22" t="s">
        <v>165</v>
      </c>
      <c r="AV54" s="22" t="s">
        <v>165</v>
      </c>
      <c r="AW54" s="22" t="s">
        <v>165</v>
      </c>
      <c r="AX54" s="22" t="s">
        <v>165</v>
      </c>
      <c r="AY54" s="22" t="s">
        <v>165</v>
      </c>
      <c r="AZ54" s="22" t="s">
        <v>165</v>
      </c>
      <c r="BA54" s="22" t="s">
        <v>165</v>
      </c>
      <c r="BB54" s="22" t="s">
        <v>165</v>
      </c>
      <c r="BC54" s="22" t="s">
        <v>165</v>
      </c>
      <c r="BD54" s="22" t="s">
        <v>165</v>
      </c>
      <c r="BE54" s="22" t="s">
        <v>165</v>
      </c>
      <c r="BF54" s="22" t="s">
        <v>165</v>
      </c>
      <c r="BG54" s="22" t="s">
        <v>165</v>
      </c>
      <c r="BH54" s="22" t="s">
        <v>165</v>
      </c>
      <c r="BI54" s="22" t="s">
        <v>165</v>
      </c>
      <c r="BJ54" s="22" t="s">
        <v>165</v>
      </c>
      <c r="BK54" s="22" t="s">
        <v>165</v>
      </c>
      <c r="BL54" s="22" t="s">
        <v>165</v>
      </c>
      <c r="BM54" s="22" t="s">
        <v>165</v>
      </c>
      <c r="BN54" s="22" t="s">
        <v>165</v>
      </c>
      <c r="BO54" s="22" t="s">
        <v>165</v>
      </c>
      <c r="BP54" s="22" t="s">
        <v>165</v>
      </c>
      <c r="BQ54" s="22" t="s">
        <v>165</v>
      </c>
      <c r="BR54" s="22" t="s">
        <v>165</v>
      </c>
      <c r="BS54" s="22" t="s">
        <v>165</v>
      </c>
      <c r="BT54" s="22" t="s">
        <v>165</v>
      </c>
      <c r="BU54" s="22" t="s">
        <v>165</v>
      </c>
      <c r="BV54" s="22" t="s">
        <v>165</v>
      </c>
      <c r="BW54" s="22" t="s">
        <v>165</v>
      </c>
      <c r="BX54" s="22" t="s">
        <v>165</v>
      </c>
      <c r="BY54" s="22" t="s">
        <v>165</v>
      </c>
      <c r="BZ54" s="22" t="s">
        <v>165</v>
      </c>
      <c r="CA54" s="22" t="s">
        <v>165</v>
      </c>
      <c r="CB54" s="22" t="s">
        <v>165</v>
      </c>
      <c r="CC54" s="22" t="s">
        <v>165</v>
      </c>
      <c r="CD54" s="22" t="s">
        <v>165</v>
      </c>
      <c r="CE54" s="22" t="s">
        <v>165</v>
      </c>
      <c r="CF54" s="22" t="s">
        <v>165</v>
      </c>
      <c r="CG54" s="22" t="s">
        <v>165</v>
      </c>
      <c r="CH54" s="22" t="s">
        <v>165</v>
      </c>
      <c r="CI54" s="22" t="s">
        <v>165</v>
      </c>
      <c r="CJ54" s="22" t="s">
        <v>165</v>
      </c>
      <c r="CK54" s="22" t="s">
        <v>165</v>
      </c>
      <c r="CL54" s="22" t="s">
        <v>165</v>
      </c>
      <c r="CM54" s="22" t="s">
        <v>165</v>
      </c>
      <c r="CN54" s="22" t="s">
        <v>165</v>
      </c>
      <c r="CO54" s="22" t="s">
        <v>165</v>
      </c>
      <c r="CP54" s="22" t="s">
        <v>165</v>
      </c>
      <c r="CQ54" s="22" t="s">
        <v>165</v>
      </c>
      <c r="CR54" s="22" t="s">
        <v>165</v>
      </c>
      <c r="CS54" s="22" t="s">
        <v>165</v>
      </c>
      <c r="CT54" s="22">
        <v>377422.98948422627</v>
      </c>
      <c r="CU54" s="22">
        <v>257740.83170589228</v>
      </c>
      <c r="CV54" s="22">
        <v>513082.40915539989</v>
      </c>
      <c r="CW54" s="22">
        <v>464436.77749958285</v>
      </c>
      <c r="CX54" s="22">
        <v>433657.30174428271</v>
      </c>
      <c r="CY54" s="22">
        <v>456649.21782674093</v>
      </c>
      <c r="CZ54" s="22">
        <v>406750.16232682305</v>
      </c>
      <c r="DA54" s="22">
        <v>567289.34021866217</v>
      </c>
      <c r="DB54" s="22">
        <v>459136.29268903285</v>
      </c>
      <c r="DC54" s="22">
        <v>530282.98239025217</v>
      </c>
      <c r="DD54" s="22">
        <v>488054.82002169924</v>
      </c>
      <c r="DE54" s="22">
        <v>662232.60924720403</v>
      </c>
      <c r="DF54" s="22">
        <f>CT54+CU54+CV54+CW54+CX54+CY54+CZ54+DA54+DB54+DC54+DD54+DE54</f>
        <v>5616735.7343097981</v>
      </c>
      <c r="DG54" s="22">
        <v>562350.22</v>
      </c>
      <c r="DH54" s="22">
        <v>515480.41</v>
      </c>
      <c r="DI54" s="22">
        <v>488083.81</v>
      </c>
      <c r="DJ54" s="22">
        <v>565231.84</v>
      </c>
      <c r="DK54" s="22">
        <v>726429.34</v>
      </c>
      <c r="DL54" s="22">
        <v>1199979.94</v>
      </c>
      <c r="DM54" s="22">
        <v>721443.24</v>
      </c>
      <c r="DN54" s="22">
        <v>492102.02</v>
      </c>
      <c r="DO54" s="22">
        <v>480383.10000000056</v>
      </c>
      <c r="DP54" s="22">
        <v>865420.80000000075</v>
      </c>
      <c r="DQ54" s="22">
        <v>917674.10000000149</v>
      </c>
      <c r="DR54" s="22">
        <v>1139165.97</v>
      </c>
      <c r="DS54" s="31">
        <f>DG54+DH54+DI54+DJ54+DK54+DL54+DM54+DN54+DO54+DP54+DQ54+DR54</f>
        <v>8673744.7900000028</v>
      </c>
      <c r="DT54" s="22">
        <v>1017561.53</v>
      </c>
      <c r="DU54" s="22">
        <v>979494.82</v>
      </c>
      <c r="DV54" s="22">
        <v>753914.59</v>
      </c>
      <c r="DW54" s="22">
        <v>2104184.66</v>
      </c>
      <c r="DX54" s="22">
        <v>1028389.54</v>
      </c>
      <c r="DY54" s="22">
        <v>662671.63999999873</v>
      </c>
      <c r="DZ54" s="22">
        <v>723032.7900000019</v>
      </c>
      <c r="EA54" s="22">
        <v>507138.35999999661</v>
      </c>
      <c r="EB54" s="22">
        <v>779978.81000000332</v>
      </c>
      <c r="EC54" s="22">
        <v>638239.6</v>
      </c>
      <c r="ED54" s="22">
        <v>674911.25999999605</v>
      </c>
      <c r="EE54" s="22">
        <v>1125621.5200000051</v>
      </c>
      <c r="EF54" s="31">
        <f>DT54+DU54+DV54+DW54+DX54+DY54+DZ54+EA54+EB54+EC54+ED54+EE54</f>
        <v>10995139.120000001</v>
      </c>
      <c r="EG54" s="22">
        <v>888292.58</v>
      </c>
      <c r="EH54" s="22">
        <v>809481.29</v>
      </c>
      <c r="EI54" s="22">
        <v>748606.42</v>
      </c>
      <c r="EJ54" s="22">
        <v>833592.5</v>
      </c>
      <c r="EK54" s="22">
        <v>900028.21</v>
      </c>
      <c r="EL54" s="22">
        <v>971172.97</v>
      </c>
      <c r="EM54" s="22">
        <v>1015212.66</v>
      </c>
      <c r="EN54" s="22">
        <v>715494.63000000175</v>
      </c>
      <c r="EO54" s="22">
        <v>831937.35999999102</v>
      </c>
      <c r="EP54" s="22">
        <v>1047630.5400000103</v>
      </c>
      <c r="EQ54" s="22">
        <v>1220396.4499999881</v>
      </c>
      <c r="ER54" s="22">
        <v>1248624.9900000095</v>
      </c>
      <c r="ES54" s="31">
        <f>EG54+EH54+EI54+EJ54+EK54+EL54+EM54+EN54+EO54+EP54+EQ54+ER54</f>
        <v>11230470.600000001</v>
      </c>
      <c r="ET54" s="22">
        <v>902046.62</v>
      </c>
      <c r="EU54" s="22">
        <v>930895.07</v>
      </c>
      <c r="EV54" s="22">
        <v>1153170.76</v>
      </c>
      <c r="EW54" s="22">
        <v>968254.1</v>
      </c>
      <c r="EX54" s="22">
        <v>869101.8</v>
      </c>
      <c r="EY54" s="22">
        <v>2095170.72</v>
      </c>
      <c r="EZ54" s="22">
        <v>1484129.54</v>
      </c>
      <c r="FA54" s="22">
        <v>873291.80999998376</v>
      </c>
      <c r="FB54" s="22">
        <v>924110.10000001639</v>
      </c>
      <c r="FC54" s="22">
        <v>1454804.9499999918</v>
      </c>
      <c r="FD54" s="22">
        <v>952994.45000000484</v>
      </c>
      <c r="FE54" s="22">
        <v>1003793.95</v>
      </c>
      <c r="FF54" s="31">
        <f>ET54+EU54+EV54+EW54+EX54+EY54+EZ54+FA54+FB54+FC54+FD54+FE54</f>
        <v>13611763.869999995</v>
      </c>
      <c r="FG54" s="22">
        <v>917057.28</v>
      </c>
      <c r="FH54" s="22">
        <v>806701.67</v>
      </c>
      <c r="FI54" s="22">
        <v>1076449.29</v>
      </c>
      <c r="FJ54" s="22">
        <v>817881.2</v>
      </c>
      <c r="FK54" s="22">
        <v>737652.1</v>
      </c>
      <c r="FL54" s="22">
        <v>889405.29</v>
      </c>
      <c r="FM54" s="22">
        <v>766928.05</v>
      </c>
      <c r="FN54" s="22">
        <v>541987.24000000209</v>
      </c>
      <c r="FO54" s="22">
        <v>689974.79999999795</v>
      </c>
      <c r="FP54" s="22">
        <v>86419.049999999814</v>
      </c>
      <c r="FQ54" s="22">
        <v>1127559.46</v>
      </c>
      <c r="FR54" s="22">
        <v>1349204.83</v>
      </c>
      <c r="FS54" s="31">
        <f>FG54+FH54+FI54+FJ54+FK54+FL54+FM54+FN54+FO54+FP54+FQ54+FR54</f>
        <v>9807220.2599999998</v>
      </c>
      <c r="FT54" s="22">
        <v>741292.24</v>
      </c>
      <c r="FU54" s="22">
        <v>778933.83</v>
      </c>
      <c r="FV54" s="22">
        <v>973701.16</v>
      </c>
      <c r="FW54" s="22">
        <v>967448.67</v>
      </c>
      <c r="FX54" s="22">
        <v>705192.7</v>
      </c>
      <c r="FY54" s="22">
        <v>752396.37</v>
      </c>
      <c r="FZ54" s="22">
        <v>741153.78000000399</v>
      </c>
      <c r="GA54" s="22">
        <v>676378.67999999598</v>
      </c>
      <c r="GB54" s="22">
        <v>502694.81</v>
      </c>
      <c r="GC54" s="22">
        <v>857472.96000000183</v>
      </c>
      <c r="GD54" s="22">
        <v>706917.23</v>
      </c>
      <c r="GE54" s="22">
        <v>765261.16999999806</v>
      </c>
      <c r="GF54" s="31">
        <f>FT54+FU54+FV54+FW54+FX54+FY54+FZ54+GA54+GB54+GC54+GD54+GE54</f>
        <v>9168843.5999999996</v>
      </c>
      <c r="GG54" s="22">
        <v>754382.69</v>
      </c>
      <c r="GH54" s="22">
        <v>758365.45</v>
      </c>
      <c r="GI54" s="22">
        <v>918116.4600000002</v>
      </c>
      <c r="GJ54" s="22">
        <v>722925.77</v>
      </c>
      <c r="GK54" s="22">
        <v>750547.71</v>
      </c>
      <c r="GL54" s="22">
        <v>821216.61000000034</v>
      </c>
      <c r="GM54" s="22">
        <v>476617.29000000004</v>
      </c>
      <c r="GN54" s="22">
        <v>358548.12000000104</v>
      </c>
      <c r="GO54" s="22">
        <v>324720.48999999743</v>
      </c>
      <c r="GP54" s="22">
        <v>688511.14999999758</v>
      </c>
      <c r="GQ54" s="22">
        <v>449395.61000000313</v>
      </c>
      <c r="GR54" s="22">
        <v>704057.21000000276</v>
      </c>
      <c r="GS54" s="31">
        <f>GG54+GH54+GI54+GJ54+GK54+GL54+GM54+GN54+GO54+GP54+GQ54+GR54</f>
        <v>7727404.5600000024</v>
      </c>
      <c r="GT54" s="22">
        <v>437973.76999999996</v>
      </c>
      <c r="GU54" s="22">
        <v>404876.72999999981</v>
      </c>
      <c r="GV54" s="22">
        <v>444591.86000000034</v>
      </c>
      <c r="GW54" s="22">
        <v>696873.17000000016</v>
      </c>
      <c r="GX54" s="22">
        <v>673087.43999999901</v>
      </c>
      <c r="GY54" s="22">
        <v>693108.93000000017</v>
      </c>
      <c r="GZ54" s="22">
        <v>618463.41999999993</v>
      </c>
      <c r="HA54" s="22">
        <v>524455.85000000056</v>
      </c>
      <c r="HB54" s="22">
        <v>519274.77000000048</v>
      </c>
      <c r="HC54" s="22">
        <v>482168.99999999534</v>
      </c>
      <c r="HD54" s="22">
        <v>527808.0100000035</v>
      </c>
      <c r="HE54" s="22">
        <v>688722.62999999896</v>
      </c>
      <c r="HF54" s="31">
        <f>GT54+GU54+GV54+GW54+GX54+GY54+GZ54+HA54+HB54+HC54+HD54+HE54</f>
        <v>6711405.5799999982</v>
      </c>
      <c r="HG54" s="22">
        <v>1084167.1099999999</v>
      </c>
      <c r="HH54" s="22">
        <v>568090.29000000143</v>
      </c>
      <c r="HI54" s="22">
        <v>483273.02999999933</v>
      </c>
      <c r="HJ54" s="22">
        <v>640704.61999999965</v>
      </c>
      <c r="HK54" s="22">
        <v>556447.2799999998</v>
      </c>
      <c r="HL54" s="22">
        <v>613522.44999999739</v>
      </c>
      <c r="HM54" s="22">
        <v>483553.54999999888</v>
      </c>
      <c r="HN54" s="22">
        <v>516841.22000000067</v>
      </c>
      <c r="HO54" s="22">
        <v>605550.26000000443</v>
      </c>
      <c r="HP54" s="22">
        <v>756647.86999999732</v>
      </c>
      <c r="HQ54" s="22">
        <v>762088.16999999993</v>
      </c>
      <c r="HR54" s="22">
        <v>887851.99000000488</v>
      </c>
      <c r="HS54" s="31">
        <f>HG54+HH54+HI54+HJ54+HK54+HL54+HM54+HN54+HO54+HP54+HQ54+HR54</f>
        <v>7958737.8400000036</v>
      </c>
      <c r="HT54" s="22">
        <v>530146.28</v>
      </c>
      <c r="HU54" s="22">
        <v>608818.66999999993</v>
      </c>
      <c r="HV54" s="22">
        <v>991941.49</v>
      </c>
      <c r="HW54" s="22">
        <v>706751.87999999942</v>
      </c>
      <c r="HX54" s="22">
        <v>975085.22000000067</v>
      </c>
      <c r="HY54" s="22">
        <v>718483.81999999844</v>
      </c>
      <c r="HZ54" s="22">
        <v>583553.93000000156</v>
      </c>
      <c r="IA54" s="22">
        <v>702027.54999999795</v>
      </c>
      <c r="IB54" s="22">
        <v>599842.69000000041</v>
      </c>
      <c r="IC54" s="22">
        <v>386225.76000000071</v>
      </c>
      <c r="ID54" s="22">
        <v>771842.15000000037</v>
      </c>
      <c r="IE54" s="22">
        <v>906899.11999999918</v>
      </c>
      <c r="IF54" s="31">
        <f>HT54+HU54+HV54+HW54+HX54+HY54+HZ54+IA54+IB54+IC54+ID54+IE54</f>
        <v>8481618.5599999987</v>
      </c>
      <c r="IG54" s="22">
        <v>853089.43000000052</v>
      </c>
      <c r="IH54" s="22">
        <v>694090.28000000014</v>
      </c>
      <c r="II54" s="22">
        <v>907488.12000000034</v>
      </c>
      <c r="IJ54" s="22">
        <v>685284.89000000013</v>
      </c>
      <c r="IK54" s="22">
        <v>985393.59999999823</v>
      </c>
      <c r="IL54" s="22">
        <v>664998.67999999598</v>
      </c>
      <c r="IM54" s="22">
        <v>625949.99000000488</v>
      </c>
      <c r="IN54" s="22">
        <v>2156757.5500000035</v>
      </c>
      <c r="IO54" s="22">
        <v>746651.08999999892</v>
      </c>
      <c r="IP54" s="22">
        <v>645823.00999999233</v>
      </c>
      <c r="IQ54" s="22">
        <v>653681.89000000618</v>
      </c>
      <c r="IR54" s="22">
        <v>869332.91999998875</v>
      </c>
      <c r="IS54" s="31">
        <f>IG54+IH54+II54+IJ54+IK54+IL54+IM54+IN54+IO54+IP54+IQ54+IR54</f>
        <v>10488541.44999999</v>
      </c>
      <c r="IT54" s="22">
        <v>748337.02000000025</v>
      </c>
      <c r="IU54" s="22">
        <v>708543.31999999937</v>
      </c>
      <c r="IV54" s="22">
        <v>624614.73000000021</v>
      </c>
      <c r="IW54" s="22">
        <v>819237.39000000013</v>
      </c>
      <c r="IX54" s="22">
        <v>784247.6100000008</v>
      </c>
      <c r="IY54" s="22">
        <v>779425.37000000058</v>
      </c>
      <c r="IZ54" s="22">
        <v>880126.47999999765</v>
      </c>
      <c r="JA54" s="22">
        <v>557713.97000000067</v>
      </c>
      <c r="JB54" s="22">
        <v>1216892.54</v>
      </c>
      <c r="JC54" s="22">
        <v>601930.71</v>
      </c>
      <c r="JD54" s="22">
        <v>1141304.3699999927</v>
      </c>
      <c r="JE54" s="22">
        <v>760496.3499999959</v>
      </c>
      <c r="JF54" s="31">
        <f>IT54+IU54+IV54+IW54+IX54+IY54+IZ54+JA54+JB54+JC54+JD54+JE54</f>
        <v>9622869.8599999882</v>
      </c>
      <c r="JG54" s="227">
        <v>1183902.3600000003</v>
      </c>
      <c r="JH54" s="22">
        <v>782095.57000000007</v>
      </c>
      <c r="JI54" s="22">
        <v>1187174.6899999978</v>
      </c>
      <c r="JJ54" s="22">
        <v>926510.89000000106</v>
      </c>
      <c r="JK54" s="22">
        <v>957700.55999999819</v>
      </c>
      <c r="JL54" s="22">
        <v>1159570.4899999993</v>
      </c>
      <c r="JM54" s="22">
        <v>1021112.0900000082</v>
      </c>
      <c r="JN54" s="22">
        <v>764752.74999999534</v>
      </c>
      <c r="JO54" s="22">
        <v>5674791.020000007</v>
      </c>
      <c r="JP54" s="22">
        <v>759746.24999998696</v>
      </c>
      <c r="JQ54" s="22">
        <v>765406.16000000574</v>
      </c>
      <c r="JR54" s="22">
        <v>728582.25</v>
      </c>
      <c r="JS54" s="31">
        <f>JG54+JH54+JI54+JJ54+JK54+JL54+JM54+JN54+JO54+JP54+JQ54+JR54</f>
        <v>15911345.08</v>
      </c>
      <c r="JT54" s="227">
        <v>874179.0299999991</v>
      </c>
      <c r="JU54" s="22">
        <v>687579.47999999952</v>
      </c>
      <c r="JV54" s="22">
        <v>691951.83000000264</v>
      </c>
      <c r="JW54" s="22">
        <v>345026.01999999955</v>
      </c>
      <c r="JX54" s="22">
        <v>837708.90999999875</v>
      </c>
      <c r="JY54" s="22">
        <v>843871.07000000123</v>
      </c>
      <c r="JZ54" s="22">
        <v>1176329.0099999988</v>
      </c>
      <c r="KA54" s="22">
        <v>1178869.570000005</v>
      </c>
      <c r="KB54" s="22">
        <v>923732.54999999516</v>
      </c>
      <c r="KC54" s="22">
        <v>884481.33000000659</v>
      </c>
      <c r="KD54" s="22">
        <v>701028.19999999739</v>
      </c>
      <c r="KE54" s="22">
        <v>935681.82999999635</v>
      </c>
      <c r="KF54" s="31">
        <f>JT54+JU54+JV54+JW54+JX54+JY54+JZ54+KA54+KB54+KC54+KD54+KE54</f>
        <v>10080438.83</v>
      </c>
      <c r="KG54" s="227">
        <v>784614.31</v>
      </c>
      <c r="KH54" s="22">
        <v>673399.08999999985</v>
      </c>
      <c r="KI54" s="22">
        <v>970758.79</v>
      </c>
      <c r="KJ54" s="22">
        <v>865147.60999999987</v>
      </c>
      <c r="KK54" s="22">
        <v>998926.60000000056</v>
      </c>
      <c r="KL54" s="22">
        <v>892211</v>
      </c>
      <c r="KM54" s="22">
        <v>797818.05999998935</v>
      </c>
      <c r="KN54" s="22">
        <v>605894.76000001002</v>
      </c>
      <c r="KO54" s="22">
        <v>906958.06000000052</v>
      </c>
      <c r="KP54" s="22">
        <v>928733.71</v>
      </c>
      <c r="KQ54" s="22">
        <v>1022201.5899999905</v>
      </c>
      <c r="KR54" s="22">
        <v>1177564.8600000087</v>
      </c>
      <c r="KS54" s="31">
        <f>KG54+KH54+KI54+KJ54+KK54+KL54+KM54+KN54+KO54+KP54+KQ54+KR54</f>
        <v>10624228.439999999</v>
      </c>
      <c r="KT54" s="227">
        <v>1105945.83</v>
      </c>
      <c r="KU54" s="22">
        <v>1168893.25</v>
      </c>
      <c r="KV54" s="22">
        <v>1665619.13</v>
      </c>
      <c r="KW54" s="22">
        <v>1301946.5599999996</v>
      </c>
      <c r="KX54" s="22">
        <v>968446.72000000067</v>
      </c>
      <c r="KY54" s="22">
        <v>1976152.7199999997</v>
      </c>
      <c r="KZ54" s="22">
        <v>1303439.0900000101</v>
      </c>
      <c r="LA54" s="22">
        <v>1593559.0699999891</v>
      </c>
      <c r="LB54" s="22">
        <v>1807199.7300000004</v>
      </c>
      <c r="LC54" s="22">
        <v>1402008.3000000007</v>
      </c>
      <c r="LD54" s="22">
        <v>1344428.7300000004</v>
      </c>
      <c r="LE54" s="22">
        <v>1412622.339999998</v>
      </c>
      <c r="LF54" s="31">
        <f>KT54+KU54+KV54+KW54+KX54+KY54+KZ54+LA54+LB54+LC54+LD54+LE54</f>
        <v>17050261.469999999</v>
      </c>
      <c r="LG54" s="227">
        <v>1197055.6399999999</v>
      </c>
      <c r="LH54" s="22">
        <v>1536443.61</v>
      </c>
      <c r="LI54" s="22">
        <v>1907354.6799999997</v>
      </c>
      <c r="LJ54" s="22">
        <v>1143195.8700000001</v>
      </c>
      <c r="LK54" s="22">
        <v>977503.29</v>
      </c>
      <c r="LL54" s="22">
        <v>1534181.4500000002</v>
      </c>
      <c r="LM54" s="22">
        <v>1041978.04</v>
      </c>
      <c r="LN54" s="22">
        <v>910710.8200000003</v>
      </c>
      <c r="LO54" s="22">
        <v>1633735.5399999991</v>
      </c>
      <c r="LP54" s="22">
        <v>1252852.7700000014</v>
      </c>
      <c r="LQ54" s="22">
        <v>1847949.5399999991</v>
      </c>
      <c r="LR54" s="22">
        <v>1629674.9800000004</v>
      </c>
      <c r="LS54" s="31">
        <f>LG54+LH54+LI54+LJ54+LK54+LL54+LM54+LN54+LO54+LP54+LQ54+LR54</f>
        <v>16612636.23</v>
      </c>
      <c r="LT54" s="227">
        <v>1726545.64</v>
      </c>
      <c r="LU54" s="22">
        <v>1127087.1399999999</v>
      </c>
      <c r="LV54" s="22">
        <v>938064.65000000037</v>
      </c>
      <c r="LW54" s="22">
        <v>908883.10999999987</v>
      </c>
      <c r="LX54" s="22">
        <v>945748.37999999989</v>
      </c>
      <c r="LY54" s="22">
        <v>1095896.2800000003</v>
      </c>
      <c r="LZ54" s="22">
        <v>1427668</v>
      </c>
      <c r="MA54" s="22">
        <v>761081.04</v>
      </c>
      <c r="MB54" s="22">
        <v>1190396.0399999991</v>
      </c>
      <c r="MC54" s="22">
        <v>1446073.790000001</v>
      </c>
      <c r="MD54" s="22">
        <v>1103201.8699999992</v>
      </c>
      <c r="ME54" s="22">
        <v>1259071.540000001</v>
      </c>
      <c r="MF54" s="31">
        <f>LT54+LU54+LV54+LW54+LX54+LY54+LZ54+MA54+MB54+MC54+MD54+ME54</f>
        <v>13929717.48</v>
      </c>
      <c r="MG54" s="227">
        <v>1407901.96</v>
      </c>
      <c r="MH54" s="22">
        <v>1435147.6600000001</v>
      </c>
      <c r="MI54" s="22">
        <v>1940454.1799999997</v>
      </c>
      <c r="MJ54" s="22">
        <v>0</v>
      </c>
      <c r="MK54" s="22">
        <v>0</v>
      </c>
      <c r="ML54" s="22">
        <v>0</v>
      </c>
      <c r="MM54" s="22">
        <v>0</v>
      </c>
      <c r="MN54" s="22">
        <v>0</v>
      </c>
      <c r="MO54" s="22">
        <v>0</v>
      </c>
      <c r="MP54" s="22">
        <v>0</v>
      </c>
      <c r="MQ54" s="22">
        <v>0</v>
      </c>
      <c r="MR54" s="22">
        <v>0</v>
      </c>
      <c r="MS54" s="32">
        <f>MG54+MH54+MI54+MJ54+MK54+ML54+MM54+MN54+MO54+MP54+MQ54+MR54</f>
        <v>4783503.8</v>
      </c>
    </row>
    <row r="55" spans="1:357" x14ac:dyDescent="0.2">
      <c r="A55" s="82">
        <v>703201</v>
      </c>
      <c r="B55" s="105"/>
      <c r="C55" s="106" t="s">
        <v>325</v>
      </c>
      <c r="D55" s="106" t="s">
        <v>532</v>
      </c>
      <c r="E55" s="22" t="s">
        <v>165</v>
      </c>
      <c r="F55" s="22" t="s">
        <v>165</v>
      </c>
      <c r="G55" s="22" t="s">
        <v>165</v>
      </c>
      <c r="H55" s="22" t="s">
        <v>165</v>
      </c>
      <c r="I55" s="22" t="s">
        <v>165</v>
      </c>
      <c r="J55" s="22" t="s">
        <v>165</v>
      </c>
      <c r="K55" s="22" t="s">
        <v>165</v>
      </c>
      <c r="L55" s="22" t="s">
        <v>165</v>
      </c>
      <c r="M55" s="22" t="s">
        <v>165</v>
      </c>
      <c r="N55" s="22" t="s">
        <v>165</v>
      </c>
      <c r="O55" s="22" t="s">
        <v>165</v>
      </c>
      <c r="P55" s="22" t="s">
        <v>165</v>
      </c>
      <c r="Q55" s="22" t="s">
        <v>165</v>
      </c>
      <c r="R55" s="22" t="s">
        <v>165</v>
      </c>
      <c r="S55" s="22" t="s">
        <v>165</v>
      </c>
      <c r="T55" s="22" t="s">
        <v>165</v>
      </c>
      <c r="U55" s="22" t="s">
        <v>165</v>
      </c>
      <c r="V55" s="22" t="s">
        <v>165</v>
      </c>
      <c r="W55" s="22" t="s">
        <v>165</v>
      </c>
      <c r="X55" s="22" t="s">
        <v>165</v>
      </c>
      <c r="Y55" s="22" t="s">
        <v>165</v>
      </c>
      <c r="Z55" s="22" t="s">
        <v>165</v>
      </c>
      <c r="AA55" s="22" t="s">
        <v>165</v>
      </c>
      <c r="AB55" s="22" t="s">
        <v>165</v>
      </c>
      <c r="AC55" s="22" t="s">
        <v>165</v>
      </c>
      <c r="AD55" s="22" t="s">
        <v>165</v>
      </c>
      <c r="AE55" s="22" t="s">
        <v>165</v>
      </c>
      <c r="AF55" s="22" t="s">
        <v>165</v>
      </c>
      <c r="AG55" s="22" t="s">
        <v>165</v>
      </c>
      <c r="AH55" s="22" t="s">
        <v>165</v>
      </c>
      <c r="AI55" s="22" t="s">
        <v>165</v>
      </c>
      <c r="AJ55" s="22" t="s">
        <v>165</v>
      </c>
      <c r="AK55" s="22" t="s">
        <v>165</v>
      </c>
      <c r="AL55" s="22" t="s">
        <v>165</v>
      </c>
      <c r="AM55" s="22" t="s">
        <v>165</v>
      </c>
      <c r="AN55" s="22" t="s">
        <v>165</v>
      </c>
      <c r="AO55" s="22" t="s">
        <v>165</v>
      </c>
      <c r="AP55" s="22" t="s">
        <v>165</v>
      </c>
      <c r="AQ55" s="22" t="s">
        <v>165</v>
      </c>
      <c r="AR55" s="22" t="s">
        <v>165</v>
      </c>
      <c r="AS55" s="22" t="s">
        <v>165</v>
      </c>
      <c r="AT55" s="22" t="s">
        <v>165</v>
      </c>
      <c r="AU55" s="22" t="s">
        <v>165</v>
      </c>
      <c r="AV55" s="22" t="s">
        <v>165</v>
      </c>
      <c r="AW55" s="22" t="s">
        <v>165</v>
      </c>
      <c r="AX55" s="22" t="s">
        <v>165</v>
      </c>
      <c r="AY55" s="22" t="s">
        <v>165</v>
      </c>
      <c r="AZ55" s="22" t="s">
        <v>165</v>
      </c>
      <c r="BA55" s="22" t="s">
        <v>165</v>
      </c>
      <c r="BB55" s="22" t="s">
        <v>165</v>
      </c>
      <c r="BC55" s="22" t="s">
        <v>165</v>
      </c>
      <c r="BD55" s="22" t="s">
        <v>165</v>
      </c>
      <c r="BE55" s="22" t="s">
        <v>165</v>
      </c>
      <c r="BF55" s="22" t="s">
        <v>165</v>
      </c>
      <c r="BG55" s="22" t="s">
        <v>165</v>
      </c>
      <c r="BH55" s="22" t="s">
        <v>165</v>
      </c>
      <c r="BI55" s="22" t="s">
        <v>165</v>
      </c>
      <c r="BJ55" s="22" t="s">
        <v>165</v>
      </c>
      <c r="BK55" s="22" t="s">
        <v>165</v>
      </c>
      <c r="BL55" s="22" t="s">
        <v>165</v>
      </c>
      <c r="BM55" s="22" t="s">
        <v>165</v>
      </c>
      <c r="BN55" s="22" t="s">
        <v>165</v>
      </c>
      <c r="BO55" s="22" t="s">
        <v>165</v>
      </c>
      <c r="BP55" s="22" t="s">
        <v>165</v>
      </c>
      <c r="BQ55" s="22" t="s">
        <v>165</v>
      </c>
      <c r="BR55" s="22" t="s">
        <v>165</v>
      </c>
      <c r="BS55" s="22" t="s">
        <v>165</v>
      </c>
      <c r="BT55" s="22" t="s">
        <v>165</v>
      </c>
      <c r="BU55" s="22" t="s">
        <v>165</v>
      </c>
      <c r="BV55" s="22" t="s">
        <v>165</v>
      </c>
      <c r="BW55" s="22" t="s">
        <v>165</v>
      </c>
      <c r="BX55" s="22" t="s">
        <v>165</v>
      </c>
      <c r="BY55" s="22" t="s">
        <v>165</v>
      </c>
      <c r="BZ55" s="22" t="s">
        <v>165</v>
      </c>
      <c r="CA55" s="22" t="s">
        <v>165</v>
      </c>
      <c r="CB55" s="22" t="s">
        <v>165</v>
      </c>
      <c r="CC55" s="22" t="s">
        <v>165</v>
      </c>
      <c r="CD55" s="22" t="s">
        <v>165</v>
      </c>
      <c r="CE55" s="22" t="s">
        <v>165</v>
      </c>
      <c r="CF55" s="22" t="s">
        <v>165</v>
      </c>
      <c r="CG55" s="22" t="s">
        <v>165</v>
      </c>
      <c r="CH55" s="22" t="s">
        <v>165</v>
      </c>
      <c r="CI55" s="22" t="s">
        <v>165</v>
      </c>
      <c r="CJ55" s="22" t="s">
        <v>165</v>
      </c>
      <c r="CK55" s="22" t="s">
        <v>165</v>
      </c>
      <c r="CL55" s="22" t="s">
        <v>165</v>
      </c>
      <c r="CM55" s="22" t="s">
        <v>165</v>
      </c>
      <c r="CN55" s="22" t="s">
        <v>165</v>
      </c>
      <c r="CO55" s="22" t="s">
        <v>165</v>
      </c>
      <c r="CP55" s="22" t="s">
        <v>165</v>
      </c>
      <c r="CQ55" s="22" t="s">
        <v>165</v>
      </c>
      <c r="CR55" s="22" t="s">
        <v>165</v>
      </c>
      <c r="CS55" s="22" t="s">
        <v>165</v>
      </c>
      <c r="CT55" s="22">
        <v>2819.4851861125021</v>
      </c>
      <c r="CU55" s="22">
        <v>961.41115840427346</v>
      </c>
      <c r="CV55" s="22">
        <v>511.89492572191597</v>
      </c>
      <c r="CW55" s="22">
        <v>1673.6563178100484</v>
      </c>
      <c r="CX55" s="22">
        <v>8117.7891837756652</v>
      </c>
      <c r="CY55" s="22">
        <v>11992.177850108497</v>
      </c>
      <c r="CZ55" s="22">
        <v>1607.1557336003993</v>
      </c>
      <c r="DA55" s="22">
        <v>1938.2319312301743</v>
      </c>
      <c r="DB55" s="22">
        <v>2078.5862961108423</v>
      </c>
      <c r="DC55" s="22">
        <v>-2291.3166416291142</v>
      </c>
      <c r="DD55" s="22">
        <v>1912.5459021866134</v>
      </c>
      <c r="DE55" s="22">
        <v>2865.5963111333645</v>
      </c>
      <c r="DF55" s="22">
        <f>CT55+CU55+CV55+CW55+CX55+CY55+CZ55+DA55+DB55+DC55+DD55+DE55</f>
        <v>34187.214154565183</v>
      </c>
      <c r="DG55" s="22">
        <v>3605.7</v>
      </c>
      <c r="DH55" s="22">
        <v>1607.1</v>
      </c>
      <c r="DI55" s="22">
        <v>4551.7299999999996</v>
      </c>
      <c r="DJ55" s="22">
        <v>1096.32</v>
      </c>
      <c r="DK55" s="22">
        <v>2050.65</v>
      </c>
      <c r="DL55" s="22">
        <v>-2679.12</v>
      </c>
      <c r="DM55" s="22">
        <v>1514.37</v>
      </c>
      <c r="DN55" s="22">
        <v>2958.74</v>
      </c>
      <c r="DO55" s="22">
        <v>740.79000000000087</v>
      </c>
      <c r="DP55" s="22">
        <v>711.26999999999862</v>
      </c>
      <c r="DQ55" s="22">
        <v>1877.2</v>
      </c>
      <c r="DR55" s="22">
        <v>2951.6</v>
      </c>
      <c r="DS55" s="31">
        <f>DG55+DH55+DI55+DJ55+DK55+DL55+DM55+DN55+DO55+DP55+DQ55+DR55</f>
        <v>20986.349999999995</v>
      </c>
      <c r="DT55" s="22">
        <v>82.14</v>
      </c>
      <c r="DU55" s="22">
        <v>438.72</v>
      </c>
      <c r="DV55" s="22">
        <v>179</v>
      </c>
      <c r="DW55" s="22">
        <v>2824.01</v>
      </c>
      <c r="DX55" s="22">
        <v>4856.79</v>
      </c>
      <c r="DY55" s="22">
        <v>2530.21</v>
      </c>
      <c r="DZ55" s="22">
        <v>2916.55</v>
      </c>
      <c r="EA55" s="22">
        <v>745.20999999999913</v>
      </c>
      <c r="EB55" s="22">
        <v>1132.6300000000001</v>
      </c>
      <c r="EC55" s="22">
        <v>978.51999999999862</v>
      </c>
      <c r="ED55" s="22">
        <v>1748.18</v>
      </c>
      <c r="EE55" s="22">
        <v>-2075.1799999999998</v>
      </c>
      <c r="EF55" s="31">
        <f>DT55+DU55+DV55+DW55+DX55+DY55+DZ55+EA55+EB55+EC55+ED55+EE55</f>
        <v>16356.779999999999</v>
      </c>
      <c r="EG55" s="22">
        <v>185.17</v>
      </c>
      <c r="EH55" s="22">
        <v>288.83999999999997</v>
      </c>
      <c r="EI55" s="22">
        <v>1165.26</v>
      </c>
      <c r="EJ55" s="22">
        <v>-25109.8</v>
      </c>
      <c r="EK55" s="22">
        <v>-4873.17</v>
      </c>
      <c r="EL55" s="22">
        <v>-223857.9</v>
      </c>
      <c r="EM55" s="22">
        <v>-35898.06</v>
      </c>
      <c r="EN55" s="22">
        <v>977.10999999998603</v>
      </c>
      <c r="EO55" s="22">
        <v>-1258.2300000000396</v>
      </c>
      <c r="EP55" s="22">
        <v>-754.32999999995809</v>
      </c>
      <c r="EQ55" s="22">
        <v>1184.31</v>
      </c>
      <c r="ER55" s="22">
        <v>8724.140000000014</v>
      </c>
      <c r="ES55" s="31">
        <f>EG55+EH55+EI55+EJ55+EK55+EL55+EM55+EN55+EO55+EP55+EQ55+ER55</f>
        <v>-279226.65999999997</v>
      </c>
      <c r="ET55" s="22">
        <v>0.18</v>
      </c>
      <c r="EU55" s="22">
        <v>1180.7</v>
      </c>
      <c r="EV55" s="22">
        <v>4257.43</v>
      </c>
      <c r="EW55" s="22">
        <v>5113.2</v>
      </c>
      <c r="EX55" s="22">
        <v>13753.55</v>
      </c>
      <c r="EY55" s="22">
        <v>3576.55</v>
      </c>
      <c r="EZ55" s="22">
        <v>2487.2800000000002</v>
      </c>
      <c r="FA55" s="22">
        <v>6255.88</v>
      </c>
      <c r="FB55" s="22">
        <v>1079.06</v>
      </c>
      <c r="FC55" s="22">
        <v>9777.0300000000007</v>
      </c>
      <c r="FD55" s="22">
        <v>-804.9800000000032</v>
      </c>
      <c r="FE55" s="22">
        <v>-9176.81</v>
      </c>
      <c r="FF55" s="31">
        <f>ET55+EU55+EV55+EW55+EX55+EY55+EZ55+FA55+FB55+FC55+FD55+FE55</f>
        <v>37499.069999999992</v>
      </c>
      <c r="FG55" s="22">
        <v>2305.36</v>
      </c>
      <c r="FH55" s="22">
        <v>986.39</v>
      </c>
      <c r="FI55" s="22">
        <v>-11000.14</v>
      </c>
      <c r="FJ55" s="22">
        <v>5795.12</v>
      </c>
      <c r="FK55" s="22">
        <v>4018.47</v>
      </c>
      <c r="FL55" s="22">
        <v>2423.42</v>
      </c>
      <c r="FM55" s="22">
        <v>-7731.27</v>
      </c>
      <c r="FN55" s="22">
        <v>7604.3500000000058</v>
      </c>
      <c r="FO55" s="22">
        <v>2020.52</v>
      </c>
      <c r="FP55" s="22">
        <v>4972.68</v>
      </c>
      <c r="FQ55" s="22">
        <v>19415.813999999998</v>
      </c>
      <c r="FR55" s="22">
        <v>2094.6560000000027</v>
      </c>
      <c r="FS55" s="31">
        <f>FG55+FH55+FI55+FJ55+FK55+FL55+FM55+FN55+FO55+FP55+FQ55+FR55</f>
        <v>32905.37000000001</v>
      </c>
      <c r="FT55" s="22">
        <v>5861.38</v>
      </c>
      <c r="FU55" s="22">
        <v>4507.58</v>
      </c>
      <c r="FV55" s="22">
        <v>10326.129999999999</v>
      </c>
      <c r="FW55" s="22">
        <v>11393.78</v>
      </c>
      <c r="FX55" s="22">
        <v>15425.14</v>
      </c>
      <c r="FY55" s="22">
        <v>11056.94</v>
      </c>
      <c r="FZ55" s="22">
        <v>9743.5300000000007</v>
      </c>
      <c r="GA55" s="22">
        <v>9672.320000000007</v>
      </c>
      <c r="GB55" s="22">
        <v>6940.3499999999913</v>
      </c>
      <c r="GC55" s="22">
        <v>9912.8500000000058</v>
      </c>
      <c r="GD55" s="22">
        <v>2484.17</v>
      </c>
      <c r="GE55" s="22">
        <v>10386.27</v>
      </c>
      <c r="GF55" s="31">
        <f>FT55+FU55+FV55+FW55+FX55+FY55+FZ55+GA55+GB55+GC55+GD55+GE55</f>
        <v>107710.44</v>
      </c>
      <c r="GG55" s="22">
        <v>7235.07</v>
      </c>
      <c r="GH55" s="22">
        <v>12329.849999999999</v>
      </c>
      <c r="GI55" s="22">
        <v>5210.2900000000009</v>
      </c>
      <c r="GJ55" s="22">
        <v>11728.150000000001</v>
      </c>
      <c r="GK55" s="22">
        <v>6960.9099999999962</v>
      </c>
      <c r="GL55" s="22">
        <v>12195.200000000004</v>
      </c>
      <c r="GM55" s="22">
        <v>9030.6299999999683</v>
      </c>
      <c r="GN55" s="22">
        <v>10810.139999999978</v>
      </c>
      <c r="GO55" s="22">
        <v>5224.3500000000058</v>
      </c>
      <c r="GP55" s="22">
        <v>11106.210000000036</v>
      </c>
      <c r="GQ55" s="22">
        <v>7515.130000000092</v>
      </c>
      <c r="GR55" s="22">
        <v>7123.5099999999366</v>
      </c>
      <c r="GS55" s="31">
        <f>GG55+GH55+GI55+GJ55+GK55+GL55+GM55+GN55+GO55+GP55+GQ55+GR55</f>
        <v>106469.44000000002</v>
      </c>
      <c r="GT55" s="22">
        <v>8592.0400000000045</v>
      </c>
      <c r="GU55" s="22">
        <v>4750.9999999999945</v>
      </c>
      <c r="GV55" s="22">
        <v>-68.270000000004075</v>
      </c>
      <c r="GW55" s="22">
        <v>9001.7999999999975</v>
      </c>
      <c r="GX55" s="22">
        <v>9673.4100000000144</v>
      </c>
      <c r="GY55" s="22">
        <v>4864.9099999999708</v>
      </c>
      <c r="GZ55" s="22">
        <v>10348.940000000031</v>
      </c>
      <c r="HA55" s="22">
        <v>5193.0699999999852</v>
      </c>
      <c r="HB55" s="22">
        <v>6180.5800000000017</v>
      </c>
      <c r="HC55" s="22">
        <v>6869.1399999999849</v>
      </c>
      <c r="HD55" s="22">
        <v>5250.1800000000221</v>
      </c>
      <c r="HE55" s="22">
        <v>6755.6200000000099</v>
      </c>
      <c r="HF55" s="31">
        <f>GT55+GU55+GV55+GW55+GX55+GY55+GZ55+HA55+HB55+HC55+HD55+HE55</f>
        <v>77412.420000000013</v>
      </c>
      <c r="HG55" s="22">
        <v>3693.840000000002</v>
      </c>
      <c r="HH55" s="22">
        <v>6671.2100000000009</v>
      </c>
      <c r="HI55" s="22">
        <v>7102.0799999999908</v>
      </c>
      <c r="HJ55" s="22">
        <v>8850.1600000000108</v>
      </c>
      <c r="HK55" s="22">
        <v>6910.9900000000089</v>
      </c>
      <c r="HL55" s="22">
        <v>12466.43</v>
      </c>
      <c r="HM55" s="22">
        <v>10188.779999999984</v>
      </c>
      <c r="HN55" s="22">
        <v>7691.2499999999854</v>
      </c>
      <c r="HO55" s="22">
        <v>5309.2099999999991</v>
      </c>
      <c r="HP55" s="22">
        <v>4706.8000000000466</v>
      </c>
      <c r="HQ55" s="22">
        <v>11226.639999999927</v>
      </c>
      <c r="HR55" s="22">
        <v>19218.570000000036</v>
      </c>
      <c r="HS55" s="31">
        <f>HG55+HH55+HI55+HJ55+HK55+HL55+HM55+HN55+HO55+HP55+HQ55+HR55</f>
        <v>104035.95999999999</v>
      </c>
      <c r="HT55" s="22">
        <v>6904.1900000000032</v>
      </c>
      <c r="HU55" s="22">
        <v>5994.1199999999908</v>
      </c>
      <c r="HV55" s="22">
        <v>9855.4100000000035</v>
      </c>
      <c r="HW55" s="22">
        <v>6419.4100000000217</v>
      </c>
      <c r="HX55" s="22">
        <v>9071.6400000000067</v>
      </c>
      <c r="HY55" s="22">
        <v>6239.9200000000201</v>
      </c>
      <c r="HZ55" s="22">
        <v>9632.6499999999724</v>
      </c>
      <c r="IA55" s="22">
        <v>8122.6900000000314</v>
      </c>
      <c r="IB55" s="22">
        <v>8344.1499999999578</v>
      </c>
      <c r="IC55" s="22">
        <v>6048.6800000000221</v>
      </c>
      <c r="ID55" s="22">
        <v>5685.6699999999255</v>
      </c>
      <c r="IE55" s="22">
        <v>36450.059999999954</v>
      </c>
      <c r="IF55" s="31">
        <f>HT55+HU55+HV55+HW55+HX55+HY55+HZ55+IA55+IB55+IC55+ID55+IE55</f>
        <v>118768.58999999991</v>
      </c>
      <c r="IG55" s="22">
        <v>3117.58</v>
      </c>
      <c r="IH55" s="22">
        <v>4310.9300000000012</v>
      </c>
      <c r="II55" s="22">
        <v>5962.6899999999978</v>
      </c>
      <c r="IJ55" s="22">
        <v>8674.0400000000063</v>
      </c>
      <c r="IK55" s="22">
        <v>12171.299999999996</v>
      </c>
      <c r="IL55" s="22">
        <v>5145.1999999999971</v>
      </c>
      <c r="IM55" s="22">
        <v>6675.5499999999956</v>
      </c>
      <c r="IN55" s="22">
        <v>8875.4899999999907</v>
      </c>
      <c r="IO55" s="22">
        <v>3124.4600000000282</v>
      </c>
      <c r="IP55" s="22">
        <v>2040.6099999999933</v>
      </c>
      <c r="IQ55" s="22">
        <v>1923.8899999999921</v>
      </c>
      <c r="IR55" s="22">
        <v>4834.1599999999962</v>
      </c>
      <c r="IS55" s="31">
        <f>IG55+IH55+II55+IJ55+IK55+IL55+IM55+IN55+IO55+IP55+IQ55+IR55</f>
        <v>66855.899999999994</v>
      </c>
      <c r="IT55" s="22">
        <v>4213.0000000000018</v>
      </c>
      <c r="IU55" s="22">
        <v>1031.680000000003</v>
      </c>
      <c r="IV55" s="22">
        <v>3032.6599999999953</v>
      </c>
      <c r="IW55" s="22">
        <v>3675.7800000000043</v>
      </c>
      <c r="IX55" s="22">
        <v>3285.7699999999895</v>
      </c>
      <c r="IY55" s="22">
        <v>4902.3300000000072</v>
      </c>
      <c r="IZ55" s="22">
        <v>6410.0900000000111</v>
      </c>
      <c r="JA55" s="22">
        <v>10609.629999999983</v>
      </c>
      <c r="JB55" s="22">
        <v>1430.3199999999924</v>
      </c>
      <c r="JC55" s="22">
        <v>3225.7400000000125</v>
      </c>
      <c r="JD55" s="22">
        <v>2821.4400000000096</v>
      </c>
      <c r="JE55" s="22">
        <v>21762.729999999989</v>
      </c>
      <c r="JF55" s="31">
        <f>IT55+IU55+IV55+IW55+IX55+IY55+IZ55+JA55+JB55+JC55+JD55+JE55</f>
        <v>66401.17</v>
      </c>
      <c r="JG55" s="227">
        <v>-1517.56</v>
      </c>
      <c r="JH55" s="22">
        <v>1517.56</v>
      </c>
      <c r="JI55" s="22">
        <v>0</v>
      </c>
      <c r="JJ55" s="22">
        <v>0</v>
      </c>
      <c r="JK55" s="22">
        <v>0</v>
      </c>
      <c r="JL55" s="22">
        <v>0</v>
      </c>
      <c r="JM55" s="22">
        <v>0</v>
      </c>
      <c r="JN55" s="22">
        <v>0</v>
      </c>
      <c r="JO55" s="22">
        <v>0</v>
      </c>
      <c r="JP55" s="22">
        <v>0</v>
      </c>
      <c r="JQ55" s="22">
        <v>0</v>
      </c>
      <c r="JR55" s="22">
        <v>0</v>
      </c>
      <c r="JS55" s="31">
        <f>JG55+JH55+JI55+JJ55+JK55+JL55+JM55+JN55+JO55+JP55+JQ55+JR55</f>
        <v>0</v>
      </c>
      <c r="JT55" s="227">
        <v>0</v>
      </c>
      <c r="JU55" s="22">
        <v>0</v>
      </c>
      <c r="JV55" s="22">
        <v>0</v>
      </c>
      <c r="JW55" s="22">
        <v>0</v>
      </c>
      <c r="JX55" s="22">
        <v>0</v>
      </c>
      <c r="JY55" s="22">
        <v>0</v>
      </c>
      <c r="JZ55" s="22">
        <v>0</v>
      </c>
      <c r="KA55" s="22">
        <v>0</v>
      </c>
      <c r="KB55" s="22">
        <v>0</v>
      </c>
      <c r="KC55" s="22">
        <v>0</v>
      </c>
      <c r="KD55" s="22">
        <v>0</v>
      </c>
      <c r="KE55" s="22">
        <v>0</v>
      </c>
      <c r="KF55" s="31">
        <f>JT55+JU55+JV55+JW55+JX55+JY55+JZ55+KA55+KB55+KC55+KD55+KE55</f>
        <v>0</v>
      </c>
      <c r="KG55" s="227">
        <v>0</v>
      </c>
      <c r="KH55" s="22">
        <v>0</v>
      </c>
      <c r="KI55" s="22">
        <v>0</v>
      </c>
      <c r="KJ55" s="22">
        <v>0</v>
      </c>
      <c r="KK55" s="22">
        <v>0</v>
      </c>
      <c r="KL55" s="22">
        <v>0</v>
      </c>
      <c r="KM55" s="22">
        <v>0</v>
      </c>
      <c r="KN55" s="22">
        <v>0</v>
      </c>
      <c r="KO55" s="22">
        <v>0</v>
      </c>
      <c r="KP55" s="22">
        <v>0</v>
      </c>
      <c r="KQ55" s="22">
        <v>0</v>
      </c>
      <c r="KR55" s="22">
        <v>0</v>
      </c>
      <c r="KS55" s="31">
        <f>KG55+KH55+KI55+KJ55+KK55+KL55+KM55+KN55+KO55+KP55+KQ55+KR55</f>
        <v>0</v>
      </c>
      <c r="KT55" s="227">
        <v>0</v>
      </c>
      <c r="KU55" s="22">
        <v>0</v>
      </c>
      <c r="KV55" s="22">
        <v>0</v>
      </c>
      <c r="KW55" s="22">
        <v>0</v>
      </c>
      <c r="KX55" s="22">
        <v>0</v>
      </c>
      <c r="KY55" s="22">
        <v>0</v>
      </c>
      <c r="KZ55" s="22">
        <v>0</v>
      </c>
      <c r="LA55" s="22">
        <v>0</v>
      </c>
      <c r="LB55" s="22">
        <v>0</v>
      </c>
      <c r="LC55" s="22">
        <v>0</v>
      </c>
      <c r="LD55" s="22">
        <v>0</v>
      </c>
      <c r="LE55" s="22">
        <v>0</v>
      </c>
      <c r="LF55" s="31">
        <f>KT55+KU55+KV55+KW55+KX55+KY55+KZ55+LA55+LB55+LC55+LD55+LE55</f>
        <v>0</v>
      </c>
      <c r="LG55" s="227">
        <v>0</v>
      </c>
      <c r="LH55" s="22">
        <v>0</v>
      </c>
      <c r="LI55" s="22">
        <v>0</v>
      </c>
      <c r="LJ55" s="22">
        <v>0</v>
      </c>
      <c r="LK55" s="22">
        <v>0</v>
      </c>
      <c r="LL55" s="22">
        <v>0</v>
      </c>
      <c r="LM55" s="22">
        <v>0</v>
      </c>
      <c r="LN55" s="22">
        <v>0</v>
      </c>
      <c r="LO55" s="22">
        <v>0</v>
      </c>
      <c r="LP55" s="22">
        <v>0</v>
      </c>
      <c r="LQ55" s="22">
        <v>0</v>
      </c>
      <c r="LR55" s="22">
        <v>0</v>
      </c>
      <c r="LS55" s="31">
        <f>LG55+LH55+LI55+LJ55+LK55+LL55+LM55+LN55+LO55+LP55+LQ55+LR55</f>
        <v>0</v>
      </c>
      <c r="LT55" s="227">
        <v>0</v>
      </c>
      <c r="LU55" s="22">
        <v>0</v>
      </c>
      <c r="LV55" s="22">
        <v>0</v>
      </c>
      <c r="LW55" s="22">
        <v>0</v>
      </c>
      <c r="LX55" s="22">
        <v>0</v>
      </c>
      <c r="LY55" s="22">
        <v>0</v>
      </c>
      <c r="LZ55" s="22">
        <v>0</v>
      </c>
      <c r="MA55" s="22">
        <v>0</v>
      </c>
      <c r="MB55" s="22">
        <v>0</v>
      </c>
      <c r="MC55" s="22">
        <v>0</v>
      </c>
      <c r="MD55" s="22">
        <v>0</v>
      </c>
      <c r="ME55" s="22">
        <v>0</v>
      </c>
      <c r="MF55" s="31">
        <f>LT55+LU55+LV55+LW55+LX55+LY55+LZ55+MA55+MB55+MC55+MD55+ME55</f>
        <v>0</v>
      </c>
      <c r="MG55" s="227">
        <v>0</v>
      </c>
      <c r="MH55" s="22">
        <v>0</v>
      </c>
      <c r="MI55" s="22">
        <v>0</v>
      </c>
      <c r="MJ55" s="22">
        <v>0</v>
      </c>
      <c r="MK55" s="22">
        <v>0</v>
      </c>
      <c r="ML55" s="22">
        <v>0</v>
      </c>
      <c r="MM55" s="22">
        <v>0</v>
      </c>
      <c r="MN55" s="22">
        <v>0</v>
      </c>
      <c r="MO55" s="22">
        <v>0</v>
      </c>
      <c r="MP55" s="22">
        <v>0</v>
      </c>
      <c r="MQ55" s="22">
        <v>0</v>
      </c>
      <c r="MR55" s="22">
        <v>0</v>
      </c>
      <c r="MS55" s="32">
        <f>MG55+MH55+MI55+MJ55+MK55+ML55+MM55+MN55+MO55+MP55+MQ55+MR55</f>
        <v>0</v>
      </c>
    </row>
    <row r="56" spans="1:357" x14ac:dyDescent="0.2">
      <c r="A56" s="82">
        <v>703202</v>
      </c>
      <c r="B56" s="105"/>
      <c r="C56" s="106" t="s">
        <v>604</v>
      </c>
      <c r="D56" s="106" t="s">
        <v>605</v>
      </c>
      <c r="E56" s="22" t="s">
        <v>165</v>
      </c>
      <c r="F56" s="22" t="s">
        <v>165</v>
      </c>
      <c r="G56" s="22" t="s">
        <v>165</v>
      </c>
      <c r="H56" s="22" t="s">
        <v>165</v>
      </c>
      <c r="I56" s="22" t="s">
        <v>165</v>
      </c>
      <c r="J56" s="22" t="s">
        <v>165</v>
      </c>
      <c r="K56" s="22" t="s">
        <v>165</v>
      </c>
      <c r="L56" s="22" t="s">
        <v>165</v>
      </c>
      <c r="M56" s="22" t="s">
        <v>165</v>
      </c>
      <c r="N56" s="22" t="s">
        <v>165</v>
      </c>
      <c r="O56" s="22" t="s">
        <v>165</v>
      </c>
      <c r="P56" s="22" t="s">
        <v>165</v>
      </c>
      <c r="Q56" s="22" t="s">
        <v>165</v>
      </c>
      <c r="R56" s="22" t="s">
        <v>165</v>
      </c>
      <c r="S56" s="22" t="s">
        <v>165</v>
      </c>
      <c r="T56" s="22" t="s">
        <v>165</v>
      </c>
      <c r="U56" s="22" t="s">
        <v>165</v>
      </c>
      <c r="V56" s="22" t="s">
        <v>165</v>
      </c>
      <c r="W56" s="22" t="s">
        <v>165</v>
      </c>
      <c r="X56" s="22" t="s">
        <v>165</v>
      </c>
      <c r="Y56" s="22" t="s">
        <v>165</v>
      </c>
      <c r="Z56" s="22" t="s">
        <v>165</v>
      </c>
      <c r="AA56" s="22" t="s">
        <v>165</v>
      </c>
      <c r="AB56" s="22" t="s">
        <v>165</v>
      </c>
      <c r="AC56" s="22" t="s">
        <v>165</v>
      </c>
      <c r="AD56" s="22" t="s">
        <v>165</v>
      </c>
      <c r="AE56" s="22" t="s">
        <v>165</v>
      </c>
      <c r="AF56" s="22" t="s">
        <v>165</v>
      </c>
      <c r="AG56" s="22" t="s">
        <v>165</v>
      </c>
      <c r="AH56" s="22" t="s">
        <v>165</v>
      </c>
      <c r="AI56" s="22" t="s">
        <v>165</v>
      </c>
      <c r="AJ56" s="22" t="s">
        <v>165</v>
      </c>
      <c r="AK56" s="22" t="s">
        <v>165</v>
      </c>
      <c r="AL56" s="22" t="s">
        <v>165</v>
      </c>
      <c r="AM56" s="22" t="s">
        <v>165</v>
      </c>
      <c r="AN56" s="22" t="s">
        <v>165</v>
      </c>
      <c r="AO56" s="22" t="s">
        <v>165</v>
      </c>
      <c r="AP56" s="22" t="s">
        <v>165</v>
      </c>
      <c r="AQ56" s="22" t="s">
        <v>165</v>
      </c>
      <c r="AR56" s="22" t="s">
        <v>165</v>
      </c>
      <c r="AS56" s="22" t="s">
        <v>165</v>
      </c>
      <c r="AT56" s="22" t="s">
        <v>165</v>
      </c>
      <c r="AU56" s="22" t="s">
        <v>165</v>
      </c>
      <c r="AV56" s="22" t="s">
        <v>165</v>
      </c>
      <c r="AW56" s="22" t="s">
        <v>165</v>
      </c>
      <c r="AX56" s="22" t="s">
        <v>165</v>
      </c>
      <c r="AY56" s="22" t="s">
        <v>165</v>
      </c>
      <c r="AZ56" s="22" t="s">
        <v>165</v>
      </c>
      <c r="BA56" s="22" t="s">
        <v>165</v>
      </c>
      <c r="BB56" s="22" t="s">
        <v>165</v>
      </c>
      <c r="BC56" s="22" t="s">
        <v>165</v>
      </c>
      <c r="BD56" s="22" t="s">
        <v>165</v>
      </c>
      <c r="BE56" s="22" t="s">
        <v>165</v>
      </c>
      <c r="BF56" s="22" t="s">
        <v>165</v>
      </c>
      <c r="BG56" s="22" t="s">
        <v>165</v>
      </c>
      <c r="BH56" s="22" t="s">
        <v>165</v>
      </c>
      <c r="BI56" s="22" t="s">
        <v>165</v>
      </c>
      <c r="BJ56" s="22" t="s">
        <v>165</v>
      </c>
      <c r="BK56" s="22" t="s">
        <v>165</v>
      </c>
      <c r="BL56" s="22" t="s">
        <v>165</v>
      </c>
      <c r="BM56" s="22" t="s">
        <v>165</v>
      </c>
      <c r="BN56" s="22" t="s">
        <v>165</v>
      </c>
      <c r="BO56" s="22" t="s">
        <v>165</v>
      </c>
      <c r="BP56" s="22" t="s">
        <v>165</v>
      </c>
      <c r="BQ56" s="22" t="s">
        <v>165</v>
      </c>
      <c r="BR56" s="22" t="s">
        <v>165</v>
      </c>
      <c r="BS56" s="22" t="s">
        <v>165</v>
      </c>
      <c r="BT56" s="22" t="s">
        <v>165</v>
      </c>
      <c r="BU56" s="22" t="s">
        <v>165</v>
      </c>
      <c r="BV56" s="22" t="s">
        <v>165</v>
      </c>
      <c r="BW56" s="22" t="s">
        <v>165</v>
      </c>
      <c r="BX56" s="22" t="s">
        <v>165</v>
      </c>
      <c r="BY56" s="22" t="s">
        <v>165</v>
      </c>
      <c r="BZ56" s="22" t="s">
        <v>165</v>
      </c>
      <c r="CA56" s="22" t="s">
        <v>165</v>
      </c>
      <c r="CB56" s="22" t="s">
        <v>165</v>
      </c>
      <c r="CC56" s="22" t="s">
        <v>165</v>
      </c>
      <c r="CD56" s="22" t="s">
        <v>165</v>
      </c>
      <c r="CE56" s="22" t="s">
        <v>165</v>
      </c>
      <c r="CF56" s="22" t="s">
        <v>165</v>
      </c>
      <c r="CG56" s="22" t="s">
        <v>165</v>
      </c>
      <c r="CH56" s="22" t="s">
        <v>165</v>
      </c>
      <c r="CI56" s="22" t="s">
        <v>165</v>
      </c>
      <c r="CJ56" s="22" t="s">
        <v>165</v>
      </c>
      <c r="CK56" s="22" t="s">
        <v>165</v>
      </c>
      <c r="CL56" s="22" t="s">
        <v>165</v>
      </c>
      <c r="CM56" s="22" t="s">
        <v>165</v>
      </c>
      <c r="CN56" s="22" t="s">
        <v>165</v>
      </c>
      <c r="CO56" s="22" t="s">
        <v>165</v>
      </c>
      <c r="CP56" s="22" t="s">
        <v>165</v>
      </c>
      <c r="CQ56" s="22" t="s">
        <v>165</v>
      </c>
      <c r="CR56" s="22" t="s">
        <v>165</v>
      </c>
      <c r="CS56" s="22" t="s">
        <v>165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0</v>
      </c>
      <c r="DD56" s="22">
        <v>0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  <c r="DK56" s="22">
        <v>0</v>
      </c>
      <c r="DL56" s="22">
        <v>0</v>
      </c>
      <c r="DM56" s="22">
        <v>0</v>
      </c>
      <c r="DN56" s="22">
        <v>0</v>
      </c>
      <c r="DO56" s="22">
        <v>0</v>
      </c>
      <c r="DP56" s="22">
        <v>0</v>
      </c>
      <c r="DQ56" s="22">
        <v>0</v>
      </c>
      <c r="DR56" s="22">
        <v>0</v>
      </c>
      <c r="DS56" s="22">
        <v>0</v>
      </c>
      <c r="DT56" s="22">
        <v>0</v>
      </c>
      <c r="DU56" s="22">
        <v>0</v>
      </c>
      <c r="DV56" s="22">
        <v>0</v>
      </c>
      <c r="DW56" s="22">
        <v>0</v>
      </c>
      <c r="DX56" s="22">
        <v>0</v>
      </c>
      <c r="DY56" s="22">
        <v>0</v>
      </c>
      <c r="DZ56" s="22">
        <v>0</v>
      </c>
      <c r="EA56" s="22">
        <v>0</v>
      </c>
      <c r="EB56" s="22">
        <v>0</v>
      </c>
      <c r="EC56" s="22">
        <v>0</v>
      </c>
      <c r="ED56" s="22">
        <v>0</v>
      </c>
      <c r="EE56" s="22">
        <v>0</v>
      </c>
      <c r="EF56" s="22">
        <v>0</v>
      </c>
      <c r="EG56" s="22">
        <v>0</v>
      </c>
      <c r="EH56" s="22">
        <v>0</v>
      </c>
      <c r="EI56" s="22">
        <v>0</v>
      </c>
      <c r="EJ56" s="22">
        <v>0</v>
      </c>
      <c r="EK56" s="22">
        <v>0</v>
      </c>
      <c r="EL56" s="22">
        <v>0</v>
      </c>
      <c r="EM56" s="22">
        <v>0</v>
      </c>
      <c r="EN56" s="22">
        <v>0</v>
      </c>
      <c r="EO56" s="22">
        <v>0</v>
      </c>
      <c r="EP56" s="22">
        <v>0</v>
      </c>
      <c r="EQ56" s="22">
        <v>0</v>
      </c>
      <c r="ER56" s="22">
        <v>0</v>
      </c>
      <c r="ES56" s="22">
        <v>0</v>
      </c>
      <c r="ET56" s="22">
        <v>0</v>
      </c>
      <c r="EU56" s="22">
        <v>0</v>
      </c>
      <c r="EV56" s="22">
        <v>0</v>
      </c>
      <c r="EW56" s="22">
        <v>0</v>
      </c>
      <c r="EX56" s="22">
        <v>0</v>
      </c>
      <c r="EY56" s="22">
        <v>0</v>
      </c>
      <c r="EZ56" s="22">
        <v>0</v>
      </c>
      <c r="FA56" s="22">
        <v>0</v>
      </c>
      <c r="FB56" s="22">
        <v>0</v>
      </c>
      <c r="FC56" s="22">
        <v>0</v>
      </c>
      <c r="FD56" s="22">
        <v>0</v>
      </c>
      <c r="FE56" s="22">
        <v>0</v>
      </c>
      <c r="FF56" s="22">
        <v>0</v>
      </c>
      <c r="FG56" s="22">
        <v>0</v>
      </c>
      <c r="FH56" s="22">
        <v>0</v>
      </c>
      <c r="FI56" s="22">
        <v>0</v>
      </c>
      <c r="FJ56" s="22">
        <v>0</v>
      </c>
      <c r="FK56" s="22">
        <v>0</v>
      </c>
      <c r="FL56" s="22">
        <v>0</v>
      </c>
      <c r="FM56" s="22">
        <v>0</v>
      </c>
      <c r="FN56" s="22">
        <v>0</v>
      </c>
      <c r="FO56" s="22">
        <v>0</v>
      </c>
      <c r="FP56" s="22">
        <v>0</v>
      </c>
      <c r="FQ56" s="22">
        <v>0</v>
      </c>
      <c r="FR56" s="22">
        <v>0</v>
      </c>
      <c r="FS56" s="22">
        <v>0</v>
      </c>
      <c r="FT56" s="22">
        <v>0</v>
      </c>
      <c r="FU56" s="22">
        <v>0</v>
      </c>
      <c r="FV56" s="22">
        <v>0</v>
      </c>
      <c r="FW56" s="22">
        <v>0</v>
      </c>
      <c r="FX56" s="22">
        <v>0</v>
      </c>
      <c r="FY56" s="22">
        <v>0</v>
      </c>
      <c r="FZ56" s="22">
        <v>0</v>
      </c>
      <c r="GA56" s="22">
        <v>0</v>
      </c>
      <c r="GB56" s="22">
        <v>0</v>
      </c>
      <c r="GC56" s="22">
        <v>0</v>
      </c>
      <c r="GD56" s="22">
        <v>0</v>
      </c>
      <c r="GE56" s="22">
        <v>0</v>
      </c>
      <c r="GF56" s="22">
        <v>0</v>
      </c>
      <c r="GG56" s="22">
        <v>0</v>
      </c>
      <c r="GH56" s="22">
        <v>0</v>
      </c>
      <c r="GI56" s="22">
        <v>0</v>
      </c>
      <c r="GJ56" s="22">
        <v>0</v>
      </c>
      <c r="GK56" s="22">
        <v>0</v>
      </c>
      <c r="GL56" s="22">
        <v>0</v>
      </c>
      <c r="GM56" s="22">
        <v>0</v>
      </c>
      <c r="GN56" s="22">
        <v>0</v>
      </c>
      <c r="GO56" s="22">
        <v>0</v>
      </c>
      <c r="GP56" s="22">
        <v>0</v>
      </c>
      <c r="GQ56" s="22">
        <v>0</v>
      </c>
      <c r="GR56" s="22">
        <v>0</v>
      </c>
      <c r="GS56" s="22">
        <v>0</v>
      </c>
      <c r="GT56" s="22">
        <v>0</v>
      </c>
      <c r="GU56" s="22">
        <v>0</v>
      </c>
      <c r="GV56" s="22">
        <v>0</v>
      </c>
      <c r="GW56" s="22">
        <v>0</v>
      </c>
      <c r="GX56" s="22">
        <v>0</v>
      </c>
      <c r="GY56" s="22">
        <v>0</v>
      </c>
      <c r="GZ56" s="22">
        <v>0</v>
      </c>
      <c r="HA56" s="22">
        <v>0</v>
      </c>
      <c r="HB56" s="22">
        <v>0</v>
      </c>
      <c r="HC56" s="22">
        <v>0</v>
      </c>
      <c r="HD56" s="22">
        <v>0</v>
      </c>
      <c r="HE56" s="22">
        <v>0</v>
      </c>
      <c r="HF56" s="22">
        <v>0</v>
      </c>
      <c r="HG56" s="22">
        <v>0</v>
      </c>
      <c r="HH56" s="22">
        <v>0</v>
      </c>
      <c r="HI56" s="22">
        <v>0</v>
      </c>
      <c r="HJ56" s="22">
        <v>0</v>
      </c>
      <c r="HK56" s="22">
        <v>0</v>
      </c>
      <c r="HL56" s="22">
        <v>0</v>
      </c>
      <c r="HM56" s="22">
        <v>0</v>
      </c>
      <c r="HN56" s="22">
        <v>0</v>
      </c>
      <c r="HO56" s="22">
        <v>0</v>
      </c>
      <c r="HP56" s="22">
        <v>0</v>
      </c>
      <c r="HQ56" s="22">
        <v>0</v>
      </c>
      <c r="HR56" s="22">
        <v>0</v>
      </c>
      <c r="HS56" s="22">
        <v>0</v>
      </c>
      <c r="HT56" s="22">
        <v>0</v>
      </c>
      <c r="HU56" s="22">
        <v>0</v>
      </c>
      <c r="HV56" s="22">
        <v>0</v>
      </c>
      <c r="HW56" s="22">
        <v>0</v>
      </c>
      <c r="HX56" s="22">
        <v>0</v>
      </c>
      <c r="HY56" s="22">
        <v>0</v>
      </c>
      <c r="HZ56" s="22">
        <v>0</v>
      </c>
      <c r="IA56" s="22">
        <v>0</v>
      </c>
      <c r="IB56" s="22">
        <v>0</v>
      </c>
      <c r="IC56" s="22">
        <v>0</v>
      </c>
      <c r="ID56" s="22">
        <v>0</v>
      </c>
      <c r="IE56" s="22">
        <v>0</v>
      </c>
      <c r="IF56" s="22">
        <v>0</v>
      </c>
      <c r="IG56" s="22">
        <v>0</v>
      </c>
      <c r="IH56" s="22">
        <v>0</v>
      </c>
      <c r="II56" s="22">
        <v>0</v>
      </c>
      <c r="IJ56" s="22">
        <v>0</v>
      </c>
      <c r="IK56" s="22">
        <v>0</v>
      </c>
      <c r="IL56" s="22">
        <v>0</v>
      </c>
      <c r="IM56" s="22">
        <v>0</v>
      </c>
      <c r="IN56" s="22">
        <v>0</v>
      </c>
      <c r="IO56" s="22">
        <v>0</v>
      </c>
      <c r="IP56" s="22">
        <v>0</v>
      </c>
      <c r="IQ56" s="22">
        <v>0</v>
      </c>
      <c r="IR56" s="22">
        <v>0</v>
      </c>
      <c r="IS56" s="22">
        <v>0</v>
      </c>
      <c r="IT56" s="22">
        <v>0</v>
      </c>
      <c r="IU56" s="22">
        <v>0</v>
      </c>
      <c r="IV56" s="22">
        <v>0</v>
      </c>
      <c r="IW56" s="22">
        <v>0</v>
      </c>
      <c r="IX56" s="22">
        <v>0</v>
      </c>
      <c r="IY56" s="22">
        <v>0</v>
      </c>
      <c r="IZ56" s="22">
        <v>0</v>
      </c>
      <c r="JA56" s="22">
        <v>0</v>
      </c>
      <c r="JB56" s="22">
        <v>0</v>
      </c>
      <c r="JC56" s="22">
        <v>0</v>
      </c>
      <c r="JD56" s="22">
        <v>0</v>
      </c>
      <c r="JE56" s="22">
        <v>0</v>
      </c>
      <c r="JF56" s="22">
        <v>0</v>
      </c>
      <c r="JG56" s="227">
        <v>4701.869999999999</v>
      </c>
      <c r="JH56" s="22">
        <v>3243.2299999999996</v>
      </c>
      <c r="JI56" s="22">
        <v>5509.2300000000014</v>
      </c>
      <c r="JJ56" s="22">
        <v>2743.3600000000006</v>
      </c>
      <c r="JK56" s="22">
        <v>4115.6799999999985</v>
      </c>
      <c r="JL56" s="22">
        <v>6556.6299999999937</v>
      </c>
      <c r="JM56" s="22">
        <v>3418.7900000000081</v>
      </c>
      <c r="JN56" s="22">
        <v>7389.6500000000015</v>
      </c>
      <c r="JO56" s="22">
        <v>5301.9399999999951</v>
      </c>
      <c r="JP56" s="22">
        <v>5430.07</v>
      </c>
      <c r="JQ56" s="22">
        <v>4698.3899999999921</v>
      </c>
      <c r="JR56" s="22">
        <v>9097.2500000000218</v>
      </c>
      <c r="JS56" s="22">
        <f>JG56+JH56+JI56+JJ56+JK56+JL56+JM56+JN56+JO56+JP56+JQ56+JR56</f>
        <v>62206.090000000011</v>
      </c>
      <c r="JT56" s="227">
        <v>-1390.8999999999994</v>
      </c>
      <c r="JU56" s="22">
        <v>2912.3399999999992</v>
      </c>
      <c r="JV56" s="22">
        <v>-4322.2699999999986</v>
      </c>
      <c r="JW56" s="22">
        <v>5240.6099999999988</v>
      </c>
      <c r="JX56" s="22">
        <v>1043.7699999999995</v>
      </c>
      <c r="JY56" s="22">
        <v>9955.9599999999991</v>
      </c>
      <c r="JZ56" s="22">
        <v>10701.980000000001</v>
      </c>
      <c r="KA56" s="22">
        <v>3364.8200000000033</v>
      </c>
      <c r="KB56" s="22">
        <v>2517.6499999999978</v>
      </c>
      <c r="KC56" s="22">
        <v>-3227.2999999999993</v>
      </c>
      <c r="KD56" s="22">
        <v>10451.850000000006</v>
      </c>
      <c r="KE56" s="22">
        <v>-460.49000000001251</v>
      </c>
      <c r="KF56" s="22">
        <f>JT56+JU56+JV56+JW56+JX56+JY56+JZ56+KA56+KB56+KC56+KD56+KE56</f>
        <v>36788.019999999997</v>
      </c>
      <c r="KG56" s="227">
        <v>7645.8</v>
      </c>
      <c r="KH56" s="22">
        <v>-11553.25</v>
      </c>
      <c r="KI56" s="22">
        <v>-18956.649999999998</v>
      </c>
      <c r="KJ56" s="22">
        <v>3618.6099999999969</v>
      </c>
      <c r="KK56" s="22">
        <v>15165.570000000011</v>
      </c>
      <c r="KL56" s="22">
        <v>4270.5899999999801</v>
      </c>
      <c r="KM56" s="22">
        <v>6264.6600000000099</v>
      </c>
      <c r="KN56" s="22">
        <v>452.22999999999047</v>
      </c>
      <c r="KO56" s="22">
        <v>2077.6600000000089</v>
      </c>
      <c r="KP56" s="22">
        <v>1663.67</v>
      </c>
      <c r="KQ56" s="22">
        <v>1602.1200000000008</v>
      </c>
      <c r="KR56" s="22">
        <v>2979.91</v>
      </c>
      <c r="KS56" s="22">
        <f>KG56+KH56+KI56+KJ56+KK56+KL56+KM56+KN56+KO56+KP56+KQ56+KR56</f>
        <v>15230.919999999998</v>
      </c>
      <c r="KT56" s="227">
        <v>9387.2000000000007</v>
      </c>
      <c r="KU56" s="22">
        <v>2541.7999999999993</v>
      </c>
      <c r="KV56" s="22">
        <v>14194.650000000001</v>
      </c>
      <c r="KW56" s="22">
        <v>5953.5199999999968</v>
      </c>
      <c r="KX56" s="22">
        <v>6818.7400000000052</v>
      </c>
      <c r="KY56" s="22">
        <v>1794.3999999999942</v>
      </c>
      <c r="KZ56" s="22">
        <v>13423.660000000003</v>
      </c>
      <c r="LA56" s="22">
        <v>2459.6599999999962</v>
      </c>
      <c r="LB56" s="22">
        <v>7362.9000000000015</v>
      </c>
      <c r="LC56" s="22">
        <v>3203.9499999999971</v>
      </c>
      <c r="LD56" s="22">
        <v>4201.1600000000035</v>
      </c>
      <c r="LE56" s="22">
        <v>9009.7599999999948</v>
      </c>
      <c r="LF56" s="22">
        <f>KT56+KU56+KV56+KW56+KX56+KY56+KZ56+LA56+LB56+LC56+LD56+LE56</f>
        <v>80351.399999999994</v>
      </c>
      <c r="LG56" s="227">
        <v>7451.35</v>
      </c>
      <c r="LH56" s="22">
        <v>5290.76</v>
      </c>
      <c r="LI56" s="22">
        <v>3517.74</v>
      </c>
      <c r="LJ56" s="22">
        <v>3275.0199999999986</v>
      </c>
      <c r="LK56" s="22">
        <v>-1278.7799999999988</v>
      </c>
      <c r="LL56" s="22">
        <v>7712.869999999999</v>
      </c>
      <c r="LM56" s="22">
        <v>4823.3600000000006</v>
      </c>
      <c r="LN56" s="22">
        <v>11778.470000000001</v>
      </c>
      <c r="LO56" s="22">
        <v>-2222.0899999999892</v>
      </c>
      <c r="LP56" s="22">
        <v>471.54999999998836</v>
      </c>
      <c r="LQ56" s="22">
        <v>941.19999999999709</v>
      </c>
      <c r="LR56" s="22">
        <v>3311.1300000000047</v>
      </c>
      <c r="LS56" s="22">
        <f>LG56+LH56+LI56+LJ56+LK56+LL56+LM56+LN56+LO56+LP56+LQ56+LR56</f>
        <v>45072.58</v>
      </c>
      <c r="LT56" s="227">
        <v>6854.92</v>
      </c>
      <c r="LU56" s="22">
        <v>3619.0599999999995</v>
      </c>
      <c r="LV56" s="22">
        <v>7323.7900000000009</v>
      </c>
      <c r="LW56" s="22">
        <v>3295.9199999999983</v>
      </c>
      <c r="LX56" s="22">
        <v>4009.4000000000015</v>
      </c>
      <c r="LY56" s="22">
        <v>1393.4700000000012</v>
      </c>
      <c r="LZ56" s="22">
        <v>1314.3899999999994</v>
      </c>
      <c r="MA56" s="22">
        <v>5123.7599999999984</v>
      </c>
      <c r="MB56" s="22">
        <v>2192.8199999999997</v>
      </c>
      <c r="MC56" s="22">
        <v>4641.7099999999991</v>
      </c>
      <c r="MD56" s="22">
        <v>1664.5800000000017</v>
      </c>
      <c r="ME56" s="22">
        <v>6575.9100000000035</v>
      </c>
      <c r="MF56" s="22">
        <f>LT56+LU56+LV56+LW56+LX56+LY56+LZ56+MA56+MB56+MC56+MD56+ME56</f>
        <v>48009.73</v>
      </c>
      <c r="MG56" s="227">
        <v>4057.16</v>
      </c>
      <c r="MH56" s="22">
        <v>8805.64</v>
      </c>
      <c r="MI56" s="22">
        <v>3802.3899999999994</v>
      </c>
      <c r="MJ56" s="22">
        <v>0</v>
      </c>
      <c r="MK56" s="22">
        <v>0</v>
      </c>
      <c r="ML56" s="22">
        <v>0</v>
      </c>
      <c r="MM56" s="22">
        <v>0</v>
      </c>
      <c r="MN56" s="22">
        <v>0</v>
      </c>
      <c r="MO56" s="22">
        <v>0</v>
      </c>
      <c r="MP56" s="22">
        <v>0</v>
      </c>
      <c r="MQ56" s="22">
        <v>0</v>
      </c>
      <c r="MR56" s="22">
        <v>0</v>
      </c>
      <c r="MS56" s="32">
        <f>MG56+MH56+MI56+MJ56+MK56+ML56+MM56+MN56+MO56+MP56+MQ56+MR56</f>
        <v>16665.189999999999</v>
      </c>
    </row>
    <row r="57" spans="1:357" ht="15.75" x14ac:dyDescent="0.25">
      <c r="A57" s="86"/>
      <c r="B57" s="113"/>
      <c r="C57" s="114" t="s">
        <v>591</v>
      </c>
      <c r="D57" s="114" t="s">
        <v>591</v>
      </c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7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7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7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7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7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7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7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7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7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7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7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7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7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7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7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7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7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7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7"/>
      <c r="JG57" s="229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7"/>
      <c r="JT57" s="229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7"/>
      <c r="KG57" s="229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7"/>
      <c r="KT57" s="229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7"/>
      <c r="LG57" s="229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7"/>
      <c r="LT57" s="229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7"/>
      <c r="MG57" s="229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8"/>
    </row>
    <row r="58" spans="1:357" ht="15.75" x14ac:dyDescent="0.25">
      <c r="A58" s="86">
        <v>7033</v>
      </c>
      <c r="B58" s="113"/>
      <c r="C58" s="114" t="s">
        <v>172</v>
      </c>
      <c r="D58" s="114" t="s">
        <v>247</v>
      </c>
      <c r="E58" s="36">
        <v>1644312.3017860125</v>
      </c>
      <c r="F58" s="36">
        <v>2652653.9809714574</v>
      </c>
      <c r="G58" s="36">
        <v>2580583.3750625937</v>
      </c>
      <c r="H58" s="36">
        <v>12072241.69587715</v>
      </c>
      <c r="I58" s="36">
        <v>14358696.377900185</v>
      </c>
      <c r="J58" s="36">
        <v>17262702.386913706</v>
      </c>
      <c r="K58" s="36">
        <v>21561563.178100485</v>
      </c>
      <c r="L58" s="37">
        <v>13470768.652979471</v>
      </c>
      <c r="M58" s="36">
        <v>2966040.7277583047</v>
      </c>
      <c r="N58" s="36">
        <v>1827111.5005842098</v>
      </c>
      <c r="O58" s="36">
        <v>1474728.7598063762</v>
      </c>
      <c r="P58" s="36">
        <v>1695355.53329995</v>
      </c>
      <c r="Q58" s="36">
        <v>1896532.2984476716</v>
      </c>
      <c r="R58" s="36">
        <v>2657256.7184109497</v>
      </c>
      <c r="S58" s="37">
        <f>L58+M58+N58+O58+P58+Q58+R58</f>
        <v>25987794.191286933</v>
      </c>
      <c r="T58" s="36">
        <v>1503046.6614087799</v>
      </c>
      <c r="U58" s="36">
        <v>1226283.2737439498</v>
      </c>
      <c r="V58" s="36">
        <v>2218574.4772158233</v>
      </c>
      <c r="W58" s="36">
        <v>2352034.9315222842</v>
      </c>
      <c r="X58" s="36">
        <v>1830581.2170756131</v>
      </c>
      <c r="Y58" s="36">
        <v>1956321.9994992486</v>
      </c>
      <c r="Z58" s="36">
        <v>2542182.5087214159</v>
      </c>
      <c r="AA58" s="36">
        <v>1387125.4815556661</v>
      </c>
      <c r="AB58" s="36">
        <v>1413391.6626606584</v>
      </c>
      <c r="AC58" s="36">
        <v>1908105.0454848937</v>
      </c>
      <c r="AD58" s="36">
        <v>1725559.3398431009</v>
      </c>
      <c r="AE58" s="36">
        <v>2834340.7021365357</v>
      </c>
      <c r="AF58" s="37">
        <f>T58+U58+V58+W58+X58+Y58+Z58+AA58+AB58+AC58+AD58+AE58</f>
        <v>22897547.300867967</v>
      </c>
      <c r="AG58" s="36">
        <v>2036774.6286095809</v>
      </c>
      <c r="AH58" s="36">
        <v>2434791.4941996327</v>
      </c>
      <c r="AI58" s="36">
        <v>1918212.4437489572</v>
      </c>
      <c r="AJ58" s="36">
        <v>1772819.1667083965</v>
      </c>
      <c r="AK58" s="36">
        <v>2050237.5232849249</v>
      </c>
      <c r="AL58" s="36">
        <v>2336541.2418627939</v>
      </c>
      <c r="AM58" s="36">
        <v>2773384.6166332862</v>
      </c>
      <c r="AN58" s="36">
        <v>1412005.2705725248</v>
      </c>
      <c r="AO58" s="36">
        <v>1464668.0741946273</v>
      </c>
      <c r="AP58" s="36">
        <v>2361024.704056079</v>
      </c>
      <c r="AQ58" s="36">
        <v>2439670.9360290444</v>
      </c>
      <c r="AR58" s="36">
        <v>3766164.1819395814</v>
      </c>
      <c r="AS58" s="37">
        <f>AG58+AH58+AI58+AJ58+AK58+AL58+AM58+AN58+AO58+AP58+AQ58+AR58</f>
        <v>26766294.28183943</v>
      </c>
      <c r="AT58" s="36">
        <v>2748296.9010599232</v>
      </c>
      <c r="AU58" s="36">
        <v>2687996.9193929788</v>
      </c>
      <c r="AV58" s="36">
        <v>2410040.5167751643</v>
      </c>
      <c r="AW58" s="36">
        <v>2233588.2311383728</v>
      </c>
      <c r="AX58" s="36">
        <v>2509359.2528236816</v>
      </c>
      <c r="AY58" s="36">
        <v>2579948.5276665003</v>
      </c>
      <c r="AZ58" s="36">
        <v>2309352.1532298406</v>
      </c>
      <c r="BA58" s="36">
        <v>2274704.2643131367</v>
      </c>
      <c r="BB58" s="36">
        <v>2253457.9851861177</v>
      </c>
      <c r="BC58" s="36">
        <v>2112505.9293773933</v>
      </c>
      <c r="BD58" s="36">
        <v>2539017.041161749</v>
      </c>
      <c r="BE58" s="36">
        <v>4729280.8128025383</v>
      </c>
      <c r="BF58" s="37">
        <f>AT58+AU58+AV58+AW58+AX58+AY58+AZ58+BA58+BB58+BC58+BD58+BE58</f>
        <v>31387548.534927398</v>
      </c>
      <c r="BG58" s="36">
        <v>1959458.6588215656</v>
      </c>
      <c r="BH58" s="36">
        <v>2136212.7351861121</v>
      </c>
      <c r="BI58" s="36">
        <v>2023457.4152896008</v>
      </c>
      <c r="BJ58" s="36">
        <v>3063874.730011682</v>
      </c>
      <c r="BK58" s="36">
        <v>1697544.9280170265</v>
      </c>
      <c r="BL58" s="36">
        <v>2614793.6064930749</v>
      </c>
      <c r="BM58" s="36">
        <v>2717862.6931647439</v>
      </c>
      <c r="BN58" s="36">
        <v>1705011.537598067</v>
      </c>
      <c r="BO58" s="36">
        <v>2220473.3685110947</v>
      </c>
      <c r="BP58" s="36">
        <v>2552532.6461776062</v>
      </c>
      <c r="BQ58" s="36">
        <v>2200476.9851026535</v>
      </c>
      <c r="BR58" s="36">
        <v>4526621.6232265038</v>
      </c>
      <c r="BS58" s="37">
        <f>BG58+BH58+BI58+BJ58+BK58+BL58+BM58+BN58+BO58+BP58+BQ58+BR58</f>
        <v>29418320.927599732</v>
      </c>
      <c r="BT58" s="36">
        <v>2144554.8001168421</v>
      </c>
      <c r="BU58" s="36">
        <v>2159201.1940410621</v>
      </c>
      <c r="BV58" s="36">
        <v>2295896.2643965962</v>
      </c>
      <c r="BW58" s="36">
        <v>2459090.4918627911</v>
      </c>
      <c r="BX58" s="36">
        <v>2403727.6201385418</v>
      </c>
      <c r="BY58" s="36">
        <v>2718196.4928225684</v>
      </c>
      <c r="BZ58" s="36">
        <v>2505033.1871557366</v>
      </c>
      <c r="CA58" s="36">
        <v>2255829.2747037183</v>
      </c>
      <c r="CB58" s="36">
        <v>2194114.1947504636</v>
      </c>
      <c r="CC58" s="36">
        <v>2958654.0715656816</v>
      </c>
      <c r="CD58" s="36">
        <v>2975610.5036721742</v>
      </c>
      <c r="CE58" s="36">
        <v>6348244.2299282169</v>
      </c>
      <c r="CF58" s="37">
        <f>BT58+BU58+BV58+BW58+BX58+BY58+BZ58+CA58+CB58+CC58+CD58+CE58</f>
        <v>33418152.325154394</v>
      </c>
      <c r="CG58" s="36">
        <v>2916338.7369804704</v>
      </c>
      <c r="CH58" s="36">
        <v>2685582.955266234</v>
      </c>
      <c r="CI58" s="36">
        <v>3340484.628359207</v>
      </c>
      <c r="CJ58" s="36">
        <v>3074111.7515022508</v>
      </c>
      <c r="CK58" s="36">
        <v>3053403.9189200448</v>
      </c>
      <c r="CL58" s="36">
        <v>3514056.7144466718</v>
      </c>
      <c r="CM58" s="36">
        <v>3012824.4388666353</v>
      </c>
      <c r="CN58" s="36">
        <v>2574227.642421966</v>
      </c>
      <c r="CO58" s="36">
        <v>2939300.0213236534</v>
      </c>
      <c r="CP58" s="36">
        <v>2921843.8861208451</v>
      </c>
      <c r="CQ58" s="36">
        <v>3371188.5857119006</v>
      </c>
      <c r="CR58" s="36">
        <v>6165281.1977967098</v>
      </c>
      <c r="CS58" s="37">
        <f>CG58+CH58+CI58+CJ58+CK58+CL58+CM58+CN58+CO58+CP58+CQ58+CR58</f>
        <v>39568644.477716587</v>
      </c>
      <c r="CT58" s="36">
        <f>SUM(CT59:CT62)</f>
        <v>3294334.2810465698</v>
      </c>
      <c r="CU58" s="36">
        <f t="shared" ref="CU58:DR58" si="218">SUM(CU59:CU62)</f>
        <v>2743133.8256968795</v>
      </c>
      <c r="CV58" s="36">
        <f t="shared" si="218"/>
        <v>3888777.4334835573</v>
      </c>
      <c r="CW58" s="36">
        <f t="shared" si="218"/>
        <v>3225129.922467032</v>
      </c>
      <c r="CX58" s="36">
        <f t="shared" si="218"/>
        <v>3236761.30216158</v>
      </c>
      <c r="CY58" s="36">
        <f t="shared" si="218"/>
        <v>4541151.7768319147</v>
      </c>
      <c r="CZ58" s="36">
        <f t="shared" si="218"/>
        <v>3778554.9639041885</v>
      </c>
      <c r="DA58" s="36">
        <f t="shared" si="218"/>
        <v>3113701.0662243469</v>
      </c>
      <c r="DB58" s="36">
        <f t="shared" si="218"/>
        <v>3107950.4952845857</v>
      </c>
      <c r="DC58" s="36">
        <f t="shared" si="218"/>
        <v>4516325.6366215991</v>
      </c>
      <c r="DD58" s="36">
        <f t="shared" si="218"/>
        <v>4508628.2158237305</v>
      </c>
      <c r="DE58" s="36">
        <f t="shared" si="218"/>
        <v>5127646.8952178387</v>
      </c>
      <c r="DF58" s="36">
        <f>CT58+CU58+CV58+CW58+CX58+CY58+CZ58+DA58+DB58+DC58+DD58+DE58</f>
        <v>45082095.814763822</v>
      </c>
      <c r="DG58" s="36">
        <f t="shared" si="218"/>
        <v>3111925.77</v>
      </c>
      <c r="DH58" s="36">
        <f t="shared" si="218"/>
        <v>3535536.24</v>
      </c>
      <c r="DI58" s="36">
        <f t="shared" si="218"/>
        <v>4329358.3299999991</v>
      </c>
      <c r="DJ58" s="36">
        <f t="shared" si="218"/>
        <v>5631318.2599999988</v>
      </c>
      <c r="DK58" s="36">
        <f t="shared" si="218"/>
        <v>4898106.4399999995</v>
      </c>
      <c r="DL58" s="36">
        <f t="shared" si="218"/>
        <v>4675220.0299999928</v>
      </c>
      <c r="DM58" s="36">
        <f t="shared" si="218"/>
        <v>6683722.7500000056</v>
      </c>
      <c r="DN58" s="36">
        <f t="shared" si="218"/>
        <v>4006764.5099999923</v>
      </c>
      <c r="DO58" s="36">
        <f t="shared" si="218"/>
        <v>4270563.4600000074</v>
      </c>
      <c r="DP58" s="36">
        <f t="shared" si="218"/>
        <v>5136179.3600000003</v>
      </c>
      <c r="DQ58" s="36">
        <f t="shared" si="218"/>
        <v>5553745.9200000092</v>
      </c>
      <c r="DR58" s="36">
        <f t="shared" si="218"/>
        <v>5289622.4199999506</v>
      </c>
      <c r="DS58" s="37">
        <f>DG58+DH58+DI58+DJ58+DK58+DL58+DM58+DN58+DO58+DP58+DQ58+DR58</f>
        <v>57122063.489999957</v>
      </c>
      <c r="DT58" s="36">
        <f t="shared" ref="DT58:EE58" si="219">SUM(DT59:DT62)</f>
        <v>4376869.4800000004</v>
      </c>
      <c r="DU58" s="36">
        <f t="shared" si="219"/>
        <v>4481960.47</v>
      </c>
      <c r="DV58" s="36">
        <f t="shared" si="219"/>
        <v>4595344.46</v>
      </c>
      <c r="DW58" s="36">
        <f t="shared" si="219"/>
        <v>5096976.12</v>
      </c>
      <c r="DX58" s="36">
        <f t="shared" si="219"/>
        <v>4102440.92</v>
      </c>
      <c r="DY58" s="36">
        <f t="shared" si="219"/>
        <v>3968086.1099999938</v>
      </c>
      <c r="DZ58" s="36">
        <f t="shared" si="219"/>
        <v>4415071.5500000007</v>
      </c>
      <c r="EA58" s="36">
        <f t="shared" si="219"/>
        <v>3613877.8099999768</v>
      </c>
      <c r="EB58" s="36">
        <f t="shared" si="219"/>
        <v>4652300.4100000132</v>
      </c>
      <c r="EC58" s="36">
        <f t="shared" si="219"/>
        <v>3604266.6300000064</v>
      </c>
      <c r="ED58" s="36">
        <f t="shared" si="219"/>
        <v>2502181.2599999933</v>
      </c>
      <c r="EE58" s="36">
        <f t="shared" si="219"/>
        <v>3388627.1799999578</v>
      </c>
      <c r="EF58" s="37">
        <f>DT58+DU58+DV58+DW58+DX58+DY58+DZ58+EA58+EB58+EC58+ED58+EE58</f>
        <v>48798002.399999939</v>
      </c>
      <c r="EG58" s="36">
        <f t="shared" ref="EG58:ER58" si="220">SUM(EG59:EG62)</f>
        <v>1738320.9899999998</v>
      </c>
      <c r="EH58" s="36">
        <f t="shared" si="220"/>
        <v>2117843.6199999996</v>
      </c>
      <c r="EI58" s="36">
        <f t="shared" si="220"/>
        <v>2352814.75</v>
      </c>
      <c r="EJ58" s="36">
        <f t="shared" si="220"/>
        <v>2498226.96</v>
      </c>
      <c r="EK58" s="36">
        <f t="shared" si="220"/>
        <v>2071121.0900000057</v>
      </c>
      <c r="EL58" s="36">
        <f t="shared" si="220"/>
        <v>2824533.0999999917</v>
      </c>
      <c r="EM58" s="36">
        <f t="shared" si="220"/>
        <v>2699140.4600000102</v>
      </c>
      <c r="EN58" s="36">
        <f t="shared" si="220"/>
        <v>1966655.5099999998</v>
      </c>
      <c r="EO58" s="36">
        <f t="shared" si="220"/>
        <v>2289510.579999994</v>
      </c>
      <c r="EP58" s="36">
        <f t="shared" si="220"/>
        <v>2664462.5699999938</v>
      </c>
      <c r="EQ58" s="36">
        <f t="shared" si="220"/>
        <v>2508111.6200000048</v>
      </c>
      <c r="ER58" s="36">
        <f t="shared" si="220"/>
        <v>3615246.7399999984</v>
      </c>
      <c r="ES58" s="37">
        <f>EG58+EH58+EI58+EJ58+EK58+EL58+EM58+EN58+EO58+EP58+EQ58+ER58</f>
        <v>29345987.989999998</v>
      </c>
      <c r="ET58" s="36">
        <f t="shared" ref="ET58:FE58" si="221">SUM(ET59:ET62)</f>
        <v>2275518.4099999992</v>
      </c>
      <c r="EU58" s="36">
        <f t="shared" si="221"/>
        <v>2156970.0500000007</v>
      </c>
      <c r="EV58" s="36">
        <f t="shared" si="221"/>
        <v>2897639.9699999997</v>
      </c>
      <c r="EW58" s="36">
        <f t="shared" si="221"/>
        <v>2547361.83</v>
      </c>
      <c r="EX58" s="36">
        <f t="shared" si="221"/>
        <v>2639413.1999999941</v>
      </c>
      <c r="EY58" s="36">
        <f t="shared" si="221"/>
        <v>3223070.3700000118</v>
      </c>
      <c r="EZ58" s="36">
        <f t="shared" si="221"/>
        <v>2792453.5899999915</v>
      </c>
      <c r="FA58" s="36">
        <f t="shared" si="221"/>
        <v>2312155.94</v>
      </c>
      <c r="FB58" s="36">
        <f t="shared" si="221"/>
        <v>2517826.9000000134</v>
      </c>
      <c r="FC58" s="36">
        <f t="shared" si="221"/>
        <v>2804321.0799999828</v>
      </c>
      <c r="FD58" s="36">
        <f t="shared" si="221"/>
        <v>2798619.1609999966</v>
      </c>
      <c r="FE58" s="36">
        <f t="shared" si="221"/>
        <v>3469174.6489999979</v>
      </c>
      <c r="FF58" s="37">
        <f>ET58+EU58+EV58+EW58+EX58+EY58+EZ58+FA58+FB58+FC58+FD58+FE58</f>
        <v>32434525.149999991</v>
      </c>
      <c r="FG58" s="36">
        <f t="shared" ref="FG58:FR58" si="222">SUM(FG59:FG62)</f>
        <v>2767651.89</v>
      </c>
      <c r="FH58" s="36">
        <f t="shared" si="222"/>
        <v>2023045.2400000002</v>
      </c>
      <c r="FI58" s="36">
        <f t="shared" si="222"/>
        <v>2134652.897033019</v>
      </c>
      <c r="FJ58" s="36">
        <f t="shared" si="222"/>
        <v>2751420.1429669829</v>
      </c>
      <c r="FK58" s="36">
        <f t="shared" si="222"/>
        <v>2450796.9300000076</v>
      </c>
      <c r="FL58" s="36">
        <f t="shared" si="222"/>
        <v>2714780.75</v>
      </c>
      <c r="FM58" s="36">
        <f t="shared" si="222"/>
        <v>2518680.7299999883</v>
      </c>
      <c r="FN58" s="36">
        <f t="shared" si="222"/>
        <v>1904144.74</v>
      </c>
      <c r="FO58" s="36">
        <f t="shared" si="222"/>
        <v>2496506.4100000006</v>
      </c>
      <c r="FP58" s="36">
        <f t="shared" si="222"/>
        <v>23096.350000010803</v>
      </c>
      <c r="FQ58" s="36">
        <f t="shared" si="222"/>
        <v>3664076.0539999879</v>
      </c>
      <c r="FR58" s="36">
        <f t="shared" si="222"/>
        <v>3462333.6160000162</v>
      </c>
      <c r="FS58" s="37">
        <f>FG58+FH58+FI58+FJ58+FK58+FL58+FM58+FN58+FO58+FP58+FQ58+FR58</f>
        <v>28911185.750000007</v>
      </c>
      <c r="FT58" s="36">
        <f t="shared" ref="FT58:GC58" si="223">SUM(FT59:FT62)</f>
        <v>3434160.42</v>
      </c>
      <c r="FU58" s="36">
        <f t="shared" si="223"/>
        <v>2450344.66</v>
      </c>
      <c r="FV58" s="36">
        <f t="shared" si="223"/>
        <v>2355485.66</v>
      </c>
      <c r="FW58" s="36">
        <f t="shared" si="223"/>
        <v>2564627.5099999998</v>
      </c>
      <c r="FX58" s="36">
        <f t="shared" si="223"/>
        <v>2195076.9899999998</v>
      </c>
      <c r="FY58" s="36">
        <f t="shared" si="223"/>
        <v>2204697.4699999997</v>
      </c>
      <c r="FZ58" s="36">
        <f t="shared" si="223"/>
        <v>2290913.5199999935</v>
      </c>
      <c r="GA58" s="36">
        <f t="shared" si="223"/>
        <v>1947315.7000000242</v>
      </c>
      <c r="GB58" s="36">
        <f t="shared" si="223"/>
        <v>2136159.5999999847</v>
      </c>
      <c r="GC58" s="36">
        <f t="shared" si="223"/>
        <v>2208961.42</v>
      </c>
      <c r="GD58" s="36">
        <f>SUM(GD59:GD62)</f>
        <v>788042.59000000462</v>
      </c>
      <c r="GE58" s="36">
        <f>SUM(GE59:GE62)</f>
        <v>2064679.05</v>
      </c>
      <c r="GF58" s="37">
        <f>FT58+FU58+FV58+FW58+FX58+FY58+FZ58+GA58+GB58+GC58+GD58+GE58</f>
        <v>26640464.590000007</v>
      </c>
      <c r="GG58" s="36">
        <f t="shared" ref="GG58:GP58" si="224">SUM(GG59:GG62)</f>
        <v>1971960.54</v>
      </c>
      <c r="GH58" s="36">
        <f t="shared" si="224"/>
        <v>1800391.9</v>
      </c>
      <c r="GI58" s="36">
        <f t="shared" si="224"/>
        <v>1764160.41</v>
      </c>
      <c r="GJ58" s="36">
        <f t="shared" si="224"/>
        <v>2120790.8400000003</v>
      </c>
      <c r="GK58" s="36">
        <f t="shared" si="224"/>
        <v>2173463.8699999987</v>
      </c>
      <c r="GL58" s="36">
        <f t="shared" si="224"/>
        <v>1907958.9800000165</v>
      </c>
      <c r="GM58" s="36">
        <f t="shared" si="224"/>
        <v>2012839.8699999882</v>
      </c>
      <c r="GN58" s="36">
        <f t="shared" si="224"/>
        <v>1578333.2199999981</v>
      </c>
      <c r="GO58" s="36">
        <f t="shared" si="224"/>
        <v>1974217.6199999917</v>
      </c>
      <c r="GP58" s="36">
        <f t="shared" si="224"/>
        <v>1918705.1000000034</v>
      </c>
      <c r="GQ58" s="36">
        <f>SUM(GQ59:GQ62)</f>
        <v>1849345.0700000031</v>
      </c>
      <c r="GR58" s="36">
        <f>SUM(GR59:GR62)</f>
        <v>2197202.13</v>
      </c>
      <c r="GS58" s="37">
        <f>GG58+GH58+GI58+GJ58+GK58+GL58+GM58+GN58+GO58+GP58+GQ58+GR58</f>
        <v>23269369.549999997</v>
      </c>
      <c r="GT58" s="36">
        <f t="shared" ref="GT58:HC58" si="225">SUM(GT59:GT62)</f>
        <v>1751693.7999999996</v>
      </c>
      <c r="GU58" s="36">
        <f t="shared" si="225"/>
        <v>1979667.7800000003</v>
      </c>
      <c r="GV58" s="36">
        <f t="shared" si="225"/>
        <v>2065624.4899999972</v>
      </c>
      <c r="GW58" s="36">
        <f t="shared" si="225"/>
        <v>2251715.75</v>
      </c>
      <c r="GX58" s="36">
        <f t="shared" si="225"/>
        <v>2056024.2100000053</v>
      </c>
      <c r="GY58" s="36">
        <f t="shared" si="225"/>
        <v>2068985.3599999938</v>
      </c>
      <c r="GZ58" s="36">
        <f t="shared" si="225"/>
        <v>2361515.6100000027</v>
      </c>
      <c r="HA58" s="36">
        <f t="shared" si="225"/>
        <v>1919250.4299999929</v>
      </c>
      <c r="HB58" s="36">
        <f t="shared" si="225"/>
        <v>2130879.6300000092</v>
      </c>
      <c r="HC58" s="36">
        <f t="shared" si="225"/>
        <v>2421409.1900000074</v>
      </c>
      <c r="HD58" s="36">
        <f>SUM(HD59:HD62)</f>
        <v>1942351.4399999944</v>
      </c>
      <c r="HE58" s="36">
        <f>SUM(HE59:HE62)</f>
        <v>2552121.8000000166</v>
      </c>
      <c r="HF58" s="37">
        <f>GT58+GU58+GV58+GW58+GX58+GY58+GZ58+HA58+HB58+HC58+HD58+HE58</f>
        <v>25501239.490000021</v>
      </c>
      <c r="HG58" s="36">
        <f t="shared" ref="HG58:HP58" si="226">SUM(HG59:HG62)</f>
        <v>2099296.11</v>
      </c>
      <c r="HH58" s="36">
        <f t="shared" si="226"/>
        <v>2722270.67</v>
      </c>
      <c r="HI58" s="36">
        <f t="shared" si="226"/>
        <v>1422039.619999995</v>
      </c>
      <c r="HJ58" s="36">
        <f t="shared" si="226"/>
        <v>2185354.5300000072</v>
      </c>
      <c r="HK58" s="36">
        <f t="shared" si="226"/>
        <v>2386912.5000000028</v>
      </c>
      <c r="HL58" s="36">
        <f t="shared" si="226"/>
        <v>2660986.8699999908</v>
      </c>
      <c r="HM58" s="36">
        <f t="shared" si="226"/>
        <v>2824762.5600000126</v>
      </c>
      <c r="HN58" s="36">
        <f t="shared" si="226"/>
        <v>2243202.9100000085</v>
      </c>
      <c r="HO58" s="36">
        <f t="shared" si="226"/>
        <v>2390405.2099999958</v>
      </c>
      <c r="HP58" s="36">
        <f t="shared" si="226"/>
        <v>2895719.8399999775</v>
      </c>
      <c r="HQ58" s="36">
        <f>SUM(HQ59:HQ62)</f>
        <v>2593194.1900000186</v>
      </c>
      <c r="HR58" s="36">
        <f>SUM(HR59:HR62)</f>
        <v>3043071.6199999945</v>
      </c>
      <c r="HS58" s="37">
        <f>HG58+HH58+HI58+HJ58+HK58+HL58+HM58+HN58+HO58+HP58+HQ58+HR58</f>
        <v>29467216.630000003</v>
      </c>
      <c r="HT58" s="36">
        <f t="shared" ref="HT58:IC58" si="227">SUM(HT59:HT62)</f>
        <v>2278441.8699999992</v>
      </c>
      <c r="HU58" s="36">
        <f t="shared" si="227"/>
        <v>2505911.9700000016</v>
      </c>
      <c r="HV58" s="36">
        <f t="shared" si="227"/>
        <v>2542906.6600000039</v>
      </c>
      <c r="HW58" s="36">
        <f t="shared" si="227"/>
        <v>2941349.639999995</v>
      </c>
      <c r="HX58" s="36">
        <f t="shared" si="227"/>
        <v>2833092.2500000061</v>
      </c>
      <c r="HY58" s="36">
        <f t="shared" si="227"/>
        <v>2704625.8499999996</v>
      </c>
      <c r="HZ58" s="36">
        <f t="shared" si="227"/>
        <v>3293182.68</v>
      </c>
      <c r="IA58" s="36">
        <f t="shared" si="227"/>
        <v>3122895.2199999867</v>
      </c>
      <c r="IB58" s="36">
        <f t="shared" si="227"/>
        <v>2621554.6800000248</v>
      </c>
      <c r="IC58" s="36">
        <f t="shared" si="227"/>
        <v>-355964.91000001098</v>
      </c>
      <c r="ID58" s="36">
        <f>SUM(ID59:ID62)</f>
        <v>4305045.0899999961</v>
      </c>
      <c r="IE58" s="36">
        <f>SUM(IE59:IE62)</f>
        <v>3053175.16</v>
      </c>
      <c r="IF58" s="37">
        <f>HT58+HU58+HV58+HW58+HX58+HY58+HZ58+IA58+IB58+IC58+ID58+IE58</f>
        <v>31846216.160000004</v>
      </c>
      <c r="IG58" s="36">
        <f t="shared" ref="IG58:IP58" si="228">SUM(IG59:IG62)</f>
        <v>3203250.3399999985</v>
      </c>
      <c r="IH58" s="36">
        <f t="shared" si="228"/>
        <v>2589737.8099999973</v>
      </c>
      <c r="II58" s="36">
        <f t="shared" si="228"/>
        <v>3139014.880000005</v>
      </c>
      <c r="IJ58" s="36">
        <f t="shared" si="228"/>
        <v>2904110.0799999977</v>
      </c>
      <c r="IK58" s="36">
        <f t="shared" si="228"/>
        <v>3213451.8099999991</v>
      </c>
      <c r="IL58" s="36">
        <f t="shared" si="228"/>
        <v>3727205.0200000019</v>
      </c>
      <c r="IM58" s="36">
        <f t="shared" si="228"/>
        <v>3728549.8200000077</v>
      </c>
      <c r="IN58" s="36">
        <f t="shared" si="228"/>
        <v>5366599.1100000031</v>
      </c>
      <c r="IO58" s="36">
        <f t="shared" si="228"/>
        <v>3280809.8999999692</v>
      </c>
      <c r="IP58" s="36">
        <f t="shared" si="228"/>
        <v>3261107.8200000157</v>
      </c>
      <c r="IQ58" s="36">
        <f>SUM(IQ59:IQ62)</f>
        <v>3470073.5800000047</v>
      </c>
      <c r="IR58" s="36">
        <f>SUM(IR59:IR62)</f>
        <v>3331600.6700000125</v>
      </c>
      <c r="IS58" s="37">
        <f>IG58+IH58+II58+IJ58+IK58+IL58+IM58+IN58+IO58+IP58+IQ58+IR58</f>
        <v>41215510.840000011</v>
      </c>
      <c r="IT58" s="36">
        <f t="shared" ref="IT58:JC58" si="229">SUM(IT59:IT62)</f>
        <v>3326859.2600000002</v>
      </c>
      <c r="IU58" s="36">
        <f t="shared" si="229"/>
        <v>3133690.4400000004</v>
      </c>
      <c r="IV58" s="36">
        <f t="shared" si="229"/>
        <v>3664173.2099999981</v>
      </c>
      <c r="IW58" s="36">
        <f t="shared" si="229"/>
        <v>3535220.2199999988</v>
      </c>
      <c r="IX58" s="36">
        <f t="shared" si="229"/>
        <v>3883257.3699999955</v>
      </c>
      <c r="IY58" s="36">
        <f t="shared" si="229"/>
        <v>2108938.2700000126</v>
      </c>
      <c r="IZ58" s="36">
        <f t="shared" si="229"/>
        <v>4493461.9199999915</v>
      </c>
      <c r="JA58" s="36">
        <f t="shared" si="229"/>
        <v>2871914.6499999897</v>
      </c>
      <c r="JB58" s="36">
        <f t="shared" si="229"/>
        <v>3115088.97</v>
      </c>
      <c r="JC58" s="36">
        <f t="shared" si="229"/>
        <v>3748674.7800000114</v>
      </c>
      <c r="JD58" s="36">
        <f>SUM(JD59:JD62)</f>
        <v>3327009.7400000072</v>
      </c>
      <c r="JE58" s="36">
        <f>SUM(JE59:JE62)</f>
        <v>2880915.1899999892</v>
      </c>
      <c r="JF58" s="37">
        <f>IT58+IU58+IV58+IW58+IX58+IY58+IZ58+JA58+JB58+JC58+JD58+JE58</f>
        <v>40089204.019999996</v>
      </c>
      <c r="JG58" s="229">
        <f t="shared" ref="JG58:JP58" si="230">SUM(JG59:JG62)</f>
        <v>3534621.129999999</v>
      </c>
      <c r="JH58" s="36">
        <f t="shared" si="230"/>
        <v>2803168.2399999998</v>
      </c>
      <c r="JI58" s="36">
        <f t="shared" si="230"/>
        <v>3405066.4000000018</v>
      </c>
      <c r="JJ58" s="36">
        <f t="shared" si="230"/>
        <v>3411758.3899999941</v>
      </c>
      <c r="JK58" s="36">
        <f t="shared" si="230"/>
        <v>3657266.4800000032</v>
      </c>
      <c r="JL58" s="36">
        <f t="shared" si="230"/>
        <v>3504297.8699999969</v>
      </c>
      <c r="JM58" s="36">
        <f t="shared" si="230"/>
        <v>4602302.76</v>
      </c>
      <c r="JN58" s="36">
        <f t="shared" si="230"/>
        <v>5014577.8600000031</v>
      </c>
      <c r="JO58" s="36">
        <f t="shared" si="230"/>
        <v>3144531.7100000046</v>
      </c>
      <c r="JP58" s="36">
        <f t="shared" si="230"/>
        <v>4063232.3699999731</v>
      </c>
      <c r="JQ58" s="36">
        <f>SUM(JQ59:JQ62)</f>
        <v>3406622.9100000099</v>
      </c>
      <c r="JR58" s="36">
        <f>SUM(JR59:JR62)</f>
        <v>3834023.2800000133</v>
      </c>
      <c r="JS58" s="37">
        <f>JG58+JH58+JI58+JJ58+JK58+JL58+JM58+JN58+JO58+JP58+JQ58+JR58</f>
        <v>44381469.400000006</v>
      </c>
      <c r="JT58" s="229">
        <f t="shared" ref="JT58:KC58" si="231">SUM(JT59:JT62)</f>
        <v>3649780.1300000004</v>
      </c>
      <c r="JU58" s="36">
        <f t="shared" si="231"/>
        <v>3837583.8700000006</v>
      </c>
      <c r="JV58" s="36">
        <f t="shared" si="231"/>
        <v>3240434.6899999976</v>
      </c>
      <c r="JW58" s="36">
        <f t="shared" si="231"/>
        <v>2695697.130000005</v>
      </c>
      <c r="JX58" s="36">
        <f t="shared" si="231"/>
        <v>2190290.8499999908</v>
      </c>
      <c r="JY58" s="36">
        <f t="shared" si="231"/>
        <v>2799498.9299999978</v>
      </c>
      <c r="JZ58" s="36">
        <f t="shared" si="231"/>
        <v>3609981.0700000068</v>
      </c>
      <c r="KA58" s="36">
        <f t="shared" si="231"/>
        <v>3399178.9600000018</v>
      </c>
      <c r="KB58" s="36">
        <f t="shared" si="231"/>
        <v>3506303.9299999857</v>
      </c>
      <c r="KC58" s="36">
        <f t="shared" si="231"/>
        <v>3748550.2000000072</v>
      </c>
      <c r="KD58" s="36">
        <f>SUM(KD59:KD62)</f>
        <v>3720328.5000000256</v>
      </c>
      <c r="KE58" s="36">
        <f>SUM(KE59:KE62)</f>
        <v>3823964.9599999785</v>
      </c>
      <c r="KF58" s="37">
        <f>JT58+JU58+JV58+JW58+JX58+JY58+JZ58+KA58+KB58+KC58+KD58+KE58</f>
        <v>40221593.219999991</v>
      </c>
      <c r="KG58" s="229">
        <f t="shared" ref="KG58:KP58" si="232">SUM(KG59:KG62)</f>
        <v>3017030.11</v>
      </c>
      <c r="KH58" s="36">
        <f t="shared" si="232"/>
        <v>4189813.1599999997</v>
      </c>
      <c r="KI58" s="36">
        <f t="shared" si="232"/>
        <v>4367603.0999999996</v>
      </c>
      <c r="KJ58" s="36">
        <f t="shared" si="232"/>
        <v>4070374.93</v>
      </c>
      <c r="KK58" s="36">
        <f t="shared" si="232"/>
        <v>4952154.3599999994</v>
      </c>
      <c r="KL58" s="36">
        <f t="shared" si="232"/>
        <v>5406188.2400000012</v>
      </c>
      <c r="KM58" s="36">
        <f t="shared" si="232"/>
        <v>4927172.6800000006</v>
      </c>
      <c r="KN58" s="36">
        <f t="shared" si="232"/>
        <v>3984811.9600000107</v>
      </c>
      <c r="KO58" s="36">
        <f t="shared" si="232"/>
        <v>4411458.1399999801</v>
      </c>
      <c r="KP58" s="36">
        <f t="shared" si="232"/>
        <v>4267880.9800000116</v>
      </c>
      <c r="KQ58" s="36">
        <f>SUM(KQ59:KQ62)</f>
        <v>4590198.2699999986</v>
      </c>
      <c r="KR58" s="36">
        <f>SUM(KR59:KR62)</f>
        <v>5634230.2800000003</v>
      </c>
      <c r="KS58" s="37">
        <f>KG58+KH58+KI58+KJ58+KK58+KL58+KM58+KN58+KO58+KP58+KQ58+KR58</f>
        <v>53818916.209999993</v>
      </c>
      <c r="KT58" s="229">
        <f t="shared" ref="KT58:LC58" si="233">SUM(KT59:KT62)</f>
        <v>4130102.68</v>
      </c>
      <c r="KU58" s="36">
        <f t="shared" si="233"/>
        <v>4082893.3</v>
      </c>
      <c r="KV58" s="36">
        <f t="shared" si="233"/>
        <v>5606619.1500000004</v>
      </c>
      <c r="KW58" s="36">
        <f t="shared" si="233"/>
        <v>4403536.6500000004</v>
      </c>
      <c r="KX58" s="36">
        <f t="shared" si="233"/>
        <v>5143950.8499999996</v>
      </c>
      <c r="KY58" s="36">
        <f t="shared" si="233"/>
        <v>5493550.6000000015</v>
      </c>
      <c r="KZ58" s="36">
        <f t="shared" si="233"/>
        <v>4842811.2699999996</v>
      </c>
      <c r="LA58" s="36">
        <f t="shared" si="233"/>
        <v>4141040.9899999988</v>
      </c>
      <c r="LB58" s="36">
        <f t="shared" si="233"/>
        <v>4188367.2100000009</v>
      </c>
      <c r="LC58" s="36">
        <f t="shared" si="233"/>
        <v>4102043.9129999974</v>
      </c>
      <c r="LD58" s="36">
        <f>SUM(LD59:LD62)</f>
        <v>4439668.8170000017</v>
      </c>
      <c r="LE58" s="36">
        <f>SUM(LE59:LE62)</f>
        <v>4832381.6300000036</v>
      </c>
      <c r="LF58" s="37">
        <f>KT58+KU58+KV58+KW58+KX58+KY58+KZ58+LA58+LB58+LC58+LD58+LE58</f>
        <v>55406967.060000002</v>
      </c>
      <c r="LG58" s="229">
        <f t="shared" ref="LG58:LP58" si="234">SUM(LG59:LG62)</f>
        <v>3991643.32</v>
      </c>
      <c r="LH58" s="36">
        <f t="shared" si="234"/>
        <v>3655316.0799999996</v>
      </c>
      <c r="LI58" s="36">
        <f t="shared" si="234"/>
        <v>4288487.4099999992</v>
      </c>
      <c r="LJ58" s="36">
        <f t="shared" si="234"/>
        <v>3605711.7200000007</v>
      </c>
      <c r="LK58" s="36">
        <f t="shared" si="234"/>
        <v>4115265.2040000018</v>
      </c>
      <c r="LL58" s="36">
        <f t="shared" si="234"/>
        <v>4143997.8160000006</v>
      </c>
      <c r="LM58" s="36">
        <f t="shared" si="234"/>
        <v>3800712.2899999986</v>
      </c>
      <c r="LN58" s="36">
        <f t="shared" si="234"/>
        <v>3641085.5599999982</v>
      </c>
      <c r="LO58" s="36">
        <f t="shared" si="234"/>
        <v>3459016.6800000039</v>
      </c>
      <c r="LP58" s="36">
        <f t="shared" si="234"/>
        <v>3812508.09</v>
      </c>
      <c r="LQ58" s="36">
        <f>SUM(LQ59:LQ62)</f>
        <v>4148948.3299999963</v>
      </c>
      <c r="LR58" s="36">
        <f>SUM(LR59:LR62)</f>
        <v>4340036.7800000049</v>
      </c>
      <c r="LS58" s="37">
        <f>LG58+LH58+LI58+LJ58+LK58+LL58+LM58+LN58+LO58+LP58+LQ58+LR58</f>
        <v>47002729.280000001</v>
      </c>
      <c r="LT58" s="229">
        <f t="shared" ref="LT58:MC58" si="235">SUM(LT59:LT62)</f>
        <v>3829719.3400000003</v>
      </c>
      <c r="LU58" s="36">
        <f t="shared" si="235"/>
        <v>3986760.16</v>
      </c>
      <c r="LV58" s="36">
        <f t="shared" si="235"/>
        <v>4253807.8100000005</v>
      </c>
      <c r="LW58" s="36">
        <f t="shared" si="235"/>
        <v>4387963.8499999996</v>
      </c>
      <c r="LX58" s="36">
        <f t="shared" si="235"/>
        <v>4421224.1300000018</v>
      </c>
      <c r="LY58" s="36">
        <f t="shared" si="235"/>
        <v>4161657.91</v>
      </c>
      <c r="LZ58" s="36">
        <f t="shared" si="235"/>
        <v>4591468.1499999976</v>
      </c>
      <c r="MA58" s="36">
        <f t="shared" si="235"/>
        <v>4301880.6000000006</v>
      </c>
      <c r="MB58" s="36">
        <f t="shared" si="235"/>
        <v>4244339.580000001</v>
      </c>
      <c r="MC58" s="36">
        <f t="shared" si="235"/>
        <v>4443572.0199999865</v>
      </c>
      <c r="MD58" s="36">
        <f>SUM(MD59:MD62)</f>
        <v>4511563.5300000114</v>
      </c>
      <c r="ME58" s="36">
        <f>SUM(ME59:ME62)</f>
        <v>4732371.7700000042</v>
      </c>
      <c r="MF58" s="37">
        <f>LT58+LU58+LV58+LW58+LX58+LY58+LZ58+MA58+MB58+MC58+MD58+ME58</f>
        <v>51866328.850000001</v>
      </c>
      <c r="MG58" s="229">
        <f t="shared" ref="MG58:MP58" si="236">SUM(MG59:MG62)</f>
        <v>3819604.1</v>
      </c>
      <c r="MH58" s="36">
        <f t="shared" si="236"/>
        <v>4421202.62</v>
      </c>
      <c r="MI58" s="36">
        <f t="shared" si="236"/>
        <v>4587271.0200000005</v>
      </c>
      <c r="MJ58" s="36">
        <f t="shared" si="236"/>
        <v>0</v>
      </c>
      <c r="MK58" s="36">
        <f t="shared" si="236"/>
        <v>0</v>
      </c>
      <c r="ML58" s="36">
        <f t="shared" si="236"/>
        <v>0</v>
      </c>
      <c r="MM58" s="36">
        <f t="shared" si="236"/>
        <v>0</v>
      </c>
      <c r="MN58" s="36">
        <f t="shared" si="236"/>
        <v>0</v>
      </c>
      <c r="MO58" s="36">
        <f t="shared" si="236"/>
        <v>0</v>
      </c>
      <c r="MP58" s="36">
        <f t="shared" si="236"/>
        <v>0</v>
      </c>
      <c r="MQ58" s="36">
        <f>SUM(MQ59:MQ62)</f>
        <v>0</v>
      </c>
      <c r="MR58" s="36">
        <f>SUM(MR59:MR62)</f>
        <v>0</v>
      </c>
      <c r="MS58" s="38">
        <f>MG58+MH58+MI58+MJ58+MK58+ML58+MM58+MN58+MO58+MP58+MQ58+MR58</f>
        <v>12828077.740000002</v>
      </c>
    </row>
    <row r="59" spans="1:357" x14ac:dyDescent="0.2">
      <c r="A59" s="82">
        <v>703300</v>
      </c>
      <c r="B59" s="105"/>
      <c r="C59" s="106" t="s">
        <v>457</v>
      </c>
      <c r="D59" s="106" t="s">
        <v>533</v>
      </c>
      <c r="E59" s="22" t="s">
        <v>165</v>
      </c>
      <c r="F59" s="22" t="s">
        <v>165</v>
      </c>
      <c r="G59" s="22" t="s">
        <v>165</v>
      </c>
      <c r="H59" s="22" t="s">
        <v>165</v>
      </c>
      <c r="I59" s="22" t="s">
        <v>165</v>
      </c>
      <c r="J59" s="22" t="s">
        <v>165</v>
      </c>
      <c r="K59" s="22" t="s">
        <v>165</v>
      </c>
      <c r="L59" s="22" t="s">
        <v>165</v>
      </c>
      <c r="M59" s="22" t="s">
        <v>165</v>
      </c>
      <c r="N59" s="22" t="s">
        <v>165</v>
      </c>
      <c r="O59" s="22" t="s">
        <v>165</v>
      </c>
      <c r="P59" s="22" t="s">
        <v>165</v>
      </c>
      <c r="Q59" s="22" t="s">
        <v>165</v>
      </c>
      <c r="R59" s="22" t="s">
        <v>165</v>
      </c>
      <c r="S59" s="22" t="s">
        <v>165</v>
      </c>
      <c r="T59" s="22" t="s">
        <v>165</v>
      </c>
      <c r="U59" s="22" t="s">
        <v>165</v>
      </c>
      <c r="V59" s="22" t="s">
        <v>165</v>
      </c>
      <c r="W59" s="22" t="s">
        <v>165</v>
      </c>
      <c r="X59" s="22" t="s">
        <v>165</v>
      </c>
      <c r="Y59" s="22" t="s">
        <v>165</v>
      </c>
      <c r="Z59" s="22" t="s">
        <v>165</v>
      </c>
      <c r="AA59" s="22" t="s">
        <v>165</v>
      </c>
      <c r="AB59" s="22" t="s">
        <v>165</v>
      </c>
      <c r="AC59" s="22" t="s">
        <v>165</v>
      </c>
      <c r="AD59" s="22" t="s">
        <v>165</v>
      </c>
      <c r="AE59" s="22" t="s">
        <v>165</v>
      </c>
      <c r="AF59" s="22" t="s">
        <v>165</v>
      </c>
      <c r="AG59" s="22" t="s">
        <v>165</v>
      </c>
      <c r="AH59" s="22" t="s">
        <v>165</v>
      </c>
      <c r="AI59" s="22" t="s">
        <v>165</v>
      </c>
      <c r="AJ59" s="22" t="s">
        <v>165</v>
      </c>
      <c r="AK59" s="22" t="s">
        <v>165</v>
      </c>
      <c r="AL59" s="22" t="s">
        <v>165</v>
      </c>
      <c r="AM59" s="22" t="s">
        <v>165</v>
      </c>
      <c r="AN59" s="22" t="s">
        <v>165</v>
      </c>
      <c r="AO59" s="22" t="s">
        <v>165</v>
      </c>
      <c r="AP59" s="22" t="s">
        <v>165</v>
      </c>
      <c r="AQ59" s="22" t="s">
        <v>165</v>
      </c>
      <c r="AR59" s="22" t="s">
        <v>165</v>
      </c>
      <c r="AS59" s="22" t="s">
        <v>165</v>
      </c>
      <c r="AT59" s="22" t="s">
        <v>165</v>
      </c>
      <c r="AU59" s="22" t="s">
        <v>165</v>
      </c>
      <c r="AV59" s="22" t="s">
        <v>165</v>
      </c>
      <c r="AW59" s="22" t="s">
        <v>165</v>
      </c>
      <c r="AX59" s="22" t="s">
        <v>165</v>
      </c>
      <c r="AY59" s="22" t="s">
        <v>165</v>
      </c>
      <c r="AZ59" s="22" t="s">
        <v>165</v>
      </c>
      <c r="BA59" s="22" t="s">
        <v>165</v>
      </c>
      <c r="BB59" s="22" t="s">
        <v>165</v>
      </c>
      <c r="BC59" s="22" t="s">
        <v>165</v>
      </c>
      <c r="BD59" s="22" t="s">
        <v>165</v>
      </c>
      <c r="BE59" s="22" t="s">
        <v>165</v>
      </c>
      <c r="BF59" s="22" t="s">
        <v>165</v>
      </c>
      <c r="BG59" s="22" t="s">
        <v>165</v>
      </c>
      <c r="BH59" s="22" t="s">
        <v>165</v>
      </c>
      <c r="BI59" s="22" t="s">
        <v>165</v>
      </c>
      <c r="BJ59" s="22" t="s">
        <v>165</v>
      </c>
      <c r="BK59" s="22" t="s">
        <v>165</v>
      </c>
      <c r="BL59" s="22" t="s">
        <v>165</v>
      </c>
      <c r="BM59" s="22" t="s">
        <v>165</v>
      </c>
      <c r="BN59" s="22" t="s">
        <v>165</v>
      </c>
      <c r="BO59" s="22" t="s">
        <v>165</v>
      </c>
      <c r="BP59" s="22" t="s">
        <v>165</v>
      </c>
      <c r="BQ59" s="22" t="s">
        <v>165</v>
      </c>
      <c r="BR59" s="22" t="s">
        <v>165</v>
      </c>
      <c r="BS59" s="22" t="s">
        <v>165</v>
      </c>
      <c r="BT59" s="22" t="s">
        <v>165</v>
      </c>
      <c r="BU59" s="22" t="s">
        <v>165</v>
      </c>
      <c r="BV59" s="22" t="s">
        <v>165</v>
      </c>
      <c r="BW59" s="22" t="s">
        <v>165</v>
      </c>
      <c r="BX59" s="22" t="s">
        <v>165</v>
      </c>
      <c r="BY59" s="22" t="s">
        <v>165</v>
      </c>
      <c r="BZ59" s="22" t="s">
        <v>165</v>
      </c>
      <c r="CA59" s="22" t="s">
        <v>165</v>
      </c>
      <c r="CB59" s="22" t="s">
        <v>165</v>
      </c>
      <c r="CC59" s="22" t="s">
        <v>165</v>
      </c>
      <c r="CD59" s="22" t="s">
        <v>165</v>
      </c>
      <c r="CE59" s="22" t="s">
        <v>165</v>
      </c>
      <c r="CF59" s="22" t="s">
        <v>165</v>
      </c>
      <c r="CG59" s="22" t="s">
        <v>165</v>
      </c>
      <c r="CH59" s="22" t="s">
        <v>165</v>
      </c>
      <c r="CI59" s="22" t="s">
        <v>165</v>
      </c>
      <c r="CJ59" s="22" t="s">
        <v>165</v>
      </c>
      <c r="CK59" s="22" t="s">
        <v>165</v>
      </c>
      <c r="CL59" s="22" t="s">
        <v>165</v>
      </c>
      <c r="CM59" s="22" t="s">
        <v>165</v>
      </c>
      <c r="CN59" s="22" t="s">
        <v>165</v>
      </c>
      <c r="CO59" s="22" t="s">
        <v>165</v>
      </c>
      <c r="CP59" s="22" t="s">
        <v>165</v>
      </c>
      <c r="CQ59" s="22" t="s">
        <v>165</v>
      </c>
      <c r="CR59" s="22" t="s">
        <v>165</v>
      </c>
      <c r="CS59" s="22" t="s">
        <v>165</v>
      </c>
      <c r="CT59" s="22">
        <v>1138995.4934485059</v>
      </c>
      <c r="CU59" s="22">
        <v>1029792.6221415458</v>
      </c>
      <c r="CV59" s="22">
        <v>1138010.2763311637</v>
      </c>
      <c r="CW59" s="22">
        <v>884252.6606159244</v>
      </c>
      <c r="CX59" s="22">
        <v>785171.43444333202</v>
      </c>
      <c r="CY59" s="22">
        <v>954690.73063762323</v>
      </c>
      <c r="CZ59" s="22">
        <v>1116313.8847020504</v>
      </c>
      <c r="DA59" s="22">
        <v>1162082.7117342709</v>
      </c>
      <c r="DB59" s="22">
        <v>632430.71365381428</v>
      </c>
      <c r="DC59" s="22">
        <v>1167502.5480303753</v>
      </c>
      <c r="DD59" s="22">
        <v>1578241.7323067943</v>
      </c>
      <c r="DE59" s="22">
        <v>1397788.8441829444</v>
      </c>
      <c r="DF59" s="22">
        <f>CT59+CU59+CV59+CW59+CX59+CY59+CZ59+DA59+DB59+DC59+DD59+DE59</f>
        <v>12985273.652228342</v>
      </c>
      <c r="DG59" s="22">
        <v>1209457.52</v>
      </c>
      <c r="DH59" s="22">
        <v>1296998.3400000001</v>
      </c>
      <c r="DI59" s="22">
        <v>1709302.73</v>
      </c>
      <c r="DJ59" s="22">
        <v>2599832.36</v>
      </c>
      <c r="DK59" s="22">
        <v>1649930.38</v>
      </c>
      <c r="DL59" s="22">
        <v>1334875.7999999933</v>
      </c>
      <c r="DM59" s="22">
        <v>2874357.52</v>
      </c>
      <c r="DN59" s="22">
        <v>1014256.39</v>
      </c>
      <c r="DO59" s="22">
        <v>1057066.22</v>
      </c>
      <c r="DP59" s="22">
        <v>1138321.32</v>
      </c>
      <c r="DQ59" s="22">
        <v>1422686.82</v>
      </c>
      <c r="DR59" s="22">
        <v>1392988.7600000054</v>
      </c>
      <c r="DS59" s="31">
        <f>DG59+DH59+DI59+DJ59+DK59+DL59+DM59+DN59+DO59+DP59+DQ59+DR59</f>
        <v>18700074.159999996</v>
      </c>
      <c r="DT59" s="22">
        <v>1437043.1</v>
      </c>
      <c r="DU59" s="22">
        <v>1471987.25</v>
      </c>
      <c r="DV59" s="22">
        <v>995841</v>
      </c>
      <c r="DW59" s="22">
        <v>750598.1</v>
      </c>
      <c r="DX59" s="22">
        <v>468732.03</v>
      </c>
      <c r="DY59" s="22">
        <v>758498.17</v>
      </c>
      <c r="DZ59" s="22">
        <v>1064246.74</v>
      </c>
      <c r="EA59" s="22">
        <v>748348.07999998983</v>
      </c>
      <c r="EB59" s="22">
        <v>1610462.72</v>
      </c>
      <c r="EC59" s="22">
        <v>979298.1</v>
      </c>
      <c r="ED59" s="22">
        <v>634986.67000000179</v>
      </c>
      <c r="EE59" s="22">
        <v>914168</v>
      </c>
      <c r="EF59" s="31">
        <f>DT59+DU59+DV59+DW59+DX59+DY59+DZ59+EA59+EB59+EC59+ED59+EE59</f>
        <v>11834209.959999992</v>
      </c>
      <c r="EG59" s="22">
        <v>672140.1</v>
      </c>
      <c r="EH59" s="22">
        <v>568748.44999999995</v>
      </c>
      <c r="EI59" s="22">
        <v>712457.37</v>
      </c>
      <c r="EJ59" s="22">
        <v>844337.06</v>
      </c>
      <c r="EK59" s="22">
        <v>441406.17</v>
      </c>
      <c r="EL59" s="22">
        <v>520315.58</v>
      </c>
      <c r="EM59" s="22">
        <v>704854.81</v>
      </c>
      <c r="EN59" s="22">
        <v>406130.69</v>
      </c>
      <c r="EO59" s="22">
        <v>564436.25999999419</v>
      </c>
      <c r="EP59" s="22">
        <v>520609.07999999914</v>
      </c>
      <c r="EQ59" s="22">
        <v>491379.31000000518</v>
      </c>
      <c r="ER59" s="22">
        <v>895313.73999999836</v>
      </c>
      <c r="ES59" s="31">
        <f>EG59+EH59+EI59+EJ59+EK59+EL59+EM59+EN59+EO59+EP59+EQ59+ER59</f>
        <v>7342128.6199999973</v>
      </c>
      <c r="ET59" s="22">
        <v>952300.20999999938</v>
      </c>
      <c r="EU59" s="22">
        <v>462917.79000000062</v>
      </c>
      <c r="EV59" s="22">
        <v>698192.1</v>
      </c>
      <c r="EW59" s="22">
        <v>610947.1</v>
      </c>
      <c r="EX59" s="22">
        <v>533615.59</v>
      </c>
      <c r="EY59" s="22">
        <v>609314.52</v>
      </c>
      <c r="EZ59" s="22">
        <v>601502.74</v>
      </c>
      <c r="FA59" s="22">
        <v>422719.24</v>
      </c>
      <c r="FB59" s="22">
        <v>540362.02999999933</v>
      </c>
      <c r="FC59" s="22">
        <v>711834.2200000044</v>
      </c>
      <c r="FD59" s="22">
        <v>441384.2109999964</v>
      </c>
      <c r="FE59" s="22">
        <v>748858.25899999775</v>
      </c>
      <c r="FF59" s="31">
        <f>ET59+EU59+EV59+EW59+EX59+EY59+EZ59+FA59+FB59+FC59+FD59+FE59</f>
        <v>7333948.0099999979</v>
      </c>
      <c r="FG59" s="22">
        <v>1212898.3999999999</v>
      </c>
      <c r="FH59" s="22">
        <v>623080.31999999995</v>
      </c>
      <c r="FI59" s="22">
        <v>-95628.389999999898</v>
      </c>
      <c r="FJ59" s="22">
        <v>721964.63</v>
      </c>
      <c r="FK59" s="22">
        <v>334670.51</v>
      </c>
      <c r="FL59" s="22">
        <v>505135.62</v>
      </c>
      <c r="FM59" s="22">
        <v>740607.91</v>
      </c>
      <c r="FN59" s="22">
        <v>342087.66</v>
      </c>
      <c r="FO59" s="22">
        <v>363725.93</v>
      </c>
      <c r="FP59" s="22">
        <v>9898.550000006333</v>
      </c>
      <c r="FQ59" s="22">
        <v>396810.77999999374</v>
      </c>
      <c r="FR59" s="22">
        <v>755276.55000000168</v>
      </c>
      <c r="FS59" s="31">
        <f>FG59+FH59+FI59+FJ59+FK59+FL59+FM59+FN59+FO59+FP59+FQ59+FR59</f>
        <v>5910528.4700000016</v>
      </c>
      <c r="FT59" s="22">
        <v>677773.98</v>
      </c>
      <c r="FU59" s="22">
        <v>647203.21</v>
      </c>
      <c r="FV59" s="22">
        <v>442548.73</v>
      </c>
      <c r="FW59" s="22">
        <v>437750.32</v>
      </c>
      <c r="FX59" s="22">
        <v>597104.27</v>
      </c>
      <c r="FY59" s="22">
        <v>290985.64</v>
      </c>
      <c r="FZ59" s="22">
        <v>393088.5</v>
      </c>
      <c r="GA59" s="22">
        <v>524914.22</v>
      </c>
      <c r="GB59" s="22">
        <v>369748.07</v>
      </c>
      <c r="GC59" s="22">
        <v>499604.55</v>
      </c>
      <c r="GD59" s="22">
        <v>83715.609999999404</v>
      </c>
      <c r="GE59" s="22">
        <v>330786.2</v>
      </c>
      <c r="GF59" s="31">
        <f>FT59+FU59+FV59+FW59+FX59+FY59+FZ59+GA59+GB59+GC59+GD59+GE59</f>
        <v>5295223.3</v>
      </c>
      <c r="GG59" s="22">
        <v>510815.68</v>
      </c>
      <c r="GH59" s="22">
        <v>591631.25</v>
      </c>
      <c r="GI59" s="22">
        <v>309644.5</v>
      </c>
      <c r="GJ59" s="22">
        <v>1094581.0400000003</v>
      </c>
      <c r="GK59" s="22">
        <v>-366119.02</v>
      </c>
      <c r="GL59" s="22">
        <v>440885.0299999998</v>
      </c>
      <c r="GM59" s="22">
        <v>252316.31000000006</v>
      </c>
      <c r="GN59" s="22">
        <v>425527.07999999961</v>
      </c>
      <c r="GO59" s="22">
        <v>314592.93999999994</v>
      </c>
      <c r="GP59" s="22">
        <v>570466.24000000162</v>
      </c>
      <c r="GQ59" s="22">
        <v>266903.05999999819</v>
      </c>
      <c r="GR59" s="22">
        <v>453314.51999999955</v>
      </c>
      <c r="GS59" s="31">
        <f>GG59+GH59+GI59+GJ59+GK59+GL59+GM59+GN59+GO59+GP59+GQ59+GR59</f>
        <v>4864558.629999999</v>
      </c>
      <c r="GT59" s="22">
        <v>446196.17000000004</v>
      </c>
      <c r="GU59" s="22">
        <v>430902.68000000028</v>
      </c>
      <c r="GV59" s="22">
        <v>424211.38999999943</v>
      </c>
      <c r="GW59" s="22">
        <v>377723.19000000018</v>
      </c>
      <c r="GX59" s="22">
        <v>343985.91000000015</v>
      </c>
      <c r="GY59" s="22">
        <v>381588.6399999999</v>
      </c>
      <c r="GZ59" s="22">
        <v>426013.75000000047</v>
      </c>
      <c r="HA59" s="22">
        <v>347173.88000000035</v>
      </c>
      <c r="HB59" s="22">
        <v>360281.80000000028</v>
      </c>
      <c r="HC59" s="22">
        <v>394600.14999999944</v>
      </c>
      <c r="HD59" s="22">
        <v>601568.6500000013</v>
      </c>
      <c r="HE59" s="22">
        <v>436221.97999999858</v>
      </c>
      <c r="HF59" s="31">
        <f>GT59+GU59+GV59+GW59+GX59+GY59+GZ59+HA59+HB59+HC59+HD59+HE59</f>
        <v>4970468.1900000004</v>
      </c>
      <c r="HG59" s="22">
        <v>469528.26999999984</v>
      </c>
      <c r="HH59" s="22">
        <v>779778.79000000027</v>
      </c>
      <c r="HI59" s="22">
        <v>64524.449999999255</v>
      </c>
      <c r="HJ59" s="22">
        <v>343009.04000000074</v>
      </c>
      <c r="HK59" s="22">
        <v>412131.2099999995</v>
      </c>
      <c r="HL59" s="22">
        <v>274986.39999999967</v>
      </c>
      <c r="HM59" s="22">
        <v>912762.42000000086</v>
      </c>
      <c r="HN59" s="22">
        <v>814107.83000000287</v>
      </c>
      <c r="HO59" s="22">
        <v>414380.74999999721</v>
      </c>
      <c r="HP59" s="22">
        <v>890662.36000000127</v>
      </c>
      <c r="HQ59" s="22">
        <v>500211.24000000022</v>
      </c>
      <c r="HR59" s="22">
        <v>832466.67999999784</v>
      </c>
      <c r="HS59" s="31">
        <f>HG59+HH59+HI59+HJ59+HK59+HL59+HM59+HN59+HO59+HP59+HQ59+HR59</f>
        <v>6708549.4399999995</v>
      </c>
      <c r="HT59" s="22">
        <v>654291.69000000006</v>
      </c>
      <c r="HU59" s="22">
        <v>560788.23999999964</v>
      </c>
      <c r="HV59" s="22">
        <v>668775.77000000048</v>
      </c>
      <c r="HW59" s="22">
        <v>734443.12999999989</v>
      </c>
      <c r="HX59" s="22">
        <v>479390.37999999849</v>
      </c>
      <c r="HY59" s="22">
        <v>365703.27000000048</v>
      </c>
      <c r="HZ59" s="22">
        <v>798839.8600000008</v>
      </c>
      <c r="IA59" s="22">
        <v>640005.47999999952</v>
      </c>
      <c r="IB59" s="22">
        <v>581726.79000000097</v>
      </c>
      <c r="IC59" s="22">
        <v>410329.08999999799</v>
      </c>
      <c r="ID59" s="22">
        <v>1682895.1500000013</v>
      </c>
      <c r="IE59" s="22">
        <v>692831.03999999724</v>
      </c>
      <c r="IF59" s="31">
        <f>HT59+HU59+HV59+HW59+HX59+HY59+HZ59+IA59+IB59+IC59+ID59+IE59</f>
        <v>8270019.8899999969</v>
      </c>
      <c r="IG59" s="22">
        <v>634876.10999999964</v>
      </c>
      <c r="IH59" s="22">
        <v>547608.20000000042</v>
      </c>
      <c r="II59" s="22">
        <v>621239.66000000038</v>
      </c>
      <c r="IJ59" s="22">
        <v>576641.15999999945</v>
      </c>
      <c r="IK59" s="22">
        <v>481035.54999999842</v>
      </c>
      <c r="IL59" s="22">
        <v>602140.40000000224</v>
      </c>
      <c r="IM59" s="22">
        <v>82504.779999999795</v>
      </c>
      <c r="IN59" s="22">
        <v>42381.820000001229</v>
      </c>
      <c r="IO59" s="22">
        <v>14234.449999998324</v>
      </c>
      <c r="IP59" s="22">
        <v>26525.919999999925</v>
      </c>
      <c r="IQ59" s="22">
        <v>492142.09999999776</v>
      </c>
      <c r="IR59" s="22">
        <v>788963.68000000436</v>
      </c>
      <c r="IS59" s="31">
        <f>IG59+IH59+II59+IJ59+IK59+IL59+IM59+IN59+IO59+IP59+IQ59+IR59</f>
        <v>4910293.8300000019</v>
      </c>
      <c r="IT59" s="22">
        <v>836520.70000000042</v>
      </c>
      <c r="IU59" s="22">
        <v>541820.4299999997</v>
      </c>
      <c r="IV59" s="22">
        <v>778312.7899999998</v>
      </c>
      <c r="IW59" s="22">
        <v>610891.94999999972</v>
      </c>
      <c r="IX59" s="22">
        <v>939266.17999999877</v>
      </c>
      <c r="IY59" s="22">
        <v>284631.16999999899</v>
      </c>
      <c r="IZ59" s="22">
        <v>839428.14000000386</v>
      </c>
      <c r="JA59" s="22">
        <v>343068.43999999668</v>
      </c>
      <c r="JB59" s="22">
        <v>509425.08999999892</v>
      </c>
      <c r="JC59" s="22">
        <v>680460.21000000276</v>
      </c>
      <c r="JD59" s="22">
        <v>561997.56999999844</v>
      </c>
      <c r="JE59" s="22">
        <v>514529.80999999866</v>
      </c>
      <c r="JF59" s="31">
        <f>IT59+IU59+IV59+IW59+IX59+IY59+IZ59+JA59+JB59+JC59+JD59+JE59</f>
        <v>7440352.4799999967</v>
      </c>
      <c r="JG59" s="227">
        <v>801569.42</v>
      </c>
      <c r="JH59" s="22">
        <v>422780.49999999942</v>
      </c>
      <c r="JI59" s="22">
        <v>382298.15000000107</v>
      </c>
      <c r="JJ59" s="22">
        <v>563741.59999999846</v>
      </c>
      <c r="JK59" s="22">
        <v>618129.76999999862</v>
      </c>
      <c r="JL59" s="22">
        <v>599972.35999999987</v>
      </c>
      <c r="JM59" s="22">
        <v>1410868.1999999997</v>
      </c>
      <c r="JN59" s="22">
        <v>1670181.1100000022</v>
      </c>
      <c r="JO59" s="22">
        <v>450096.77999999654</v>
      </c>
      <c r="JP59" s="22">
        <v>677546.72999999952</v>
      </c>
      <c r="JQ59" s="22">
        <v>502764.0700000003</v>
      </c>
      <c r="JR59" s="22">
        <v>633749.80000000075</v>
      </c>
      <c r="JS59" s="31">
        <f>JG59+JH59+JI59+JJ59+JK59+JL59+JM59+JN59+JO59+JP59+JQ59+JR59</f>
        <v>8733698.4899999965</v>
      </c>
      <c r="JT59" s="227">
        <v>506954.34999999986</v>
      </c>
      <c r="JU59" s="22">
        <v>993819.26000000047</v>
      </c>
      <c r="JV59" s="22">
        <v>770043.34999999963</v>
      </c>
      <c r="JW59" s="22">
        <v>504184.65000000037</v>
      </c>
      <c r="JX59" s="22">
        <v>292437.03999999864</v>
      </c>
      <c r="JY59" s="22">
        <v>510395.9999999986</v>
      </c>
      <c r="JZ59" s="22">
        <v>593470.03999999957</v>
      </c>
      <c r="KA59" s="22">
        <v>556897.8000000068</v>
      </c>
      <c r="KB59" s="22">
        <v>415348.52999999281</v>
      </c>
      <c r="KC59" s="22">
        <v>471852.38000000454</v>
      </c>
      <c r="KD59" s="22">
        <v>680236.41000000015</v>
      </c>
      <c r="KE59" s="22">
        <v>1194067.1499999985</v>
      </c>
      <c r="KF59" s="31">
        <f>JT59+JU59+JV59+JW59+JX59+JY59+JZ59+KA59+KB59+KC59+KD59+KE59</f>
        <v>7489706.96</v>
      </c>
      <c r="KG59" s="227">
        <v>628898.56999999995</v>
      </c>
      <c r="KH59" s="22">
        <v>1437472.42</v>
      </c>
      <c r="KI59" s="22">
        <v>722131.26</v>
      </c>
      <c r="KJ59" s="22">
        <v>542589.43999999994</v>
      </c>
      <c r="KK59" s="22">
        <v>754412.96</v>
      </c>
      <c r="KL59" s="22">
        <v>817174.14999999991</v>
      </c>
      <c r="KM59" s="22">
        <v>742277.5</v>
      </c>
      <c r="KN59" s="22">
        <v>575258.90000001062</v>
      </c>
      <c r="KO59" s="22">
        <v>686048.41999997944</v>
      </c>
      <c r="KP59" s="22">
        <v>665414.83000001032</v>
      </c>
      <c r="KQ59" s="22">
        <v>836314.73999999929</v>
      </c>
      <c r="KR59" s="22">
        <v>986325.98000000045</v>
      </c>
      <c r="KS59" s="31">
        <f>KG59+KH59+KI59+KJ59+KK59+KL59+KM59+KN59+KO59+KP59+KQ59+KR59</f>
        <v>9394319.1699999999</v>
      </c>
      <c r="KT59" s="227">
        <v>618549.04</v>
      </c>
      <c r="KU59" s="22">
        <v>559940.18999999994</v>
      </c>
      <c r="KV59" s="22">
        <v>804639.26</v>
      </c>
      <c r="KW59" s="22">
        <v>509562.9600000002</v>
      </c>
      <c r="KX59" s="22">
        <v>802680.64999999991</v>
      </c>
      <c r="KY59" s="22">
        <v>617462.73999999976</v>
      </c>
      <c r="KZ59" s="22">
        <v>571539.1799999997</v>
      </c>
      <c r="LA59" s="22">
        <v>452003.19000000041</v>
      </c>
      <c r="LB59" s="22">
        <v>462308.70999999996</v>
      </c>
      <c r="LC59" s="22">
        <v>465779.44299999997</v>
      </c>
      <c r="LD59" s="22">
        <v>641713.40699999966</v>
      </c>
      <c r="LE59" s="22">
        <v>647639.78000000026</v>
      </c>
      <c r="LF59" s="31">
        <f>KT59+KU59+KV59+KW59+KX59+KY59+KZ59+LA59+LB59+LC59+LD59+LE59</f>
        <v>7153818.5499999998</v>
      </c>
      <c r="LG59" s="227">
        <v>725626.32</v>
      </c>
      <c r="LH59" s="22">
        <v>468792.06999999995</v>
      </c>
      <c r="LI59" s="22">
        <v>713927.54</v>
      </c>
      <c r="LJ59" s="22">
        <v>513873.99</v>
      </c>
      <c r="LK59" s="22">
        <v>517468.18000000017</v>
      </c>
      <c r="LL59" s="22">
        <v>340645.65999999968</v>
      </c>
      <c r="LM59" s="22">
        <v>63481.800000000279</v>
      </c>
      <c r="LN59" s="22">
        <v>52293.969999999739</v>
      </c>
      <c r="LO59" s="22">
        <v>10761.320000002161</v>
      </c>
      <c r="LP59" s="22">
        <v>10974.379999998026</v>
      </c>
      <c r="LQ59" s="22">
        <v>375413.52</v>
      </c>
      <c r="LR59" s="22">
        <v>637014.79</v>
      </c>
      <c r="LS59" s="31">
        <f>LG59+LH59+LI59+LJ59+LK59+LL59+LM59+LN59+LO59+LP59+LQ59+LR59</f>
        <v>4430273.54</v>
      </c>
      <c r="LT59" s="227">
        <v>591616.81000000006</v>
      </c>
      <c r="LU59" s="22">
        <v>480778.14999999991</v>
      </c>
      <c r="LV59" s="22">
        <v>493752.68999999994</v>
      </c>
      <c r="LW59" s="22">
        <v>534274.41999999993</v>
      </c>
      <c r="LX59" s="22">
        <v>529253.91000000015</v>
      </c>
      <c r="LY59" s="22">
        <v>460574.74000000022</v>
      </c>
      <c r="LZ59" s="22">
        <v>741286.75</v>
      </c>
      <c r="MA59" s="22">
        <v>569829.04999999935</v>
      </c>
      <c r="MB59" s="22">
        <v>599999.74000000022</v>
      </c>
      <c r="MC59" s="22">
        <v>365257.4799999902</v>
      </c>
      <c r="MD59" s="22">
        <v>631145.00000001024</v>
      </c>
      <c r="ME59" s="22">
        <v>462249.04000000004</v>
      </c>
      <c r="MF59" s="31">
        <f>LT59+LU59+LV59+LW59+LX59+LY59+LZ59+MA59+MB59+MC59+MD59+ME59</f>
        <v>6460017.7800000003</v>
      </c>
      <c r="MG59" s="227">
        <v>554748.23</v>
      </c>
      <c r="MH59" s="22">
        <v>607411.09000000008</v>
      </c>
      <c r="MI59" s="22">
        <v>382384.05000000005</v>
      </c>
      <c r="MJ59" s="22">
        <v>0</v>
      </c>
      <c r="MK59" s="22">
        <v>0</v>
      </c>
      <c r="ML59" s="22">
        <v>0</v>
      </c>
      <c r="MM59" s="22">
        <v>0</v>
      </c>
      <c r="MN59" s="22">
        <v>0</v>
      </c>
      <c r="MO59" s="22">
        <v>0</v>
      </c>
      <c r="MP59" s="22">
        <v>0</v>
      </c>
      <c r="MQ59" s="22">
        <v>0</v>
      </c>
      <c r="MR59" s="22">
        <v>0</v>
      </c>
      <c r="MS59" s="32">
        <f>MG59+MH59+MI59+MJ59+MK59+ML59+MM59+MN59+MO59+MP59+MQ59+MR59</f>
        <v>1544543.37</v>
      </c>
    </row>
    <row r="60" spans="1:357" x14ac:dyDescent="0.2">
      <c r="A60" s="82">
        <v>703301</v>
      </c>
      <c r="B60" s="105"/>
      <c r="C60" s="106" t="s">
        <v>458</v>
      </c>
      <c r="D60" s="106" t="s">
        <v>582</v>
      </c>
      <c r="E60" s="22" t="s">
        <v>165</v>
      </c>
      <c r="F60" s="22" t="s">
        <v>165</v>
      </c>
      <c r="G60" s="22" t="s">
        <v>165</v>
      </c>
      <c r="H60" s="22" t="s">
        <v>165</v>
      </c>
      <c r="I60" s="22" t="s">
        <v>165</v>
      </c>
      <c r="J60" s="22" t="s">
        <v>165</v>
      </c>
      <c r="K60" s="22" t="s">
        <v>165</v>
      </c>
      <c r="L60" s="22" t="s">
        <v>165</v>
      </c>
      <c r="M60" s="22" t="s">
        <v>165</v>
      </c>
      <c r="N60" s="22" t="s">
        <v>165</v>
      </c>
      <c r="O60" s="22" t="s">
        <v>165</v>
      </c>
      <c r="P60" s="22" t="s">
        <v>165</v>
      </c>
      <c r="Q60" s="22" t="s">
        <v>165</v>
      </c>
      <c r="R60" s="22" t="s">
        <v>165</v>
      </c>
      <c r="S60" s="22" t="s">
        <v>165</v>
      </c>
      <c r="T60" s="22" t="s">
        <v>165</v>
      </c>
      <c r="U60" s="22" t="s">
        <v>165</v>
      </c>
      <c r="V60" s="22" t="s">
        <v>165</v>
      </c>
      <c r="W60" s="22" t="s">
        <v>165</v>
      </c>
      <c r="X60" s="22" t="s">
        <v>165</v>
      </c>
      <c r="Y60" s="22" t="s">
        <v>165</v>
      </c>
      <c r="Z60" s="22" t="s">
        <v>165</v>
      </c>
      <c r="AA60" s="22" t="s">
        <v>165</v>
      </c>
      <c r="AB60" s="22" t="s">
        <v>165</v>
      </c>
      <c r="AC60" s="22" t="s">
        <v>165</v>
      </c>
      <c r="AD60" s="22" t="s">
        <v>165</v>
      </c>
      <c r="AE60" s="22" t="s">
        <v>165</v>
      </c>
      <c r="AF60" s="22" t="s">
        <v>165</v>
      </c>
      <c r="AG60" s="22" t="s">
        <v>165</v>
      </c>
      <c r="AH60" s="22" t="s">
        <v>165</v>
      </c>
      <c r="AI60" s="22" t="s">
        <v>165</v>
      </c>
      <c r="AJ60" s="22" t="s">
        <v>165</v>
      </c>
      <c r="AK60" s="22" t="s">
        <v>165</v>
      </c>
      <c r="AL60" s="22" t="s">
        <v>165</v>
      </c>
      <c r="AM60" s="22" t="s">
        <v>165</v>
      </c>
      <c r="AN60" s="22" t="s">
        <v>165</v>
      </c>
      <c r="AO60" s="22" t="s">
        <v>165</v>
      </c>
      <c r="AP60" s="22" t="s">
        <v>165</v>
      </c>
      <c r="AQ60" s="22" t="s">
        <v>165</v>
      </c>
      <c r="AR60" s="22" t="s">
        <v>165</v>
      </c>
      <c r="AS60" s="22" t="s">
        <v>165</v>
      </c>
      <c r="AT60" s="22" t="s">
        <v>165</v>
      </c>
      <c r="AU60" s="22" t="s">
        <v>165</v>
      </c>
      <c r="AV60" s="22" t="s">
        <v>165</v>
      </c>
      <c r="AW60" s="22" t="s">
        <v>165</v>
      </c>
      <c r="AX60" s="22" t="s">
        <v>165</v>
      </c>
      <c r="AY60" s="22" t="s">
        <v>165</v>
      </c>
      <c r="AZ60" s="22" t="s">
        <v>165</v>
      </c>
      <c r="BA60" s="22" t="s">
        <v>165</v>
      </c>
      <c r="BB60" s="22" t="s">
        <v>165</v>
      </c>
      <c r="BC60" s="22" t="s">
        <v>165</v>
      </c>
      <c r="BD60" s="22" t="s">
        <v>165</v>
      </c>
      <c r="BE60" s="22" t="s">
        <v>165</v>
      </c>
      <c r="BF60" s="22" t="s">
        <v>165</v>
      </c>
      <c r="BG60" s="22" t="s">
        <v>165</v>
      </c>
      <c r="BH60" s="22" t="s">
        <v>165</v>
      </c>
      <c r="BI60" s="22" t="s">
        <v>165</v>
      </c>
      <c r="BJ60" s="22" t="s">
        <v>165</v>
      </c>
      <c r="BK60" s="22" t="s">
        <v>165</v>
      </c>
      <c r="BL60" s="22" t="s">
        <v>165</v>
      </c>
      <c r="BM60" s="22" t="s">
        <v>165</v>
      </c>
      <c r="BN60" s="22" t="s">
        <v>165</v>
      </c>
      <c r="BO60" s="22" t="s">
        <v>165</v>
      </c>
      <c r="BP60" s="22" t="s">
        <v>165</v>
      </c>
      <c r="BQ60" s="22" t="s">
        <v>165</v>
      </c>
      <c r="BR60" s="22" t="s">
        <v>165</v>
      </c>
      <c r="BS60" s="22" t="s">
        <v>165</v>
      </c>
      <c r="BT60" s="22" t="s">
        <v>165</v>
      </c>
      <c r="BU60" s="22" t="s">
        <v>165</v>
      </c>
      <c r="BV60" s="22" t="s">
        <v>165</v>
      </c>
      <c r="BW60" s="22" t="s">
        <v>165</v>
      </c>
      <c r="BX60" s="22" t="s">
        <v>165</v>
      </c>
      <c r="BY60" s="22" t="s">
        <v>165</v>
      </c>
      <c r="BZ60" s="22" t="s">
        <v>165</v>
      </c>
      <c r="CA60" s="22" t="s">
        <v>165</v>
      </c>
      <c r="CB60" s="22" t="s">
        <v>165</v>
      </c>
      <c r="CC60" s="22" t="s">
        <v>165</v>
      </c>
      <c r="CD60" s="22" t="s">
        <v>165</v>
      </c>
      <c r="CE60" s="22" t="s">
        <v>165</v>
      </c>
      <c r="CF60" s="22" t="s">
        <v>165</v>
      </c>
      <c r="CG60" s="22" t="s">
        <v>165</v>
      </c>
      <c r="CH60" s="22" t="s">
        <v>165</v>
      </c>
      <c r="CI60" s="22" t="s">
        <v>165</v>
      </c>
      <c r="CJ60" s="22" t="s">
        <v>165</v>
      </c>
      <c r="CK60" s="22" t="s">
        <v>165</v>
      </c>
      <c r="CL60" s="22" t="s">
        <v>165</v>
      </c>
      <c r="CM60" s="22" t="s">
        <v>165</v>
      </c>
      <c r="CN60" s="22" t="s">
        <v>165</v>
      </c>
      <c r="CO60" s="22" t="s">
        <v>165</v>
      </c>
      <c r="CP60" s="22" t="s">
        <v>165</v>
      </c>
      <c r="CQ60" s="22" t="s">
        <v>165</v>
      </c>
      <c r="CR60" s="22" t="s">
        <v>165</v>
      </c>
      <c r="CS60" s="22" t="s">
        <v>165</v>
      </c>
      <c r="CT60" s="22">
        <v>2106389.0224086135</v>
      </c>
      <c r="CU60" s="22">
        <v>1635760.2293857459</v>
      </c>
      <c r="CV60" s="22">
        <v>2661258.1322817546</v>
      </c>
      <c r="CW60" s="22">
        <v>2288754.451510597</v>
      </c>
      <c r="CX60" s="22">
        <v>2405679.1956685069</v>
      </c>
      <c r="CY60" s="22">
        <v>3515136.6236437983</v>
      </c>
      <c r="CZ60" s="22">
        <v>2588103.5037139053</v>
      </c>
      <c r="DA60" s="22">
        <v>1903409.6714655389</v>
      </c>
      <c r="DB60" s="22">
        <v>2424483.8976381156</v>
      </c>
      <c r="DC60" s="22">
        <v>3248114.9785511633</v>
      </c>
      <c r="DD60" s="22">
        <v>2831131.6029460803</v>
      </c>
      <c r="DE60" s="22">
        <v>3568443.1309881569</v>
      </c>
      <c r="DF60" s="22">
        <f>CT60+CU60+CV60+CW60+CX60+CY60+CZ60+DA60+DB60+DC60+DD60+DE60</f>
        <v>31176664.440201979</v>
      </c>
      <c r="DG60" s="22">
        <v>1715789.48</v>
      </c>
      <c r="DH60" s="22">
        <v>2238652.94</v>
      </c>
      <c r="DI60" s="22">
        <v>2543114.71</v>
      </c>
      <c r="DJ60" s="22">
        <v>3001284.91</v>
      </c>
      <c r="DK60" s="22">
        <v>3193680.33</v>
      </c>
      <c r="DL60" s="22">
        <v>3294135.78</v>
      </c>
      <c r="DM60" s="22">
        <v>3774233.8100000061</v>
      </c>
      <c r="DN60" s="22">
        <v>2958714.0199999921</v>
      </c>
      <c r="DO60" s="22">
        <v>3189206.640000008</v>
      </c>
      <c r="DP60" s="22">
        <v>3960130.32</v>
      </c>
      <c r="DQ60" s="22">
        <v>4109147.8500000089</v>
      </c>
      <c r="DR60" s="22">
        <v>3874451.1199999452</v>
      </c>
      <c r="DS60" s="31">
        <f>DG60+DH60+DI60+DJ60+DK60+DL60+DM60+DN60+DO60+DP60+DQ60+DR60</f>
        <v>37852541.909999959</v>
      </c>
      <c r="DT60" s="22">
        <v>2899263.71</v>
      </c>
      <c r="DU60" s="22">
        <v>2959115.54</v>
      </c>
      <c r="DV60" s="22">
        <v>3575009.11</v>
      </c>
      <c r="DW60" s="22">
        <v>4295910.12</v>
      </c>
      <c r="DX60" s="22">
        <v>3517959.43</v>
      </c>
      <c r="DY60" s="22">
        <v>3152605.9399999939</v>
      </c>
      <c r="DZ60" s="22">
        <v>3266020.79</v>
      </c>
      <c r="EA60" s="22">
        <v>2815044.4199999869</v>
      </c>
      <c r="EB60" s="22">
        <v>2972473.8300000131</v>
      </c>
      <c r="EC60" s="22">
        <v>2610071.8800000064</v>
      </c>
      <c r="ED60" s="22">
        <v>1845172.7199999914</v>
      </c>
      <c r="EE60" s="22">
        <v>2430073.3099999577</v>
      </c>
      <c r="EF60" s="31">
        <f>DT60+DU60+DV60+DW60+DX60+DY60+DZ60+EA60+EB60+EC60+ED60+EE60</f>
        <v>36338720.799999952</v>
      </c>
      <c r="EG60" s="22">
        <v>1046630.24</v>
      </c>
      <c r="EH60" s="22">
        <v>1508610.42</v>
      </c>
      <c r="EI60" s="22">
        <v>1595598.2</v>
      </c>
      <c r="EJ60" s="22">
        <v>1753664.56</v>
      </c>
      <c r="EK60" s="22">
        <v>1599386.8300000057</v>
      </c>
      <c r="EL60" s="22">
        <v>2282847.1399999913</v>
      </c>
      <c r="EM60" s="22">
        <v>2029534.3800000101</v>
      </c>
      <c r="EN60" s="22">
        <v>1640637.14</v>
      </c>
      <c r="EO60" s="22">
        <v>1713861.19</v>
      </c>
      <c r="EP60" s="22">
        <v>2143015.6699999943</v>
      </c>
      <c r="EQ60" s="22">
        <v>2014784.42</v>
      </c>
      <c r="ER60" s="22">
        <v>2718311.11</v>
      </c>
      <c r="ES60" s="31">
        <f>EG60+EH60+EI60+EJ60+EK60+EL60+EM60+EN60+EO60+EP60+EQ60+ER60</f>
        <v>22046881.300000004</v>
      </c>
      <c r="ET60" s="22">
        <v>1318103.18</v>
      </c>
      <c r="EU60" s="22">
        <v>1688403.49</v>
      </c>
      <c r="EV60" s="22">
        <v>2212221.06</v>
      </c>
      <c r="EW60" s="22">
        <v>1927266.62</v>
      </c>
      <c r="EX60" s="22">
        <v>2100003.0799999945</v>
      </c>
      <c r="EY60" s="22">
        <v>2613113.4900000114</v>
      </c>
      <c r="EZ60" s="22">
        <v>2191394.9699999914</v>
      </c>
      <c r="FA60" s="22">
        <v>1888315.14</v>
      </c>
      <c r="FB60" s="22">
        <v>1997262.3000000138</v>
      </c>
      <c r="FC60" s="22">
        <v>2089149.7999999784</v>
      </c>
      <c r="FD60" s="22">
        <v>2358606.2200000002</v>
      </c>
      <c r="FE60" s="22">
        <v>2718720.6</v>
      </c>
      <c r="FF60" s="31">
        <f>ET60+EU60+EV60+EW60+EX60+EY60+EZ60+FA60+FB60+FC60+FD60+FE60</f>
        <v>25102559.949999992</v>
      </c>
      <c r="FG60" s="22">
        <v>1553548.06</v>
      </c>
      <c r="FH60" s="22">
        <v>1404774.86</v>
      </c>
      <c r="FI60" s="22">
        <v>2225491.187033019</v>
      </c>
      <c r="FJ60" s="22">
        <v>2028823.9029669827</v>
      </c>
      <c r="FK60" s="22">
        <v>2115085.890000008</v>
      </c>
      <c r="FL60" s="22">
        <v>2209202.02</v>
      </c>
      <c r="FM60" s="22">
        <v>1777193.5299999882</v>
      </c>
      <c r="FN60" s="22">
        <v>1560639.73</v>
      </c>
      <c r="FO60" s="22">
        <v>2133619.12</v>
      </c>
      <c r="FP60" s="22">
        <v>11832.55000000447</v>
      </c>
      <c r="FQ60" s="22">
        <v>3214351.9439999945</v>
      </c>
      <c r="FR60" s="22">
        <v>2695086.4760000147</v>
      </c>
      <c r="FS60" s="31">
        <f>FG60+FH60+FI60+FJ60+FK60+FL60+FM60+FN60+FO60+FP60+FQ60+FR60</f>
        <v>22929649.270000011</v>
      </c>
      <c r="FT60" s="22">
        <v>2755226.17</v>
      </c>
      <c r="FU60" s="22">
        <v>1782918.86</v>
      </c>
      <c r="FV60" s="22">
        <v>1908398.73</v>
      </c>
      <c r="FW60" s="22">
        <v>2125032.44</v>
      </c>
      <c r="FX60" s="22">
        <v>1597057.63</v>
      </c>
      <c r="FY60" s="22">
        <v>1912989.16</v>
      </c>
      <c r="FZ60" s="22">
        <v>1896344.9599999934</v>
      </c>
      <c r="GA60" s="22">
        <v>1416933.4200000241</v>
      </c>
      <c r="GB60" s="22">
        <v>1762685.8399999849</v>
      </c>
      <c r="GC60" s="22">
        <v>1707385.56</v>
      </c>
      <c r="GD60" s="22">
        <v>706361.35000000522</v>
      </c>
      <c r="GE60" s="22">
        <v>1732569.26</v>
      </c>
      <c r="GF60" s="31">
        <f>FT60+FU60+FV60+FW60+FX60+FY60+FZ60+GA60+GB60+GC60+GD60+GE60</f>
        <v>21303903.380000006</v>
      </c>
      <c r="GG60" s="22">
        <v>1455977.33</v>
      </c>
      <c r="GH60" s="22">
        <v>1212732.5</v>
      </c>
      <c r="GI60" s="22">
        <v>1453056.3599999999</v>
      </c>
      <c r="GJ60" s="22">
        <v>1024616.44</v>
      </c>
      <c r="GK60" s="22">
        <v>2538206.6799999988</v>
      </c>
      <c r="GL60" s="22">
        <v>1466031.2500000168</v>
      </c>
      <c r="GM60" s="22">
        <v>1759159.0299999882</v>
      </c>
      <c r="GN60" s="22">
        <v>1151692.5699999984</v>
      </c>
      <c r="GO60" s="22">
        <v>1659162.2799999919</v>
      </c>
      <c r="GP60" s="22">
        <v>1347333.3400000017</v>
      </c>
      <c r="GQ60" s="22">
        <v>1581660.4400000051</v>
      </c>
      <c r="GR60" s="22">
        <v>1741661.4000000004</v>
      </c>
      <c r="GS60" s="31">
        <f>GG60+GH60+GI60+GJ60+GK60+GL60+GM60+GN60+GO60+GP60+GQ60+GR60</f>
        <v>18391289.620000001</v>
      </c>
      <c r="GT60" s="22">
        <v>1304200.6399999997</v>
      </c>
      <c r="GU60" s="22">
        <v>1547768.08</v>
      </c>
      <c r="GV60" s="22">
        <v>1640036.2699999977</v>
      </c>
      <c r="GW60" s="22">
        <v>1874439.5099999998</v>
      </c>
      <c r="GX60" s="22">
        <v>1711299.2300000051</v>
      </c>
      <c r="GY60" s="22">
        <v>1687049.019999994</v>
      </c>
      <c r="GZ60" s="22">
        <v>1934929.910000002</v>
      </c>
      <c r="HA60" s="22">
        <v>1570824.1599999927</v>
      </c>
      <c r="HB60" s="22">
        <v>1769936.1900000088</v>
      </c>
      <c r="HC60" s="22">
        <v>2025243.810000008</v>
      </c>
      <c r="HD60" s="22">
        <v>1339796.479999993</v>
      </c>
      <c r="HE60" s="22">
        <v>2112287.5200000182</v>
      </c>
      <c r="HF60" s="31">
        <f>GT60+GU60+GV60+GW60+GX60+GY60+GZ60+HA60+HB60+HC60+HD60+HE60</f>
        <v>20517810.820000019</v>
      </c>
      <c r="HG60" s="22">
        <v>1628817.3699999999</v>
      </c>
      <c r="HH60" s="22">
        <v>1942564.6999999995</v>
      </c>
      <c r="HI60" s="22">
        <v>1356437.5199999958</v>
      </c>
      <c r="HJ60" s="22">
        <v>1841173.0200000061</v>
      </c>
      <c r="HK60" s="22">
        <v>1974066.7700000033</v>
      </c>
      <c r="HL60" s="22">
        <v>2385471.4599999916</v>
      </c>
      <c r="HM60" s="22">
        <v>1911348.3100000117</v>
      </c>
      <c r="HN60" s="22">
        <v>1427706.8200000059</v>
      </c>
      <c r="HO60" s="22">
        <v>1976029.0699999984</v>
      </c>
      <c r="HP60" s="22">
        <v>2005099.8199999761</v>
      </c>
      <c r="HQ60" s="22">
        <v>2091739.3400000185</v>
      </c>
      <c r="HR60" s="22">
        <v>2209845.4799999967</v>
      </c>
      <c r="HS60" s="31">
        <f>HG60+HH60+HI60+HJ60+HK60+HL60+HM60+HN60+HO60+HP60+HQ60+HR60</f>
        <v>22750299.680000003</v>
      </c>
      <c r="HT60" s="22">
        <v>1625087.2699999991</v>
      </c>
      <c r="HU60" s="22">
        <v>1944754.430000002</v>
      </c>
      <c r="HV60" s="22">
        <v>1873051.6300000036</v>
      </c>
      <c r="HW60" s="22">
        <v>2206823.5099999951</v>
      </c>
      <c r="HX60" s="22">
        <v>2352470.1600000076</v>
      </c>
      <c r="HY60" s="22">
        <v>2337855.6199999992</v>
      </c>
      <c r="HZ60" s="22">
        <v>2494018.5199999996</v>
      </c>
      <c r="IA60" s="22">
        <v>2482738.6599999871</v>
      </c>
      <c r="IB60" s="22">
        <v>2039020.1000000238</v>
      </c>
      <c r="IC60" s="22">
        <v>-766259.35000000894</v>
      </c>
      <c r="ID60" s="22">
        <v>2621907.8999999948</v>
      </c>
      <c r="IE60" s="22">
        <v>2358556.6100000031</v>
      </c>
      <c r="IF60" s="31">
        <f>HT60+HU60+HV60+HW60+HX60+HY60+HZ60+IA60+IB60+IC60+ID60+IE60</f>
        <v>23570025.060000006</v>
      </c>
      <c r="IG60" s="22">
        <v>2568120.4199999985</v>
      </c>
      <c r="IH60" s="22">
        <v>2041090.5899999966</v>
      </c>
      <c r="II60" s="22">
        <v>2515992.6200000048</v>
      </c>
      <c r="IJ60" s="22">
        <v>2325381.6899999985</v>
      </c>
      <c r="IK60" s="22">
        <v>2738315.8100000005</v>
      </c>
      <c r="IL60" s="22">
        <v>3124397.6899999995</v>
      </c>
      <c r="IM60" s="22">
        <v>3644985.1500000078</v>
      </c>
      <c r="IN60" s="22">
        <v>5322813.7400000021</v>
      </c>
      <c r="IO60" s="22">
        <v>3265959.3899999708</v>
      </c>
      <c r="IP60" s="22">
        <v>3234855.2100000158</v>
      </c>
      <c r="IQ60" s="22">
        <v>2978622.9300000072</v>
      </c>
      <c r="IR60" s="22">
        <v>2542036.640000008</v>
      </c>
      <c r="IS60" s="31">
        <f>IG60+IH60+II60+IJ60+IK60+IL60+IM60+IN60+IO60+IP60+IQ60+IR60</f>
        <v>36302571.88000001</v>
      </c>
      <c r="IT60" s="22">
        <v>2489947.42</v>
      </c>
      <c r="IU60" s="22">
        <v>2599942.9600000009</v>
      </c>
      <c r="IV60" s="22">
        <v>2885502.9999999981</v>
      </c>
      <c r="IW60" s="22">
        <v>2923946.959999999</v>
      </c>
      <c r="IX60" s="22">
        <v>2942419.5599999968</v>
      </c>
      <c r="IY60" s="22">
        <v>1824222.9700000137</v>
      </c>
      <c r="IZ60" s="22">
        <v>3653456.0599999875</v>
      </c>
      <c r="JA60" s="22">
        <v>2527974.479999993</v>
      </c>
      <c r="JB60" s="22">
        <v>2604836.5300000012</v>
      </c>
      <c r="JC60" s="22">
        <v>3083566.5300000086</v>
      </c>
      <c r="JD60" s="22">
        <v>2764542.2800000086</v>
      </c>
      <c r="JE60" s="22">
        <v>2366068.6699999906</v>
      </c>
      <c r="JF60" s="31">
        <f>IT60+IU60+IV60+IW60+IX60+IY60+IZ60+JA60+JB60+JC60+JD60+JE60</f>
        <v>32666427.419999998</v>
      </c>
      <c r="JG60" s="227">
        <v>2731932.0199999991</v>
      </c>
      <c r="JH60" s="22">
        <v>2378417.77</v>
      </c>
      <c r="JI60" s="22">
        <v>3022690.2200000007</v>
      </c>
      <c r="JJ60" s="22">
        <v>2848349.3699999955</v>
      </c>
      <c r="JK60" s="22">
        <v>3037774.3800000045</v>
      </c>
      <c r="JL60" s="22">
        <v>2905116.7199999969</v>
      </c>
      <c r="JM60" s="22">
        <v>3190227.3900000006</v>
      </c>
      <c r="JN60" s="22">
        <v>3343297.7800000012</v>
      </c>
      <c r="JO60" s="22">
        <v>2695917.4800000079</v>
      </c>
      <c r="JP60" s="22">
        <v>3385761.0899999738</v>
      </c>
      <c r="JQ60" s="22">
        <v>2903207.2400000095</v>
      </c>
      <c r="JR60" s="22">
        <v>3200399.2800000124</v>
      </c>
      <c r="JS60" s="31">
        <f>JG60+JH60+JI60+JJ60+JK60+JL60+JM60+JN60+JO60+JP60+JQ60+JR60</f>
        <v>35643090.740000002</v>
      </c>
      <c r="JT60" s="227">
        <v>3142416.3400000003</v>
      </c>
      <c r="JU60" s="22">
        <v>2843750.97</v>
      </c>
      <c r="JV60" s="22">
        <v>2470022.2499999981</v>
      </c>
      <c r="JW60" s="22">
        <v>2191296.1200000048</v>
      </c>
      <c r="JX60" s="22">
        <v>1896868.689999992</v>
      </c>
      <c r="JY60" s="22">
        <v>2288594.1099999994</v>
      </c>
      <c r="JZ60" s="22">
        <v>3015844.4200000074</v>
      </c>
      <c r="KA60" s="22">
        <v>2841650.0599999949</v>
      </c>
      <c r="KB60" s="22">
        <v>3089753.8199999928</v>
      </c>
      <c r="KC60" s="22">
        <v>3276467.0400000028</v>
      </c>
      <c r="KD60" s="22">
        <v>3040681.4500000253</v>
      </c>
      <c r="KE60" s="22">
        <v>2631007.55999998</v>
      </c>
      <c r="KF60" s="31">
        <f>JT60+JU60+JV60+JW60+JX60+JY60+JZ60+KA60+KB60+KC60+KD60+KE60</f>
        <v>32728352.829999998</v>
      </c>
      <c r="KG60" s="227">
        <v>2387892.34</v>
      </c>
      <c r="KH60" s="22">
        <v>2751876.01</v>
      </c>
      <c r="KI60" s="22">
        <v>3645005.9299999997</v>
      </c>
      <c r="KJ60" s="22">
        <v>3529029.0700000003</v>
      </c>
      <c r="KK60" s="22">
        <v>4196325.5999999996</v>
      </c>
      <c r="KL60" s="22">
        <v>4588766.0300000012</v>
      </c>
      <c r="KM60" s="22">
        <v>4184700.7300000004</v>
      </c>
      <c r="KN60" s="22">
        <v>3411644.66</v>
      </c>
      <c r="KO60" s="22">
        <v>3724075.5700000003</v>
      </c>
      <c r="KP60" s="22">
        <v>3602107.870000001</v>
      </c>
      <c r="KQ60" s="22">
        <v>3757449.9299999997</v>
      </c>
      <c r="KR60" s="22">
        <v>4646273.93</v>
      </c>
      <c r="KS60" s="31">
        <f>KG60+KH60+KI60+KJ60+KK60+KL60+KM60+KN60+KO60+KP60+KQ60+KR60</f>
        <v>44425147.670000002</v>
      </c>
      <c r="KT60" s="227">
        <v>3511163.72</v>
      </c>
      <c r="KU60" s="22">
        <v>3520027.23</v>
      </c>
      <c r="KV60" s="22">
        <v>4802304.6900000004</v>
      </c>
      <c r="KW60" s="22">
        <v>3893783.24</v>
      </c>
      <c r="KX60" s="22">
        <v>4341636.3699999992</v>
      </c>
      <c r="KY60" s="22">
        <v>4875588.370000001</v>
      </c>
      <c r="KZ60" s="22">
        <v>4270324.34</v>
      </c>
      <c r="LA60" s="22">
        <v>3688702.2399999984</v>
      </c>
      <c r="LB60" s="22">
        <v>3726039.370000001</v>
      </c>
      <c r="LC60" s="22">
        <v>3637192.6899999976</v>
      </c>
      <c r="LD60" s="22">
        <v>3797676.9200000018</v>
      </c>
      <c r="LE60" s="22">
        <v>4184714.5200000033</v>
      </c>
      <c r="LF60" s="31">
        <f>KT60+KU60+KV60+KW60+KX60+KY60+KZ60+LA60+LB60+LC60+LD60+LE60</f>
        <v>48249153.700000003</v>
      </c>
      <c r="LG60" s="227">
        <v>3265619.96</v>
      </c>
      <c r="LH60" s="22">
        <v>3185711.67</v>
      </c>
      <c r="LI60" s="22">
        <v>3575640.2399999993</v>
      </c>
      <c r="LJ60" s="22">
        <v>3091701.0700000003</v>
      </c>
      <c r="LK60" s="22">
        <v>3597669.5540000014</v>
      </c>
      <c r="LL60" s="22">
        <v>3803274.4260000009</v>
      </c>
      <c r="LM60" s="22">
        <v>3735673.0799999982</v>
      </c>
      <c r="LN60" s="22">
        <v>3589257.0599999987</v>
      </c>
      <c r="LO60" s="22">
        <v>3448357.9200000018</v>
      </c>
      <c r="LP60" s="22">
        <v>3801711.8300000019</v>
      </c>
      <c r="LQ60" s="22">
        <v>3774628.0899999961</v>
      </c>
      <c r="LR60" s="22">
        <v>3702588.8000000045</v>
      </c>
      <c r="LS60" s="31">
        <f>LG60+LH60+LI60+LJ60+LK60+LL60+LM60+LN60+LO60+LP60+LQ60+LR60</f>
        <v>42571833.700000003</v>
      </c>
      <c r="LT60" s="227">
        <v>3235957.06</v>
      </c>
      <c r="LU60" s="22">
        <v>3505349.6300000004</v>
      </c>
      <c r="LV60" s="22">
        <v>3759185.1399999997</v>
      </c>
      <c r="LW60" s="22">
        <v>3853399.41</v>
      </c>
      <c r="LX60" s="22">
        <v>3891762.7700000014</v>
      </c>
      <c r="LY60" s="22">
        <v>3701085.16</v>
      </c>
      <c r="LZ60" s="22">
        <v>3849767.6899999976</v>
      </c>
      <c r="MA60" s="22">
        <v>3731804.8500000015</v>
      </c>
      <c r="MB60" s="22">
        <v>3644235.2300000004</v>
      </c>
      <c r="MC60" s="22">
        <v>4077960.429999996</v>
      </c>
      <c r="MD60" s="22">
        <v>3879431.9600000009</v>
      </c>
      <c r="ME60" s="22">
        <v>4270050.1600000039</v>
      </c>
      <c r="MF60" s="31">
        <f>LT60+LU60+LV60+LW60+LX60+LY60+LZ60+MA60+MB60+MC60+MD60+ME60</f>
        <v>45399989.490000002</v>
      </c>
      <c r="MG60" s="227">
        <v>3264411.27</v>
      </c>
      <c r="MH60" s="22">
        <v>3813723.3299999996</v>
      </c>
      <c r="MI60" s="22">
        <v>4222314.2200000007</v>
      </c>
      <c r="MJ60" s="22">
        <v>0</v>
      </c>
      <c r="MK60" s="22">
        <v>0</v>
      </c>
      <c r="ML60" s="22">
        <v>0</v>
      </c>
      <c r="MM60" s="22">
        <v>0</v>
      </c>
      <c r="MN60" s="22">
        <v>0</v>
      </c>
      <c r="MO60" s="22">
        <v>0</v>
      </c>
      <c r="MP60" s="22">
        <v>0</v>
      </c>
      <c r="MQ60" s="22">
        <v>0</v>
      </c>
      <c r="MR60" s="22">
        <v>0</v>
      </c>
      <c r="MS60" s="32">
        <f>MG60+MH60+MI60+MJ60+MK60+ML60+MM60+MN60+MO60+MP60+MQ60+MR60</f>
        <v>11300448.82</v>
      </c>
    </row>
    <row r="61" spans="1:357" x14ac:dyDescent="0.2">
      <c r="A61" s="82">
        <v>703302</v>
      </c>
      <c r="B61" s="105"/>
      <c r="C61" s="106" t="s">
        <v>326</v>
      </c>
      <c r="D61" s="106" t="s">
        <v>583</v>
      </c>
      <c r="E61" s="22" t="s">
        <v>165</v>
      </c>
      <c r="F61" s="22" t="s">
        <v>165</v>
      </c>
      <c r="G61" s="22" t="s">
        <v>165</v>
      </c>
      <c r="H61" s="22" t="s">
        <v>165</v>
      </c>
      <c r="I61" s="22" t="s">
        <v>165</v>
      </c>
      <c r="J61" s="22" t="s">
        <v>165</v>
      </c>
      <c r="K61" s="22" t="s">
        <v>165</v>
      </c>
      <c r="L61" s="22" t="s">
        <v>165</v>
      </c>
      <c r="M61" s="22" t="s">
        <v>165</v>
      </c>
      <c r="N61" s="22" t="s">
        <v>165</v>
      </c>
      <c r="O61" s="22" t="s">
        <v>165</v>
      </c>
      <c r="P61" s="22" t="s">
        <v>165</v>
      </c>
      <c r="Q61" s="22" t="s">
        <v>165</v>
      </c>
      <c r="R61" s="22" t="s">
        <v>165</v>
      </c>
      <c r="S61" s="22" t="s">
        <v>165</v>
      </c>
      <c r="T61" s="22" t="s">
        <v>165</v>
      </c>
      <c r="U61" s="22" t="s">
        <v>165</v>
      </c>
      <c r="V61" s="22" t="s">
        <v>165</v>
      </c>
      <c r="W61" s="22" t="s">
        <v>165</v>
      </c>
      <c r="X61" s="22" t="s">
        <v>165</v>
      </c>
      <c r="Y61" s="22" t="s">
        <v>165</v>
      </c>
      <c r="Z61" s="22" t="s">
        <v>165</v>
      </c>
      <c r="AA61" s="22" t="s">
        <v>165</v>
      </c>
      <c r="AB61" s="22" t="s">
        <v>165</v>
      </c>
      <c r="AC61" s="22" t="s">
        <v>165</v>
      </c>
      <c r="AD61" s="22" t="s">
        <v>165</v>
      </c>
      <c r="AE61" s="22" t="s">
        <v>165</v>
      </c>
      <c r="AF61" s="22" t="s">
        <v>165</v>
      </c>
      <c r="AG61" s="22" t="s">
        <v>165</v>
      </c>
      <c r="AH61" s="22" t="s">
        <v>165</v>
      </c>
      <c r="AI61" s="22" t="s">
        <v>165</v>
      </c>
      <c r="AJ61" s="22" t="s">
        <v>165</v>
      </c>
      <c r="AK61" s="22" t="s">
        <v>165</v>
      </c>
      <c r="AL61" s="22" t="s">
        <v>165</v>
      </c>
      <c r="AM61" s="22" t="s">
        <v>165</v>
      </c>
      <c r="AN61" s="22" t="s">
        <v>165</v>
      </c>
      <c r="AO61" s="22" t="s">
        <v>165</v>
      </c>
      <c r="AP61" s="22" t="s">
        <v>165</v>
      </c>
      <c r="AQ61" s="22" t="s">
        <v>165</v>
      </c>
      <c r="AR61" s="22" t="s">
        <v>165</v>
      </c>
      <c r="AS61" s="22" t="s">
        <v>165</v>
      </c>
      <c r="AT61" s="22" t="s">
        <v>165</v>
      </c>
      <c r="AU61" s="22" t="s">
        <v>165</v>
      </c>
      <c r="AV61" s="22" t="s">
        <v>165</v>
      </c>
      <c r="AW61" s="22" t="s">
        <v>165</v>
      </c>
      <c r="AX61" s="22" t="s">
        <v>165</v>
      </c>
      <c r="AY61" s="22" t="s">
        <v>165</v>
      </c>
      <c r="AZ61" s="22" t="s">
        <v>165</v>
      </c>
      <c r="BA61" s="22" t="s">
        <v>165</v>
      </c>
      <c r="BB61" s="22" t="s">
        <v>165</v>
      </c>
      <c r="BC61" s="22" t="s">
        <v>165</v>
      </c>
      <c r="BD61" s="22" t="s">
        <v>165</v>
      </c>
      <c r="BE61" s="22" t="s">
        <v>165</v>
      </c>
      <c r="BF61" s="22" t="s">
        <v>165</v>
      </c>
      <c r="BG61" s="22" t="s">
        <v>165</v>
      </c>
      <c r="BH61" s="22" t="s">
        <v>165</v>
      </c>
      <c r="BI61" s="22" t="s">
        <v>165</v>
      </c>
      <c r="BJ61" s="22" t="s">
        <v>165</v>
      </c>
      <c r="BK61" s="22" t="s">
        <v>165</v>
      </c>
      <c r="BL61" s="22" t="s">
        <v>165</v>
      </c>
      <c r="BM61" s="22" t="s">
        <v>165</v>
      </c>
      <c r="BN61" s="22" t="s">
        <v>165</v>
      </c>
      <c r="BO61" s="22" t="s">
        <v>165</v>
      </c>
      <c r="BP61" s="22" t="s">
        <v>165</v>
      </c>
      <c r="BQ61" s="22" t="s">
        <v>165</v>
      </c>
      <c r="BR61" s="22" t="s">
        <v>165</v>
      </c>
      <c r="BS61" s="22" t="s">
        <v>165</v>
      </c>
      <c r="BT61" s="22" t="s">
        <v>165</v>
      </c>
      <c r="BU61" s="22" t="s">
        <v>165</v>
      </c>
      <c r="BV61" s="22" t="s">
        <v>165</v>
      </c>
      <c r="BW61" s="22" t="s">
        <v>165</v>
      </c>
      <c r="BX61" s="22" t="s">
        <v>165</v>
      </c>
      <c r="BY61" s="22" t="s">
        <v>165</v>
      </c>
      <c r="BZ61" s="22" t="s">
        <v>165</v>
      </c>
      <c r="CA61" s="22" t="s">
        <v>165</v>
      </c>
      <c r="CB61" s="22" t="s">
        <v>165</v>
      </c>
      <c r="CC61" s="22" t="s">
        <v>165</v>
      </c>
      <c r="CD61" s="22" t="s">
        <v>165</v>
      </c>
      <c r="CE61" s="22" t="s">
        <v>165</v>
      </c>
      <c r="CF61" s="22" t="s">
        <v>165</v>
      </c>
      <c r="CG61" s="22" t="s">
        <v>165</v>
      </c>
      <c r="CH61" s="22" t="s">
        <v>165</v>
      </c>
      <c r="CI61" s="22" t="s">
        <v>165</v>
      </c>
      <c r="CJ61" s="22" t="s">
        <v>165</v>
      </c>
      <c r="CK61" s="22" t="s">
        <v>165</v>
      </c>
      <c r="CL61" s="22" t="s">
        <v>165</v>
      </c>
      <c r="CM61" s="22" t="s">
        <v>165</v>
      </c>
      <c r="CN61" s="22" t="s">
        <v>165</v>
      </c>
      <c r="CO61" s="22" t="s">
        <v>165</v>
      </c>
      <c r="CP61" s="22" t="s">
        <v>165</v>
      </c>
      <c r="CQ61" s="22" t="s">
        <v>165</v>
      </c>
      <c r="CR61" s="22" t="s">
        <v>165</v>
      </c>
      <c r="CS61" s="22" t="s">
        <v>165</v>
      </c>
      <c r="CT61" s="22">
        <v>48815.665289601071</v>
      </c>
      <c r="CU61" s="22">
        <v>77388.173301619099</v>
      </c>
      <c r="CV61" s="22">
        <v>84329.887414455094</v>
      </c>
      <c r="CW61" s="22">
        <v>48394.056793523574</v>
      </c>
      <c r="CX61" s="22">
        <v>40765.286054081073</v>
      </c>
      <c r="CY61" s="22">
        <v>70618.325905524936</v>
      </c>
      <c r="CZ61" s="22">
        <v>72166.075321315278</v>
      </c>
      <c r="DA61" s="22">
        <v>47406.713403438633</v>
      </c>
      <c r="DB61" s="22">
        <v>49276.699382406943</v>
      </c>
      <c r="DC61" s="22">
        <v>99354.183316641502</v>
      </c>
      <c r="DD61" s="22">
        <v>74987.435653480105</v>
      </c>
      <c r="DE61" s="22">
        <v>151448.33642129874</v>
      </c>
      <c r="DF61" s="22">
        <f>CT61+CU61+CV61+CW61+CX61+CY61+CZ61+DA61+DB61+DC61+DD61+DE61</f>
        <v>864950.83825738612</v>
      </c>
      <c r="DG61" s="22">
        <v>132941.1</v>
      </c>
      <c r="DH61" s="22">
        <v>-8517.9699999999993</v>
      </c>
      <c r="DI61" s="22">
        <v>75407.289999999994</v>
      </c>
      <c r="DJ61" s="22">
        <v>34240.35</v>
      </c>
      <c r="DK61" s="22">
        <v>43814.97</v>
      </c>
      <c r="DL61" s="22">
        <v>43336.94</v>
      </c>
      <c r="DM61" s="22">
        <v>33206.83</v>
      </c>
      <c r="DN61" s="22">
        <v>28970.85</v>
      </c>
      <c r="DO61" s="22">
        <v>22884.83</v>
      </c>
      <c r="DP61" s="22">
        <v>47391.15</v>
      </c>
      <c r="DQ61" s="22">
        <v>20918.5</v>
      </c>
      <c r="DR61" s="22">
        <v>21533.56</v>
      </c>
      <c r="DS61" s="31">
        <f>DG61+DH61+DI61+DJ61+DK61+DL61+DM61+DN61+DO61+DP61+DQ61+DR61</f>
        <v>496128.4</v>
      </c>
      <c r="DT61" s="22">
        <v>38880.67</v>
      </c>
      <c r="DU61" s="22">
        <v>50846.68</v>
      </c>
      <c r="DV61" s="22">
        <v>24331.87</v>
      </c>
      <c r="DW61" s="22">
        <v>46953.69</v>
      </c>
      <c r="DX61" s="22">
        <v>110119.08</v>
      </c>
      <c r="DY61" s="22">
        <v>56808.17</v>
      </c>
      <c r="DZ61" s="22">
        <v>84016.66</v>
      </c>
      <c r="EA61" s="22">
        <v>50108.33</v>
      </c>
      <c r="EB61" s="22">
        <v>64075.28</v>
      </c>
      <c r="EC61" s="22">
        <v>24256.080000000002</v>
      </c>
      <c r="ED61" s="22">
        <v>21417.559999999939</v>
      </c>
      <c r="EE61" s="22">
        <v>43701.120000000003</v>
      </c>
      <c r="EF61" s="31">
        <f>DT61+DU61+DV61+DW61+DX61+DY61+DZ61+EA61+EB61+EC61+ED61+EE61</f>
        <v>615515.18999999983</v>
      </c>
      <c r="EG61" s="22">
        <v>19550.650000000001</v>
      </c>
      <c r="EH61" s="22">
        <v>40412.79</v>
      </c>
      <c r="EI61" s="22">
        <v>43202.73</v>
      </c>
      <c r="EJ61" s="22">
        <v>20288.34</v>
      </c>
      <c r="EK61" s="22">
        <v>34730.269999999997</v>
      </c>
      <c r="EL61" s="22">
        <v>36499.660000000003</v>
      </c>
      <c r="EM61" s="22">
        <v>7715.2099999999919</v>
      </c>
      <c r="EN61" s="22">
        <v>-51412.52</v>
      </c>
      <c r="EO61" s="22">
        <v>12073.02</v>
      </c>
      <c r="EP61" s="22">
        <v>2001.62</v>
      </c>
      <c r="EQ61" s="22">
        <v>1577.09</v>
      </c>
      <c r="ER61" s="22">
        <v>6690.0800000000163</v>
      </c>
      <c r="ES61" s="31">
        <f>EG61+EH61+EI61+EJ61+EK61+EL61+EM61+EN61+EO61+EP61+EQ61+ER61</f>
        <v>173328.94</v>
      </c>
      <c r="ET61" s="22">
        <v>5031.82</v>
      </c>
      <c r="EU61" s="22">
        <v>5486.88</v>
      </c>
      <c r="EV61" s="22">
        <v>3937.01</v>
      </c>
      <c r="EW61" s="22">
        <v>8820.5300000000007</v>
      </c>
      <c r="EX61" s="22">
        <v>3618.77</v>
      </c>
      <c r="EY61" s="22">
        <v>470.45000000000073</v>
      </c>
      <c r="EZ61" s="22">
        <v>-1643.1</v>
      </c>
      <c r="FA61" s="22">
        <v>556.54000000000087</v>
      </c>
      <c r="FB61" s="22">
        <v>-20078.78</v>
      </c>
      <c r="FC61" s="22">
        <v>1109.4000000000001</v>
      </c>
      <c r="FD61" s="22">
        <v>735.12</v>
      </c>
      <c r="FE61" s="22">
        <v>216.22</v>
      </c>
      <c r="FF61" s="31">
        <f>ET61+EU61+EV61+EW61+EX61+EY61+EZ61+FA61+FB61+FC61+FD61+FE61</f>
        <v>8260.860000000006</v>
      </c>
      <c r="FG61" s="22">
        <v>384.43</v>
      </c>
      <c r="FH61" s="22">
        <v>304.76</v>
      </c>
      <c r="FI61" s="22">
        <v>365.07</v>
      </c>
      <c r="FJ61" s="22">
        <v>2.2000000000000455</v>
      </c>
      <c r="FK61" s="22">
        <v>341.07</v>
      </c>
      <c r="FL61" s="22">
        <v>0</v>
      </c>
      <c r="FM61" s="22">
        <v>0.21000000000003638</v>
      </c>
      <c r="FN61" s="22">
        <v>420.24</v>
      </c>
      <c r="FO61" s="22">
        <v>-2418.5100000000002</v>
      </c>
      <c r="FP61" s="22">
        <v>192</v>
      </c>
      <c r="FQ61" s="22">
        <v>45003.57</v>
      </c>
      <c r="FR61" s="22">
        <v>11306.04</v>
      </c>
      <c r="FS61" s="31">
        <f>FG61+FH61+FI61+FJ61+FK61+FL61+FM61+FN61+FO61+FP61+FQ61+FR61</f>
        <v>55901.08</v>
      </c>
      <c r="FT61" s="22">
        <v>6.71</v>
      </c>
      <c r="FU61" s="22">
        <v>12614.56</v>
      </c>
      <c r="FV61" s="22">
        <v>0</v>
      </c>
      <c r="FW61" s="22">
        <v>3.069999999999709</v>
      </c>
      <c r="FX61" s="22">
        <v>1.3999999999996362</v>
      </c>
      <c r="FY61" s="22">
        <v>4.4099999999998545</v>
      </c>
      <c r="FZ61" s="22">
        <v>0</v>
      </c>
      <c r="GA61" s="22">
        <v>2895.21</v>
      </c>
      <c r="GB61" s="22">
        <v>145.28999999999905</v>
      </c>
      <c r="GC61" s="22">
        <v>0</v>
      </c>
      <c r="GD61" s="22">
        <v>71.700000000000728</v>
      </c>
      <c r="GE61" s="22">
        <v>0</v>
      </c>
      <c r="GF61" s="31">
        <f>FT61+FU61+FV61+FW61+FX61+FY61+FZ61+GA61+GB61+GC61+GD61+GE61</f>
        <v>15742.349999999997</v>
      </c>
      <c r="GG61" s="22">
        <v>0</v>
      </c>
      <c r="GH61" s="22">
        <v>0</v>
      </c>
      <c r="GI61" s="22">
        <v>4.1900000000000004</v>
      </c>
      <c r="GJ61" s="22">
        <v>0</v>
      </c>
      <c r="GK61" s="22">
        <v>0</v>
      </c>
      <c r="GL61" s="22">
        <v>0</v>
      </c>
      <c r="GM61" s="22">
        <v>71.7</v>
      </c>
      <c r="GN61" s="22">
        <v>0</v>
      </c>
      <c r="GO61" s="22">
        <v>0</v>
      </c>
      <c r="GP61" s="22">
        <v>0</v>
      </c>
      <c r="GQ61" s="22">
        <v>5.4200000000000017</v>
      </c>
      <c r="GR61" s="22">
        <v>1299.5600000000002</v>
      </c>
      <c r="GS61" s="31">
        <f>GG61+GH61+GI61+GJ61+GK61+GL61+GM61+GN61+GO61+GP61+GQ61+GR61</f>
        <v>1380.8700000000001</v>
      </c>
      <c r="GT61" s="22">
        <v>183.23000000000002</v>
      </c>
      <c r="GU61" s="22">
        <v>0</v>
      </c>
      <c r="GV61" s="22">
        <v>0</v>
      </c>
      <c r="GW61" s="22">
        <v>0</v>
      </c>
      <c r="GX61" s="22">
        <v>0</v>
      </c>
      <c r="GY61" s="22">
        <v>0</v>
      </c>
      <c r="GZ61" s="22">
        <v>0</v>
      </c>
      <c r="HA61" s="22">
        <v>0</v>
      </c>
      <c r="HB61" s="22">
        <v>0</v>
      </c>
      <c r="HC61" s="22">
        <v>126.76999999999998</v>
      </c>
      <c r="HD61" s="22">
        <v>48.350000000000023</v>
      </c>
      <c r="HE61" s="22">
        <v>0</v>
      </c>
      <c r="HF61" s="31">
        <f>GT61+GU61+GV61+GW61+GX61+GY61+GZ61+HA61+HB61+HC61+HD61+HE61</f>
        <v>358.35</v>
      </c>
      <c r="HG61" s="22">
        <v>0</v>
      </c>
      <c r="HH61" s="22">
        <v>0</v>
      </c>
      <c r="HI61" s="22">
        <v>14.19</v>
      </c>
      <c r="HJ61" s="22">
        <v>0</v>
      </c>
      <c r="HK61" s="22">
        <v>0</v>
      </c>
      <c r="HL61" s="22">
        <v>0</v>
      </c>
      <c r="HM61" s="22">
        <v>0</v>
      </c>
      <c r="HN61" s="22">
        <v>0</v>
      </c>
      <c r="HO61" s="22">
        <v>0</v>
      </c>
      <c r="HP61" s="22">
        <v>0</v>
      </c>
      <c r="HQ61" s="22">
        <v>0</v>
      </c>
      <c r="HR61" s="22">
        <v>0</v>
      </c>
      <c r="HS61" s="31">
        <f>HG61+HH61+HI61+HJ61+HK61+HL61+HM61+HN61+HO61+HP61+HQ61+HR61</f>
        <v>14.19</v>
      </c>
      <c r="HT61" s="22">
        <v>0</v>
      </c>
      <c r="HU61" s="22">
        <v>0</v>
      </c>
      <c r="HV61" s="22">
        <v>0</v>
      </c>
      <c r="HW61" s="22">
        <v>5.92</v>
      </c>
      <c r="HX61" s="22">
        <v>0</v>
      </c>
      <c r="HY61" s="22">
        <v>73.23</v>
      </c>
      <c r="HZ61" s="22">
        <v>0</v>
      </c>
      <c r="IA61" s="22">
        <v>0</v>
      </c>
      <c r="IB61" s="22">
        <v>0</v>
      </c>
      <c r="IC61" s="22">
        <v>0</v>
      </c>
      <c r="ID61" s="22">
        <v>0</v>
      </c>
      <c r="IE61" s="22">
        <v>0</v>
      </c>
      <c r="IF61" s="31">
        <f>HT61+HU61+HV61+HW61+HX61+HY61+HZ61+IA61+IB61+IC61+ID61+IE61</f>
        <v>79.150000000000006</v>
      </c>
      <c r="IG61" s="22">
        <v>0</v>
      </c>
      <c r="IH61" s="22">
        <v>0</v>
      </c>
      <c r="II61" s="22">
        <v>0</v>
      </c>
      <c r="IJ61" s="22">
        <v>0</v>
      </c>
      <c r="IK61" s="22">
        <v>0</v>
      </c>
      <c r="IL61" s="22">
        <v>0</v>
      </c>
      <c r="IM61" s="22">
        <v>0</v>
      </c>
      <c r="IN61" s="22">
        <v>43.54</v>
      </c>
      <c r="IO61" s="22">
        <v>0</v>
      </c>
      <c r="IP61" s="22">
        <v>0</v>
      </c>
      <c r="IQ61" s="22">
        <v>0</v>
      </c>
      <c r="IR61" s="22">
        <v>0</v>
      </c>
      <c r="IS61" s="31">
        <f>IG61+IH61+II61+IJ61+IK61+IL61+IM61+IN61+IO61+IP61+IQ61+IR61</f>
        <v>43.54</v>
      </c>
      <c r="IT61" s="22">
        <v>0</v>
      </c>
      <c r="IU61" s="22">
        <v>0</v>
      </c>
      <c r="IV61" s="22">
        <v>0</v>
      </c>
      <c r="IW61" s="22">
        <v>0</v>
      </c>
      <c r="IX61" s="22">
        <v>0</v>
      </c>
      <c r="IY61" s="22">
        <v>0</v>
      </c>
      <c r="IZ61" s="22">
        <v>0</v>
      </c>
      <c r="JA61" s="22">
        <v>0</v>
      </c>
      <c r="JB61" s="22">
        <v>0</v>
      </c>
      <c r="JC61" s="22">
        <v>0</v>
      </c>
      <c r="JD61" s="22">
        <v>0</v>
      </c>
      <c r="JE61" s="22">
        <v>0</v>
      </c>
      <c r="JF61" s="31">
        <f>IT61+IU61+IV61+IW61+IX61+IY61+IZ61+JA61+JB61+JC61+JD61+JE61</f>
        <v>0</v>
      </c>
      <c r="JG61" s="227">
        <v>0</v>
      </c>
      <c r="JH61" s="22">
        <v>0</v>
      </c>
      <c r="JI61" s="22">
        <v>0</v>
      </c>
      <c r="JJ61" s="22">
        <v>0</v>
      </c>
      <c r="JK61" s="22">
        <v>0</v>
      </c>
      <c r="JL61" s="22">
        <v>0</v>
      </c>
      <c r="JM61" s="22">
        <v>0</v>
      </c>
      <c r="JN61" s="22">
        <v>0</v>
      </c>
      <c r="JO61" s="22">
        <v>0</v>
      </c>
      <c r="JP61" s="22">
        <v>0</v>
      </c>
      <c r="JQ61" s="22">
        <v>0</v>
      </c>
      <c r="JR61" s="22">
        <v>0</v>
      </c>
      <c r="JS61" s="31">
        <f>JG61+JH61+JI61+JJ61+JK61+JL61+JM61+JN61+JO61+JP61+JQ61+JR61</f>
        <v>0</v>
      </c>
      <c r="JT61" s="227">
        <v>0</v>
      </c>
      <c r="JU61" s="22">
        <v>0</v>
      </c>
      <c r="JV61" s="22">
        <v>0</v>
      </c>
      <c r="JW61" s="22">
        <v>0</v>
      </c>
      <c r="JX61" s="22">
        <v>0</v>
      </c>
      <c r="JY61" s="22">
        <v>0</v>
      </c>
      <c r="JZ61" s="22">
        <v>0</v>
      </c>
      <c r="KA61" s="22">
        <v>0</v>
      </c>
      <c r="KB61" s="22">
        <v>0</v>
      </c>
      <c r="KC61" s="22">
        <v>0</v>
      </c>
      <c r="KD61" s="22">
        <v>0</v>
      </c>
      <c r="KE61" s="22">
        <v>0</v>
      </c>
      <c r="KF61" s="31">
        <f>JT61+JU61+JV61+JW61+JX61+JY61+JZ61+KA61+KB61+KC61+KD61+KE61</f>
        <v>0</v>
      </c>
      <c r="KG61" s="227">
        <v>0</v>
      </c>
      <c r="KH61" s="22">
        <v>0</v>
      </c>
      <c r="KI61" s="22">
        <v>0</v>
      </c>
      <c r="KJ61" s="22">
        <v>0</v>
      </c>
      <c r="KK61" s="22">
        <v>0</v>
      </c>
      <c r="KL61" s="22">
        <v>0</v>
      </c>
      <c r="KM61" s="22">
        <v>0</v>
      </c>
      <c r="KN61" s="22">
        <v>0</v>
      </c>
      <c r="KO61" s="22">
        <v>0</v>
      </c>
      <c r="KP61" s="22">
        <v>0</v>
      </c>
      <c r="KQ61" s="22">
        <v>0</v>
      </c>
      <c r="KR61" s="22">
        <v>0</v>
      </c>
      <c r="KS61" s="31">
        <f>KG61+KH61+KI61+KJ61+KK61+KL61+KM61+KN61+KO61+KP61+KQ61+KR61</f>
        <v>0</v>
      </c>
      <c r="KT61" s="227">
        <v>0</v>
      </c>
      <c r="KU61" s="22">
        <v>0</v>
      </c>
      <c r="KV61" s="22">
        <v>0</v>
      </c>
      <c r="KW61" s="22">
        <v>0</v>
      </c>
      <c r="KX61" s="22">
        <v>0</v>
      </c>
      <c r="KY61" s="22">
        <v>0</v>
      </c>
      <c r="KZ61" s="22">
        <v>0</v>
      </c>
      <c r="LA61" s="22">
        <v>0</v>
      </c>
      <c r="LB61" s="22">
        <v>0</v>
      </c>
      <c r="LC61" s="22">
        <v>0</v>
      </c>
      <c r="LD61" s="22">
        <v>0</v>
      </c>
      <c r="LE61" s="22">
        <v>0</v>
      </c>
      <c r="LF61" s="31">
        <f>KT61+KU61+KV61+KW61+KX61+KY61+KZ61+LA61+LB61+LC61+LD61+LE61</f>
        <v>0</v>
      </c>
      <c r="LG61" s="227">
        <v>0</v>
      </c>
      <c r="LH61" s="22">
        <v>0</v>
      </c>
      <c r="LI61" s="22">
        <v>0</v>
      </c>
      <c r="LJ61" s="22">
        <v>0</v>
      </c>
      <c r="LK61" s="22">
        <v>0</v>
      </c>
      <c r="LL61" s="22">
        <v>0</v>
      </c>
      <c r="LM61" s="22">
        <v>0</v>
      </c>
      <c r="LN61" s="22">
        <v>0</v>
      </c>
      <c r="LO61" s="22">
        <v>0</v>
      </c>
      <c r="LP61" s="22">
        <v>0</v>
      </c>
      <c r="LQ61" s="22">
        <v>0</v>
      </c>
      <c r="LR61" s="22">
        <v>0</v>
      </c>
      <c r="LS61" s="31">
        <f>LG61+LH61+LI61+LJ61+LK61+LL61+LM61+LN61+LO61+LP61+LQ61+LR61</f>
        <v>0</v>
      </c>
      <c r="LT61" s="227">
        <v>0</v>
      </c>
      <c r="LU61" s="22">
        <v>0</v>
      </c>
      <c r="LV61" s="22">
        <v>0</v>
      </c>
      <c r="LW61" s="22">
        <v>0</v>
      </c>
      <c r="LX61" s="22">
        <v>0</v>
      </c>
      <c r="LY61" s="22">
        <v>0</v>
      </c>
      <c r="LZ61" s="22">
        <v>0</v>
      </c>
      <c r="MA61" s="22">
        <v>0</v>
      </c>
      <c r="MB61" s="22">
        <v>0</v>
      </c>
      <c r="MC61" s="22">
        <v>0</v>
      </c>
      <c r="MD61" s="22">
        <v>0</v>
      </c>
      <c r="ME61" s="22">
        <v>0</v>
      </c>
      <c r="MF61" s="31">
        <f>LT61+LU61+LV61+LW61+LX61+LY61+LZ61+MA61+MB61+MC61+MD61+ME61</f>
        <v>0</v>
      </c>
      <c r="MG61" s="227">
        <v>0</v>
      </c>
      <c r="MH61" s="22">
        <v>0</v>
      </c>
      <c r="MI61" s="22">
        <v>0</v>
      </c>
      <c r="MJ61" s="22">
        <v>0</v>
      </c>
      <c r="MK61" s="22">
        <v>0</v>
      </c>
      <c r="ML61" s="22">
        <v>0</v>
      </c>
      <c r="MM61" s="22">
        <v>0</v>
      </c>
      <c r="MN61" s="22">
        <v>0</v>
      </c>
      <c r="MO61" s="22">
        <v>0</v>
      </c>
      <c r="MP61" s="22">
        <v>0</v>
      </c>
      <c r="MQ61" s="22">
        <v>0</v>
      </c>
      <c r="MR61" s="22">
        <v>0</v>
      </c>
      <c r="MS61" s="32">
        <f>MG61+MH61+MI61+MJ61+MK61+ML61+MM61+MN61+MO61+MP61+MQ61+MR61</f>
        <v>0</v>
      </c>
    </row>
    <row r="62" spans="1:357" x14ac:dyDescent="0.2">
      <c r="A62" s="82">
        <v>703303</v>
      </c>
      <c r="B62" s="105"/>
      <c r="C62" s="106" t="s">
        <v>465</v>
      </c>
      <c r="D62" s="106" t="s">
        <v>534</v>
      </c>
      <c r="E62" s="22" t="s">
        <v>165</v>
      </c>
      <c r="F62" s="22" t="s">
        <v>165</v>
      </c>
      <c r="G62" s="22" t="s">
        <v>165</v>
      </c>
      <c r="H62" s="22" t="s">
        <v>165</v>
      </c>
      <c r="I62" s="22" t="s">
        <v>165</v>
      </c>
      <c r="J62" s="22" t="s">
        <v>165</v>
      </c>
      <c r="K62" s="22" t="s">
        <v>165</v>
      </c>
      <c r="L62" s="22" t="s">
        <v>165</v>
      </c>
      <c r="M62" s="22" t="s">
        <v>165</v>
      </c>
      <c r="N62" s="22" t="s">
        <v>165</v>
      </c>
      <c r="O62" s="22" t="s">
        <v>165</v>
      </c>
      <c r="P62" s="22" t="s">
        <v>165</v>
      </c>
      <c r="Q62" s="22" t="s">
        <v>165</v>
      </c>
      <c r="R62" s="22" t="s">
        <v>165</v>
      </c>
      <c r="S62" s="22" t="s">
        <v>165</v>
      </c>
      <c r="T62" s="22" t="s">
        <v>165</v>
      </c>
      <c r="U62" s="22" t="s">
        <v>165</v>
      </c>
      <c r="V62" s="22" t="s">
        <v>165</v>
      </c>
      <c r="W62" s="22" t="s">
        <v>165</v>
      </c>
      <c r="X62" s="22" t="s">
        <v>165</v>
      </c>
      <c r="Y62" s="22" t="s">
        <v>165</v>
      </c>
      <c r="Z62" s="22" t="s">
        <v>165</v>
      </c>
      <c r="AA62" s="22" t="s">
        <v>165</v>
      </c>
      <c r="AB62" s="22" t="s">
        <v>165</v>
      </c>
      <c r="AC62" s="22" t="s">
        <v>165</v>
      </c>
      <c r="AD62" s="22" t="s">
        <v>165</v>
      </c>
      <c r="AE62" s="22" t="s">
        <v>165</v>
      </c>
      <c r="AF62" s="22" t="s">
        <v>165</v>
      </c>
      <c r="AG62" s="22" t="s">
        <v>165</v>
      </c>
      <c r="AH62" s="22" t="s">
        <v>165</v>
      </c>
      <c r="AI62" s="22" t="s">
        <v>165</v>
      </c>
      <c r="AJ62" s="22" t="s">
        <v>165</v>
      </c>
      <c r="AK62" s="22" t="s">
        <v>165</v>
      </c>
      <c r="AL62" s="22" t="s">
        <v>165</v>
      </c>
      <c r="AM62" s="22" t="s">
        <v>165</v>
      </c>
      <c r="AN62" s="22" t="s">
        <v>165</v>
      </c>
      <c r="AO62" s="22" t="s">
        <v>165</v>
      </c>
      <c r="AP62" s="22" t="s">
        <v>165</v>
      </c>
      <c r="AQ62" s="22" t="s">
        <v>165</v>
      </c>
      <c r="AR62" s="22" t="s">
        <v>165</v>
      </c>
      <c r="AS62" s="22" t="s">
        <v>165</v>
      </c>
      <c r="AT62" s="22" t="s">
        <v>165</v>
      </c>
      <c r="AU62" s="22" t="s">
        <v>165</v>
      </c>
      <c r="AV62" s="22" t="s">
        <v>165</v>
      </c>
      <c r="AW62" s="22" t="s">
        <v>165</v>
      </c>
      <c r="AX62" s="22" t="s">
        <v>165</v>
      </c>
      <c r="AY62" s="22" t="s">
        <v>165</v>
      </c>
      <c r="AZ62" s="22" t="s">
        <v>165</v>
      </c>
      <c r="BA62" s="22" t="s">
        <v>165</v>
      </c>
      <c r="BB62" s="22" t="s">
        <v>165</v>
      </c>
      <c r="BC62" s="22" t="s">
        <v>165</v>
      </c>
      <c r="BD62" s="22" t="s">
        <v>165</v>
      </c>
      <c r="BE62" s="22" t="s">
        <v>165</v>
      </c>
      <c r="BF62" s="22" t="s">
        <v>165</v>
      </c>
      <c r="BG62" s="22" t="s">
        <v>165</v>
      </c>
      <c r="BH62" s="22" t="s">
        <v>165</v>
      </c>
      <c r="BI62" s="22" t="s">
        <v>165</v>
      </c>
      <c r="BJ62" s="22" t="s">
        <v>165</v>
      </c>
      <c r="BK62" s="22" t="s">
        <v>165</v>
      </c>
      <c r="BL62" s="22" t="s">
        <v>165</v>
      </c>
      <c r="BM62" s="22" t="s">
        <v>165</v>
      </c>
      <c r="BN62" s="22" t="s">
        <v>165</v>
      </c>
      <c r="BO62" s="22" t="s">
        <v>165</v>
      </c>
      <c r="BP62" s="22" t="s">
        <v>165</v>
      </c>
      <c r="BQ62" s="22" t="s">
        <v>165</v>
      </c>
      <c r="BR62" s="22" t="s">
        <v>165</v>
      </c>
      <c r="BS62" s="22" t="s">
        <v>165</v>
      </c>
      <c r="BT62" s="22" t="s">
        <v>165</v>
      </c>
      <c r="BU62" s="22" t="s">
        <v>165</v>
      </c>
      <c r="BV62" s="22" t="s">
        <v>165</v>
      </c>
      <c r="BW62" s="22" t="s">
        <v>165</v>
      </c>
      <c r="BX62" s="22" t="s">
        <v>165</v>
      </c>
      <c r="BY62" s="22" t="s">
        <v>165</v>
      </c>
      <c r="BZ62" s="22" t="s">
        <v>165</v>
      </c>
      <c r="CA62" s="22" t="s">
        <v>165</v>
      </c>
      <c r="CB62" s="22" t="s">
        <v>165</v>
      </c>
      <c r="CC62" s="22" t="s">
        <v>165</v>
      </c>
      <c r="CD62" s="22" t="s">
        <v>165</v>
      </c>
      <c r="CE62" s="22" t="s">
        <v>165</v>
      </c>
      <c r="CF62" s="22" t="s">
        <v>165</v>
      </c>
      <c r="CG62" s="22" t="s">
        <v>165</v>
      </c>
      <c r="CH62" s="22" t="s">
        <v>165</v>
      </c>
      <c r="CI62" s="22" t="s">
        <v>165</v>
      </c>
      <c r="CJ62" s="22" t="s">
        <v>165</v>
      </c>
      <c r="CK62" s="22" t="s">
        <v>165</v>
      </c>
      <c r="CL62" s="22" t="s">
        <v>165</v>
      </c>
      <c r="CM62" s="22" t="s">
        <v>165</v>
      </c>
      <c r="CN62" s="22" t="s">
        <v>165</v>
      </c>
      <c r="CO62" s="22" t="s">
        <v>165</v>
      </c>
      <c r="CP62" s="22" t="s">
        <v>165</v>
      </c>
      <c r="CQ62" s="22" t="s">
        <v>165</v>
      </c>
      <c r="CR62" s="22" t="s">
        <v>165</v>
      </c>
      <c r="CS62" s="22" t="s">
        <v>165</v>
      </c>
      <c r="CT62" s="22">
        <v>134.09989984977466</v>
      </c>
      <c r="CU62" s="22">
        <v>192.80086796861966</v>
      </c>
      <c r="CV62" s="22">
        <v>5179.1374561842767</v>
      </c>
      <c r="CW62" s="22">
        <v>3728.7535469871459</v>
      </c>
      <c r="CX62" s="22">
        <v>5145.38599566016</v>
      </c>
      <c r="CY62" s="22">
        <v>706.09664496745052</v>
      </c>
      <c r="CZ62" s="22">
        <v>1971.5001669170401</v>
      </c>
      <c r="DA62" s="22">
        <v>801.96962109831111</v>
      </c>
      <c r="DB62" s="22">
        <v>1759.1846102487098</v>
      </c>
      <c r="DC62" s="22">
        <v>1353.9267234184647</v>
      </c>
      <c r="DD62" s="22">
        <v>24267.444917376062</v>
      </c>
      <c r="DE62" s="22">
        <v>9966.5836254381611</v>
      </c>
      <c r="DF62" s="22">
        <f>CT62+CU62+CV62+CW62+CX62+CY62+CZ62+DA62+DB62+DC62+DD62+DE62</f>
        <v>55206.884076114176</v>
      </c>
      <c r="DG62" s="22">
        <v>53737.67</v>
      </c>
      <c r="DH62" s="22">
        <v>8402.93</v>
      </c>
      <c r="DI62" s="22">
        <v>1533.6</v>
      </c>
      <c r="DJ62" s="22">
        <v>-4039.36</v>
      </c>
      <c r="DK62" s="22">
        <v>10680.76</v>
      </c>
      <c r="DL62" s="22">
        <v>2871.5099999999948</v>
      </c>
      <c r="DM62" s="22">
        <v>1924.59</v>
      </c>
      <c r="DN62" s="22">
        <v>4823.25</v>
      </c>
      <c r="DO62" s="22">
        <v>1405.77</v>
      </c>
      <c r="DP62" s="22">
        <v>-9663.4300000000076</v>
      </c>
      <c r="DQ62" s="22">
        <v>992.75</v>
      </c>
      <c r="DR62" s="22">
        <v>648.98000000001048</v>
      </c>
      <c r="DS62" s="31">
        <f>DG62+DH62+DI62+DJ62+DK62+DL62+DM62+DN62+DO62+DP62+DQ62+DR62</f>
        <v>73319.01999999999</v>
      </c>
      <c r="DT62" s="22">
        <v>1682</v>
      </c>
      <c r="DU62" s="22">
        <v>11</v>
      </c>
      <c r="DV62" s="22">
        <v>162.47999999999999</v>
      </c>
      <c r="DW62" s="22">
        <v>3514.21</v>
      </c>
      <c r="DX62" s="22">
        <v>5630.38</v>
      </c>
      <c r="DY62" s="22">
        <v>173.83</v>
      </c>
      <c r="DZ62" s="22">
        <v>787.36000000000058</v>
      </c>
      <c r="EA62" s="22">
        <v>376.98</v>
      </c>
      <c r="EB62" s="22">
        <v>5288.58</v>
      </c>
      <c r="EC62" s="22">
        <v>-9359.43</v>
      </c>
      <c r="ED62" s="22">
        <v>604.31000000000131</v>
      </c>
      <c r="EE62" s="22">
        <v>684.75</v>
      </c>
      <c r="EF62" s="31">
        <f>DT62+DU62+DV62+DW62+DX62+DY62+DZ62+EA62+EB62+EC62+ED62+EE62</f>
        <v>9556.4500000000007</v>
      </c>
      <c r="EG62" s="22">
        <v>0</v>
      </c>
      <c r="EH62" s="22">
        <v>71.959999999999994</v>
      </c>
      <c r="EI62" s="22">
        <v>1556.45</v>
      </c>
      <c r="EJ62" s="22">
        <v>-120063</v>
      </c>
      <c r="EK62" s="22">
        <v>-4402.1800000000076</v>
      </c>
      <c r="EL62" s="22">
        <v>-15129.28</v>
      </c>
      <c r="EM62" s="22">
        <v>-42963.94</v>
      </c>
      <c r="EN62" s="22">
        <v>-28699.8</v>
      </c>
      <c r="EO62" s="22">
        <v>-859.88999999998487</v>
      </c>
      <c r="EP62" s="22">
        <v>-1163.8000000000175</v>
      </c>
      <c r="EQ62" s="22">
        <v>370.80000000001746</v>
      </c>
      <c r="ER62" s="22">
        <v>-5068.1899999999996</v>
      </c>
      <c r="ES62" s="31">
        <f>EG62+EH62+EI62+EJ62+EK62+EL62+EM62+EN62+EO62+EP62+EQ62+ER62</f>
        <v>-216350.87</v>
      </c>
      <c r="ET62" s="22">
        <v>83.2</v>
      </c>
      <c r="EU62" s="22">
        <v>161.88999999999999</v>
      </c>
      <c r="EV62" s="22">
        <v>-16710.2</v>
      </c>
      <c r="EW62" s="22">
        <v>327.58</v>
      </c>
      <c r="EX62" s="22">
        <v>2175.7600000000002</v>
      </c>
      <c r="EY62" s="22">
        <v>171.91</v>
      </c>
      <c r="EZ62" s="22">
        <v>1198.98</v>
      </c>
      <c r="FA62" s="22">
        <v>565.01999999999862</v>
      </c>
      <c r="FB62" s="22">
        <v>281.35000000000002</v>
      </c>
      <c r="FC62" s="22">
        <v>2227.66</v>
      </c>
      <c r="FD62" s="22">
        <v>-2106.39</v>
      </c>
      <c r="FE62" s="22">
        <v>1379.57</v>
      </c>
      <c r="FF62" s="31">
        <f>ET62+EU62+EV62+EW62+EX62+EY62+EZ62+FA62+FB62+FC62+FD62+FE62</f>
        <v>-10243.670000000002</v>
      </c>
      <c r="FG62" s="22">
        <v>821</v>
      </c>
      <c r="FH62" s="22">
        <v>-5114.7</v>
      </c>
      <c r="FI62" s="22">
        <v>4425.03</v>
      </c>
      <c r="FJ62" s="22">
        <v>629.41000000000054</v>
      </c>
      <c r="FK62" s="22">
        <v>699.45999999999947</v>
      </c>
      <c r="FL62" s="22">
        <v>443.11</v>
      </c>
      <c r="FM62" s="22">
        <v>879.08</v>
      </c>
      <c r="FN62" s="22">
        <v>997.11</v>
      </c>
      <c r="FO62" s="22">
        <v>1579.87</v>
      </c>
      <c r="FP62" s="22">
        <v>1173.25</v>
      </c>
      <c r="FQ62" s="22">
        <v>7909.76</v>
      </c>
      <c r="FR62" s="22">
        <v>664.55000000000109</v>
      </c>
      <c r="FS62" s="31">
        <f>FG62+FH62+FI62+FJ62+FK62+FL62+FM62+FN62+FO62+FP62+FQ62+FR62</f>
        <v>15106.930000000002</v>
      </c>
      <c r="FT62" s="22">
        <v>1153.56</v>
      </c>
      <c r="FU62" s="22">
        <v>7608.03</v>
      </c>
      <c r="FV62" s="22">
        <v>4538.2</v>
      </c>
      <c r="FW62" s="22">
        <v>1841.68</v>
      </c>
      <c r="FX62" s="22">
        <v>913.69000000000051</v>
      </c>
      <c r="FY62" s="22">
        <v>718.2599999999984</v>
      </c>
      <c r="FZ62" s="22">
        <v>1480.06</v>
      </c>
      <c r="GA62" s="22">
        <v>2572.85</v>
      </c>
      <c r="GB62" s="22">
        <v>3580.4</v>
      </c>
      <c r="GC62" s="22">
        <v>1971.31</v>
      </c>
      <c r="GD62" s="22">
        <v>-2106.0700000000002</v>
      </c>
      <c r="GE62" s="22">
        <v>1323.59</v>
      </c>
      <c r="GF62" s="31">
        <f>FT62+FU62+FV62+FW62+FX62+FY62+FZ62+GA62+GB62+GC62+GD62+GE62</f>
        <v>25595.56</v>
      </c>
      <c r="GG62" s="22">
        <v>5167.53</v>
      </c>
      <c r="GH62" s="22">
        <v>-3971.8499999999995</v>
      </c>
      <c r="GI62" s="22">
        <v>1455.36</v>
      </c>
      <c r="GJ62" s="22">
        <v>1593.3599999999997</v>
      </c>
      <c r="GK62" s="22">
        <v>1376.21</v>
      </c>
      <c r="GL62" s="22">
        <v>1042.7000000000007</v>
      </c>
      <c r="GM62" s="22">
        <v>1292.8300000000017</v>
      </c>
      <c r="GN62" s="22">
        <v>1113.5700000000043</v>
      </c>
      <c r="GO62" s="22">
        <v>462.39999999999964</v>
      </c>
      <c r="GP62" s="22">
        <v>905.51999999999498</v>
      </c>
      <c r="GQ62" s="22">
        <v>776.15000000000873</v>
      </c>
      <c r="GR62" s="22">
        <v>926.64999999999236</v>
      </c>
      <c r="GS62" s="31">
        <f>GG62+GH62+GI62+GJ62+GK62+GL62+GM62+GN62+GO62+GP62+GQ62+GR62</f>
        <v>12140.430000000002</v>
      </c>
      <c r="GT62" s="22">
        <v>1113.76</v>
      </c>
      <c r="GU62" s="22">
        <v>997.0199999999993</v>
      </c>
      <c r="GV62" s="22">
        <v>1376.8300000000022</v>
      </c>
      <c r="GW62" s="22">
        <v>-446.95000000000073</v>
      </c>
      <c r="GX62" s="22">
        <v>739.07000000000153</v>
      </c>
      <c r="GY62" s="22">
        <v>347.69999999999618</v>
      </c>
      <c r="GZ62" s="22">
        <v>571.95000000000164</v>
      </c>
      <c r="HA62" s="22">
        <v>1252.3900000000012</v>
      </c>
      <c r="HB62" s="22">
        <v>661.63999999999578</v>
      </c>
      <c r="HC62" s="22">
        <v>1438.4600000000009</v>
      </c>
      <c r="HD62" s="22">
        <v>937.95999999999822</v>
      </c>
      <c r="HE62" s="22">
        <v>3612.3000000000084</v>
      </c>
      <c r="HF62" s="31">
        <f>GT62+GU62+GV62+GW62+GX62+GY62+GZ62+HA62+HB62+HC62+HD62+HE62</f>
        <v>12602.130000000005</v>
      </c>
      <c r="HG62" s="22">
        <v>950.46999999999969</v>
      </c>
      <c r="HH62" s="22">
        <v>-72.819999999999936</v>
      </c>
      <c r="HI62" s="22">
        <v>1063.4600000000005</v>
      </c>
      <c r="HJ62" s="22">
        <v>1172.4700000000003</v>
      </c>
      <c r="HK62" s="22">
        <v>714.51999999999953</v>
      </c>
      <c r="HL62" s="22">
        <v>529.00999999999976</v>
      </c>
      <c r="HM62" s="22">
        <v>651.82999999999629</v>
      </c>
      <c r="HN62" s="22">
        <v>1388.2599999999984</v>
      </c>
      <c r="HO62" s="22">
        <v>-4.6099999999978536</v>
      </c>
      <c r="HP62" s="22">
        <v>-42.340000000001055</v>
      </c>
      <c r="HQ62" s="22">
        <v>1243.6099999999988</v>
      </c>
      <c r="HR62" s="22">
        <v>759.46</v>
      </c>
      <c r="HS62" s="31">
        <f>HG62+HH62+HI62+HJ62+HK62+HL62+HM62+HN62+HO62+HP62+HQ62+HR62</f>
        <v>8353.3199999999943</v>
      </c>
      <c r="HT62" s="22">
        <v>-937.09000000000026</v>
      </c>
      <c r="HU62" s="22">
        <v>369.30000000000007</v>
      </c>
      <c r="HV62" s="22">
        <v>1079.2600000000002</v>
      </c>
      <c r="HW62" s="22">
        <v>77.079999999999814</v>
      </c>
      <c r="HX62" s="22">
        <v>1231.7099999999998</v>
      </c>
      <c r="HY62" s="22">
        <v>993.72999999999979</v>
      </c>
      <c r="HZ62" s="22">
        <v>324.30000000000109</v>
      </c>
      <c r="IA62" s="22">
        <v>151.08000000000038</v>
      </c>
      <c r="IB62" s="22">
        <v>807.78999999999542</v>
      </c>
      <c r="IC62" s="22">
        <v>-34.649999999997362</v>
      </c>
      <c r="ID62" s="22">
        <v>242.03999999999678</v>
      </c>
      <c r="IE62" s="22">
        <v>1787.5100000000029</v>
      </c>
      <c r="IF62" s="31">
        <f>HT62+HU62+HV62+HW62+HX62+HY62+HZ62+IA62+IB62+IC62+ID62+IE62</f>
        <v>6092.0599999999986</v>
      </c>
      <c r="IG62" s="22">
        <v>253.81</v>
      </c>
      <c r="IH62" s="22">
        <v>1039.0200000000004</v>
      </c>
      <c r="II62" s="22">
        <v>1782.6000000000008</v>
      </c>
      <c r="IJ62" s="22">
        <v>2087.2299999999987</v>
      </c>
      <c r="IK62" s="22">
        <v>-5899.5499999999993</v>
      </c>
      <c r="IL62" s="22">
        <v>666.92999999999915</v>
      </c>
      <c r="IM62" s="22">
        <v>1059.889999999999</v>
      </c>
      <c r="IN62" s="22">
        <v>1360.0100000000009</v>
      </c>
      <c r="IO62" s="22">
        <v>616.06000000000131</v>
      </c>
      <c r="IP62" s="22">
        <v>-273.30999999999858</v>
      </c>
      <c r="IQ62" s="22">
        <v>-691.45000000000232</v>
      </c>
      <c r="IR62" s="22">
        <v>600.34999999999832</v>
      </c>
      <c r="IS62" s="31">
        <f>IG62+IH62+II62+IJ62+IK62+IL62+IM62+IN62+IO62+IP62+IQ62+IR62</f>
        <v>2601.5899999999983</v>
      </c>
      <c r="IT62" s="22">
        <v>391.13999999999987</v>
      </c>
      <c r="IU62" s="22">
        <v>-8072.9499999999989</v>
      </c>
      <c r="IV62" s="22">
        <v>357.42000000000371</v>
      </c>
      <c r="IW62" s="22">
        <v>381.30999999999767</v>
      </c>
      <c r="IX62" s="22">
        <v>1571.6299999999956</v>
      </c>
      <c r="IY62" s="22">
        <v>84.130000000001019</v>
      </c>
      <c r="IZ62" s="22">
        <v>577.72000000000116</v>
      </c>
      <c r="JA62" s="22">
        <v>871.72999999999911</v>
      </c>
      <c r="JB62" s="22">
        <v>827.35000000000127</v>
      </c>
      <c r="JC62" s="22">
        <v>-15351.96</v>
      </c>
      <c r="JD62" s="22">
        <v>469.88999999997031</v>
      </c>
      <c r="JE62" s="22">
        <v>316.71000000001368</v>
      </c>
      <c r="JF62" s="31">
        <f>IT62+IU62+IV62+IW62+IX62+IY62+IZ62+JA62+JB62+JC62+JD62+JE62</f>
        <v>-17575.880000000016</v>
      </c>
      <c r="JG62" s="227">
        <v>1119.6899999999996</v>
      </c>
      <c r="JH62" s="22">
        <v>1969.9700000000003</v>
      </c>
      <c r="JI62" s="22">
        <v>78.029999999999745</v>
      </c>
      <c r="JJ62" s="22">
        <v>-332.58000000000084</v>
      </c>
      <c r="JK62" s="22">
        <v>1362.3300000000063</v>
      </c>
      <c r="JL62" s="22">
        <v>-791.2100000000064</v>
      </c>
      <c r="JM62" s="22">
        <v>1207.1700000000055</v>
      </c>
      <c r="JN62" s="22">
        <v>1098.9700000000003</v>
      </c>
      <c r="JO62" s="22">
        <v>-1482.5500000000002</v>
      </c>
      <c r="JP62" s="22">
        <v>-75.450000000002547</v>
      </c>
      <c r="JQ62" s="22">
        <v>651.60000000000309</v>
      </c>
      <c r="JR62" s="22">
        <v>-125.800000000002</v>
      </c>
      <c r="JS62" s="31">
        <f>JG62+JH62+JI62+JJ62+JK62+JL62+JM62+JN62+JO62+JP62+JQ62+JR62</f>
        <v>4680.1700000000028</v>
      </c>
      <c r="JT62" s="227">
        <v>409.43999999999994</v>
      </c>
      <c r="JU62" s="22">
        <v>13.63999999999993</v>
      </c>
      <c r="JV62" s="22">
        <v>369.09</v>
      </c>
      <c r="JW62" s="22">
        <v>216.36</v>
      </c>
      <c r="JX62" s="22">
        <v>985.12</v>
      </c>
      <c r="JY62" s="22">
        <v>508.82000000000176</v>
      </c>
      <c r="JZ62" s="22">
        <v>666.61000000000013</v>
      </c>
      <c r="KA62" s="22">
        <v>631.099999999999</v>
      </c>
      <c r="KB62" s="22">
        <v>1201.5800000000004</v>
      </c>
      <c r="KC62" s="22">
        <v>230.77999999999793</v>
      </c>
      <c r="KD62" s="22">
        <v>-589.36000000000058</v>
      </c>
      <c r="KE62" s="22">
        <v>-1109.7499999999986</v>
      </c>
      <c r="KF62" s="31">
        <f>JT62+JU62+JV62+JW62+JX62+JY62+JZ62+KA62+KB62+KC62+KD62+KE62</f>
        <v>3533.43</v>
      </c>
      <c r="KG62" s="227">
        <v>239.2</v>
      </c>
      <c r="KH62" s="22">
        <v>464.72999999999996</v>
      </c>
      <c r="KI62" s="22">
        <v>465.90999999999997</v>
      </c>
      <c r="KJ62" s="22">
        <v>-1243.58</v>
      </c>
      <c r="KK62" s="22">
        <v>1415.8</v>
      </c>
      <c r="KL62" s="22">
        <v>248.05999999999995</v>
      </c>
      <c r="KM62" s="22">
        <v>194.45000000000005</v>
      </c>
      <c r="KN62" s="22">
        <v>-2091.599999999999</v>
      </c>
      <c r="KO62" s="22">
        <v>1334.149999999999</v>
      </c>
      <c r="KP62" s="22">
        <v>358.2800000000002</v>
      </c>
      <c r="KQ62" s="22">
        <v>-3566.4</v>
      </c>
      <c r="KR62" s="22">
        <v>1630.370000000001</v>
      </c>
      <c r="KS62" s="31">
        <f>KG62+KH62+KI62+KJ62+KK62+KL62+KM62+KN62+KO62+KP62+KQ62+KR62</f>
        <v>-550.62999999999897</v>
      </c>
      <c r="KT62" s="227">
        <v>389.92</v>
      </c>
      <c r="KU62" s="22">
        <v>2925.88</v>
      </c>
      <c r="KV62" s="22">
        <v>-324.80000000000018</v>
      </c>
      <c r="KW62" s="22">
        <v>190.44999999999982</v>
      </c>
      <c r="KX62" s="22">
        <v>-366.16999999999962</v>
      </c>
      <c r="KY62" s="22">
        <v>499.48999999999978</v>
      </c>
      <c r="KZ62" s="22">
        <v>947.75000000000045</v>
      </c>
      <c r="LA62" s="22">
        <v>335.55999999999949</v>
      </c>
      <c r="LB62" s="22">
        <v>19.130000000000109</v>
      </c>
      <c r="LC62" s="22">
        <v>-928.22000000000025</v>
      </c>
      <c r="LD62" s="22">
        <v>278.49000000000024</v>
      </c>
      <c r="LE62" s="22">
        <v>27.329999999999927</v>
      </c>
      <c r="LF62" s="31">
        <f>KT62+KU62+KV62+KW62+KX62+KY62+KZ62+LA62+LB62+LC62+LD62+LE62</f>
        <v>3994.81</v>
      </c>
      <c r="LG62" s="227">
        <v>397.04</v>
      </c>
      <c r="LH62" s="22">
        <v>812.34000000000015</v>
      </c>
      <c r="LI62" s="22">
        <v>-1080.3700000000001</v>
      </c>
      <c r="LJ62" s="22">
        <v>136.66000000000003</v>
      </c>
      <c r="LK62" s="22">
        <v>127.46999999999997</v>
      </c>
      <c r="LL62" s="22">
        <v>77.730000000000018</v>
      </c>
      <c r="LM62" s="22">
        <v>1557.4099999999999</v>
      </c>
      <c r="LN62" s="22">
        <v>-465.47</v>
      </c>
      <c r="LO62" s="22">
        <v>-102.55999999999995</v>
      </c>
      <c r="LP62" s="22">
        <v>-178.11999999999989</v>
      </c>
      <c r="LQ62" s="22">
        <v>-1093.2800000000002</v>
      </c>
      <c r="LR62" s="22">
        <v>433.18999999999994</v>
      </c>
      <c r="LS62" s="31">
        <f>LG62+LH62+LI62+LJ62+LK62+LL62+LM62+LN62+LO62+LP62+LQ62+LR62</f>
        <v>622.03999999999962</v>
      </c>
      <c r="LT62" s="227">
        <v>2145.4699999999998</v>
      </c>
      <c r="LU62" s="22">
        <v>632.38000000000011</v>
      </c>
      <c r="LV62" s="22">
        <v>869.98</v>
      </c>
      <c r="LW62" s="22">
        <v>290.02</v>
      </c>
      <c r="LX62" s="22">
        <v>207.45000000000027</v>
      </c>
      <c r="LY62" s="22">
        <v>-1.9899999999997817</v>
      </c>
      <c r="LZ62" s="22">
        <v>413.71000000000004</v>
      </c>
      <c r="MA62" s="22">
        <v>246.69999999999982</v>
      </c>
      <c r="MB62" s="22">
        <v>104.60999999999967</v>
      </c>
      <c r="MC62" s="22">
        <v>354.10999999999967</v>
      </c>
      <c r="MD62" s="22">
        <v>986.57000000000062</v>
      </c>
      <c r="ME62" s="22">
        <v>72.569999999999709</v>
      </c>
      <c r="MF62" s="31">
        <f>LT62+LU62+LV62+LW62+LX62+LY62+LZ62+MA62+MB62+MC62+MD62+ME62</f>
        <v>6321.58</v>
      </c>
      <c r="MG62" s="227">
        <v>444.6</v>
      </c>
      <c r="MH62" s="22">
        <v>68.199999999999932</v>
      </c>
      <c r="MI62" s="22">
        <v>-17427.25</v>
      </c>
      <c r="MJ62" s="22">
        <v>0</v>
      </c>
      <c r="MK62" s="22">
        <v>0</v>
      </c>
      <c r="ML62" s="22">
        <v>0</v>
      </c>
      <c r="MM62" s="22">
        <v>0</v>
      </c>
      <c r="MN62" s="22">
        <v>0</v>
      </c>
      <c r="MO62" s="22">
        <v>0</v>
      </c>
      <c r="MP62" s="22">
        <v>0</v>
      </c>
      <c r="MQ62" s="22">
        <v>0</v>
      </c>
      <c r="MR62" s="22">
        <v>0</v>
      </c>
      <c r="MS62" s="32">
        <f>MG62+MH62+MI62+MJ62+MK62+ML62+MM62+MN62+MO62+MP62+MQ62+MR62</f>
        <v>-16914.45</v>
      </c>
    </row>
    <row r="63" spans="1:357" x14ac:dyDescent="0.2">
      <c r="A63" s="82"/>
      <c r="B63" s="105"/>
      <c r="C63" s="106" t="s">
        <v>591</v>
      </c>
      <c r="D63" s="106" t="s">
        <v>591</v>
      </c>
      <c r="E63" s="22"/>
      <c r="F63" s="22"/>
      <c r="G63" s="22"/>
      <c r="H63" s="22"/>
      <c r="I63" s="22"/>
      <c r="J63" s="22"/>
      <c r="K63" s="22"/>
      <c r="L63" s="31"/>
      <c r="M63" s="31"/>
      <c r="N63" s="31"/>
      <c r="O63" s="31"/>
      <c r="P63" s="31"/>
      <c r="Q63" s="31"/>
      <c r="R63" s="31"/>
      <c r="S63" s="31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31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31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31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31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31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31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31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31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31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31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31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31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31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31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31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31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31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31"/>
      <c r="JG63" s="227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31"/>
      <c r="JT63" s="227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31"/>
      <c r="KG63" s="227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31"/>
      <c r="KT63" s="227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31"/>
      <c r="LG63" s="227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31"/>
      <c r="LT63" s="227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31"/>
      <c r="MG63" s="227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32"/>
    </row>
    <row r="64" spans="1:357" ht="18" x14ac:dyDescent="0.25">
      <c r="A64" s="85">
        <v>704</v>
      </c>
      <c r="B64" s="111"/>
      <c r="C64" s="112" t="s">
        <v>535</v>
      </c>
      <c r="D64" s="112" t="s">
        <v>536</v>
      </c>
      <c r="E64" s="33">
        <f t="shared" ref="E64:K64" si="237">SUM(E65:E72)</f>
        <v>3826189.2839258891</v>
      </c>
      <c r="F64" s="33">
        <f t="shared" si="237"/>
        <v>6529669.5042563844</v>
      </c>
      <c r="G64" s="33">
        <f t="shared" si="237"/>
        <v>17530479.051911205</v>
      </c>
      <c r="H64" s="33">
        <f t="shared" si="237"/>
        <v>13573159.739609415</v>
      </c>
      <c r="I64" s="33">
        <f t="shared" si="237"/>
        <v>24300659.322316807</v>
      </c>
      <c r="J64" s="33">
        <f t="shared" si="237"/>
        <v>29136550.659322318</v>
      </c>
      <c r="K64" s="33">
        <f t="shared" si="237"/>
        <v>37270630.946419634</v>
      </c>
      <c r="L64" s="34">
        <f>SUM(L65:L72)</f>
        <v>12032970.288766483</v>
      </c>
      <c r="M64" s="34">
        <f t="shared" ref="M64:R64" si="238">SUM(M65:M72)</f>
        <v>2150650.9764646972</v>
      </c>
      <c r="N64" s="34">
        <f t="shared" si="238"/>
        <v>2025667.6681689201</v>
      </c>
      <c r="O64" s="34">
        <f t="shared" si="238"/>
        <v>3582507.0939742951</v>
      </c>
      <c r="P64" s="34">
        <f t="shared" si="238"/>
        <v>3113382.5738607915</v>
      </c>
      <c r="Q64" s="34">
        <f t="shared" si="238"/>
        <v>2109092.8058754802</v>
      </c>
      <c r="R64" s="34">
        <f t="shared" si="238"/>
        <v>9132173.2598898355</v>
      </c>
      <c r="S64" s="34">
        <f t="shared" ref="S64:S72" si="239">L64+M64+N64+O64+P64+Q64+R64</f>
        <v>34146444.667000502</v>
      </c>
      <c r="T64" s="34">
        <f t="shared" ref="T64:AE64" si="240">SUM(T65:T72)</f>
        <v>2057875.8434735439</v>
      </c>
      <c r="U64" s="34">
        <f t="shared" si="240"/>
        <v>2456442.4210065096</v>
      </c>
      <c r="V64" s="34">
        <f t="shared" si="240"/>
        <v>2358500.026122517</v>
      </c>
      <c r="W64" s="34">
        <f t="shared" si="240"/>
        <v>2542196.7020530789</v>
      </c>
      <c r="X64" s="34">
        <f t="shared" si="240"/>
        <v>3069769.9324820554</v>
      </c>
      <c r="Y64" s="34">
        <f t="shared" si="240"/>
        <v>4414603.4179602787</v>
      </c>
      <c r="Z64" s="34">
        <f t="shared" si="240"/>
        <v>2711037.8874144554</v>
      </c>
      <c r="AA64" s="34">
        <f t="shared" si="240"/>
        <v>3126070.9180437322</v>
      </c>
      <c r="AB64" s="34">
        <f t="shared" si="240"/>
        <v>3332866.8638374214</v>
      </c>
      <c r="AC64" s="34">
        <f t="shared" si="240"/>
        <v>4002688.9783842461</v>
      </c>
      <c r="AD64" s="34">
        <f t="shared" si="240"/>
        <v>3471305.6094975723</v>
      </c>
      <c r="AE64" s="34">
        <f t="shared" si="240"/>
        <v>6319105.6243949281</v>
      </c>
      <c r="AF64" s="34">
        <f t="shared" ref="AF64:AF72" si="241">T64+U64+V64+W64+X64+Y64+Z64+AA64+AB64+AC64+AD64+AE64</f>
        <v>39862464.224670343</v>
      </c>
      <c r="AG64" s="34">
        <f t="shared" ref="AG64:AL64" si="242">SUM(AG65:AG72)</f>
        <v>2436620.9221331999</v>
      </c>
      <c r="AH64" s="34">
        <f t="shared" si="242"/>
        <v>1809619.6908279096</v>
      </c>
      <c r="AI64" s="34">
        <f t="shared" si="242"/>
        <v>3144248.6147137368</v>
      </c>
      <c r="AJ64" s="34">
        <f t="shared" si="242"/>
        <v>2285455.5437739938</v>
      </c>
      <c r="AK64" s="34">
        <f t="shared" si="242"/>
        <v>3249025.4386997176</v>
      </c>
      <c r="AL64" s="34">
        <f t="shared" si="242"/>
        <v>3189335.411450509</v>
      </c>
      <c r="AM64" s="34">
        <f t="shared" ref="AM64:AR64" si="243">SUM(AM65:AM72)</f>
        <v>2949526.8412201628</v>
      </c>
      <c r="AN64" s="34">
        <f t="shared" si="243"/>
        <v>4316727.2889333982</v>
      </c>
      <c r="AO64" s="34">
        <f t="shared" si="243"/>
        <v>3511236.9815556668</v>
      </c>
      <c r="AP64" s="34">
        <f t="shared" si="243"/>
        <v>5707852.7340176962</v>
      </c>
      <c r="AQ64" s="34">
        <f t="shared" si="243"/>
        <v>5475277.1036554854</v>
      </c>
      <c r="AR64" s="34">
        <f t="shared" si="243"/>
        <v>20623763.267860107</v>
      </c>
      <c r="AS64" s="34">
        <f t="shared" ref="AS64:AS72" si="244">AG64+AH64+AI64+AJ64+AK64+AL64+AM64+AN64+AO64+AP64+AQ64+AR64</f>
        <v>58698689.838841587</v>
      </c>
      <c r="AT64" s="34">
        <f>SUM(AT65:AT72)</f>
        <v>2532214.0667250878</v>
      </c>
      <c r="AU64" s="34">
        <f t="shared" ref="AU64:BE64" si="245">SUM(AU65:AU72)</f>
        <v>2715190.1776414621</v>
      </c>
      <c r="AV64" s="34">
        <f t="shared" si="245"/>
        <v>3843702.4710816233</v>
      </c>
      <c r="AW64" s="34">
        <f t="shared" si="245"/>
        <v>3016639.6316558192</v>
      </c>
      <c r="AX64" s="34">
        <f t="shared" si="245"/>
        <v>3442872.2508345805</v>
      </c>
      <c r="AY64" s="34">
        <f t="shared" si="245"/>
        <v>3349284.722625609</v>
      </c>
      <c r="AZ64" s="34">
        <f t="shared" si="245"/>
        <v>5419135.0376815218</v>
      </c>
      <c r="BA64" s="34">
        <f t="shared" si="245"/>
        <v>7171165.8842013013</v>
      </c>
      <c r="BB64" s="34">
        <f t="shared" si="245"/>
        <v>4947480.9501335286</v>
      </c>
      <c r="BC64" s="34">
        <f t="shared" si="245"/>
        <v>6107708.4450843008</v>
      </c>
      <c r="BD64" s="34">
        <f t="shared" si="245"/>
        <v>7556004.226756799</v>
      </c>
      <c r="BE64" s="34">
        <f t="shared" si="245"/>
        <v>34177989.077324323</v>
      </c>
      <c r="BF64" s="34">
        <f t="shared" ref="BF64:BF72" si="246">AT64+AU64+AV64+AW64+AX64+AY64+AZ64+BA64+BB64+BC64+BD64+BE64</f>
        <v>84279386.941745967</v>
      </c>
      <c r="BG64" s="34">
        <f t="shared" ref="BG64:BL64" si="247">SUM(BG65:BG72)</f>
        <v>2394200.1103321654</v>
      </c>
      <c r="BH64" s="34">
        <f t="shared" si="247"/>
        <v>3382262.565598398</v>
      </c>
      <c r="BI64" s="34">
        <f t="shared" si="247"/>
        <v>3545875.364797194</v>
      </c>
      <c r="BJ64" s="34">
        <f t="shared" si="247"/>
        <v>3946392.4144550152</v>
      </c>
      <c r="BK64" s="34">
        <f t="shared" si="247"/>
        <v>4090566.6547738318</v>
      </c>
      <c r="BL64" s="34">
        <f t="shared" si="247"/>
        <v>3892776.4772992814</v>
      </c>
      <c r="BM64" s="34">
        <f t="shared" ref="BM64:BR64" si="248">SUM(BM65:BM72)</f>
        <v>6824022.2228759788</v>
      </c>
      <c r="BN64" s="34">
        <f t="shared" si="248"/>
        <v>4064582.1572358562</v>
      </c>
      <c r="BO64" s="34">
        <f t="shared" si="248"/>
        <v>6581278.5850442229</v>
      </c>
      <c r="BP64" s="34">
        <f t="shared" si="248"/>
        <v>9461033.195918886</v>
      </c>
      <c r="BQ64" s="34">
        <f t="shared" si="248"/>
        <v>7238609.4349858165</v>
      </c>
      <c r="BR64" s="34">
        <f t="shared" si="248"/>
        <v>32699882.314221345</v>
      </c>
      <c r="BS64" s="34">
        <f t="shared" ref="BS64:BS72" si="249">BG64+BH64+BI64+BJ64+BK64+BL64+BM64+BN64+BO64+BP64+BQ64+BR64</f>
        <v>88121481.497538</v>
      </c>
      <c r="BT64" s="34">
        <f t="shared" ref="BT64:BY64" si="250">SUM(BT65:BT72)</f>
        <v>2473098.5059255552</v>
      </c>
      <c r="BU64" s="34">
        <f t="shared" si="250"/>
        <v>2992709.1745534968</v>
      </c>
      <c r="BV64" s="34">
        <f t="shared" si="250"/>
        <v>3539144.9969537645</v>
      </c>
      <c r="BW64" s="34">
        <f t="shared" si="250"/>
        <v>4142676.7603071295</v>
      </c>
      <c r="BX64" s="34">
        <f t="shared" si="250"/>
        <v>3838971.6463445113</v>
      </c>
      <c r="BY64" s="34">
        <f t="shared" si="250"/>
        <v>6236708.8916708464</v>
      </c>
      <c r="BZ64" s="34">
        <f t="shared" ref="BZ64:CE64" si="251">SUM(BZ65:BZ72)</f>
        <v>6013573.4459606148</v>
      </c>
      <c r="CA64" s="34">
        <f t="shared" si="251"/>
        <v>7893663.6021949509</v>
      </c>
      <c r="CB64" s="34">
        <f t="shared" si="251"/>
        <v>6538465.2230846267</v>
      </c>
      <c r="CC64" s="34">
        <f t="shared" si="251"/>
        <v>7295374.2489567669</v>
      </c>
      <c r="CD64" s="34">
        <f t="shared" si="251"/>
        <v>7363794.1937489603</v>
      </c>
      <c r="CE64" s="34">
        <f t="shared" si="251"/>
        <v>28662580.596728429</v>
      </c>
      <c r="CF64" s="34">
        <f t="shared" ref="CF64:CF72" si="252">BT64+BU64+BV64+BW64+BX64+BY64+BZ64+CA64+CB64+CC64+CD64+CE64</f>
        <v>86990761.286429659</v>
      </c>
      <c r="CG64" s="34">
        <f t="shared" ref="CG64:CL64" si="253">SUM(CG65:CG72)</f>
        <v>2003173.2336004009</v>
      </c>
      <c r="CH64" s="34">
        <f t="shared" si="253"/>
        <v>2927672.3713486898</v>
      </c>
      <c r="CI64" s="34">
        <f t="shared" si="253"/>
        <v>2926071.9907778329</v>
      </c>
      <c r="CJ64" s="34">
        <f t="shared" si="253"/>
        <v>4086821.3647137368</v>
      </c>
      <c r="CK64" s="34">
        <f t="shared" si="253"/>
        <v>3870463.8907945273</v>
      </c>
      <c r="CL64" s="34">
        <f t="shared" si="253"/>
        <v>6366521.9794692099</v>
      </c>
      <c r="CM64" s="34">
        <f t="shared" ref="CM64:CR64" si="254">SUM(CM65:CM72)</f>
        <v>5860545.7342263376</v>
      </c>
      <c r="CN64" s="34">
        <f t="shared" si="254"/>
        <v>4858059.3391754283</v>
      </c>
      <c r="CO64" s="34">
        <f t="shared" si="254"/>
        <v>7805302.050242031</v>
      </c>
      <c r="CP64" s="34">
        <f t="shared" si="254"/>
        <v>6099823.5126856929</v>
      </c>
      <c r="CQ64" s="34">
        <f t="shared" si="254"/>
        <v>6861004.9045651918</v>
      </c>
      <c r="CR64" s="34">
        <f t="shared" si="254"/>
        <v>27407454.796611577</v>
      </c>
      <c r="CS64" s="34">
        <f t="shared" ref="CS64:CS72" si="255">CG64+CH64+CI64+CJ64+CK64+CL64+CM64+CN64+CO64+CP64+CQ64+CR64</f>
        <v>81072915.168210655</v>
      </c>
      <c r="CT64" s="34">
        <f t="shared" ref="CT64:CY64" si="256">SUM(CT65:CT72)</f>
        <v>2316853.235519947</v>
      </c>
      <c r="CU64" s="34">
        <f t="shared" si="256"/>
        <v>2484510.4042313471</v>
      </c>
      <c r="CV64" s="34">
        <f t="shared" si="256"/>
        <v>3589432.9978718082</v>
      </c>
      <c r="CW64" s="34">
        <f t="shared" si="256"/>
        <v>3609648.4386162576</v>
      </c>
      <c r="CX64" s="34">
        <f t="shared" si="256"/>
        <v>4480868.0805374738</v>
      </c>
      <c r="CY64" s="34">
        <f t="shared" si="256"/>
        <v>6455121.8635453191</v>
      </c>
      <c r="CZ64" s="34">
        <f t="shared" ref="CZ64:DE64" si="257">SUM(CZ65:CZ72)</f>
        <v>5564779.2765815388</v>
      </c>
      <c r="DA64" s="34">
        <f t="shared" si="257"/>
        <v>7394364.9989567623</v>
      </c>
      <c r="DB64" s="34">
        <f t="shared" si="257"/>
        <v>5899255.7747871904</v>
      </c>
      <c r="DC64" s="34">
        <f t="shared" si="257"/>
        <v>6585682.9149557594</v>
      </c>
      <c r="DD64" s="34">
        <f t="shared" si="257"/>
        <v>5721311.605366379</v>
      </c>
      <c r="DE64" s="34">
        <f t="shared" si="257"/>
        <v>18171376.277040552</v>
      </c>
      <c r="DF64" s="34">
        <f t="shared" ref="DF64:DF72" si="258">CT64+CU64+CV64+CW64+CX64+CY64+CZ64+DA64+DB64+DC64+DD64+DE64</f>
        <v>72273205.868010327</v>
      </c>
      <c r="DG64" s="34">
        <f t="shared" ref="DG64:DR64" si="259">SUM(DG65:DG72)</f>
        <v>1452729.3800000001</v>
      </c>
      <c r="DH64" s="34">
        <f t="shared" si="259"/>
        <v>1245294.9357586377</v>
      </c>
      <c r="DI64" s="34">
        <f t="shared" si="259"/>
        <v>1704895.8407511257</v>
      </c>
      <c r="DJ64" s="34">
        <f t="shared" si="259"/>
        <v>2084612.05</v>
      </c>
      <c r="DK64" s="34">
        <f t="shared" si="259"/>
        <v>2099472.3737139055</v>
      </c>
      <c r="DL64" s="34">
        <f t="shared" si="259"/>
        <v>2290738.1801251876</v>
      </c>
      <c r="DM64" s="34">
        <f t="shared" si="259"/>
        <v>1986677.4751744252</v>
      </c>
      <c r="DN64" s="34">
        <f t="shared" si="259"/>
        <v>3037852.4844767181</v>
      </c>
      <c r="DO64" s="34">
        <f t="shared" si="259"/>
        <v>18933611.269999996</v>
      </c>
      <c r="DP64" s="34">
        <f t="shared" si="259"/>
        <v>7360369.9100000001</v>
      </c>
      <c r="DQ64" s="34">
        <f t="shared" si="259"/>
        <v>8467170.4000000153</v>
      </c>
      <c r="DR64" s="34">
        <f t="shared" si="259"/>
        <v>13562141.851000007</v>
      </c>
      <c r="DS64" s="34">
        <f t="shared" ref="DS64:DS72" si="260">DG64+DH64+DI64+DJ64+DK64+DL64+DM64+DN64+DO64+DP64+DQ64+DR64</f>
        <v>64225566.151000008</v>
      </c>
      <c r="DT64" s="34">
        <f t="shared" ref="DT64:EE64" si="261">SUM(DT65:DT72)</f>
        <v>3578909.51</v>
      </c>
      <c r="DU64" s="34">
        <f t="shared" si="261"/>
        <v>4409804.7999999998</v>
      </c>
      <c r="DV64" s="34">
        <f t="shared" si="261"/>
        <v>5167159.6000000006</v>
      </c>
      <c r="DW64" s="34">
        <f t="shared" si="261"/>
        <v>5539419.5199999996</v>
      </c>
      <c r="DX64" s="34">
        <f t="shared" si="261"/>
        <v>5515816.9200000092</v>
      </c>
      <c r="DY64" s="34">
        <f t="shared" si="261"/>
        <v>4675438.062999987</v>
      </c>
      <c r="DZ64" s="34">
        <f t="shared" si="261"/>
        <v>6582786.9570000051</v>
      </c>
      <c r="EA64" s="34">
        <f t="shared" si="261"/>
        <v>5481284.6300000139</v>
      </c>
      <c r="EB64" s="34">
        <f t="shared" si="261"/>
        <v>6087952.9399999892</v>
      </c>
      <c r="EC64" s="34">
        <f t="shared" si="261"/>
        <v>6044922.5800000066</v>
      </c>
      <c r="ED64" s="34">
        <f t="shared" si="261"/>
        <v>5298569.2900000075</v>
      </c>
      <c r="EE64" s="34">
        <f t="shared" si="261"/>
        <v>9450489.2999999709</v>
      </c>
      <c r="EF64" s="34">
        <f t="shared" ref="EF64:EF72" si="262">DT64+DU64+DV64+DW64+DX64+DY64+DZ64+EA64+EB64+EC64+ED64+EE64</f>
        <v>67832554.109999985</v>
      </c>
      <c r="EG64" s="34">
        <f t="shared" ref="EG64:ER64" si="263">SUM(EG65:EG72)</f>
        <v>3982748.33</v>
      </c>
      <c r="EH64" s="34">
        <f t="shared" si="263"/>
        <v>2892244.5300000003</v>
      </c>
      <c r="EI64" s="34">
        <f t="shared" si="263"/>
        <v>5806003.1999999993</v>
      </c>
      <c r="EJ64" s="34">
        <f t="shared" si="263"/>
        <v>4445671.13</v>
      </c>
      <c r="EK64" s="34">
        <f t="shared" si="263"/>
        <v>5750672.299999997</v>
      </c>
      <c r="EL64" s="34">
        <f t="shared" si="263"/>
        <v>5329241.4300000053</v>
      </c>
      <c r="EM64" s="34">
        <f t="shared" si="263"/>
        <v>5388751.6599999908</v>
      </c>
      <c r="EN64" s="34">
        <f t="shared" si="263"/>
        <v>4919631.9900000058</v>
      </c>
      <c r="EO64" s="34">
        <f t="shared" si="263"/>
        <v>5521190.3100000089</v>
      </c>
      <c r="EP64" s="34">
        <f t="shared" si="263"/>
        <v>6228133.0999999838</v>
      </c>
      <c r="EQ64" s="34">
        <f t="shared" si="263"/>
        <v>5252920.8699999768</v>
      </c>
      <c r="ER64" s="34">
        <f t="shared" si="263"/>
        <v>9721602.5900000259</v>
      </c>
      <c r="ES64" s="34">
        <f t="shared" ref="ES64:ES72" si="264">EG64+EH64+EI64+EJ64+EK64+EL64+EM64+EN64+EO64+EP64+EQ64+ER64</f>
        <v>65238811.43999999</v>
      </c>
      <c r="ET64" s="34">
        <f t="shared" ref="ET64:FE64" si="265">SUM(ET65:ET72)</f>
        <v>3421461.25</v>
      </c>
      <c r="EU64" s="34">
        <f t="shared" si="265"/>
        <v>4142320.3600000003</v>
      </c>
      <c r="EV64" s="34">
        <f t="shared" si="265"/>
        <v>4610911.82</v>
      </c>
      <c r="EW64" s="34">
        <f t="shared" si="265"/>
        <v>4629261.7200000007</v>
      </c>
      <c r="EX64" s="34">
        <f t="shared" si="265"/>
        <v>3807230.88</v>
      </c>
      <c r="EY64" s="34">
        <f t="shared" si="265"/>
        <v>6146412.6499999948</v>
      </c>
      <c r="EZ64" s="34">
        <f t="shared" si="265"/>
        <v>4638075.0810000012</v>
      </c>
      <c r="FA64" s="34">
        <f t="shared" si="265"/>
        <v>4620239.7890000017</v>
      </c>
      <c r="FB64" s="34">
        <f t="shared" si="265"/>
        <v>5739973.469999996</v>
      </c>
      <c r="FC64" s="34">
        <f t="shared" si="265"/>
        <v>5837763.0100000035</v>
      </c>
      <c r="FD64" s="34">
        <f t="shared" si="265"/>
        <v>5833845.160000002</v>
      </c>
      <c r="FE64" s="34">
        <f t="shared" si="265"/>
        <v>8309597.2299999986</v>
      </c>
      <c r="FF64" s="34">
        <f t="shared" ref="FF64:FF72" si="266">ET64+EU64+EV64+EW64+EX64+EY64+EZ64+FA64+FB64+FC64+FD64+FE64</f>
        <v>61737092.420000002</v>
      </c>
      <c r="FG64" s="34">
        <f t="shared" ref="FG64:FR64" si="267">SUM(FG65:FG72)</f>
        <v>4598747.2699999996</v>
      </c>
      <c r="FH64" s="34">
        <f t="shared" si="267"/>
        <v>4201890.92</v>
      </c>
      <c r="FI64" s="34">
        <f t="shared" si="267"/>
        <v>5334057.2</v>
      </c>
      <c r="FJ64" s="34">
        <f t="shared" si="267"/>
        <v>6198333.5200000098</v>
      </c>
      <c r="FK64" s="34">
        <f t="shared" si="267"/>
        <v>5025800.2899999814</v>
      </c>
      <c r="FL64" s="34">
        <f t="shared" si="267"/>
        <v>4505272.2000000123</v>
      </c>
      <c r="FM64" s="34">
        <f t="shared" si="267"/>
        <v>4721183.9799999995</v>
      </c>
      <c r="FN64" s="34">
        <f t="shared" si="267"/>
        <v>4557786.6400000136</v>
      </c>
      <c r="FO64" s="34">
        <f t="shared" si="267"/>
        <v>4715428.1299999654</v>
      </c>
      <c r="FP64" s="34">
        <f t="shared" si="267"/>
        <v>5404486.1500000097</v>
      </c>
      <c r="FQ64" s="34">
        <f t="shared" si="267"/>
        <v>5456887.3399999877</v>
      </c>
      <c r="FR64" s="34">
        <f t="shared" si="267"/>
        <v>4908558.609999991</v>
      </c>
      <c r="FS64" s="34">
        <f t="shared" ref="FS64:FS72" si="268">FG64+FH64+FI64+FJ64+FK64+FL64+FM64+FN64+FO64+FP64+FQ64+FR64</f>
        <v>59628432.249999978</v>
      </c>
      <c r="FT64" s="34">
        <f t="shared" ref="FT64:GC64" si="269">SUM(FT65:FT72)</f>
        <v>4767923.5</v>
      </c>
      <c r="FU64" s="34">
        <f t="shared" si="269"/>
        <v>4392437.78</v>
      </c>
      <c r="FV64" s="34">
        <f t="shared" si="269"/>
        <v>3748615.51</v>
      </c>
      <c r="FW64" s="34">
        <f t="shared" si="269"/>
        <v>4069449.73</v>
      </c>
      <c r="FX64" s="34">
        <f t="shared" si="269"/>
        <v>4874815.7400000058</v>
      </c>
      <c r="FY64" s="34">
        <f t="shared" si="269"/>
        <v>3842886.0599999893</v>
      </c>
      <c r="FZ64" s="34">
        <f t="shared" si="269"/>
        <v>4434890.01000001</v>
      </c>
      <c r="GA64" s="34">
        <f t="shared" si="269"/>
        <v>4187610.1599999815</v>
      </c>
      <c r="GB64" s="34">
        <f t="shared" si="269"/>
        <v>4598288.9800000088</v>
      </c>
      <c r="GC64" s="34">
        <f t="shared" si="269"/>
        <v>4294127.6099999938</v>
      </c>
      <c r="GD64" s="34">
        <f>SUM(GD65:GD72)</f>
        <v>4238439.0300000273</v>
      </c>
      <c r="GE64" s="34">
        <f>SUM(GE65:GE72)</f>
        <v>4777204.5</v>
      </c>
      <c r="GF64" s="34">
        <f t="shared" ref="GF64:GF72" si="270">FT64+FU64+FV64+FW64+FX64+FY64+FZ64+GA64+GB64+GC64+GD64+GE64</f>
        <v>52226688.610000014</v>
      </c>
      <c r="GG64" s="34">
        <f t="shared" ref="GG64:GP64" si="271">SUM(GG65:GG72)</f>
        <v>4035979.92</v>
      </c>
      <c r="GH64" s="34">
        <f t="shared" si="271"/>
        <v>3488243.8899999983</v>
      </c>
      <c r="GI64" s="34">
        <f t="shared" si="271"/>
        <v>3565204.7100000018</v>
      </c>
      <c r="GJ64" s="34">
        <f t="shared" si="271"/>
        <v>4718005.5099999988</v>
      </c>
      <c r="GK64" s="34">
        <f t="shared" si="271"/>
        <v>4541782.080000001</v>
      </c>
      <c r="GL64" s="34">
        <f t="shared" si="271"/>
        <v>3316707.4299999904</v>
      </c>
      <c r="GM64" s="34">
        <f t="shared" si="271"/>
        <v>4425122.6400000071</v>
      </c>
      <c r="GN64" s="34">
        <f t="shared" si="271"/>
        <v>4092151.6200000085</v>
      </c>
      <c r="GO64" s="34">
        <f t="shared" si="271"/>
        <v>4265748.4900000058</v>
      </c>
      <c r="GP64" s="34">
        <f t="shared" si="271"/>
        <v>4384918.3700000029</v>
      </c>
      <c r="GQ64" s="34">
        <f>SUM(GQ65:GQ72)</f>
        <v>4117552.389999995</v>
      </c>
      <c r="GR64" s="34">
        <f>SUM(GR65:GR72)</f>
        <v>3837956.7899999921</v>
      </c>
      <c r="GS64" s="34">
        <f t="shared" ref="GS64:GS72" si="272">GG64+GH64+GI64+GJ64+GK64+GL64+GM64+GN64+GO64+GP64+GQ64+GR64</f>
        <v>48789373.840000004</v>
      </c>
      <c r="GT64" s="34">
        <f t="shared" ref="GT64:HC64" si="273">SUM(GT65:GT72)</f>
        <v>7644813.3099999987</v>
      </c>
      <c r="GU64" s="34">
        <f t="shared" si="273"/>
        <v>3356303.4899999965</v>
      </c>
      <c r="GV64" s="34">
        <f t="shared" si="273"/>
        <v>3529487.3900000057</v>
      </c>
      <c r="GW64" s="34">
        <f t="shared" si="273"/>
        <v>3926617.3399999961</v>
      </c>
      <c r="GX64" s="34">
        <f t="shared" si="273"/>
        <v>8278894.1800000034</v>
      </c>
      <c r="GY64" s="34">
        <f t="shared" si="273"/>
        <v>4247257.4169999845</v>
      </c>
      <c r="GZ64" s="34">
        <f t="shared" si="273"/>
        <v>3952818.4830000252</v>
      </c>
      <c r="HA64" s="34">
        <f t="shared" si="273"/>
        <v>3882136.2799999937</v>
      </c>
      <c r="HB64" s="34">
        <f t="shared" si="273"/>
        <v>4781111.3099999856</v>
      </c>
      <c r="HC64" s="34">
        <f t="shared" si="273"/>
        <v>4138933.9800000079</v>
      </c>
      <c r="HD64" s="34">
        <f>SUM(HD65:HD72)</f>
        <v>4099552.8600000087</v>
      </c>
      <c r="HE64" s="34">
        <f>SUM(HE65:HE72)</f>
        <v>3820132.8099999987</v>
      </c>
      <c r="HF64" s="34">
        <f t="shared" ref="HF64:HF72" si="274">GT64+GU64+GV64+GW64+GX64+GY64+GZ64+HA64+HB64+HC64+HD64+HE64</f>
        <v>55658058.850000009</v>
      </c>
      <c r="HG64" s="34">
        <f t="shared" ref="HG64:HP64" si="275">SUM(HG65:HG72)</f>
        <v>3741167.3700000006</v>
      </c>
      <c r="HH64" s="34">
        <f t="shared" si="275"/>
        <v>3485380.5599999991</v>
      </c>
      <c r="HI64" s="34">
        <f t="shared" si="275"/>
        <v>3721822.2900000019</v>
      </c>
      <c r="HJ64" s="34">
        <f t="shared" si="275"/>
        <v>3426837.1599999997</v>
      </c>
      <c r="HK64" s="34">
        <f t="shared" si="275"/>
        <v>3069957.6999999946</v>
      </c>
      <c r="HL64" s="34">
        <f t="shared" si="275"/>
        <v>4688473.9000000013</v>
      </c>
      <c r="HM64" s="34">
        <f t="shared" si="275"/>
        <v>4312793.8299999991</v>
      </c>
      <c r="HN64" s="34">
        <f t="shared" si="275"/>
        <v>5017277.6700000111</v>
      </c>
      <c r="HO64" s="34">
        <f t="shared" si="275"/>
        <v>4485133.632999992</v>
      </c>
      <c r="HP64" s="34">
        <f t="shared" si="275"/>
        <v>4351627.177000002</v>
      </c>
      <c r="HQ64" s="34">
        <f>SUM(HQ65:HQ72)</f>
        <v>3771469.9500000118</v>
      </c>
      <c r="HR64" s="34">
        <f>SUM(HR65:HR72)</f>
        <v>3529786.7800000063</v>
      </c>
      <c r="HS64" s="34">
        <f t="shared" ref="HS64:HS72" si="276">HG64+HH64+HI64+HJ64+HK64+HL64+HM64+HN64+HO64+HP64+HQ64+HR64</f>
        <v>47601728.020000026</v>
      </c>
      <c r="HT64" s="34">
        <f t="shared" ref="HT64:IC64" si="277">SUM(HT65:HT72)</f>
        <v>3890193.9500000007</v>
      </c>
      <c r="HU64" s="34">
        <f t="shared" si="277"/>
        <v>3729544.8900000025</v>
      </c>
      <c r="HV64" s="34">
        <f t="shared" si="277"/>
        <v>3677000.939999993</v>
      </c>
      <c r="HW64" s="34">
        <f t="shared" si="277"/>
        <v>4201229.6000000015</v>
      </c>
      <c r="HX64" s="34">
        <f t="shared" si="277"/>
        <v>3894945.3200000008</v>
      </c>
      <c r="HY64" s="34">
        <f t="shared" si="277"/>
        <v>3750903.1100000101</v>
      </c>
      <c r="HZ64" s="34">
        <f t="shared" si="277"/>
        <v>4283968.8099999903</v>
      </c>
      <c r="IA64" s="34">
        <f t="shared" si="277"/>
        <v>5334686.653000012</v>
      </c>
      <c r="IB64" s="34">
        <f t="shared" si="277"/>
        <v>4819848.3769999854</v>
      </c>
      <c r="IC64" s="34">
        <f t="shared" si="277"/>
        <v>4282397.349999994</v>
      </c>
      <c r="ID64" s="34">
        <f>SUM(ID65:ID72)</f>
        <v>3716107.6100000218</v>
      </c>
      <c r="IE64" s="34">
        <f>SUM(IE65:IE72)</f>
        <v>3530703.1100000115</v>
      </c>
      <c r="IF64" s="34">
        <f t="shared" ref="IF64:IF72" si="278">HT64+HU64+HV64+HW64+HX64+HY64+HZ64+IA64+IB64+IC64+ID64+IE64</f>
        <v>49111529.720000029</v>
      </c>
      <c r="IG64" s="34">
        <f t="shared" ref="IG64:IP64" si="279">SUM(IG65:IG72)</f>
        <v>4508783.51</v>
      </c>
      <c r="IH64" s="34">
        <f t="shared" si="279"/>
        <v>3519431.6000000006</v>
      </c>
      <c r="II64" s="34">
        <f t="shared" si="279"/>
        <v>4062257.4899999946</v>
      </c>
      <c r="IJ64" s="34">
        <f t="shared" si="279"/>
        <v>3337853.0000000042</v>
      </c>
      <c r="IK64" s="34">
        <f t="shared" si="279"/>
        <v>3898123.6100000078</v>
      </c>
      <c r="IL64" s="34">
        <f t="shared" si="279"/>
        <v>3687320.8699999955</v>
      </c>
      <c r="IM64" s="34">
        <f t="shared" si="279"/>
        <v>4308354.549999997</v>
      </c>
      <c r="IN64" s="34">
        <f t="shared" si="279"/>
        <v>4248951.3799999962</v>
      </c>
      <c r="IO64" s="34">
        <f t="shared" si="279"/>
        <v>5516161.7199999988</v>
      </c>
      <c r="IP64" s="34">
        <f t="shared" si="279"/>
        <v>4777245.5300000114</v>
      </c>
      <c r="IQ64" s="34">
        <f>SUM(IQ65:IQ72)</f>
        <v>3505747.7599999779</v>
      </c>
      <c r="IR64" s="34">
        <f>SUM(IR65:IR72)</f>
        <v>3219571.6500000223</v>
      </c>
      <c r="IS64" s="34">
        <f t="shared" ref="IS64:IS72" si="280">IG64+IH64+II64+IJ64+IK64+IL64+IM64+IN64+IO64+IP64+IQ64+IR64</f>
        <v>48589802.669999994</v>
      </c>
      <c r="IT64" s="34">
        <f t="shared" ref="IT64:JC64" si="281">SUM(IT65:IT72)</f>
        <v>4203839.4800000004</v>
      </c>
      <c r="IU64" s="34">
        <f t="shared" si="281"/>
        <v>3399289.9599999995</v>
      </c>
      <c r="IV64" s="34">
        <f t="shared" si="281"/>
        <v>3505705.7500000014</v>
      </c>
      <c r="IW64" s="34">
        <f t="shared" si="281"/>
        <v>4056882.1999999974</v>
      </c>
      <c r="IX64" s="34">
        <f t="shared" si="281"/>
        <v>3537575.2100000028</v>
      </c>
      <c r="IY64" s="34">
        <f t="shared" si="281"/>
        <v>4273064.0799999963</v>
      </c>
      <c r="IZ64" s="34">
        <f t="shared" si="281"/>
        <v>5913491.3099999968</v>
      </c>
      <c r="JA64" s="34">
        <f t="shared" si="281"/>
        <v>5421682.3300000066</v>
      </c>
      <c r="JB64" s="34">
        <f t="shared" si="281"/>
        <v>6035582.8399999952</v>
      </c>
      <c r="JC64" s="34">
        <f t="shared" si="281"/>
        <v>5226455.4200000037</v>
      </c>
      <c r="JD64" s="34">
        <f>SUM(JD65:JD72)</f>
        <v>4803442.97000001</v>
      </c>
      <c r="JE64" s="34">
        <f>SUM(JE65:JE72)</f>
        <v>3767313.040000008</v>
      </c>
      <c r="JF64" s="34">
        <f t="shared" ref="JF64:JF72" si="282">IT64+IU64+IV64+IW64+IX64+IY64+IZ64+JA64+JB64+JC64+JD64+JE64</f>
        <v>54144324.590000018</v>
      </c>
      <c r="JG64" s="228">
        <f t="shared" ref="JG64:JP64" si="283">SUM(JG65:JG72)</f>
        <v>4697609.26</v>
      </c>
      <c r="JH64" s="34">
        <f t="shared" si="283"/>
        <v>3820475.8500000006</v>
      </c>
      <c r="JI64" s="34">
        <f t="shared" si="283"/>
        <v>3939345.0499999975</v>
      </c>
      <c r="JJ64" s="34">
        <f t="shared" si="283"/>
        <v>3538967.7499999977</v>
      </c>
      <c r="JK64" s="34">
        <f t="shared" si="283"/>
        <v>4342613.2800000021</v>
      </c>
      <c r="JL64" s="34">
        <f t="shared" si="283"/>
        <v>5373149.8900000071</v>
      </c>
      <c r="JM64" s="34">
        <f t="shared" si="283"/>
        <v>5814847.3599999901</v>
      </c>
      <c r="JN64" s="34">
        <f t="shared" si="283"/>
        <v>6154585.3700000057</v>
      </c>
      <c r="JO64" s="34">
        <f t="shared" si="283"/>
        <v>7903863.4699999979</v>
      </c>
      <c r="JP64" s="34">
        <f t="shared" si="283"/>
        <v>5463418.6100000078</v>
      </c>
      <c r="JQ64" s="34">
        <f>SUM(JQ65:JQ72)</f>
        <v>5420832.359999978</v>
      </c>
      <c r="JR64" s="34">
        <f>SUM(JR65:JR72)</f>
        <v>3974722.1100000013</v>
      </c>
      <c r="JS64" s="34">
        <f t="shared" ref="JS64:JS72" si="284">JG64+JH64+JI64+JJ64+JK64+JL64+JM64+JN64+JO64+JP64+JQ64+JR64</f>
        <v>60444430.359999985</v>
      </c>
      <c r="JT64" s="228">
        <f t="shared" ref="JT64:KC64" si="285">SUM(JT65:JT72)</f>
        <v>4580052.2899999991</v>
      </c>
      <c r="JU64" s="34">
        <f t="shared" si="285"/>
        <v>3832618.830000001</v>
      </c>
      <c r="JV64" s="34">
        <f t="shared" si="285"/>
        <v>3759124.9700000035</v>
      </c>
      <c r="JW64" s="34">
        <f t="shared" si="285"/>
        <v>3230111.5900000012</v>
      </c>
      <c r="JX64" s="34">
        <f t="shared" si="285"/>
        <v>3501254.5799999903</v>
      </c>
      <c r="JY64" s="34">
        <f t="shared" si="285"/>
        <v>2964000.3000000059</v>
      </c>
      <c r="JZ64" s="34">
        <f t="shared" si="285"/>
        <v>4578613.2500000009</v>
      </c>
      <c r="KA64" s="34">
        <f t="shared" si="285"/>
        <v>5154890.8900000043</v>
      </c>
      <c r="KB64" s="34">
        <f t="shared" si="285"/>
        <v>6566617.5199999949</v>
      </c>
      <c r="KC64" s="34">
        <f t="shared" si="285"/>
        <v>5931754.4899999993</v>
      </c>
      <c r="KD64" s="34">
        <f>SUM(KD65:KD72)</f>
        <v>3940377.8399999887</v>
      </c>
      <c r="KE64" s="34">
        <f>SUM(KE65:KE72)</f>
        <v>3146049.4600000107</v>
      </c>
      <c r="KF64" s="34">
        <f t="shared" ref="KF64:KF72" si="286">JT64+JU64+JV64+JW64+JX64+JY64+JZ64+KA64+KB64+KC64+KD64+KE64</f>
        <v>51185466.009999998</v>
      </c>
      <c r="KG64" s="228">
        <f t="shared" ref="KG64:KP64" si="287">SUM(KG65:KG72)</f>
        <v>2359714.7399999998</v>
      </c>
      <c r="KH64" s="34">
        <f t="shared" si="287"/>
        <v>2653081.3599999994</v>
      </c>
      <c r="KI64" s="34">
        <f t="shared" si="287"/>
        <v>3120137.4300000006</v>
      </c>
      <c r="KJ64" s="34">
        <f t="shared" si="287"/>
        <v>5310328.26</v>
      </c>
      <c r="KK64" s="34">
        <f t="shared" si="287"/>
        <v>3503280.3699999996</v>
      </c>
      <c r="KL64" s="34">
        <f t="shared" si="287"/>
        <v>3030616.620000001</v>
      </c>
      <c r="KM64" s="34">
        <f t="shared" si="287"/>
        <v>4512639.9300000006</v>
      </c>
      <c r="KN64" s="34">
        <f t="shared" si="287"/>
        <v>5564235.3699999982</v>
      </c>
      <c r="KO64" s="34">
        <f t="shared" si="287"/>
        <v>6430730.3299999982</v>
      </c>
      <c r="KP64" s="34">
        <f t="shared" si="287"/>
        <v>5235950.9600000046</v>
      </c>
      <c r="KQ64" s="34">
        <f>SUM(KQ65:KQ72)</f>
        <v>4929406.1599999955</v>
      </c>
      <c r="KR64" s="34">
        <f>SUM(KR65:KR72)</f>
        <v>4188455.2200000039</v>
      </c>
      <c r="KS64" s="34">
        <f t="shared" ref="KS64:KS72" si="288">KG64+KH64+KI64+KJ64+KK64+KL64+KM64+KN64+KO64+KP64+KQ64+KR64</f>
        <v>50838576.750000007</v>
      </c>
      <c r="KT64" s="228">
        <f t="shared" ref="KT64:LC64" si="289">SUM(KT65:KT72)</f>
        <v>3528141.7899999996</v>
      </c>
      <c r="KU64" s="34">
        <f t="shared" si="289"/>
        <v>4940569.5600000005</v>
      </c>
      <c r="KV64" s="34">
        <f t="shared" si="289"/>
        <v>3808907.189999999</v>
      </c>
      <c r="KW64" s="34">
        <f t="shared" si="289"/>
        <v>5483067.040000001</v>
      </c>
      <c r="KX64" s="34">
        <f t="shared" si="289"/>
        <v>5018744.629999998</v>
      </c>
      <c r="KY64" s="34">
        <f t="shared" si="289"/>
        <v>4665192.8400000017</v>
      </c>
      <c r="KZ64" s="34">
        <f t="shared" si="289"/>
        <v>6605916.5399999991</v>
      </c>
      <c r="LA64" s="34">
        <f t="shared" si="289"/>
        <v>7077081.4699999988</v>
      </c>
      <c r="LB64" s="34">
        <f t="shared" si="289"/>
        <v>8734984.1400000043</v>
      </c>
      <c r="LC64" s="34">
        <f t="shared" si="289"/>
        <v>6141972.2899999972</v>
      </c>
      <c r="LD64" s="34">
        <f>SUM(LD65:LD72)</f>
        <v>5066459.4700000016</v>
      </c>
      <c r="LE64" s="34">
        <f>SUM(LE65:LE72)</f>
        <v>4364209.8599999994</v>
      </c>
      <c r="LF64" s="34">
        <f t="shared" ref="LF64:LF72" si="290">KT64+KU64+KV64+KW64+KX64+KY64+KZ64+LA64+LB64+LC64+LD64+LE64</f>
        <v>65435246.82</v>
      </c>
      <c r="LG64" s="228">
        <f t="shared" ref="LG64:LP64" si="291">SUM(LG65:LG72)</f>
        <v>4023136.33</v>
      </c>
      <c r="LH64" s="34">
        <f t="shared" si="291"/>
        <v>3647812.8599999994</v>
      </c>
      <c r="LI64" s="34">
        <f t="shared" si="291"/>
        <v>3985645.0400000005</v>
      </c>
      <c r="LJ64" s="34">
        <f t="shared" si="291"/>
        <v>3430460.1999999993</v>
      </c>
      <c r="LK64" s="34">
        <f t="shared" si="291"/>
        <v>5036652.0000000093</v>
      </c>
      <c r="LL64" s="34">
        <f t="shared" si="291"/>
        <v>5532980.099999981</v>
      </c>
      <c r="LM64" s="34">
        <f t="shared" si="291"/>
        <v>6144931.800000011</v>
      </c>
      <c r="LN64" s="34">
        <f t="shared" si="291"/>
        <v>6508464.1200000001</v>
      </c>
      <c r="LO64" s="34">
        <f t="shared" si="291"/>
        <v>6573176.659999989</v>
      </c>
      <c r="LP64" s="34">
        <f t="shared" si="291"/>
        <v>6941402.0800000113</v>
      </c>
      <c r="LQ64" s="34">
        <f>SUM(LQ65:LQ72)</f>
        <v>6018940.7800000031</v>
      </c>
      <c r="LR64" s="34">
        <f>SUM(LR65:LR72)</f>
        <v>3899959.1399999983</v>
      </c>
      <c r="LS64" s="34">
        <f t="shared" ref="LS64:LS72" si="292">LG64+LH64+LI64+LJ64+LK64+LL64+LM64+LN64+LO64+LP64+LQ64+LR64</f>
        <v>61743561.109999999</v>
      </c>
      <c r="LT64" s="228">
        <f t="shared" ref="LT64:MC64" si="293">SUM(LT65:LT72)</f>
        <v>4387725.0600000005</v>
      </c>
      <c r="LU64" s="34">
        <f t="shared" si="293"/>
        <v>3603799.1799999997</v>
      </c>
      <c r="LV64" s="34">
        <f t="shared" si="293"/>
        <v>3585502.5399999996</v>
      </c>
      <c r="LW64" s="34">
        <f t="shared" si="293"/>
        <v>4358681.4300000006</v>
      </c>
      <c r="LX64" s="34">
        <f t="shared" si="293"/>
        <v>13032080</v>
      </c>
      <c r="LY64" s="34">
        <f t="shared" si="293"/>
        <v>5409726.46</v>
      </c>
      <c r="LZ64" s="34">
        <f t="shared" si="293"/>
        <v>6948511.7300000014</v>
      </c>
      <c r="MA64" s="34">
        <f t="shared" si="293"/>
        <v>7427216.9499999993</v>
      </c>
      <c r="MB64" s="34">
        <f t="shared" si="293"/>
        <v>8641827.0600000005</v>
      </c>
      <c r="MC64" s="34">
        <f t="shared" si="293"/>
        <v>6149838.1799999978</v>
      </c>
      <c r="MD64" s="34">
        <f>SUM(MD65:MD72)</f>
        <v>5876790.0499999998</v>
      </c>
      <c r="ME64" s="34">
        <f>SUM(ME65:ME72)</f>
        <v>6053930.3700000029</v>
      </c>
      <c r="MF64" s="34">
        <f t="shared" ref="MF64:MF72" si="294">LT64+LU64+LV64+LW64+LX64+LY64+LZ64+MA64+MB64+MC64+MD64+ME64</f>
        <v>75475629.01000002</v>
      </c>
      <c r="MG64" s="228">
        <f t="shared" ref="MG64:MP64" si="295">SUM(MG65:MG72)</f>
        <v>4286165.99</v>
      </c>
      <c r="MH64" s="34">
        <f t="shared" si="295"/>
        <v>3676895.07</v>
      </c>
      <c r="MI64" s="34">
        <f t="shared" si="295"/>
        <v>4026522.1900000013</v>
      </c>
      <c r="MJ64" s="34">
        <f t="shared" si="295"/>
        <v>0</v>
      </c>
      <c r="MK64" s="34">
        <f t="shared" si="295"/>
        <v>0</v>
      </c>
      <c r="ML64" s="34">
        <f t="shared" si="295"/>
        <v>0</v>
      </c>
      <c r="MM64" s="34">
        <f t="shared" si="295"/>
        <v>0</v>
      </c>
      <c r="MN64" s="34">
        <f t="shared" si="295"/>
        <v>0</v>
      </c>
      <c r="MO64" s="34">
        <f t="shared" si="295"/>
        <v>0</v>
      </c>
      <c r="MP64" s="34">
        <f t="shared" si="295"/>
        <v>0</v>
      </c>
      <c r="MQ64" s="34">
        <f>SUM(MQ65:MQ72)</f>
        <v>0</v>
      </c>
      <c r="MR64" s="34">
        <f>SUM(MR65:MR72)</f>
        <v>0</v>
      </c>
      <c r="MS64" s="35">
        <f t="shared" ref="MS64:MS72" si="296">MG64+MH64+MI64+MJ64+MK64+ML64+MM64+MN64+MO64+MP64+MQ64+MR64</f>
        <v>11989583.250000002</v>
      </c>
    </row>
    <row r="65" spans="1:357" ht="15.75" x14ac:dyDescent="0.25">
      <c r="A65" s="86">
        <v>7040</v>
      </c>
      <c r="B65" s="113"/>
      <c r="C65" s="114" t="s">
        <v>248</v>
      </c>
      <c r="D65" s="114" t="s">
        <v>537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7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7">
        <f t="shared" si="239"/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7">
        <f t="shared" si="241"/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7">
        <f t="shared" si="244"/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7">
        <f t="shared" si="246"/>
        <v>0</v>
      </c>
      <c r="BG65" s="36">
        <v>0</v>
      </c>
      <c r="BH65" s="36">
        <v>0</v>
      </c>
      <c r="BI65" s="36">
        <v>0</v>
      </c>
      <c r="BJ65" s="36">
        <v>0</v>
      </c>
      <c r="BK65" s="36">
        <v>0</v>
      </c>
      <c r="BL65" s="36">
        <v>0</v>
      </c>
      <c r="BM65" s="36">
        <v>0</v>
      </c>
      <c r="BN65" s="36">
        <v>0</v>
      </c>
      <c r="BO65" s="36">
        <v>0</v>
      </c>
      <c r="BP65" s="36">
        <v>0</v>
      </c>
      <c r="BQ65" s="36">
        <v>0</v>
      </c>
      <c r="BR65" s="36">
        <v>0</v>
      </c>
      <c r="BS65" s="37">
        <f t="shared" si="249"/>
        <v>0</v>
      </c>
      <c r="BT65" s="36">
        <v>0</v>
      </c>
      <c r="BU65" s="36">
        <v>0</v>
      </c>
      <c r="BV65" s="36">
        <v>0</v>
      </c>
      <c r="BW65" s="36">
        <v>0</v>
      </c>
      <c r="BX65" s="36">
        <v>0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0</v>
      </c>
      <c r="CF65" s="37">
        <f t="shared" si="252"/>
        <v>0</v>
      </c>
      <c r="CG65" s="36">
        <v>0</v>
      </c>
      <c r="CH65" s="36">
        <v>0</v>
      </c>
      <c r="CI65" s="36">
        <v>0</v>
      </c>
      <c r="CJ65" s="36">
        <v>0</v>
      </c>
      <c r="CK65" s="36">
        <v>0</v>
      </c>
      <c r="CL65" s="36">
        <v>0</v>
      </c>
      <c r="CM65" s="36">
        <v>0</v>
      </c>
      <c r="CN65" s="36">
        <v>0</v>
      </c>
      <c r="CO65" s="36">
        <v>0</v>
      </c>
      <c r="CP65" s="36">
        <v>0</v>
      </c>
      <c r="CQ65" s="36">
        <v>0</v>
      </c>
      <c r="CR65" s="36">
        <v>0</v>
      </c>
      <c r="CS65" s="37">
        <f t="shared" si="255"/>
        <v>0</v>
      </c>
      <c r="CT65" s="36">
        <v>0</v>
      </c>
      <c r="CU65" s="36">
        <v>0</v>
      </c>
      <c r="CV65" s="36">
        <v>0</v>
      </c>
      <c r="CW65" s="36">
        <v>0</v>
      </c>
      <c r="CX65" s="36">
        <v>0</v>
      </c>
      <c r="CY65" s="36">
        <v>0</v>
      </c>
      <c r="CZ65" s="36">
        <v>0</v>
      </c>
      <c r="DA65" s="36">
        <v>0</v>
      </c>
      <c r="DB65" s="36">
        <v>0</v>
      </c>
      <c r="DC65" s="36">
        <v>0</v>
      </c>
      <c r="DD65" s="36">
        <v>0</v>
      </c>
      <c r="DE65" s="36">
        <v>0</v>
      </c>
      <c r="DF65" s="36">
        <f t="shared" si="258"/>
        <v>0</v>
      </c>
      <c r="DG65" s="36">
        <v>0</v>
      </c>
      <c r="DH65" s="36">
        <v>0</v>
      </c>
      <c r="DI65" s="36">
        <v>0</v>
      </c>
      <c r="DJ65" s="36">
        <v>0</v>
      </c>
      <c r="DK65" s="36">
        <v>0</v>
      </c>
      <c r="DL65" s="36">
        <v>0</v>
      </c>
      <c r="DM65" s="36">
        <v>0</v>
      </c>
      <c r="DN65" s="36">
        <v>0</v>
      </c>
      <c r="DO65" s="36">
        <v>0</v>
      </c>
      <c r="DP65" s="36">
        <v>0</v>
      </c>
      <c r="DQ65" s="36">
        <v>0</v>
      </c>
      <c r="DR65" s="36">
        <v>0</v>
      </c>
      <c r="DS65" s="37">
        <f t="shared" si="260"/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</v>
      </c>
      <c r="DZ65" s="36">
        <v>0</v>
      </c>
      <c r="EA65" s="36">
        <v>0</v>
      </c>
      <c r="EB65" s="36">
        <v>0</v>
      </c>
      <c r="EC65" s="36">
        <v>0</v>
      </c>
      <c r="ED65" s="36">
        <v>0</v>
      </c>
      <c r="EE65" s="36">
        <v>0</v>
      </c>
      <c r="EF65" s="37">
        <f t="shared" si="262"/>
        <v>0</v>
      </c>
      <c r="EG65" s="36">
        <v>0</v>
      </c>
      <c r="EH65" s="36">
        <v>0</v>
      </c>
      <c r="EI65" s="36">
        <v>0</v>
      </c>
      <c r="EJ65" s="36">
        <v>0</v>
      </c>
      <c r="EK65" s="36">
        <v>0</v>
      </c>
      <c r="EL65" s="36">
        <v>0</v>
      </c>
      <c r="EM65" s="36">
        <v>0</v>
      </c>
      <c r="EN65" s="36">
        <v>0</v>
      </c>
      <c r="EO65" s="36">
        <v>0</v>
      </c>
      <c r="EP65" s="36">
        <v>0</v>
      </c>
      <c r="EQ65" s="36">
        <v>0</v>
      </c>
      <c r="ER65" s="36">
        <v>0</v>
      </c>
      <c r="ES65" s="37">
        <f t="shared" si="264"/>
        <v>0</v>
      </c>
      <c r="ET65" s="36">
        <v>0</v>
      </c>
      <c r="EU65" s="36">
        <v>0</v>
      </c>
      <c r="EV65" s="36">
        <v>0</v>
      </c>
      <c r="EW65" s="36">
        <v>0</v>
      </c>
      <c r="EX65" s="36">
        <v>0</v>
      </c>
      <c r="EY65" s="36">
        <v>0</v>
      </c>
      <c r="EZ65" s="36">
        <v>0</v>
      </c>
      <c r="FA65" s="36">
        <v>0</v>
      </c>
      <c r="FB65" s="36">
        <v>0</v>
      </c>
      <c r="FC65" s="36">
        <v>0</v>
      </c>
      <c r="FD65" s="36">
        <v>0</v>
      </c>
      <c r="FE65" s="36">
        <v>0</v>
      </c>
      <c r="FF65" s="37">
        <f t="shared" si="266"/>
        <v>0</v>
      </c>
      <c r="FG65" s="36">
        <v>0</v>
      </c>
      <c r="FH65" s="36">
        <v>0</v>
      </c>
      <c r="FI65" s="36">
        <v>0</v>
      </c>
      <c r="FJ65" s="36">
        <v>0</v>
      </c>
      <c r="FK65" s="36">
        <v>0</v>
      </c>
      <c r="FL65" s="36">
        <v>0</v>
      </c>
      <c r="FM65" s="36">
        <v>0</v>
      </c>
      <c r="FN65" s="36">
        <v>0</v>
      </c>
      <c r="FO65" s="36">
        <v>0</v>
      </c>
      <c r="FP65" s="36">
        <v>0</v>
      </c>
      <c r="FQ65" s="36">
        <v>0</v>
      </c>
      <c r="FR65" s="36">
        <v>0</v>
      </c>
      <c r="FS65" s="37">
        <f t="shared" si="268"/>
        <v>0</v>
      </c>
      <c r="FT65" s="36">
        <v>0</v>
      </c>
      <c r="FU65" s="36">
        <v>0</v>
      </c>
      <c r="FV65" s="36">
        <v>0</v>
      </c>
      <c r="FW65" s="36">
        <v>0</v>
      </c>
      <c r="FX65" s="36">
        <v>0</v>
      </c>
      <c r="FY65" s="36">
        <v>0</v>
      </c>
      <c r="FZ65" s="36">
        <v>0</v>
      </c>
      <c r="GA65" s="36">
        <v>0</v>
      </c>
      <c r="GB65" s="36">
        <v>0</v>
      </c>
      <c r="GC65" s="36">
        <v>0</v>
      </c>
      <c r="GD65" s="36">
        <v>0</v>
      </c>
      <c r="GE65" s="36">
        <v>0</v>
      </c>
      <c r="GF65" s="37">
        <f t="shared" si="270"/>
        <v>0</v>
      </c>
      <c r="GG65" s="36">
        <v>0</v>
      </c>
      <c r="GH65" s="36">
        <v>0</v>
      </c>
      <c r="GI65" s="36">
        <v>0</v>
      </c>
      <c r="GJ65" s="36">
        <v>0</v>
      </c>
      <c r="GK65" s="36">
        <v>0</v>
      </c>
      <c r="GL65" s="36">
        <v>0</v>
      </c>
      <c r="GM65" s="36">
        <v>0</v>
      </c>
      <c r="GN65" s="36">
        <v>0</v>
      </c>
      <c r="GO65" s="36">
        <v>0</v>
      </c>
      <c r="GP65" s="36">
        <v>0</v>
      </c>
      <c r="GQ65" s="36">
        <v>0</v>
      </c>
      <c r="GR65" s="36">
        <v>0</v>
      </c>
      <c r="GS65" s="37">
        <f t="shared" si="272"/>
        <v>0</v>
      </c>
      <c r="GT65" s="36">
        <v>0</v>
      </c>
      <c r="GU65" s="36">
        <v>0</v>
      </c>
      <c r="GV65" s="36">
        <v>0</v>
      </c>
      <c r="GW65" s="36">
        <v>0</v>
      </c>
      <c r="GX65" s="36">
        <v>0</v>
      </c>
      <c r="GY65" s="36">
        <v>0</v>
      </c>
      <c r="GZ65" s="36">
        <v>0</v>
      </c>
      <c r="HA65" s="36">
        <v>0</v>
      </c>
      <c r="HB65" s="36">
        <v>0</v>
      </c>
      <c r="HC65" s="36">
        <v>0</v>
      </c>
      <c r="HD65" s="36">
        <v>0</v>
      </c>
      <c r="HE65" s="36">
        <v>0</v>
      </c>
      <c r="HF65" s="37">
        <f t="shared" si="274"/>
        <v>0</v>
      </c>
      <c r="HG65" s="36">
        <v>0</v>
      </c>
      <c r="HH65" s="36">
        <v>0</v>
      </c>
      <c r="HI65" s="36">
        <v>0</v>
      </c>
      <c r="HJ65" s="36">
        <v>0</v>
      </c>
      <c r="HK65" s="36">
        <v>0</v>
      </c>
      <c r="HL65" s="36">
        <v>0</v>
      </c>
      <c r="HM65" s="36">
        <v>0</v>
      </c>
      <c r="HN65" s="36">
        <v>0</v>
      </c>
      <c r="HO65" s="36">
        <v>0</v>
      </c>
      <c r="HP65" s="36">
        <v>0</v>
      </c>
      <c r="HQ65" s="36">
        <v>0</v>
      </c>
      <c r="HR65" s="36">
        <v>0</v>
      </c>
      <c r="HS65" s="37">
        <f t="shared" si="276"/>
        <v>0</v>
      </c>
      <c r="HT65" s="36">
        <v>0</v>
      </c>
      <c r="HU65" s="36">
        <v>0</v>
      </c>
      <c r="HV65" s="36">
        <v>0</v>
      </c>
      <c r="HW65" s="36">
        <v>0</v>
      </c>
      <c r="HX65" s="36">
        <v>0</v>
      </c>
      <c r="HY65" s="36">
        <v>0</v>
      </c>
      <c r="HZ65" s="36">
        <v>0</v>
      </c>
      <c r="IA65" s="36">
        <v>0</v>
      </c>
      <c r="IB65" s="36">
        <v>0</v>
      </c>
      <c r="IC65" s="36">
        <v>0</v>
      </c>
      <c r="ID65" s="36">
        <v>0</v>
      </c>
      <c r="IE65" s="36">
        <v>0</v>
      </c>
      <c r="IF65" s="37">
        <f t="shared" si="278"/>
        <v>0</v>
      </c>
      <c r="IG65" s="36">
        <v>0</v>
      </c>
      <c r="IH65" s="209">
        <v>0</v>
      </c>
      <c r="II65" s="209">
        <v>0</v>
      </c>
      <c r="IJ65" s="209">
        <v>0</v>
      </c>
      <c r="IK65" s="209">
        <v>0</v>
      </c>
      <c r="IL65" s="209">
        <v>0</v>
      </c>
      <c r="IM65" s="209">
        <v>0</v>
      </c>
      <c r="IN65" s="209">
        <v>0</v>
      </c>
      <c r="IO65" s="209">
        <v>0</v>
      </c>
      <c r="IP65" s="209">
        <v>0</v>
      </c>
      <c r="IQ65" s="209">
        <v>0</v>
      </c>
      <c r="IR65" s="209">
        <v>0</v>
      </c>
      <c r="IS65" s="37">
        <f t="shared" si="280"/>
        <v>0</v>
      </c>
      <c r="IT65" s="36">
        <v>0</v>
      </c>
      <c r="IU65" s="209">
        <v>0</v>
      </c>
      <c r="IV65" s="209">
        <v>0</v>
      </c>
      <c r="IW65" s="209">
        <v>0</v>
      </c>
      <c r="IX65" s="209">
        <v>0</v>
      </c>
      <c r="IY65" s="209">
        <v>0</v>
      </c>
      <c r="IZ65" s="209">
        <v>0</v>
      </c>
      <c r="JA65" s="209">
        <v>0</v>
      </c>
      <c r="JB65" s="209">
        <v>0</v>
      </c>
      <c r="JC65" s="209">
        <v>0</v>
      </c>
      <c r="JD65" s="209">
        <v>0</v>
      </c>
      <c r="JE65" s="209">
        <v>0</v>
      </c>
      <c r="JF65" s="37">
        <f t="shared" si="282"/>
        <v>0</v>
      </c>
      <c r="JG65" s="229">
        <v>0</v>
      </c>
      <c r="JH65" s="209">
        <v>0</v>
      </c>
      <c r="JI65" s="209">
        <v>0</v>
      </c>
      <c r="JJ65" s="209">
        <v>0</v>
      </c>
      <c r="JK65" s="209">
        <v>0</v>
      </c>
      <c r="JL65" s="209">
        <v>0</v>
      </c>
      <c r="JM65" s="209">
        <v>0</v>
      </c>
      <c r="JN65" s="209">
        <v>0</v>
      </c>
      <c r="JO65" s="209">
        <v>0</v>
      </c>
      <c r="JP65" s="209">
        <v>0</v>
      </c>
      <c r="JQ65" s="209">
        <v>0</v>
      </c>
      <c r="JR65" s="209">
        <v>0</v>
      </c>
      <c r="JS65" s="37">
        <f t="shared" si="284"/>
        <v>0</v>
      </c>
      <c r="JT65" s="229">
        <v>0</v>
      </c>
      <c r="JU65" s="209">
        <v>0</v>
      </c>
      <c r="JV65" s="209">
        <v>0</v>
      </c>
      <c r="JW65" s="209">
        <v>0</v>
      </c>
      <c r="JX65" s="209">
        <v>0</v>
      </c>
      <c r="JY65" s="209">
        <v>0</v>
      </c>
      <c r="JZ65" s="209">
        <v>0</v>
      </c>
      <c r="KA65" s="209">
        <v>0</v>
      </c>
      <c r="KB65" s="209">
        <v>0</v>
      </c>
      <c r="KC65" s="209">
        <v>0</v>
      </c>
      <c r="KD65" s="209">
        <v>0</v>
      </c>
      <c r="KE65" s="209">
        <v>0</v>
      </c>
      <c r="KF65" s="37">
        <f t="shared" si="286"/>
        <v>0</v>
      </c>
      <c r="KG65" s="229">
        <v>0</v>
      </c>
      <c r="KH65" s="209">
        <v>0</v>
      </c>
      <c r="KI65" s="209">
        <v>0</v>
      </c>
      <c r="KJ65" s="209">
        <v>0</v>
      </c>
      <c r="KK65" s="209">
        <v>0</v>
      </c>
      <c r="KL65" s="209">
        <v>0</v>
      </c>
      <c r="KM65" s="209">
        <v>0</v>
      </c>
      <c r="KN65" s="209">
        <v>0</v>
      </c>
      <c r="KO65" s="209">
        <v>0</v>
      </c>
      <c r="KP65" s="209">
        <v>0</v>
      </c>
      <c r="KQ65" s="209">
        <v>0</v>
      </c>
      <c r="KR65" s="209">
        <v>0</v>
      </c>
      <c r="KS65" s="37">
        <f t="shared" si="288"/>
        <v>0</v>
      </c>
      <c r="KT65" s="229">
        <v>0</v>
      </c>
      <c r="KU65" s="209">
        <v>0</v>
      </c>
      <c r="KV65" s="209">
        <v>0</v>
      </c>
      <c r="KW65" s="209">
        <v>0</v>
      </c>
      <c r="KX65" s="209">
        <v>0</v>
      </c>
      <c r="KY65" s="209">
        <v>0</v>
      </c>
      <c r="KZ65" s="209">
        <v>0</v>
      </c>
      <c r="LA65" s="209">
        <v>0</v>
      </c>
      <c r="LB65" s="209">
        <v>0</v>
      </c>
      <c r="LC65" s="209">
        <v>0</v>
      </c>
      <c r="LD65" s="209">
        <v>0</v>
      </c>
      <c r="LE65" s="209">
        <v>0</v>
      </c>
      <c r="LF65" s="37">
        <f t="shared" si="290"/>
        <v>0</v>
      </c>
      <c r="LG65" s="229">
        <v>0</v>
      </c>
      <c r="LH65" s="209">
        <v>0</v>
      </c>
      <c r="LI65" s="209">
        <v>0</v>
      </c>
      <c r="LJ65" s="209">
        <v>0</v>
      </c>
      <c r="LK65" s="209">
        <v>0</v>
      </c>
      <c r="LL65" s="209">
        <v>0</v>
      </c>
      <c r="LM65" s="209">
        <v>0</v>
      </c>
      <c r="LN65" s="209">
        <v>0</v>
      </c>
      <c r="LO65" s="209">
        <v>0</v>
      </c>
      <c r="LP65" s="209">
        <v>0</v>
      </c>
      <c r="LQ65" s="209">
        <v>0</v>
      </c>
      <c r="LR65" s="209">
        <v>0</v>
      </c>
      <c r="LS65" s="37">
        <f t="shared" si="292"/>
        <v>0</v>
      </c>
      <c r="LT65" s="229">
        <v>0</v>
      </c>
      <c r="LU65" s="209">
        <v>0</v>
      </c>
      <c r="LV65" s="209">
        <v>0</v>
      </c>
      <c r="LW65" s="209">
        <v>0</v>
      </c>
      <c r="LX65" s="209">
        <v>0</v>
      </c>
      <c r="LY65" s="209">
        <v>0</v>
      </c>
      <c r="LZ65" s="209">
        <v>0</v>
      </c>
      <c r="MA65" s="209">
        <v>0</v>
      </c>
      <c r="MB65" s="209">
        <v>0</v>
      </c>
      <c r="MC65" s="209">
        <v>0</v>
      </c>
      <c r="MD65" s="209">
        <v>0</v>
      </c>
      <c r="ME65" s="209">
        <v>0</v>
      </c>
      <c r="MF65" s="37">
        <f t="shared" si="294"/>
        <v>0</v>
      </c>
      <c r="MG65" s="229">
        <v>0</v>
      </c>
      <c r="MH65" s="209">
        <v>0</v>
      </c>
      <c r="MI65" s="209">
        <v>0</v>
      </c>
      <c r="MJ65" s="209">
        <v>0</v>
      </c>
      <c r="MK65" s="209">
        <v>0</v>
      </c>
      <c r="ML65" s="209">
        <v>0</v>
      </c>
      <c r="MM65" s="209">
        <v>0</v>
      </c>
      <c r="MN65" s="209">
        <v>0</v>
      </c>
      <c r="MO65" s="209">
        <v>0</v>
      </c>
      <c r="MP65" s="209">
        <v>0</v>
      </c>
      <c r="MQ65" s="209">
        <v>0</v>
      </c>
      <c r="MR65" s="209">
        <v>0</v>
      </c>
      <c r="MS65" s="38">
        <f t="shared" si="296"/>
        <v>0</v>
      </c>
    </row>
    <row r="66" spans="1:357" ht="15.75" x14ac:dyDescent="0.25">
      <c r="A66" s="86">
        <v>7041</v>
      </c>
      <c r="B66" s="113"/>
      <c r="C66" s="114" t="s">
        <v>249</v>
      </c>
      <c r="D66" s="114" t="s">
        <v>308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7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7">
        <f t="shared" si="239"/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7">
        <f t="shared" si="241"/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7">
        <f t="shared" si="244"/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7">
        <f t="shared" si="246"/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0</v>
      </c>
      <c r="BN66" s="36">
        <v>0</v>
      </c>
      <c r="BO66" s="36">
        <v>0</v>
      </c>
      <c r="BP66" s="36">
        <v>0</v>
      </c>
      <c r="BQ66" s="36">
        <v>0</v>
      </c>
      <c r="BR66" s="36">
        <v>0</v>
      </c>
      <c r="BS66" s="37">
        <f t="shared" si="249"/>
        <v>0</v>
      </c>
      <c r="BT66" s="36">
        <v>0</v>
      </c>
      <c r="BU66" s="36">
        <v>0</v>
      </c>
      <c r="BV66" s="36">
        <v>0</v>
      </c>
      <c r="BW66" s="36">
        <v>0</v>
      </c>
      <c r="BX66" s="3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7">
        <f t="shared" si="252"/>
        <v>0</v>
      </c>
      <c r="CG66" s="36">
        <v>0</v>
      </c>
      <c r="CH66" s="36">
        <v>0</v>
      </c>
      <c r="CI66" s="36">
        <v>0</v>
      </c>
      <c r="CJ66" s="36">
        <v>0</v>
      </c>
      <c r="CK66" s="36">
        <v>0</v>
      </c>
      <c r="CL66" s="36">
        <v>0</v>
      </c>
      <c r="CM66" s="36">
        <v>0</v>
      </c>
      <c r="CN66" s="36">
        <v>0</v>
      </c>
      <c r="CO66" s="36">
        <v>0</v>
      </c>
      <c r="CP66" s="36">
        <v>0</v>
      </c>
      <c r="CQ66" s="36">
        <v>0</v>
      </c>
      <c r="CR66" s="36">
        <v>0</v>
      </c>
      <c r="CS66" s="37">
        <f t="shared" si="255"/>
        <v>0</v>
      </c>
      <c r="CT66" s="36">
        <v>0</v>
      </c>
      <c r="CU66" s="36">
        <v>0</v>
      </c>
      <c r="CV66" s="36">
        <v>0</v>
      </c>
      <c r="CW66" s="36">
        <v>0</v>
      </c>
      <c r="CX66" s="36">
        <v>0</v>
      </c>
      <c r="CY66" s="36">
        <v>0</v>
      </c>
      <c r="CZ66" s="36">
        <v>0</v>
      </c>
      <c r="DA66" s="36">
        <v>0</v>
      </c>
      <c r="DB66" s="36">
        <v>0</v>
      </c>
      <c r="DC66" s="36">
        <v>0</v>
      </c>
      <c r="DD66" s="36">
        <v>0</v>
      </c>
      <c r="DE66" s="36">
        <v>0</v>
      </c>
      <c r="DF66" s="36">
        <f t="shared" si="258"/>
        <v>0</v>
      </c>
      <c r="DG66" s="36">
        <v>0</v>
      </c>
      <c r="DH66" s="36">
        <v>0</v>
      </c>
      <c r="DI66" s="36">
        <v>0</v>
      </c>
      <c r="DJ66" s="36">
        <v>0</v>
      </c>
      <c r="DK66" s="36">
        <v>0</v>
      </c>
      <c r="DL66" s="36">
        <v>0</v>
      </c>
      <c r="DM66" s="36">
        <v>0</v>
      </c>
      <c r="DN66" s="36">
        <v>0</v>
      </c>
      <c r="DO66" s="36">
        <v>0</v>
      </c>
      <c r="DP66" s="36">
        <v>0</v>
      </c>
      <c r="DQ66" s="36">
        <v>0</v>
      </c>
      <c r="DR66" s="36">
        <v>0</v>
      </c>
      <c r="DS66" s="37">
        <f t="shared" si="260"/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</v>
      </c>
      <c r="DZ66" s="36">
        <v>0</v>
      </c>
      <c r="EA66" s="36">
        <v>0</v>
      </c>
      <c r="EB66" s="36">
        <v>0</v>
      </c>
      <c r="EC66" s="36">
        <v>0</v>
      </c>
      <c r="ED66" s="36">
        <v>0</v>
      </c>
      <c r="EE66" s="36">
        <v>0</v>
      </c>
      <c r="EF66" s="37">
        <f t="shared" si="262"/>
        <v>0</v>
      </c>
      <c r="EG66" s="36">
        <v>0</v>
      </c>
      <c r="EH66" s="36">
        <v>0</v>
      </c>
      <c r="EI66" s="36">
        <v>0</v>
      </c>
      <c r="EJ66" s="36">
        <v>0</v>
      </c>
      <c r="EK66" s="36">
        <v>0</v>
      </c>
      <c r="EL66" s="36">
        <v>0</v>
      </c>
      <c r="EM66" s="36">
        <v>0</v>
      </c>
      <c r="EN66" s="36">
        <v>0</v>
      </c>
      <c r="EO66" s="36">
        <v>0</v>
      </c>
      <c r="EP66" s="36">
        <v>0</v>
      </c>
      <c r="EQ66" s="36">
        <v>0</v>
      </c>
      <c r="ER66" s="36">
        <v>0</v>
      </c>
      <c r="ES66" s="37">
        <f t="shared" si="264"/>
        <v>0</v>
      </c>
      <c r="ET66" s="36">
        <v>0</v>
      </c>
      <c r="EU66" s="36">
        <v>0</v>
      </c>
      <c r="EV66" s="36">
        <v>0</v>
      </c>
      <c r="EW66" s="36">
        <v>0</v>
      </c>
      <c r="EX66" s="36">
        <v>0</v>
      </c>
      <c r="EY66" s="36">
        <v>0</v>
      </c>
      <c r="EZ66" s="36">
        <v>0</v>
      </c>
      <c r="FA66" s="36">
        <v>0</v>
      </c>
      <c r="FB66" s="36">
        <v>0</v>
      </c>
      <c r="FC66" s="36">
        <v>0</v>
      </c>
      <c r="FD66" s="36">
        <v>0</v>
      </c>
      <c r="FE66" s="36">
        <v>0</v>
      </c>
      <c r="FF66" s="37">
        <f t="shared" si="266"/>
        <v>0</v>
      </c>
      <c r="FG66" s="36">
        <v>0</v>
      </c>
      <c r="FH66" s="36">
        <v>0</v>
      </c>
      <c r="FI66" s="36">
        <v>0</v>
      </c>
      <c r="FJ66" s="36">
        <v>0</v>
      </c>
      <c r="FK66" s="36">
        <v>0</v>
      </c>
      <c r="FL66" s="36">
        <v>0</v>
      </c>
      <c r="FM66" s="36">
        <v>0</v>
      </c>
      <c r="FN66" s="36">
        <v>0</v>
      </c>
      <c r="FO66" s="36">
        <v>0</v>
      </c>
      <c r="FP66" s="36">
        <v>0</v>
      </c>
      <c r="FQ66" s="36">
        <v>0</v>
      </c>
      <c r="FR66" s="36">
        <v>0</v>
      </c>
      <c r="FS66" s="37">
        <f t="shared" si="268"/>
        <v>0</v>
      </c>
      <c r="FT66" s="36">
        <v>0</v>
      </c>
      <c r="FU66" s="36">
        <v>0</v>
      </c>
      <c r="FV66" s="36">
        <v>0</v>
      </c>
      <c r="FW66" s="36">
        <v>0</v>
      </c>
      <c r="FX66" s="36">
        <v>0</v>
      </c>
      <c r="FY66" s="36">
        <v>0</v>
      </c>
      <c r="FZ66" s="36">
        <v>0</v>
      </c>
      <c r="GA66" s="36">
        <v>0</v>
      </c>
      <c r="GB66" s="36">
        <v>0</v>
      </c>
      <c r="GC66" s="36">
        <v>0</v>
      </c>
      <c r="GD66" s="36">
        <v>0</v>
      </c>
      <c r="GE66" s="36">
        <v>0</v>
      </c>
      <c r="GF66" s="37">
        <f t="shared" si="270"/>
        <v>0</v>
      </c>
      <c r="GG66" s="36">
        <v>0</v>
      </c>
      <c r="GH66" s="36">
        <v>0</v>
      </c>
      <c r="GI66" s="36">
        <v>0</v>
      </c>
      <c r="GJ66" s="36">
        <v>0</v>
      </c>
      <c r="GK66" s="36">
        <v>0</v>
      </c>
      <c r="GL66" s="36">
        <v>0</v>
      </c>
      <c r="GM66" s="36">
        <v>0</v>
      </c>
      <c r="GN66" s="36">
        <v>0</v>
      </c>
      <c r="GO66" s="36">
        <v>0</v>
      </c>
      <c r="GP66" s="36">
        <v>0</v>
      </c>
      <c r="GQ66" s="36">
        <v>0</v>
      </c>
      <c r="GR66" s="36">
        <v>0</v>
      </c>
      <c r="GS66" s="37">
        <f t="shared" si="272"/>
        <v>0</v>
      </c>
      <c r="GT66" s="36">
        <v>0</v>
      </c>
      <c r="GU66" s="36">
        <v>0</v>
      </c>
      <c r="GV66" s="36">
        <v>0</v>
      </c>
      <c r="GW66" s="36">
        <v>0</v>
      </c>
      <c r="GX66" s="36">
        <v>0</v>
      </c>
      <c r="GY66" s="36">
        <v>0</v>
      </c>
      <c r="GZ66" s="36">
        <v>0</v>
      </c>
      <c r="HA66" s="36">
        <v>0</v>
      </c>
      <c r="HB66" s="36">
        <v>0</v>
      </c>
      <c r="HC66" s="36">
        <v>0</v>
      </c>
      <c r="HD66" s="36">
        <v>0</v>
      </c>
      <c r="HE66" s="36">
        <v>0</v>
      </c>
      <c r="HF66" s="37">
        <f t="shared" si="274"/>
        <v>0</v>
      </c>
      <c r="HG66" s="36">
        <v>0</v>
      </c>
      <c r="HH66" s="36">
        <v>0</v>
      </c>
      <c r="HI66" s="36">
        <v>0</v>
      </c>
      <c r="HJ66" s="36">
        <v>0</v>
      </c>
      <c r="HK66" s="36">
        <v>0</v>
      </c>
      <c r="HL66" s="36">
        <v>0</v>
      </c>
      <c r="HM66" s="36">
        <v>0</v>
      </c>
      <c r="HN66" s="36">
        <v>0</v>
      </c>
      <c r="HO66" s="36">
        <v>0</v>
      </c>
      <c r="HP66" s="36">
        <v>0</v>
      </c>
      <c r="HQ66" s="36">
        <v>0</v>
      </c>
      <c r="HR66" s="36">
        <v>0</v>
      </c>
      <c r="HS66" s="37">
        <f t="shared" si="276"/>
        <v>0</v>
      </c>
      <c r="HT66" s="36">
        <v>0</v>
      </c>
      <c r="HU66" s="36">
        <v>0</v>
      </c>
      <c r="HV66" s="36">
        <v>0</v>
      </c>
      <c r="HW66" s="36">
        <v>0</v>
      </c>
      <c r="HX66" s="36">
        <v>0</v>
      </c>
      <c r="HY66" s="36">
        <v>0</v>
      </c>
      <c r="HZ66" s="36">
        <v>0</v>
      </c>
      <c r="IA66" s="36">
        <v>0</v>
      </c>
      <c r="IB66" s="36">
        <v>0</v>
      </c>
      <c r="IC66" s="36">
        <v>0</v>
      </c>
      <c r="ID66" s="36">
        <v>0</v>
      </c>
      <c r="IE66" s="36">
        <v>0</v>
      </c>
      <c r="IF66" s="37">
        <f t="shared" si="278"/>
        <v>0</v>
      </c>
      <c r="IG66" s="36">
        <v>0</v>
      </c>
      <c r="IH66" s="209">
        <v>0</v>
      </c>
      <c r="II66" s="209">
        <v>0</v>
      </c>
      <c r="IJ66" s="209">
        <v>0</v>
      </c>
      <c r="IK66" s="209">
        <v>0</v>
      </c>
      <c r="IL66" s="209">
        <v>0</v>
      </c>
      <c r="IM66" s="209">
        <v>0</v>
      </c>
      <c r="IN66" s="209">
        <v>0</v>
      </c>
      <c r="IO66" s="209">
        <v>0</v>
      </c>
      <c r="IP66" s="209">
        <v>0</v>
      </c>
      <c r="IQ66" s="209">
        <v>0</v>
      </c>
      <c r="IR66" s="209">
        <v>0</v>
      </c>
      <c r="IS66" s="37">
        <f t="shared" si="280"/>
        <v>0</v>
      </c>
      <c r="IT66" s="36">
        <v>0</v>
      </c>
      <c r="IU66" s="209">
        <v>0</v>
      </c>
      <c r="IV66" s="209">
        <v>0</v>
      </c>
      <c r="IW66" s="209">
        <v>0</v>
      </c>
      <c r="IX66" s="209">
        <v>0</v>
      </c>
      <c r="IY66" s="209">
        <v>0</v>
      </c>
      <c r="IZ66" s="209">
        <v>0</v>
      </c>
      <c r="JA66" s="209">
        <v>0</v>
      </c>
      <c r="JB66" s="209">
        <v>0</v>
      </c>
      <c r="JC66" s="209">
        <v>0</v>
      </c>
      <c r="JD66" s="209">
        <v>0</v>
      </c>
      <c r="JE66" s="209">
        <v>0</v>
      </c>
      <c r="JF66" s="37">
        <f t="shared" si="282"/>
        <v>0</v>
      </c>
      <c r="JG66" s="229">
        <v>0</v>
      </c>
      <c r="JH66" s="209">
        <v>0</v>
      </c>
      <c r="JI66" s="209">
        <v>0</v>
      </c>
      <c r="JJ66" s="209">
        <v>0</v>
      </c>
      <c r="JK66" s="209">
        <v>0</v>
      </c>
      <c r="JL66" s="209">
        <v>0</v>
      </c>
      <c r="JM66" s="209">
        <v>0</v>
      </c>
      <c r="JN66" s="209">
        <v>0</v>
      </c>
      <c r="JO66" s="209">
        <v>0</v>
      </c>
      <c r="JP66" s="209">
        <v>0</v>
      </c>
      <c r="JQ66" s="209">
        <v>0</v>
      </c>
      <c r="JR66" s="209">
        <v>0</v>
      </c>
      <c r="JS66" s="37">
        <f t="shared" si="284"/>
        <v>0</v>
      </c>
      <c r="JT66" s="229">
        <v>0</v>
      </c>
      <c r="JU66" s="209">
        <v>0</v>
      </c>
      <c r="JV66" s="209">
        <v>0</v>
      </c>
      <c r="JW66" s="209">
        <v>0</v>
      </c>
      <c r="JX66" s="209">
        <v>0</v>
      </c>
      <c r="JY66" s="209">
        <v>0</v>
      </c>
      <c r="JZ66" s="209">
        <v>0</v>
      </c>
      <c r="KA66" s="209">
        <v>0</v>
      </c>
      <c r="KB66" s="209">
        <v>0</v>
      </c>
      <c r="KC66" s="209">
        <v>0</v>
      </c>
      <c r="KD66" s="209">
        <v>0</v>
      </c>
      <c r="KE66" s="209">
        <v>0</v>
      </c>
      <c r="KF66" s="37">
        <f t="shared" si="286"/>
        <v>0</v>
      </c>
      <c r="KG66" s="229">
        <v>0</v>
      </c>
      <c r="KH66" s="209">
        <v>0</v>
      </c>
      <c r="KI66" s="209">
        <v>0</v>
      </c>
      <c r="KJ66" s="209">
        <v>0</v>
      </c>
      <c r="KK66" s="209">
        <v>0</v>
      </c>
      <c r="KL66" s="209">
        <v>0</v>
      </c>
      <c r="KM66" s="209">
        <v>0</v>
      </c>
      <c r="KN66" s="209">
        <v>0</v>
      </c>
      <c r="KO66" s="209">
        <v>0</v>
      </c>
      <c r="KP66" s="209">
        <v>0</v>
      </c>
      <c r="KQ66" s="209">
        <v>0</v>
      </c>
      <c r="KR66" s="209">
        <v>0</v>
      </c>
      <c r="KS66" s="37">
        <f t="shared" si="288"/>
        <v>0</v>
      </c>
      <c r="KT66" s="229">
        <v>0</v>
      </c>
      <c r="KU66" s="209">
        <v>0</v>
      </c>
      <c r="KV66" s="209">
        <v>0</v>
      </c>
      <c r="KW66" s="209">
        <v>0</v>
      </c>
      <c r="KX66" s="209">
        <v>0</v>
      </c>
      <c r="KY66" s="209">
        <v>0</v>
      </c>
      <c r="KZ66" s="209">
        <v>0</v>
      </c>
      <c r="LA66" s="209">
        <v>0</v>
      </c>
      <c r="LB66" s="209">
        <v>0</v>
      </c>
      <c r="LC66" s="209">
        <v>0</v>
      </c>
      <c r="LD66" s="209">
        <v>0</v>
      </c>
      <c r="LE66" s="209">
        <v>0</v>
      </c>
      <c r="LF66" s="37">
        <f t="shared" si="290"/>
        <v>0</v>
      </c>
      <c r="LG66" s="229">
        <v>0</v>
      </c>
      <c r="LH66" s="209">
        <v>0</v>
      </c>
      <c r="LI66" s="209">
        <v>0</v>
      </c>
      <c r="LJ66" s="209">
        <v>0</v>
      </c>
      <c r="LK66" s="209">
        <v>0</v>
      </c>
      <c r="LL66" s="209">
        <v>0</v>
      </c>
      <c r="LM66" s="209">
        <v>0</v>
      </c>
      <c r="LN66" s="209">
        <v>0</v>
      </c>
      <c r="LO66" s="209">
        <v>0</v>
      </c>
      <c r="LP66" s="209">
        <v>0</v>
      </c>
      <c r="LQ66" s="209">
        <v>0</v>
      </c>
      <c r="LR66" s="209">
        <v>0</v>
      </c>
      <c r="LS66" s="37">
        <f t="shared" si="292"/>
        <v>0</v>
      </c>
      <c r="LT66" s="229">
        <v>0</v>
      </c>
      <c r="LU66" s="209">
        <v>0</v>
      </c>
      <c r="LV66" s="209">
        <v>0</v>
      </c>
      <c r="LW66" s="209">
        <v>0</v>
      </c>
      <c r="LX66" s="209">
        <v>0</v>
      </c>
      <c r="LY66" s="209">
        <v>0</v>
      </c>
      <c r="LZ66" s="209">
        <v>0</v>
      </c>
      <c r="MA66" s="209">
        <v>0</v>
      </c>
      <c r="MB66" s="209">
        <v>0</v>
      </c>
      <c r="MC66" s="209">
        <v>0</v>
      </c>
      <c r="MD66" s="209">
        <v>0</v>
      </c>
      <c r="ME66" s="209">
        <v>0</v>
      </c>
      <c r="MF66" s="37">
        <f t="shared" si="294"/>
        <v>0</v>
      </c>
      <c r="MG66" s="229">
        <v>0</v>
      </c>
      <c r="MH66" s="209">
        <v>0</v>
      </c>
      <c r="MI66" s="209">
        <v>0</v>
      </c>
      <c r="MJ66" s="209">
        <v>0</v>
      </c>
      <c r="MK66" s="209">
        <v>0</v>
      </c>
      <c r="ML66" s="209">
        <v>0</v>
      </c>
      <c r="MM66" s="209">
        <v>0</v>
      </c>
      <c r="MN66" s="209">
        <v>0</v>
      </c>
      <c r="MO66" s="209">
        <v>0</v>
      </c>
      <c r="MP66" s="209">
        <v>0</v>
      </c>
      <c r="MQ66" s="209">
        <v>0</v>
      </c>
      <c r="MR66" s="209">
        <v>0</v>
      </c>
      <c r="MS66" s="38">
        <f t="shared" si="296"/>
        <v>0</v>
      </c>
    </row>
    <row r="67" spans="1:357" ht="15.75" x14ac:dyDescent="0.25">
      <c r="A67" s="86">
        <v>7042</v>
      </c>
      <c r="B67" s="113"/>
      <c r="C67" s="114" t="s">
        <v>182</v>
      </c>
      <c r="D67" s="114" t="s">
        <v>538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7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7">
        <f t="shared" si="239"/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7">
        <f t="shared" si="241"/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7">
        <f t="shared" si="244"/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7">
        <f t="shared" si="246"/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0</v>
      </c>
      <c r="BO67" s="36">
        <v>0</v>
      </c>
      <c r="BP67" s="36">
        <v>0</v>
      </c>
      <c r="BQ67" s="36">
        <v>0</v>
      </c>
      <c r="BR67" s="36">
        <v>0</v>
      </c>
      <c r="BS67" s="37">
        <f t="shared" si="249"/>
        <v>0</v>
      </c>
      <c r="BT67" s="36">
        <v>0</v>
      </c>
      <c r="BU67" s="36">
        <v>0</v>
      </c>
      <c r="BV67" s="36">
        <v>0</v>
      </c>
      <c r="BW67" s="36">
        <v>0</v>
      </c>
      <c r="BX67" s="36">
        <v>0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7">
        <f t="shared" si="252"/>
        <v>0</v>
      </c>
      <c r="CG67" s="36">
        <v>0</v>
      </c>
      <c r="CH67" s="36">
        <v>0</v>
      </c>
      <c r="CI67" s="36">
        <v>0</v>
      </c>
      <c r="CJ67" s="36">
        <v>0</v>
      </c>
      <c r="CK67" s="36">
        <v>0</v>
      </c>
      <c r="CL67" s="36">
        <v>0</v>
      </c>
      <c r="CM67" s="36">
        <v>0</v>
      </c>
      <c r="CN67" s="36">
        <v>0</v>
      </c>
      <c r="CO67" s="36">
        <v>0</v>
      </c>
      <c r="CP67" s="36">
        <v>0</v>
      </c>
      <c r="CQ67" s="36">
        <v>0</v>
      </c>
      <c r="CR67" s="36">
        <v>0</v>
      </c>
      <c r="CS67" s="37">
        <f t="shared" si="255"/>
        <v>0</v>
      </c>
      <c r="CT67" s="36">
        <v>0</v>
      </c>
      <c r="CU67" s="36">
        <v>0</v>
      </c>
      <c r="CV67" s="36">
        <v>0</v>
      </c>
      <c r="CW67" s="36">
        <v>0</v>
      </c>
      <c r="CX67" s="36">
        <v>0</v>
      </c>
      <c r="CY67" s="36">
        <v>0</v>
      </c>
      <c r="CZ67" s="36">
        <v>0</v>
      </c>
      <c r="DA67" s="36">
        <v>0</v>
      </c>
      <c r="DB67" s="36">
        <v>0</v>
      </c>
      <c r="DC67" s="36">
        <v>0</v>
      </c>
      <c r="DD67" s="36">
        <v>0</v>
      </c>
      <c r="DE67" s="36">
        <v>0</v>
      </c>
      <c r="DF67" s="36">
        <f t="shared" si="258"/>
        <v>0</v>
      </c>
      <c r="DG67" s="36">
        <v>0</v>
      </c>
      <c r="DH67" s="36">
        <v>0</v>
      </c>
      <c r="DI67" s="36">
        <v>0</v>
      </c>
      <c r="DJ67" s="36">
        <v>0</v>
      </c>
      <c r="DK67" s="36">
        <v>0</v>
      </c>
      <c r="DL67" s="36">
        <v>0</v>
      </c>
      <c r="DM67" s="36">
        <v>0</v>
      </c>
      <c r="DN67" s="36">
        <v>0</v>
      </c>
      <c r="DO67" s="36">
        <v>0</v>
      </c>
      <c r="DP67" s="36">
        <v>0</v>
      </c>
      <c r="DQ67" s="36">
        <v>0</v>
      </c>
      <c r="DR67" s="36">
        <v>0</v>
      </c>
      <c r="DS67" s="37">
        <f t="shared" si="260"/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</v>
      </c>
      <c r="DZ67" s="36">
        <v>0</v>
      </c>
      <c r="EA67" s="36">
        <v>0</v>
      </c>
      <c r="EB67" s="36">
        <v>0</v>
      </c>
      <c r="EC67" s="36">
        <v>0</v>
      </c>
      <c r="ED67" s="36">
        <v>0</v>
      </c>
      <c r="EE67" s="36">
        <v>0</v>
      </c>
      <c r="EF67" s="37">
        <f t="shared" si="262"/>
        <v>0</v>
      </c>
      <c r="EG67" s="36">
        <v>0</v>
      </c>
      <c r="EH67" s="36">
        <v>0</v>
      </c>
      <c r="EI67" s="36">
        <v>0</v>
      </c>
      <c r="EJ67" s="36">
        <v>0</v>
      </c>
      <c r="EK67" s="36">
        <v>0</v>
      </c>
      <c r="EL67" s="36">
        <v>0</v>
      </c>
      <c r="EM67" s="36">
        <v>0</v>
      </c>
      <c r="EN67" s="36">
        <v>0</v>
      </c>
      <c r="EO67" s="36">
        <v>0</v>
      </c>
      <c r="EP67" s="36">
        <v>0</v>
      </c>
      <c r="EQ67" s="36">
        <v>0</v>
      </c>
      <c r="ER67" s="36">
        <v>0</v>
      </c>
      <c r="ES67" s="37">
        <f t="shared" si="264"/>
        <v>0</v>
      </c>
      <c r="ET67" s="36">
        <v>0</v>
      </c>
      <c r="EU67" s="36">
        <v>0</v>
      </c>
      <c r="EV67" s="36">
        <v>0</v>
      </c>
      <c r="EW67" s="36">
        <v>0</v>
      </c>
      <c r="EX67" s="36">
        <v>0</v>
      </c>
      <c r="EY67" s="36">
        <v>0</v>
      </c>
      <c r="EZ67" s="36">
        <v>0</v>
      </c>
      <c r="FA67" s="36">
        <v>0</v>
      </c>
      <c r="FB67" s="36">
        <v>0</v>
      </c>
      <c r="FC67" s="36">
        <v>0</v>
      </c>
      <c r="FD67" s="36">
        <v>0</v>
      </c>
      <c r="FE67" s="36">
        <v>0</v>
      </c>
      <c r="FF67" s="37">
        <f t="shared" si="266"/>
        <v>0</v>
      </c>
      <c r="FG67" s="36">
        <v>0</v>
      </c>
      <c r="FH67" s="36">
        <v>0</v>
      </c>
      <c r="FI67" s="36">
        <v>0</v>
      </c>
      <c r="FJ67" s="36">
        <v>0</v>
      </c>
      <c r="FK67" s="36">
        <v>0</v>
      </c>
      <c r="FL67" s="36">
        <v>0</v>
      </c>
      <c r="FM67" s="36">
        <v>0</v>
      </c>
      <c r="FN67" s="36">
        <v>0</v>
      </c>
      <c r="FO67" s="36">
        <v>0</v>
      </c>
      <c r="FP67" s="36">
        <v>0</v>
      </c>
      <c r="FQ67" s="36">
        <v>0</v>
      </c>
      <c r="FR67" s="36">
        <v>0</v>
      </c>
      <c r="FS67" s="37">
        <f t="shared" si="268"/>
        <v>0</v>
      </c>
      <c r="FT67" s="36">
        <v>0</v>
      </c>
      <c r="FU67" s="36">
        <v>0</v>
      </c>
      <c r="FV67" s="36">
        <v>0</v>
      </c>
      <c r="FW67" s="36">
        <v>0</v>
      </c>
      <c r="FX67" s="36">
        <v>0</v>
      </c>
      <c r="FY67" s="36">
        <v>0</v>
      </c>
      <c r="FZ67" s="36">
        <v>0</v>
      </c>
      <c r="GA67" s="36">
        <v>0</v>
      </c>
      <c r="GB67" s="36">
        <v>0</v>
      </c>
      <c r="GC67" s="36">
        <v>0</v>
      </c>
      <c r="GD67" s="36">
        <v>0</v>
      </c>
      <c r="GE67" s="36">
        <v>0</v>
      </c>
      <c r="GF67" s="37">
        <f t="shared" si="270"/>
        <v>0</v>
      </c>
      <c r="GG67" s="36">
        <v>0</v>
      </c>
      <c r="GH67" s="36">
        <v>0</v>
      </c>
      <c r="GI67" s="36">
        <v>0</v>
      </c>
      <c r="GJ67" s="36">
        <v>0</v>
      </c>
      <c r="GK67" s="36">
        <v>0</v>
      </c>
      <c r="GL67" s="36">
        <v>0</v>
      </c>
      <c r="GM67" s="36">
        <v>0</v>
      </c>
      <c r="GN67" s="36">
        <v>0</v>
      </c>
      <c r="GO67" s="36">
        <v>0</v>
      </c>
      <c r="GP67" s="36">
        <v>0</v>
      </c>
      <c r="GQ67" s="36">
        <v>0</v>
      </c>
      <c r="GR67" s="36">
        <v>0</v>
      </c>
      <c r="GS67" s="37">
        <f t="shared" si="272"/>
        <v>0</v>
      </c>
      <c r="GT67" s="36">
        <v>0</v>
      </c>
      <c r="GU67" s="36">
        <v>0</v>
      </c>
      <c r="GV67" s="36">
        <v>0</v>
      </c>
      <c r="GW67" s="36">
        <v>0</v>
      </c>
      <c r="GX67" s="36">
        <v>0</v>
      </c>
      <c r="GY67" s="36">
        <v>0</v>
      </c>
      <c r="GZ67" s="36">
        <v>0</v>
      </c>
      <c r="HA67" s="36">
        <v>0</v>
      </c>
      <c r="HB67" s="36">
        <v>0</v>
      </c>
      <c r="HC67" s="36">
        <v>0</v>
      </c>
      <c r="HD67" s="36">
        <v>0</v>
      </c>
      <c r="HE67" s="36">
        <v>0</v>
      </c>
      <c r="HF67" s="37">
        <f t="shared" si="274"/>
        <v>0</v>
      </c>
      <c r="HG67" s="36">
        <v>0</v>
      </c>
      <c r="HH67" s="36">
        <v>0</v>
      </c>
      <c r="HI67" s="36">
        <v>0</v>
      </c>
      <c r="HJ67" s="36">
        <v>0</v>
      </c>
      <c r="HK67" s="36">
        <v>0</v>
      </c>
      <c r="HL67" s="36">
        <v>0</v>
      </c>
      <c r="HM67" s="36">
        <v>0</v>
      </c>
      <c r="HN67" s="36">
        <v>0</v>
      </c>
      <c r="HO67" s="36">
        <v>0</v>
      </c>
      <c r="HP67" s="36">
        <v>0</v>
      </c>
      <c r="HQ67" s="36">
        <v>0</v>
      </c>
      <c r="HR67" s="36">
        <v>0</v>
      </c>
      <c r="HS67" s="37">
        <f t="shared" si="276"/>
        <v>0</v>
      </c>
      <c r="HT67" s="36">
        <v>0</v>
      </c>
      <c r="HU67" s="36">
        <v>0</v>
      </c>
      <c r="HV67" s="36">
        <v>0</v>
      </c>
      <c r="HW67" s="36">
        <v>0</v>
      </c>
      <c r="HX67" s="36">
        <v>0</v>
      </c>
      <c r="HY67" s="36">
        <v>0</v>
      </c>
      <c r="HZ67" s="36">
        <v>0</v>
      </c>
      <c r="IA67" s="36">
        <v>0</v>
      </c>
      <c r="IB67" s="36">
        <v>0</v>
      </c>
      <c r="IC67" s="36">
        <v>0</v>
      </c>
      <c r="ID67" s="36">
        <v>0</v>
      </c>
      <c r="IE67" s="36">
        <v>0</v>
      </c>
      <c r="IF67" s="37">
        <f t="shared" si="278"/>
        <v>0</v>
      </c>
      <c r="IG67" s="36">
        <v>0</v>
      </c>
      <c r="IH67" s="209">
        <v>0</v>
      </c>
      <c r="II67" s="209">
        <v>0</v>
      </c>
      <c r="IJ67" s="209">
        <v>0</v>
      </c>
      <c r="IK67" s="209">
        <v>0</v>
      </c>
      <c r="IL67" s="209">
        <v>0</v>
      </c>
      <c r="IM67" s="209">
        <v>0</v>
      </c>
      <c r="IN67" s="209">
        <v>0</v>
      </c>
      <c r="IO67" s="209">
        <v>0</v>
      </c>
      <c r="IP67" s="209">
        <v>0</v>
      </c>
      <c r="IQ67" s="209">
        <v>0</v>
      </c>
      <c r="IR67" s="209">
        <v>0</v>
      </c>
      <c r="IS67" s="37">
        <f t="shared" si="280"/>
        <v>0</v>
      </c>
      <c r="IT67" s="36">
        <v>0</v>
      </c>
      <c r="IU67" s="209">
        <v>0</v>
      </c>
      <c r="IV67" s="209">
        <v>0</v>
      </c>
      <c r="IW67" s="209">
        <v>0</v>
      </c>
      <c r="IX67" s="209">
        <v>0</v>
      </c>
      <c r="IY67" s="209">
        <v>0</v>
      </c>
      <c r="IZ67" s="209">
        <v>0</v>
      </c>
      <c r="JA67" s="209">
        <v>0</v>
      </c>
      <c r="JB67" s="209">
        <v>0</v>
      </c>
      <c r="JC67" s="209">
        <v>0</v>
      </c>
      <c r="JD67" s="209">
        <v>0</v>
      </c>
      <c r="JE67" s="209">
        <v>0</v>
      </c>
      <c r="JF67" s="37">
        <f t="shared" si="282"/>
        <v>0</v>
      </c>
      <c r="JG67" s="229">
        <v>0</v>
      </c>
      <c r="JH67" s="209">
        <v>0</v>
      </c>
      <c r="JI67" s="209">
        <v>0</v>
      </c>
      <c r="JJ67" s="209">
        <v>0</v>
      </c>
      <c r="JK67" s="209">
        <v>0</v>
      </c>
      <c r="JL67" s="209">
        <v>0</v>
      </c>
      <c r="JM67" s="209">
        <v>0</v>
      </c>
      <c r="JN67" s="209">
        <v>0</v>
      </c>
      <c r="JO67" s="209">
        <v>0</v>
      </c>
      <c r="JP67" s="209">
        <v>0</v>
      </c>
      <c r="JQ67" s="209">
        <v>0</v>
      </c>
      <c r="JR67" s="209">
        <v>0</v>
      </c>
      <c r="JS67" s="37">
        <f t="shared" si="284"/>
        <v>0</v>
      </c>
      <c r="JT67" s="229">
        <v>0</v>
      </c>
      <c r="JU67" s="209">
        <v>0</v>
      </c>
      <c r="JV67" s="209">
        <v>0</v>
      </c>
      <c r="JW67" s="209">
        <v>0</v>
      </c>
      <c r="JX67" s="209">
        <v>0</v>
      </c>
      <c r="JY67" s="209">
        <v>0</v>
      </c>
      <c r="JZ67" s="209">
        <v>0</v>
      </c>
      <c r="KA67" s="209">
        <v>0</v>
      </c>
      <c r="KB67" s="209">
        <v>0</v>
      </c>
      <c r="KC67" s="209">
        <v>0</v>
      </c>
      <c r="KD67" s="209">
        <v>0</v>
      </c>
      <c r="KE67" s="209">
        <v>0</v>
      </c>
      <c r="KF67" s="37">
        <f t="shared" si="286"/>
        <v>0</v>
      </c>
      <c r="KG67" s="229">
        <v>0</v>
      </c>
      <c r="KH67" s="209">
        <v>0</v>
      </c>
      <c r="KI67" s="209">
        <v>0</v>
      </c>
      <c r="KJ67" s="209">
        <v>0</v>
      </c>
      <c r="KK67" s="209">
        <v>0</v>
      </c>
      <c r="KL67" s="209">
        <v>0</v>
      </c>
      <c r="KM67" s="209">
        <v>0</v>
      </c>
      <c r="KN67" s="209">
        <v>0</v>
      </c>
      <c r="KO67" s="209">
        <v>0</v>
      </c>
      <c r="KP67" s="209">
        <v>0</v>
      </c>
      <c r="KQ67" s="209">
        <v>0</v>
      </c>
      <c r="KR67" s="209">
        <v>0</v>
      </c>
      <c r="KS67" s="37">
        <f t="shared" si="288"/>
        <v>0</v>
      </c>
      <c r="KT67" s="229">
        <v>0</v>
      </c>
      <c r="KU67" s="209">
        <v>0</v>
      </c>
      <c r="KV67" s="209">
        <v>0</v>
      </c>
      <c r="KW67" s="209">
        <v>0</v>
      </c>
      <c r="KX67" s="209">
        <v>0</v>
      </c>
      <c r="KY67" s="209">
        <v>0</v>
      </c>
      <c r="KZ67" s="209">
        <v>0</v>
      </c>
      <c r="LA67" s="209">
        <v>0</v>
      </c>
      <c r="LB67" s="209">
        <v>0</v>
      </c>
      <c r="LC67" s="209">
        <v>0</v>
      </c>
      <c r="LD67" s="209">
        <v>0</v>
      </c>
      <c r="LE67" s="209">
        <v>0</v>
      </c>
      <c r="LF67" s="37">
        <f t="shared" si="290"/>
        <v>0</v>
      </c>
      <c r="LG67" s="229">
        <v>0</v>
      </c>
      <c r="LH67" s="209">
        <v>0</v>
      </c>
      <c r="LI67" s="209">
        <v>0</v>
      </c>
      <c r="LJ67" s="209">
        <v>0</v>
      </c>
      <c r="LK67" s="209">
        <v>0</v>
      </c>
      <c r="LL67" s="209">
        <v>0</v>
      </c>
      <c r="LM67" s="209">
        <v>0</v>
      </c>
      <c r="LN67" s="209">
        <v>0</v>
      </c>
      <c r="LO67" s="209">
        <v>0</v>
      </c>
      <c r="LP67" s="209">
        <v>0</v>
      </c>
      <c r="LQ67" s="209">
        <v>0</v>
      </c>
      <c r="LR67" s="209">
        <v>0</v>
      </c>
      <c r="LS67" s="37">
        <f t="shared" si="292"/>
        <v>0</v>
      </c>
      <c r="LT67" s="229">
        <v>0</v>
      </c>
      <c r="LU67" s="209">
        <v>0</v>
      </c>
      <c r="LV67" s="209">
        <v>0</v>
      </c>
      <c r="LW67" s="209">
        <v>0</v>
      </c>
      <c r="LX67" s="209">
        <v>0</v>
      </c>
      <c r="LY67" s="209">
        <v>0</v>
      </c>
      <c r="LZ67" s="209">
        <v>0</v>
      </c>
      <c r="MA67" s="209">
        <v>0</v>
      </c>
      <c r="MB67" s="209">
        <v>0</v>
      </c>
      <c r="MC67" s="209">
        <v>0</v>
      </c>
      <c r="MD67" s="209">
        <v>0</v>
      </c>
      <c r="ME67" s="209">
        <v>0</v>
      </c>
      <c r="MF67" s="37">
        <f t="shared" si="294"/>
        <v>0</v>
      </c>
      <c r="MG67" s="229">
        <v>0</v>
      </c>
      <c r="MH67" s="209">
        <v>0</v>
      </c>
      <c r="MI67" s="209">
        <v>0</v>
      </c>
      <c r="MJ67" s="209">
        <v>0</v>
      </c>
      <c r="MK67" s="209">
        <v>0</v>
      </c>
      <c r="ML67" s="209">
        <v>0</v>
      </c>
      <c r="MM67" s="209">
        <v>0</v>
      </c>
      <c r="MN67" s="209">
        <v>0</v>
      </c>
      <c r="MO67" s="209">
        <v>0</v>
      </c>
      <c r="MP67" s="209">
        <v>0</v>
      </c>
      <c r="MQ67" s="209">
        <v>0</v>
      </c>
      <c r="MR67" s="209">
        <v>0</v>
      </c>
      <c r="MS67" s="38">
        <f t="shared" si="296"/>
        <v>0</v>
      </c>
    </row>
    <row r="68" spans="1:357" ht="15.75" x14ac:dyDescent="0.25">
      <c r="A68" s="86">
        <v>7043</v>
      </c>
      <c r="B68" s="113"/>
      <c r="C68" s="114" t="s">
        <v>250</v>
      </c>
      <c r="D68" s="114" t="s">
        <v>539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7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7">
        <f t="shared" si="239"/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7">
        <f t="shared" si="241"/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7">
        <f t="shared" si="244"/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7">
        <f t="shared" si="246"/>
        <v>0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0</v>
      </c>
      <c r="BO68" s="36">
        <v>0</v>
      </c>
      <c r="BP68" s="36">
        <v>0</v>
      </c>
      <c r="BQ68" s="36">
        <v>0</v>
      </c>
      <c r="BR68" s="36">
        <v>0</v>
      </c>
      <c r="BS68" s="37">
        <f t="shared" si="249"/>
        <v>0</v>
      </c>
      <c r="BT68" s="36">
        <v>0</v>
      </c>
      <c r="BU68" s="36">
        <v>0</v>
      </c>
      <c r="BV68" s="36">
        <v>0</v>
      </c>
      <c r="BW68" s="36">
        <v>0</v>
      </c>
      <c r="BX68" s="3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7">
        <f t="shared" si="252"/>
        <v>0</v>
      </c>
      <c r="CG68" s="36">
        <v>0</v>
      </c>
      <c r="CH68" s="36">
        <v>0</v>
      </c>
      <c r="CI68" s="36">
        <v>0</v>
      </c>
      <c r="CJ68" s="36">
        <v>0</v>
      </c>
      <c r="CK68" s="36">
        <v>0</v>
      </c>
      <c r="CL68" s="36">
        <v>0</v>
      </c>
      <c r="CM68" s="36">
        <v>0</v>
      </c>
      <c r="CN68" s="36">
        <v>0</v>
      </c>
      <c r="CO68" s="36">
        <v>0</v>
      </c>
      <c r="CP68" s="36">
        <v>0</v>
      </c>
      <c r="CQ68" s="36">
        <v>0</v>
      </c>
      <c r="CR68" s="36">
        <v>0</v>
      </c>
      <c r="CS68" s="37">
        <f t="shared" si="255"/>
        <v>0</v>
      </c>
      <c r="CT68" s="36">
        <v>0</v>
      </c>
      <c r="CU68" s="36">
        <v>0</v>
      </c>
      <c r="CV68" s="36">
        <v>0</v>
      </c>
      <c r="CW68" s="36">
        <v>0</v>
      </c>
      <c r="CX68" s="36">
        <v>0</v>
      </c>
      <c r="CY68" s="36">
        <v>0</v>
      </c>
      <c r="CZ68" s="36">
        <v>0</v>
      </c>
      <c r="DA68" s="36">
        <v>0</v>
      </c>
      <c r="DB68" s="36">
        <v>0</v>
      </c>
      <c r="DC68" s="36">
        <v>0</v>
      </c>
      <c r="DD68" s="36">
        <v>0</v>
      </c>
      <c r="DE68" s="36">
        <v>0</v>
      </c>
      <c r="DF68" s="36">
        <f t="shared" si="258"/>
        <v>0</v>
      </c>
      <c r="DG68" s="36">
        <v>0</v>
      </c>
      <c r="DH68" s="36">
        <v>0</v>
      </c>
      <c r="DI68" s="36">
        <v>0</v>
      </c>
      <c r="DJ68" s="36">
        <v>0</v>
      </c>
      <c r="DK68" s="36">
        <v>0</v>
      </c>
      <c r="DL68" s="36">
        <v>0</v>
      </c>
      <c r="DM68" s="36">
        <v>0</v>
      </c>
      <c r="DN68" s="36">
        <v>0</v>
      </c>
      <c r="DO68" s="36">
        <v>0</v>
      </c>
      <c r="DP68" s="36">
        <v>0</v>
      </c>
      <c r="DQ68" s="36">
        <v>0</v>
      </c>
      <c r="DR68" s="36">
        <v>0</v>
      </c>
      <c r="DS68" s="37">
        <f t="shared" si="260"/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</v>
      </c>
      <c r="DZ68" s="36">
        <v>0</v>
      </c>
      <c r="EA68" s="36">
        <v>0</v>
      </c>
      <c r="EB68" s="36">
        <v>0</v>
      </c>
      <c r="EC68" s="36">
        <v>0</v>
      </c>
      <c r="ED68" s="36">
        <v>0</v>
      </c>
      <c r="EE68" s="36">
        <v>0</v>
      </c>
      <c r="EF68" s="37">
        <f t="shared" si="262"/>
        <v>0</v>
      </c>
      <c r="EG68" s="36">
        <v>0</v>
      </c>
      <c r="EH68" s="36">
        <v>0</v>
      </c>
      <c r="EI68" s="36">
        <v>0</v>
      </c>
      <c r="EJ68" s="36">
        <v>0</v>
      </c>
      <c r="EK68" s="36">
        <v>0</v>
      </c>
      <c r="EL68" s="36">
        <v>0</v>
      </c>
      <c r="EM68" s="36">
        <v>0</v>
      </c>
      <c r="EN68" s="36">
        <v>0</v>
      </c>
      <c r="EO68" s="36">
        <v>0</v>
      </c>
      <c r="EP68" s="36">
        <v>0</v>
      </c>
      <c r="EQ68" s="36">
        <v>0</v>
      </c>
      <c r="ER68" s="36">
        <v>0</v>
      </c>
      <c r="ES68" s="37">
        <f t="shared" si="264"/>
        <v>0</v>
      </c>
      <c r="ET68" s="36">
        <v>0</v>
      </c>
      <c r="EU68" s="36">
        <v>0</v>
      </c>
      <c r="EV68" s="36">
        <v>0</v>
      </c>
      <c r="EW68" s="36">
        <v>0</v>
      </c>
      <c r="EX68" s="36">
        <v>0</v>
      </c>
      <c r="EY68" s="36">
        <v>0</v>
      </c>
      <c r="EZ68" s="36">
        <v>0</v>
      </c>
      <c r="FA68" s="36">
        <v>0</v>
      </c>
      <c r="FB68" s="36">
        <v>0</v>
      </c>
      <c r="FC68" s="36">
        <v>0</v>
      </c>
      <c r="FD68" s="36">
        <v>0</v>
      </c>
      <c r="FE68" s="36">
        <v>0</v>
      </c>
      <c r="FF68" s="37">
        <f t="shared" si="266"/>
        <v>0</v>
      </c>
      <c r="FG68" s="36">
        <v>0</v>
      </c>
      <c r="FH68" s="36">
        <v>0</v>
      </c>
      <c r="FI68" s="36">
        <v>0</v>
      </c>
      <c r="FJ68" s="36">
        <v>0</v>
      </c>
      <c r="FK68" s="36">
        <v>0</v>
      </c>
      <c r="FL68" s="36">
        <v>0</v>
      </c>
      <c r="FM68" s="36">
        <v>0</v>
      </c>
      <c r="FN68" s="36">
        <v>0</v>
      </c>
      <c r="FO68" s="36">
        <v>0</v>
      </c>
      <c r="FP68" s="36">
        <v>0</v>
      </c>
      <c r="FQ68" s="36">
        <v>0</v>
      </c>
      <c r="FR68" s="36">
        <v>0</v>
      </c>
      <c r="FS68" s="37">
        <f t="shared" si="268"/>
        <v>0</v>
      </c>
      <c r="FT68" s="36">
        <v>0</v>
      </c>
      <c r="FU68" s="36">
        <v>0</v>
      </c>
      <c r="FV68" s="36">
        <v>0</v>
      </c>
      <c r="FW68" s="36">
        <v>0</v>
      </c>
      <c r="FX68" s="36">
        <v>0</v>
      </c>
      <c r="FY68" s="36">
        <v>0</v>
      </c>
      <c r="FZ68" s="36">
        <v>0</v>
      </c>
      <c r="GA68" s="36">
        <v>0</v>
      </c>
      <c r="GB68" s="36">
        <v>0</v>
      </c>
      <c r="GC68" s="36">
        <v>0</v>
      </c>
      <c r="GD68" s="36">
        <v>0</v>
      </c>
      <c r="GE68" s="36">
        <v>0</v>
      </c>
      <c r="GF68" s="37">
        <f t="shared" si="270"/>
        <v>0</v>
      </c>
      <c r="GG68" s="36">
        <v>0</v>
      </c>
      <c r="GH68" s="36">
        <v>0</v>
      </c>
      <c r="GI68" s="36">
        <v>0</v>
      </c>
      <c r="GJ68" s="36">
        <v>0</v>
      </c>
      <c r="GK68" s="36">
        <v>0</v>
      </c>
      <c r="GL68" s="36">
        <v>0</v>
      </c>
      <c r="GM68" s="36">
        <v>0</v>
      </c>
      <c r="GN68" s="36">
        <v>0</v>
      </c>
      <c r="GO68" s="36">
        <v>0</v>
      </c>
      <c r="GP68" s="36">
        <v>0</v>
      </c>
      <c r="GQ68" s="36">
        <v>0</v>
      </c>
      <c r="GR68" s="36">
        <v>0</v>
      </c>
      <c r="GS68" s="37">
        <f t="shared" si="272"/>
        <v>0</v>
      </c>
      <c r="GT68" s="36">
        <v>0</v>
      </c>
      <c r="GU68" s="36">
        <v>0</v>
      </c>
      <c r="GV68" s="36">
        <v>0</v>
      </c>
      <c r="GW68" s="36">
        <v>0</v>
      </c>
      <c r="GX68" s="36">
        <v>0</v>
      </c>
      <c r="GY68" s="36">
        <v>0</v>
      </c>
      <c r="GZ68" s="36">
        <v>0</v>
      </c>
      <c r="HA68" s="36">
        <v>0</v>
      </c>
      <c r="HB68" s="36">
        <v>0</v>
      </c>
      <c r="HC68" s="36">
        <v>0</v>
      </c>
      <c r="HD68" s="36">
        <v>0</v>
      </c>
      <c r="HE68" s="36">
        <v>0</v>
      </c>
      <c r="HF68" s="37">
        <f t="shared" si="274"/>
        <v>0</v>
      </c>
      <c r="HG68" s="36">
        <v>0</v>
      </c>
      <c r="HH68" s="36">
        <v>0</v>
      </c>
      <c r="HI68" s="36">
        <v>0</v>
      </c>
      <c r="HJ68" s="36">
        <v>0</v>
      </c>
      <c r="HK68" s="36">
        <v>0</v>
      </c>
      <c r="HL68" s="36">
        <v>0</v>
      </c>
      <c r="HM68" s="36">
        <v>0</v>
      </c>
      <c r="HN68" s="36">
        <v>0</v>
      </c>
      <c r="HO68" s="36">
        <v>0</v>
      </c>
      <c r="HP68" s="36">
        <v>0</v>
      </c>
      <c r="HQ68" s="36">
        <v>0</v>
      </c>
      <c r="HR68" s="36">
        <v>0</v>
      </c>
      <c r="HS68" s="37">
        <f t="shared" si="276"/>
        <v>0</v>
      </c>
      <c r="HT68" s="36">
        <v>0</v>
      </c>
      <c r="HU68" s="36">
        <v>0</v>
      </c>
      <c r="HV68" s="36">
        <v>0</v>
      </c>
      <c r="HW68" s="36">
        <v>0</v>
      </c>
      <c r="HX68" s="36">
        <v>0</v>
      </c>
      <c r="HY68" s="36">
        <v>0</v>
      </c>
      <c r="HZ68" s="36">
        <v>0</v>
      </c>
      <c r="IA68" s="36">
        <v>0</v>
      </c>
      <c r="IB68" s="36">
        <v>0</v>
      </c>
      <c r="IC68" s="36">
        <v>0</v>
      </c>
      <c r="ID68" s="36">
        <v>0</v>
      </c>
      <c r="IE68" s="36">
        <v>0</v>
      </c>
      <c r="IF68" s="37">
        <f t="shared" si="278"/>
        <v>0</v>
      </c>
      <c r="IG68" s="36">
        <v>0</v>
      </c>
      <c r="IH68" s="209">
        <v>0</v>
      </c>
      <c r="II68" s="209">
        <v>0</v>
      </c>
      <c r="IJ68" s="209">
        <v>0</v>
      </c>
      <c r="IK68" s="209">
        <v>0</v>
      </c>
      <c r="IL68" s="209">
        <v>0</v>
      </c>
      <c r="IM68" s="209">
        <v>0</v>
      </c>
      <c r="IN68" s="209">
        <v>0</v>
      </c>
      <c r="IO68" s="209">
        <v>0</v>
      </c>
      <c r="IP68" s="209">
        <v>0</v>
      </c>
      <c r="IQ68" s="209">
        <v>0</v>
      </c>
      <c r="IR68" s="209">
        <v>0</v>
      </c>
      <c r="IS68" s="37">
        <f t="shared" si="280"/>
        <v>0</v>
      </c>
      <c r="IT68" s="36">
        <v>0</v>
      </c>
      <c r="IU68" s="209">
        <v>0</v>
      </c>
      <c r="IV68" s="209">
        <v>0</v>
      </c>
      <c r="IW68" s="209">
        <v>0</v>
      </c>
      <c r="IX68" s="209">
        <v>0</v>
      </c>
      <c r="IY68" s="209">
        <v>0</v>
      </c>
      <c r="IZ68" s="209">
        <v>0</v>
      </c>
      <c r="JA68" s="209">
        <v>0</v>
      </c>
      <c r="JB68" s="209">
        <v>0</v>
      </c>
      <c r="JC68" s="209">
        <v>0</v>
      </c>
      <c r="JD68" s="209">
        <v>0</v>
      </c>
      <c r="JE68" s="209">
        <v>0</v>
      </c>
      <c r="JF68" s="37">
        <f t="shared" si="282"/>
        <v>0</v>
      </c>
      <c r="JG68" s="229">
        <v>0</v>
      </c>
      <c r="JH68" s="209">
        <v>0</v>
      </c>
      <c r="JI68" s="209">
        <v>0</v>
      </c>
      <c r="JJ68" s="209">
        <v>0</v>
      </c>
      <c r="JK68" s="209">
        <v>0</v>
      </c>
      <c r="JL68" s="209">
        <v>0</v>
      </c>
      <c r="JM68" s="209">
        <v>0</v>
      </c>
      <c r="JN68" s="209">
        <v>0</v>
      </c>
      <c r="JO68" s="209">
        <v>0</v>
      </c>
      <c r="JP68" s="209">
        <v>0</v>
      </c>
      <c r="JQ68" s="209">
        <v>0</v>
      </c>
      <c r="JR68" s="209">
        <v>0</v>
      </c>
      <c r="JS68" s="37">
        <f t="shared" si="284"/>
        <v>0</v>
      </c>
      <c r="JT68" s="229">
        <v>0</v>
      </c>
      <c r="JU68" s="209">
        <v>0</v>
      </c>
      <c r="JV68" s="209">
        <v>0</v>
      </c>
      <c r="JW68" s="209">
        <v>0</v>
      </c>
      <c r="JX68" s="209">
        <v>0</v>
      </c>
      <c r="JY68" s="209">
        <v>0</v>
      </c>
      <c r="JZ68" s="209">
        <v>0</v>
      </c>
      <c r="KA68" s="209">
        <v>0</v>
      </c>
      <c r="KB68" s="209">
        <v>0</v>
      </c>
      <c r="KC68" s="209">
        <v>0</v>
      </c>
      <c r="KD68" s="209">
        <v>0</v>
      </c>
      <c r="KE68" s="209">
        <v>0</v>
      </c>
      <c r="KF68" s="37">
        <f t="shared" si="286"/>
        <v>0</v>
      </c>
      <c r="KG68" s="229">
        <v>0</v>
      </c>
      <c r="KH68" s="209">
        <v>0</v>
      </c>
      <c r="KI68" s="209">
        <v>0</v>
      </c>
      <c r="KJ68" s="209">
        <v>0</v>
      </c>
      <c r="KK68" s="209">
        <v>0</v>
      </c>
      <c r="KL68" s="209">
        <v>0</v>
      </c>
      <c r="KM68" s="209">
        <v>0</v>
      </c>
      <c r="KN68" s="209">
        <v>0</v>
      </c>
      <c r="KO68" s="209">
        <v>0</v>
      </c>
      <c r="KP68" s="209">
        <v>0</v>
      </c>
      <c r="KQ68" s="209">
        <v>0</v>
      </c>
      <c r="KR68" s="209">
        <v>0</v>
      </c>
      <c r="KS68" s="37">
        <f t="shared" si="288"/>
        <v>0</v>
      </c>
      <c r="KT68" s="229">
        <v>0</v>
      </c>
      <c r="KU68" s="209">
        <v>0</v>
      </c>
      <c r="KV68" s="209">
        <v>0</v>
      </c>
      <c r="KW68" s="209">
        <v>0</v>
      </c>
      <c r="KX68" s="209">
        <v>0</v>
      </c>
      <c r="KY68" s="209">
        <v>0</v>
      </c>
      <c r="KZ68" s="209">
        <v>0</v>
      </c>
      <c r="LA68" s="209">
        <v>0</v>
      </c>
      <c r="LB68" s="209">
        <v>0</v>
      </c>
      <c r="LC68" s="209">
        <v>0</v>
      </c>
      <c r="LD68" s="209">
        <v>0</v>
      </c>
      <c r="LE68" s="209">
        <v>0</v>
      </c>
      <c r="LF68" s="37">
        <f t="shared" si="290"/>
        <v>0</v>
      </c>
      <c r="LG68" s="229">
        <v>0</v>
      </c>
      <c r="LH68" s="209">
        <v>0</v>
      </c>
      <c r="LI68" s="209">
        <v>0</v>
      </c>
      <c r="LJ68" s="209">
        <v>0</v>
      </c>
      <c r="LK68" s="209">
        <v>0</v>
      </c>
      <c r="LL68" s="209">
        <v>0</v>
      </c>
      <c r="LM68" s="209">
        <v>0</v>
      </c>
      <c r="LN68" s="209">
        <v>0</v>
      </c>
      <c r="LO68" s="209">
        <v>0</v>
      </c>
      <c r="LP68" s="209">
        <v>0</v>
      </c>
      <c r="LQ68" s="209">
        <v>0</v>
      </c>
      <c r="LR68" s="209">
        <v>0</v>
      </c>
      <c r="LS68" s="37">
        <f t="shared" si="292"/>
        <v>0</v>
      </c>
      <c r="LT68" s="229">
        <v>0</v>
      </c>
      <c r="LU68" s="209">
        <v>0</v>
      </c>
      <c r="LV68" s="209">
        <v>0</v>
      </c>
      <c r="LW68" s="209">
        <v>0</v>
      </c>
      <c r="LX68" s="209">
        <v>0</v>
      </c>
      <c r="LY68" s="209">
        <v>0</v>
      </c>
      <c r="LZ68" s="209">
        <v>0</v>
      </c>
      <c r="MA68" s="209">
        <v>0</v>
      </c>
      <c r="MB68" s="209">
        <v>0</v>
      </c>
      <c r="MC68" s="209">
        <v>0</v>
      </c>
      <c r="MD68" s="209">
        <v>0</v>
      </c>
      <c r="ME68" s="209">
        <v>0</v>
      </c>
      <c r="MF68" s="37">
        <f t="shared" si="294"/>
        <v>0</v>
      </c>
      <c r="MG68" s="229">
        <v>0</v>
      </c>
      <c r="MH68" s="209">
        <v>0</v>
      </c>
      <c r="MI68" s="209">
        <v>0</v>
      </c>
      <c r="MJ68" s="209">
        <v>0</v>
      </c>
      <c r="MK68" s="209">
        <v>0</v>
      </c>
      <c r="ML68" s="209">
        <v>0</v>
      </c>
      <c r="MM68" s="209">
        <v>0</v>
      </c>
      <c r="MN68" s="209">
        <v>0</v>
      </c>
      <c r="MO68" s="209">
        <v>0</v>
      </c>
      <c r="MP68" s="209">
        <v>0</v>
      </c>
      <c r="MQ68" s="209">
        <v>0</v>
      </c>
      <c r="MR68" s="209">
        <v>0</v>
      </c>
      <c r="MS68" s="38">
        <f t="shared" si="296"/>
        <v>0</v>
      </c>
    </row>
    <row r="69" spans="1:357" ht="15.75" x14ac:dyDescent="0.25">
      <c r="A69" s="86">
        <v>7044</v>
      </c>
      <c r="B69" s="113"/>
      <c r="C69" s="114" t="s">
        <v>251</v>
      </c>
      <c r="D69" s="114" t="s">
        <v>309</v>
      </c>
      <c r="E69" s="36">
        <v>348923.38507761643</v>
      </c>
      <c r="F69" s="36">
        <v>2170635.1193456855</v>
      </c>
      <c r="G69" s="36">
        <v>4621548.9901518952</v>
      </c>
      <c r="H69" s="36">
        <v>5900751.1266900357</v>
      </c>
      <c r="I69" s="36">
        <v>6412573.0262059756</v>
      </c>
      <c r="J69" s="36">
        <v>6664763.8123852452</v>
      </c>
      <c r="K69" s="36">
        <v>6725546.6533133043</v>
      </c>
      <c r="L69" s="37">
        <v>3079239.6928726425</v>
      </c>
      <c r="M69" s="36">
        <v>505270.40560841264</v>
      </c>
      <c r="N69" s="36">
        <v>544483.39175429812</v>
      </c>
      <c r="O69" s="36">
        <v>1013161.4087798365</v>
      </c>
      <c r="P69" s="36">
        <v>1082294.2747454515</v>
      </c>
      <c r="Q69" s="36">
        <v>877445.33466866973</v>
      </c>
      <c r="R69" s="36">
        <v>842330.1619095311</v>
      </c>
      <c r="S69" s="37">
        <f t="shared" si="239"/>
        <v>7944224.6703388421</v>
      </c>
      <c r="T69" s="36">
        <v>889443.70192789193</v>
      </c>
      <c r="U69" s="36">
        <v>1130954.084418294</v>
      </c>
      <c r="V69" s="36">
        <v>802107.31334501738</v>
      </c>
      <c r="W69" s="36">
        <v>1088092.0348439326</v>
      </c>
      <c r="X69" s="36">
        <v>1068467.4911533957</v>
      </c>
      <c r="Y69" s="36">
        <v>1257120.857786681</v>
      </c>
      <c r="Z69" s="36">
        <v>976043.59610248741</v>
      </c>
      <c r="AA69" s="36">
        <v>1020630.6899933228</v>
      </c>
      <c r="AB69" s="36">
        <v>1175560.6757636452</v>
      </c>
      <c r="AC69" s="36">
        <v>1100971.9146219331</v>
      </c>
      <c r="AD69" s="36">
        <v>1077519.1325321312</v>
      </c>
      <c r="AE69" s="36">
        <v>1061166.1140043405</v>
      </c>
      <c r="AF69" s="37">
        <f t="shared" si="241"/>
        <v>12648077.606493071</v>
      </c>
      <c r="AG69" s="36">
        <v>598541.05454014358</v>
      </c>
      <c r="AH69" s="36">
        <v>517243.70326322847</v>
      </c>
      <c r="AI69" s="36">
        <v>770356.56564012647</v>
      </c>
      <c r="AJ69" s="36">
        <v>543722.9851026542</v>
      </c>
      <c r="AK69" s="36">
        <v>623561.56755967252</v>
      </c>
      <c r="AL69" s="36">
        <v>574818.81134201377</v>
      </c>
      <c r="AM69" s="36">
        <v>508925.82795025862</v>
      </c>
      <c r="AN69" s="36">
        <v>705395.38520280411</v>
      </c>
      <c r="AO69" s="36">
        <v>583169.33462694101</v>
      </c>
      <c r="AP69" s="36">
        <v>870361.27199132054</v>
      </c>
      <c r="AQ69" s="36">
        <v>390728.05629276996</v>
      </c>
      <c r="AR69" s="36">
        <v>514427.71745117806</v>
      </c>
      <c r="AS69" s="37">
        <f t="shared" si="244"/>
        <v>7201252.2809631126</v>
      </c>
      <c r="AT69" s="36">
        <v>694802.97003839083</v>
      </c>
      <c r="AU69" s="36">
        <v>539376.66462193313</v>
      </c>
      <c r="AV69" s="36">
        <v>507439.55758637935</v>
      </c>
      <c r="AW69" s="36">
        <v>626389.45772825985</v>
      </c>
      <c r="AX69" s="36">
        <v>459293.64634451608</v>
      </c>
      <c r="AY69" s="36">
        <v>600557.75196127547</v>
      </c>
      <c r="AZ69" s="36">
        <v>958841.88274077745</v>
      </c>
      <c r="BA69" s="36">
        <v>522854.69529293926</v>
      </c>
      <c r="BB69" s="36">
        <v>457517.68819896603</v>
      </c>
      <c r="BC69" s="36">
        <v>425043.13261558948</v>
      </c>
      <c r="BD69" s="36">
        <v>341748.10407277604</v>
      </c>
      <c r="BE69" s="36">
        <v>540055.52683191514</v>
      </c>
      <c r="BF69" s="37">
        <f t="shared" si="246"/>
        <v>6673921.0780337173</v>
      </c>
      <c r="BG69" s="36">
        <v>391940.804122851</v>
      </c>
      <c r="BH69" s="36">
        <v>438914.02645635122</v>
      </c>
      <c r="BI69" s="36">
        <v>391437.55153563677</v>
      </c>
      <c r="BJ69" s="36">
        <v>397118.85766149225</v>
      </c>
      <c r="BK69" s="36">
        <v>464454.45480721077</v>
      </c>
      <c r="BL69" s="36">
        <v>234322.82361041557</v>
      </c>
      <c r="BM69" s="36">
        <v>385213.40010015026</v>
      </c>
      <c r="BN69" s="36">
        <v>150823.82740777891</v>
      </c>
      <c r="BO69" s="36">
        <v>221177.88077950224</v>
      </c>
      <c r="BP69" s="36">
        <v>440360.76239359</v>
      </c>
      <c r="BQ69" s="36">
        <v>208436.44967451226</v>
      </c>
      <c r="BR69" s="36">
        <v>392342.75705224456</v>
      </c>
      <c r="BS69" s="37">
        <f t="shared" si="249"/>
        <v>4116543.5956017356</v>
      </c>
      <c r="BT69" s="36">
        <v>294955.26706726756</v>
      </c>
      <c r="BU69" s="36">
        <v>641199.21924553509</v>
      </c>
      <c r="BV69" s="36">
        <v>355463.07189951604</v>
      </c>
      <c r="BW69" s="36">
        <v>328366.33270739485</v>
      </c>
      <c r="BX69" s="36">
        <v>269566.93381739274</v>
      </c>
      <c r="BY69" s="36">
        <v>232023.13712234981</v>
      </c>
      <c r="BZ69" s="36">
        <v>311026.79548489366</v>
      </c>
      <c r="CA69" s="36">
        <v>308887.65953096346</v>
      </c>
      <c r="CB69" s="36">
        <v>269367.29239692935</v>
      </c>
      <c r="CC69" s="36">
        <v>215201.39642797509</v>
      </c>
      <c r="CD69" s="36">
        <v>302512.57949424116</v>
      </c>
      <c r="CE69" s="36">
        <v>686280.07348522777</v>
      </c>
      <c r="CF69" s="37">
        <f t="shared" si="252"/>
        <v>4214849.7586796861</v>
      </c>
      <c r="CG69" s="36">
        <v>297401.19470872974</v>
      </c>
      <c r="CH69" s="36">
        <v>313412.89926556498</v>
      </c>
      <c r="CI69" s="36">
        <v>249711.18310799549</v>
      </c>
      <c r="CJ69" s="36">
        <v>155092.00079285578</v>
      </c>
      <c r="CK69" s="36">
        <v>82592.914788849812</v>
      </c>
      <c r="CL69" s="36">
        <v>335293.14993323351</v>
      </c>
      <c r="CM69" s="36">
        <v>696807.39212986175</v>
      </c>
      <c r="CN69" s="36">
        <v>238073.68836588194</v>
      </c>
      <c r="CO69" s="36">
        <v>236617.79419128696</v>
      </c>
      <c r="CP69" s="36">
        <v>120353.07173259865</v>
      </c>
      <c r="CQ69" s="36">
        <v>200349.48218160679</v>
      </c>
      <c r="CR69" s="36">
        <v>123893.94462527143</v>
      </c>
      <c r="CS69" s="37">
        <f t="shared" si="255"/>
        <v>3049598.715823737</v>
      </c>
      <c r="CT69" s="36">
        <v>311066.92075613426</v>
      </c>
      <c r="CU69" s="36">
        <v>174556.82978634624</v>
      </c>
      <c r="CV69" s="36">
        <v>216926.41253546983</v>
      </c>
      <c r="CW69" s="36">
        <v>149658.95438991801</v>
      </c>
      <c r="CX69" s="36">
        <v>179217.64354865652</v>
      </c>
      <c r="CY69" s="36">
        <v>152720.34969120353</v>
      </c>
      <c r="CZ69" s="36">
        <v>655793.53709731321</v>
      </c>
      <c r="DA69" s="36">
        <v>221035.3412618929</v>
      </c>
      <c r="DB69" s="36">
        <v>175823.02766649888</v>
      </c>
      <c r="DC69" s="36">
        <v>220841.18544483487</v>
      </c>
      <c r="DD69" s="36">
        <v>353878.70660156879</v>
      </c>
      <c r="DE69" s="36">
        <v>150637.27641462308</v>
      </c>
      <c r="DF69" s="36">
        <f t="shared" si="258"/>
        <v>2962156.1851944597</v>
      </c>
      <c r="DG69" s="36">
        <v>294390.32</v>
      </c>
      <c r="DH69" s="36">
        <v>146905.69</v>
      </c>
      <c r="DI69" s="36">
        <v>205296.83</v>
      </c>
      <c r="DJ69" s="36">
        <v>227668.3</v>
      </c>
      <c r="DK69" s="36">
        <v>256565.64</v>
      </c>
      <c r="DL69" s="36">
        <v>233812.53</v>
      </c>
      <c r="DM69" s="36">
        <v>223364.22</v>
      </c>
      <c r="DN69" s="36">
        <v>212214.04</v>
      </c>
      <c r="DO69" s="36">
        <v>212143.53</v>
      </c>
      <c r="DP69" s="36">
        <v>253452.93</v>
      </c>
      <c r="DQ69" s="36">
        <v>440512.26</v>
      </c>
      <c r="DR69" s="36">
        <v>185382.16</v>
      </c>
      <c r="DS69" s="37">
        <f t="shared" si="260"/>
        <v>2891708.45</v>
      </c>
      <c r="DT69" s="36">
        <v>275520.75</v>
      </c>
      <c r="DU69" s="36">
        <v>473206.08</v>
      </c>
      <c r="DV69" s="36">
        <v>220120.48</v>
      </c>
      <c r="DW69" s="36">
        <v>282201.26</v>
      </c>
      <c r="DX69" s="36">
        <v>348351.98</v>
      </c>
      <c r="DY69" s="36">
        <v>110215.7</v>
      </c>
      <c r="DZ69" s="36">
        <v>565807.37</v>
      </c>
      <c r="EA69" s="36">
        <v>162529.59</v>
      </c>
      <c r="EB69" s="36">
        <v>328178.78000000003</v>
      </c>
      <c r="EC69" s="36">
        <v>203210.04</v>
      </c>
      <c r="ED69" s="36">
        <v>267887.28999999998</v>
      </c>
      <c r="EE69" s="36">
        <v>283270.2</v>
      </c>
      <c r="EF69" s="37">
        <f t="shared" si="262"/>
        <v>3520499.5200000005</v>
      </c>
      <c r="EG69" s="36">
        <v>318323.18</v>
      </c>
      <c r="EH69" s="36">
        <v>593994.47</v>
      </c>
      <c r="EI69" s="36">
        <v>219969.31</v>
      </c>
      <c r="EJ69" s="36">
        <v>157889.89000000001</v>
      </c>
      <c r="EK69" s="36">
        <v>319316.24</v>
      </c>
      <c r="EL69" s="36">
        <v>382758.92</v>
      </c>
      <c r="EM69" s="36">
        <v>509977.76</v>
      </c>
      <c r="EN69" s="36">
        <v>177796.48000000001</v>
      </c>
      <c r="EO69" s="36">
        <v>170913.28</v>
      </c>
      <c r="EP69" s="36">
        <v>302736.38</v>
      </c>
      <c r="EQ69" s="36">
        <v>175850.65</v>
      </c>
      <c r="ER69" s="36">
        <v>331035.46000000002</v>
      </c>
      <c r="ES69" s="37">
        <f t="shared" si="264"/>
        <v>3660562.0199999996</v>
      </c>
      <c r="ET69" s="36">
        <v>293295.39</v>
      </c>
      <c r="EU69" s="36">
        <v>135339.22</v>
      </c>
      <c r="EV69" s="36">
        <v>434172.52</v>
      </c>
      <c r="EW69" s="36">
        <v>99513.319999999949</v>
      </c>
      <c r="EX69" s="36">
        <v>151263.1</v>
      </c>
      <c r="EY69" s="36">
        <v>422052.5</v>
      </c>
      <c r="EZ69" s="36">
        <v>162765.79</v>
      </c>
      <c r="FA69" s="36">
        <v>160552.54</v>
      </c>
      <c r="FB69" s="36">
        <v>257607.7</v>
      </c>
      <c r="FC69" s="36">
        <v>298723.42</v>
      </c>
      <c r="FD69" s="36">
        <v>401424.74</v>
      </c>
      <c r="FE69" s="36">
        <v>172684.83</v>
      </c>
      <c r="FF69" s="37">
        <f t="shared" si="266"/>
        <v>2989395.0700000003</v>
      </c>
      <c r="FG69" s="36">
        <v>270488.39</v>
      </c>
      <c r="FH69" s="36">
        <v>222121.22</v>
      </c>
      <c r="FI69" s="36">
        <v>118152.08</v>
      </c>
      <c r="FJ69" s="36">
        <v>233056.31</v>
      </c>
      <c r="FK69" s="36">
        <v>478671.81</v>
      </c>
      <c r="FL69" s="36">
        <v>107229.92</v>
      </c>
      <c r="FM69" s="36">
        <v>356825.89</v>
      </c>
      <c r="FN69" s="36">
        <v>171223.83</v>
      </c>
      <c r="FO69" s="36">
        <v>206258.82</v>
      </c>
      <c r="FP69" s="36">
        <v>4.5899999998509884</v>
      </c>
      <c r="FQ69" s="36">
        <v>782816.03</v>
      </c>
      <c r="FR69" s="36">
        <v>114031.78</v>
      </c>
      <c r="FS69" s="37">
        <f t="shared" si="268"/>
        <v>3060880.6699999995</v>
      </c>
      <c r="FT69" s="36">
        <v>630272.68000000005</v>
      </c>
      <c r="FU69" s="36">
        <v>1089781.05</v>
      </c>
      <c r="FV69" s="36">
        <v>180422.17</v>
      </c>
      <c r="FW69" s="36">
        <v>135586.92000000001</v>
      </c>
      <c r="FX69" s="36">
        <v>202678.57</v>
      </c>
      <c r="FY69" s="36">
        <v>198104.76</v>
      </c>
      <c r="FZ69" s="36">
        <v>112868.36</v>
      </c>
      <c r="GA69" s="36">
        <v>336354.84</v>
      </c>
      <c r="GB69" s="36">
        <v>542638.36</v>
      </c>
      <c r="GC69" s="36">
        <v>53215.899999999907</v>
      </c>
      <c r="GD69" s="36">
        <v>389404.98</v>
      </c>
      <c r="GE69" s="36">
        <v>237732.98</v>
      </c>
      <c r="GF69" s="37">
        <f t="shared" si="270"/>
        <v>4109061.5699999989</v>
      </c>
      <c r="GG69" s="36">
        <v>323133.09000000003</v>
      </c>
      <c r="GH69" s="36">
        <v>166848.89999999997</v>
      </c>
      <c r="GI69" s="36">
        <v>243406.29000000004</v>
      </c>
      <c r="GJ69" s="36">
        <v>261626.28000000003</v>
      </c>
      <c r="GK69" s="36">
        <v>126255.53000000003</v>
      </c>
      <c r="GL69" s="36">
        <v>72943.510000000009</v>
      </c>
      <c r="GM69" s="36">
        <v>356067.81999999937</v>
      </c>
      <c r="GN69" s="36">
        <v>335198.69000000111</v>
      </c>
      <c r="GO69" s="36">
        <v>292625.87999999919</v>
      </c>
      <c r="GP69" s="36">
        <v>311884.31000000099</v>
      </c>
      <c r="GQ69" s="36">
        <v>106380.22999999858</v>
      </c>
      <c r="GR69" s="36">
        <v>142782.46999999927</v>
      </c>
      <c r="GS69" s="37">
        <f t="shared" si="272"/>
        <v>2739152.9999999986</v>
      </c>
      <c r="GT69" s="36">
        <v>4040278.8499999996</v>
      </c>
      <c r="GU69" s="36">
        <v>109904.28999999957</v>
      </c>
      <c r="GV69" s="36">
        <v>76798.210000000428</v>
      </c>
      <c r="GW69" s="36">
        <v>73899.590000001714</v>
      </c>
      <c r="GX69" s="36">
        <v>4599687.6099999994</v>
      </c>
      <c r="GY69" s="36">
        <v>78616.709999993443</v>
      </c>
      <c r="GZ69" s="36">
        <v>66520.120000008494</v>
      </c>
      <c r="HA69" s="36">
        <v>86311.690000001341</v>
      </c>
      <c r="HB69" s="36">
        <v>835657.12999999337</v>
      </c>
      <c r="HC69" s="36">
        <v>159910.38999999687</v>
      </c>
      <c r="HD69" s="36">
        <v>219256.41000000574</v>
      </c>
      <c r="HE69" s="36">
        <v>376265.37999999896</v>
      </c>
      <c r="HF69" s="37">
        <f t="shared" si="274"/>
        <v>10723106.379999999</v>
      </c>
      <c r="HG69" s="36">
        <v>117619.75</v>
      </c>
      <c r="HH69" s="36">
        <v>157650.77000000005</v>
      </c>
      <c r="HI69" s="36">
        <v>122523.02000000009</v>
      </c>
      <c r="HJ69" s="36">
        <v>142343.8299999997</v>
      </c>
      <c r="HK69" s="36">
        <v>61085.320000000058</v>
      </c>
      <c r="HL69" s="36">
        <v>407778.88999999966</v>
      </c>
      <c r="HM69" s="36">
        <v>90900.31000000007</v>
      </c>
      <c r="HN69" s="36">
        <v>993429.06</v>
      </c>
      <c r="HO69" s="36">
        <v>81095.710000000545</v>
      </c>
      <c r="HP69" s="36">
        <v>242669.89999999967</v>
      </c>
      <c r="HQ69" s="36">
        <v>267312.31999999977</v>
      </c>
      <c r="HR69" s="36">
        <v>94738.450000001059</v>
      </c>
      <c r="HS69" s="37">
        <f t="shared" si="276"/>
        <v>2779147.3300000005</v>
      </c>
      <c r="HT69" s="36">
        <v>228210.47000000006</v>
      </c>
      <c r="HU69" s="36">
        <v>383892.04999999923</v>
      </c>
      <c r="HV69" s="36">
        <v>112613.61999999981</v>
      </c>
      <c r="HW69" s="36">
        <v>215104.98000000115</v>
      </c>
      <c r="HX69" s="36">
        <v>136850.4399999998</v>
      </c>
      <c r="HY69" s="36">
        <v>112857.9399999997</v>
      </c>
      <c r="HZ69" s="36">
        <v>247944.23000000042</v>
      </c>
      <c r="IA69" s="36">
        <v>734871.55000000028</v>
      </c>
      <c r="IB69" s="36">
        <v>73941.359999999608</v>
      </c>
      <c r="IC69" s="36">
        <v>168654.80000000051</v>
      </c>
      <c r="ID69" s="36">
        <v>138816.38999999987</v>
      </c>
      <c r="IE69" s="36">
        <v>121052.7299999986</v>
      </c>
      <c r="IF69" s="37">
        <f t="shared" si="278"/>
        <v>2674810.5599999987</v>
      </c>
      <c r="IG69" s="36">
        <v>587409.25</v>
      </c>
      <c r="IH69" s="209">
        <v>176307.29000000015</v>
      </c>
      <c r="II69" s="209">
        <v>375595.53999999992</v>
      </c>
      <c r="IJ69" s="209">
        <v>126114.15000000033</v>
      </c>
      <c r="IK69" s="209">
        <v>189723.00000000006</v>
      </c>
      <c r="IL69" s="209">
        <v>65805.529999999562</v>
      </c>
      <c r="IM69" s="209">
        <v>57789.749999999767</v>
      </c>
      <c r="IN69" s="209">
        <v>141943.20000000065</v>
      </c>
      <c r="IO69" s="209">
        <v>327562.64000000071</v>
      </c>
      <c r="IP69" s="209">
        <v>395547.59999999852</v>
      </c>
      <c r="IQ69" s="209">
        <v>56824.180000001696</v>
      </c>
      <c r="IR69" s="209">
        <v>106242.88999999808</v>
      </c>
      <c r="IS69" s="37">
        <f t="shared" si="280"/>
        <v>2606865.0199999996</v>
      </c>
      <c r="IT69" s="36">
        <v>502577.35000000003</v>
      </c>
      <c r="IU69" s="209">
        <v>90280.859999999811</v>
      </c>
      <c r="IV69" s="209">
        <v>211761.30999999959</v>
      </c>
      <c r="IW69" s="209">
        <v>52021.980000000636</v>
      </c>
      <c r="IX69" s="209">
        <v>95516.499999999825</v>
      </c>
      <c r="IY69" s="209">
        <v>274476.33000000042</v>
      </c>
      <c r="IZ69" s="209">
        <v>465721.64000000013</v>
      </c>
      <c r="JA69" s="209">
        <v>93063.660000000367</v>
      </c>
      <c r="JB69" s="209">
        <v>855177.7300000008</v>
      </c>
      <c r="JC69" s="209">
        <v>104442.38999999827</v>
      </c>
      <c r="JD69" s="209">
        <v>295383.78000000113</v>
      </c>
      <c r="JE69" s="209">
        <v>77456.199999998076</v>
      </c>
      <c r="JF69" s="37">
        <f t="shared" si="282"/>
        <v>3117879.7299999991</v>
      </c>
      <c r="JG69" s="229">
        <v>572135.36999999953</v>
      </c>
      <c r="JH69" s="209">
        <v>234605.9200000001</v>
      </c>
      <c r="JI69" s="209">
        <v>94252.35000000069</v>
      </c>
      <c r="JJ69" s="209">
        <v>158321.19000000024</v>
      </c>
      <c r="JK69" s="209">
        <v>180194.2799999995</v>
      </c>
      <c r="JL69" s="209">
        <v>167559.33999999973</v>
      </c>
      <c r="JM69" s="209">
        <v>85206.320000000575</v>
      </c>
      <c r="JN69" s="209">
        <v>110681.78999999972</v>
      </c>
      <c r="JO69" s="209">
        <v>875317.83999999985</v>
      </c>
      <c r="JP69" s="209">
        <v>108550.10999999962</v>
      </c>
      <c r="JQ69" s="209">
        <v>427656.43999999878</v>
      </c>
      <c r="JR69" s="209">
        <v>157035.59000000096</v>
      </c>
      <c r="JS69" s="37">
        <f t="shared" si="284"/>
        <v>3171516.5399999991</v>
      </c>
      <c r="JT69" s="229">
        <v>352032.68000000011</v>
      </c>
      <c r="JU69" s="209">
        <v>221113.62000000008</v>
      </c>
      <c r="JV69" s="209">
        <v>158166.8299999997</v>
      </c>
      <c r="JW69" s="209">
        <v>20733.759999999798</v>
      </c>
      <c r="JX69" s="209">
        <v>89739.47000000003</v>
      </c>
      <c r="JY69" s="209">
        <v>126247.57000000066</v>
      </c>
      <c r="JZ69" s="209">
        <v>79011.859999999753</v>
      </c>
      <c r="KA69" s="209">
        <v>189303.20999999938</v>
      </c>
      <c r="KB69" s="209">
        <v>98357.140000000261</v>
      </c>
      <c r="KC69" s="209">
        <v>702988.42000000062</v>
      </c>
      <c r="KD69" s="209">
        <v>72078.569999999367</v>
      </c>
      <c r="KE69" s="209">
        <v>272904.73000000016</v>
      </c>
      <c r="KF69" s="37">
        <f t="shared" si="286"/>
        <v>2382677.86</v>
      </c>
      <c r="KG69" s="229">
        <v>111939.69</v>
      </c>
      <c r="KH69" s="209">
        <v>138946.29999999999</v>
      </c>
      <c r="KI69" s="209">
        <v>118687.68000000002</v>
      </c>
      <c r="KJ69" s="209">
        <v>261675.94000000003</v>
      </c>
      <c r="KK69" s="209">
        <v>365934.30999999994</v>
      </c>
      <c r="KL69" s="209">
        <v>457147.92000000004</v>
      </c>
      <c r="KM69" s="209">
        <v>782961.38000000012</v>
      </c>
      <c r="KN69" s="209">
        <v>115538.13999999966</v>
      </c>
      <c r="KO69" s="209">
        <v>244771.71999999997</v>
      </c>
      <c r="KP69" s="209">
        <v>163798.4700000002</v>
      </c>
      <c r="KQ69" s="209">
        <v>144044.54000000004</v>
      </c>
      <c r="KR69" s="209">
        <v>373668.94000000012</v>
      </c>
      <c r="KS69" s="37">
        <f t="shared" si="288"/>
        <v>3279115.0300000003</v>
      </c>
      <c r="KT69" s="229">
        <v>87616.11</v>
      </c>
      <c r="KU69" s="209">
        <v>1942136.79</v>
      </c>
      <c r="KV69" s="209">
        <v>122288.33999999985</v>
      </c>
      <c r="KW69" s="209">
        <v>158267.50000000023</v>
      </c>
      <c r="KX69" s="209">
        <v>177603.58999999979</v>
      </c>
      <c r="KY69" s="209">
        <v>158645.15000000034</v>
      </c>
      <c r="KZ69" s="209">
        <v>206539.23999999996</v>
      </c>
      <c r="LA69" s="209">
        <v>133574.56999999983</v>
      </c>
      <c r="LB69" s="209">
        <v>1785281.81</v>
      </c>
      <c r="LC69" s="209">
        <v>933934.30999999959</v>
      </c>
      <c r="LD69" s="209">
        <v>109285.18000000063</v>
      </c>
      <c r="LE69" s="209">
        <v>170457.18000000014</v>
      </c>
      <c r="LF69" s="37">
        <f t="shared" si="290"/>
        <v>5985629.7699999996</v>
      </c>
      <c r="LG69" s="229">
        <v>172469.53</v>
      </c>
      <c r="LH69" s="209">
        <v>397699.89999999997</v>
      </c>
      <c r="LI69" s="209">
        <v>225414.75</v>
      </c>
      <c r="LJ69" s="209">
        <v>156769.89000000001</v>
      </c>
      <c r="LK69" s="209">
        <v>255005.43999999994</v>
      </c>
      <c r="LL69" s="209">
        <v>190389.75</v>
      </c>
      <c r="LM69" s="209">
        <v>104989.87</v>
      </c>
      <c r="LN69" s="209">
        <v>125674.21999999997</v>
      </c>
      <c r="LO69" s="209">
        <v>250153.14999999967</v>
      </c>
      <c r="LP69" s="209">
        <v>267101.02000000025</v>
      </c>
      <c r="LQ69" s="209">
        <v>354064.65000000014</v>
      </c>
      <c r="LR69" s="209">
        <v>166076.35999999987</v>
      </c>
      <c r="LS69" s="37">
        <f t="shared" si="292"/>
        <v>2665808.5299999998</v>
      </c>
      <c r="LT69" s="229">
        <v>524397.9</v>
      </c>
      <c r="LU69" s="209">
        <v>202687.29999999993</v>
      </c>
      <c r="LV69" s="209">
        <v>128827.88000000008</v>
      </c>
      <c r="LW69" s="209">
        <v>479806.20999999996</v>
      </c>
      <c r="LX69" s="209">
        <v>9159930.9299999997</v>
      </c>
      <c r="LY69" s="209">
        <v>259832.33999999985</v>
      </c>
      <c r="LZ69" s="209">
        <v>295281.20000000112</v>
      </c>
      <c r="MA69" s="209">
        <v>134314.48000000045</v>
      </c>
      <c r="MB69" s="209">
        <v>211948.29999999888</v>
      </c>
      <c r="MC69" s="209">
        <v>517263.76999999955</v>
      </c>
      <c r="MD69" s="209">
        <v>336818.1400000006</v>
      </c>
      <c r="ME69" s="209">
        <v>1863489.3100000005</v>
      </c>
      <c r="MF69" s="37">
        <f t="shared" si="294"/>
        <v>14114597.76</v>
      </c>
      <c r="MG69" s="229">
        <v>438266.75</v>
      </c>
      <c r="MH69" s="209">
        <v>200916.46999999994</v>
      </c>
      <c r="MI69" s="209">
        <v>422095.46000000008</v>
      </c>
      <c r="MJ69" s="209">
        <v>0</v>
      </c>
      <c r="MK69" s="209">
        <v>0</v>
      </c>
      <c r="ML69" s="209">
        <v>0</v>
      </c>
      <c r="MM69" s="209">
        <v>0</v>
      </c>
      <c r="MN69" s="209">
        <v>0</v>
      </c>
      <c r="MO69" s="209">
        <v>0</v>
      </c>
      <c r="MP69" s="209">
        <v>0</v>
      </c>
      <c r="MQ69" s="209">
        <v>0</v>
      </c>
      <c r="MR69" s="209">
        <v>0</v>
      </c>
      <c r="MS69" s="38">
        <f t="shared" si="296"/>
        <v>1061278.6800000002</v>
      </c>
    </row>
    <row r="70" spans="1:357" ht="15.75" x14ac:dyDescent="0.25">
      <c r="A70" s="86">
        <v>7045</v>
      </c>
      <c r="B70" s="113"/>
      <c r="C70" s="114" t="s">
        <v>252</v>
      </c>
      <c r="D70" s="114" t="s">
        <v>540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7">
        <v>467.36771824403274</v>
      </c>
      <c r="M70" s="36">
        <v>66.76681689200467</v>
      </c>
      <c r="N70" s="36">
        <v>-37.55633450175263</v>
      </c>
      <c r="O70" s="36">
        <v>0</v>
      </c>
      <c r="P70" s="36">
        <v>-496.57820063428483</v>
      </c>
      <c r="Q70" s="36">
        <v>0</v>
      </c>
      <c r="R70" s="36">
        <v>500.75112669003505</v>
      </c>
      <c r="S70" s="37">
        <f t="shared" si="239"/>
        <v>500.75112669003494</v>
      </c>
      <c r="T70" s="36">
        <v>500.75112669003505</v>
      </c>
      <c r="U70" s="36">
        <v>0</v>
      </c>
      <c r="V70" s="36">
        <v>-500.75112669003505</v>
      </c>
      <c r="W70" s="36">
        <v>0</v>
      </c>
      <c r="X70" s="36">
        <v>0</v>
      </c>
      <c r="Y70" s="36">
        <v>37.55633450175263</v>
      </c>
      <c r="Z70" s="36">
        <v>-37.55633450175263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7">
        <f t="shared" si="241"/>
        <v>0</v>
      </c>
      <c r="AG70" s="36">
        <v>0</v>
      </c>
      <c r="AH70" s="36">
        <v>0</v>
      </c>
      <c r="AI70" s="36">
        <v>0</v>
      </c>
      <c r="AJ70" s="36">
        <v>100.15022533800702</v>
      </c>
      <c r="AK70" s="36">
        <v>-100.15022533800702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10795.359706226007</v>
      </c>
      <c r="AR70" s="36">
        <v>0</v>
      </c>
      <c r="AS70" s="37">
        <f t="shared" si="244"/>
        <v>10795.359706226007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7">
        <f t="shared" si="246"/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2503.7556334501755</v>
      </c>
      <c r="BM70" s="36">
        <v>-2503.7556334501755</v>
      </c>
      <c r="BN70" s="36">
        <v>0</v>
      </c>
      <c r="BO70" s="36">
        <v>0</v>
      </c>
      <c r="BP70" s="36">
        <v>0</v>
      </c>
      <c r="BQ70" s="36">
        <v>0</v>
      </c>
      <c r="BR70" s="36">
        <v>0</v>
      </c>
      <c r="BS70" s="37">
        <f t="shared" si="249"/>
        <v>0</v>
      </c>
      <c r="BT70" s="36">
        <v>0</v>
      </c>
      <c r="BU70" s="36">
        <v>0</v>
      </c>
      <c r="BV70" s="36">
        <v>0</v>
      </c>
      <c r="BW70" s="36">
        <v>0</v>
      </c>
      <c r="BX70" s="36">
        <v>0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7">
        <f t="shared" si="252"/>
        <v>0</v>
      </c>
      <c r="CG70" s="36">
        <v>0</v>
      </c>
      <c r="CH70" s="36">
        <v>0</v>
      </c>
      <c r="CI70" s="36">
        <v>0</v>
      </c>
      <c r="CJ70" s="36">
        <v>0</v>
      </c>
      <c r="CK70" s="36">
        <v>0</v>
      </c>
      <c r="CL70" s="36">
        <v>0</v>
      </c>
      <c r="CM70" s="36">
        <v>0</v>
      </c>
      <c r="CN70" s="36">
        <v>0</v>
      </c>
      <c r="CO70" s="36">
        <v>0</v>
      </c>
      <c r="CP70" s="36">
        <v>0</v>
      </c>
      <c r="CQ70" s="36">
        <v>0</v>
      </c>
      <c r="CR70" s="36">
        <v>0</v>
      </c>
      <c r="CS70" s="37">
        <f t="shared" si="255"/>
        <v>0</v>
      </c>
      <c r="CT70" s="36">
        <v>0.10849607744950759</v>
      </c>
      <c r="CU70" s="36">
        <v>0</v>
      </c>
      <c r="CV70" s="36">
        <v>2704.0560841261895</v>
      </c>
      <c r="CW70" s="36">
        <v>-2704.0560841261895</v>
      </c>
      <c r="CX70" s="36">
        <v>0</v>
      </c>
      <c r="CY70" s="36">
        <v>0</v>
      </c>
      <c r="CZ70" s="36">
        <v>0</v>
      </c>
      <c r="DA70" s="36">
        <v>0</v>
      </c>
      <c r="DB70" s="36">
        <v>0</v>
      </c>
      <c r="DC70" s="36">
        <v>0</v>
      </c>
      <c r="DD70" s="36">
        <v>0</v>
      </c>
      <c r="DE70" s="36">
        <v>0</v>
      </c>
      <c r="DF70" s="36">
        <f t="shared" si="258"/>
        <v>0.10849607744967216</v>
      </c>
      <c r="DG70" s="36">
        <v>0</v>
      </c>
      <c r="DH70" s="36">
        <v>0</v>
      </c>
      <c r="DI70" s="36">
        <v>0.1</v>
      </c>
      <c r="DJ70" s="36">
        <v>2</v>
      </c>
      <c r="DK70" s="36">
        <v>0.92</v>
      </c>
      <c r="DL70" s="36">
        <v>2.2000000000000002</v>
      </c>
      <c r="DM70" s="36">
        <v>-5.22</v>
      </c>
      <c r="DN70" s="36">
        <v>8</v>
      </c>
      <c r="DO70" s="36">
        <v>20</v>
      </c>
      <c r="DP70" s="36">
        <v>1</v>
      </c>
      <c r="DQ70" s="36">
        <v>0</v>
      </c>
      <c r="DR70" s="36">
        <v>0</v>
      </c>
      <c r="DS70" s="37">
        <f t="shared" si="260"/>
        <v>29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</v>
      </c>
      <c r="DZ70" s="36">
        <v>0</v>
      </c>
      <c r="EA70" s="36">
        <v>0</v>
      </c>
      <c r="EB70" s="36">
        <v>0</v>
      </c>
      <c r="EC70" s="36">
        <v>0</v>
      </c>
      <c r="ED70" s="36">
        <v>0</v>
      </c>
      <c r="EE70" s="36">
        <v>0</v>
      </c>
      <c r="EF70" s="37">
        <f t="shared" si="262"/>
        <v>0</v>
      </c>
      <c r="EG70" s="36">
        <v>0</v>
      </c>
      <c r="EH70" s="36">
        <v>0</v>
      </c>
      <c r="EI70" s="36">
        <v>0</v>
      </c>
      <c r="EJ70" s="36">
        <v>0</v>
      </c>
      <c r="EK70" s="36">
        <v>0</v>
      </c>
      <c r="EL70" s="36">
        <v>0</v>
      </c>
      <c r="EM70" s="36">
        <v>0</v>
      </c>
      <c r="EN70" s="36">
        <v>0</v>
      </c>
      <c r="EO70" s="36">
        <v>0</v>
      </c>
      <c r="EP70" s="36">
        <v>0</v>
      </c>
      <c r="EQ70" s="36">
        <v>0</v>
      </c>
      <c r="ER70" s="36">
        <v>0</v>
      </c>
      <c r="ES70" s="37">
        <f t="shared" si="264"/>
        <v>0</v>
      </c>
      <c r="ET70" s="36">
        <v>0</v>
      </c>
      <c r="EU70" s="36">
        <v>0</v>
      </c>
      <c r="EV70" s="36">
        <v>0</v>
      </c>
      <c r="EW70" s="36">
        <v>0</v>
      </c>
      <c r="EX70" s="36">
        <v>0</v>
      </c>
      <c r="EY70" s="36">
        <v>0</v>
      </c>
      <c r="EZ70" s="36">
        <v>0</v>
      </c>
      <c r="FA70" s="36">
        <v>0</v>
      </c>
      <c r="FB70" s="36">
        <v>0</v>
      </c>
      <c r="FC70" s="36">
        <v>0</v>
      </c>
      <c r="FD70" s="36">
        <v>0</v>
      </c>
      <c r="FE70" s="36">
        <v>0</v>
      </c>
      <c r="FF70" s="37">
        <f t="shared" si="266"/>
        <v>0</v>
      </c>
      <c r="FG70" s="36">
        <v>0</v>
      </c>
      <c r="FH70" s="36">
        <v>0</v>
      </c>
      <c r="FI70" s="36">
        <v>0</v>
      </c>
      <c r="FJ70" s="36">
        <v>0</v>
      </c>
      <c r="FK70" s="36">
        <v>0</v>
      </c>
      <c r="FL70" s="36">
        <v>0</v>
      </c>
      <c r="FM70" s="36">
        <v>0</v>
      </c>
      <c r="FN70" s="36">
        <v>0</v>
      </c>
      <c r="FO70" s="36">
        <v>0</v>
      </c>
      <c r="FP70" s="36">
        <v>0</v>
      </c>
      <c r="FQ70" s="36">
        <v>0</v>
      </c>
      <c r="FR70" s="36">
        <v>0</v>
      </c>
      <c r="FS70" s="37">
        <f t="shared" si="268"/>
        <v>0</v>
      </c>
      <c r="FT70" s="36">
        <v>0</v>
      </c>
      <c r="FU70" s="36">
        <v>0</v>
      </c>
      <c r="FV70" s="36">
        <v>0</v>
      </c>
      <c r="FW70" s="36">
        <v>0</v>
      </c>
      <c r="FX70" s="36">
        <v>0</v>
      </c>
      <c r="FY70" s="36">
        <v>0</v>
      </c>
      <c r="FZ70" s="36">
        <v>0</v>
      </c>
      <c r="GA70" s="36">
        <v>0</v>
      </c>
      <c r="GB70" s="36">
        <v>0</v>
      </c>
      <c r="GC70" s="36">
        <v>0</v>
      </c>
      <c r="GD70" s="36">
        <v>0</v>
      </c>
      <c r="GE70" s="36">
        <v>0</v>
      </c>
      <c r="GF70" s="37">
        <f t="shared" si="270"/>
        <v>0</v>
      </c>
      <c r="GG70" s="36">
        <v>0</v>
      </c>
      <c r="GH70" s="36">
        <v>0</v>
      </c>
      <c r="GI70" s="36">
        <v>0</v>
      </c>
      <c r="GJ70" s="36">
        <v>0</v>
      </c>
      <c r="GK70" s="36">
        <v>0</v>
      </c>
      <c r="GL70" s="36">
        <v>0</v>
      </c>
      <c r="GM70" s="36">
        <v>0</v>
      </c>
      <c r="GN70" s="36">
        <v>0</v>
      </c>
      <c r="GO70" s="36">
        <v>0</v>
      </c>
      <c r="GP70" s="36">
        <v>0</v>
      </c>
      <c r="GQ70" s="36">
        <v>0</v>
      </c>
      <c r="GR70" s="36">
        <v>0</v>
      </c>
      <c r="GS70" s="37">
        <f t="shared" si="272"/>
        <v>0</v>
      </c>
      <c r="GT70" s="36">
        <v>0</v>
      </c>
      <c r="GU70" s="36">
        <v>0</v>
      </c>
      <c r="GV70" s="36">
        <v>0</v>
      </c>
      <c r="GW70" s="36">
        <v>0</v>
      </c>
      <c r="GX70" s="36">
        <v>0</v>
      </c>
      <c r="GY70" s="36">
        <v>0</v>
      </c>
      <c r="GZ70" s="36">
        <v>0</v>
      </c>
      <c r="HA70" s="36">
        <v>0</v>
      </c>
      <c r="HB70" s="36">
        <v>0</v>
      </c>
      <c r="HC70" s="36">
        <v>0</v>
      </c>
      <c r="HD70" s="36">
        <v>0</v>
      </c>
      <c r="HE70" s="36">
        <v>0</v>
      </c>
      <c r="HF70" s="37">
        <f t="shared" si="274"/>
        <v>0</v>
      </c>
      <c r="HG70" s="36">
        <v>0</v>
      </c>
      <c r="HH70" s="36">
        <v>0</v>
      </c>
      <c r="HI70" s="36">
        <v>0</v>
      </c>
      <c r="HJ70" s="36">
        <v>0</v>
      </c>
      <c r="HK70" s="36">
        <v>0</v>
      </c>
      <c r="HL70" s="36">
        <v>0</v>
      </c>
      <c r="HM70" s="36">
        <v>0</v>
      </c>
      <c r="HN70" s="36">
        <v>0</v>
      </c>
      <c r="HO70" s="36">
        <v>0</v>
      </c>
      <c r="HP70" s="36">
        <v>0</v>
      </c>
      <c r="HQ70" s="36">
        <v>0</v>
      </c>
      <c r="HR70" s="36">
        <v>0</v>
      </c>
      <c r="HS70" s="37">
        <f t="shared" si="276"/>
        <v>0</v>
      </c>
      <c r="HT70" s="36">
        <v>0</v>
      </c>
      <c r="HU70" s="36">
        <v>0</v>
      </c>
      <c r="HV70" s="36">
        <v>0</v>
      </c>
      <c r="HW70" s="36">
        <v>0</v>
      </c>
      <c r="HX70" s="36">
        <v>0</v>
      </c>
      <c r="HY70" s="36">
        <v>0</v>
      </c>
      <c r="HZ70" s="36">
        <v>0</v>
      </c>
      <c r="IA70" s="36">
        <v>0</v>
      </c>
      <c r="IB70" s="36">
        <v>0</v>
      </c>
      <c r="IC70" s="36">
        <v>0</v>
      </c>
      <c r="ID70" s="36">
        <v>0</v>
      </c>
      <c r="IE70" s="36">
        <v>0</v>
      </c>
      <c r="IF70" s="37">
        <f t="shared" si="278"/>
        <v>0</v>
      </c>
      <c r="IG70" s="36">
        <v>0</v>
      </c>
      <c r="IH70" s="209">
        <v>0</v>
      </c>
      <c r="II70" s="209">
        <v>0</v>
      </c>
      <c r="IJ70" s="209">
        <v>0</v>
      </c>
      <c r="IK70" s="209">
        <v>0</v>
      </c>
      <c r="IL70" s="209">
        <v>0</v>
      </c>
      <c r="IM70" s="209">
        <v>0</v>
      </c>
      <c r="IN70" s="209">
        <v>0</v>
      </c>
      <c r="IO70" s="209">
        <v>0</v>
      </c>
      <c r="IP70" s="209">
        <v>0</v>
      </c>
      <c r="IQ70" s="209">
        <v>0</v>
      </c>
      <c r="IR70" s="209">
        <v>0</v>
      </c>
      <c r="IS70" s="37">
        <f t="shared" si="280"/>
        <v>0</v>
      </c>
      <c r="IT70" s="36">
        <v>0</v>
      </c>
      <c r="IU70" s="209">
        <v>0</v>
      </c>
      <c r="IV70" s="209">
        <v>0</v>
      </c>
      <c r="IW70" s="209">
        <v>0</v>
      </c>
      <c r="IX70" s="209">
        <v>0</v>
      </c>
      <c r="IY70" s="209">
        <v>0</v>
      </c>
      <c r="IZ70" s="209">
        <v>0</v>
      </c>
      <c r="JA70" s="209">
        <v>0</v>
      </c>
      <c r="JB70" s="209">
        <v>0</v>
      </c>
      <c r="JC70" s="209">
        <v>0</v>
      </c>
      <c r="JD70" s="209">
        <v>0</v>
      </c>
      <c r="JE70" s="209">
        <v>0</v>
      </c>
      <c r="JF70" s="37">
        <f t="shared" si="282"/>
        <v>0</v>
      </c>
      <c r="JG70" s="229">
        <v>0</v>
      </c>
      <c r="JH70" s="209">
        <v>0</v>
      </c>
      <c r="JI70" s="209">
        <v>0</v>
      </c>
      <c r="JJ70" s="209">
        <v>0</v>
      </c>
      <c r="JK70" s="209">
        <v>0</v>
      </c>
      <c r="JL70" s="209">
        <v>0</v>
      </c>
      <c r="JM70" s="209">
        <v>0</v>
      </c>
      <c r="JN70" s="209">
        <v>0</v>
      </c>
      <c r="JO70" s="209">
        <v>0</v>
      </c>
      <c r="JP70" s="209">
        <v>0</v>
      </c>
      <c r="JQ70" s="209">
        <v>0</v>
      </c>
      <c r="JR70" s="209">
        <v>0</v>
      </c>
      <c r="JS70" s="37">
        <f t="shared" si="284"/>
        <v>0</v>
      </c>
      <c r="JT70" s="229">
        <v>0</v>
      </c>
      <c r="JU70" s="209">
        <v>0</v>
      </c>
      <c r="JV70" s="209">
        <v>0</v>
      </c>
      <c r="JW70" s="209">
        <v>0</v>
      </c>
      <c r="JX70" s="209">
        <v>0</v>
      </c>
      <c r="JY70" s="209">
        <v>0</v>
      </c>
      <c r="JZ70" s="209">
        <v>0</v>
      </c>
      <c r="KA70" s="209">
        <v>0</v>
      </c>
      <c r="KB70" s="209">
        <v>0</v>
      </c>
      <c r="KC70" s="209">
        <v>0</v>
      </c>
      <c r="KD70" s="209">
        <v>0</v>
      </c>
      <c r="KE70" s="209">
        <v>0</v>
      </c>
      <c r="KF70" s="37">
        <f t="shared" si="286"/>
        <v>0</v>
      </c>
      <c r="KG70" s="229">
        <v>0</v>
      </c>
      <c r="KH70" s="209">
        <v>0</v>
      </c>
      <c r="KI70" s="209">
        <v>0</v>
      </c>
      <c r="KJ70" s="209">
        <v>0</v>
      </c>
      <c r="KK70" s="209">
        <v>0</v>
      </c>
      <c r="KL70" s="209">
        <v>0</v>
      </c>
      <c r="KM70" s="209">
        <v>0</v>
      </c>
      <c r="KN70" s="209">
        <v>0</v>
      </c>
      <c r="KO70" s="209">
        <v>0</v>
      </c>
      <c r="KP70" s="209">
        <v>0</v>
      </c>
      <c r="KQ70" s="209">
        <v>0</v>
      </c>
      <c r="KR70" s="209">
        <v>0</v>
      </c>
      <c r="KS70" s="37">
        <f t="shared" si="288"/>
        <v>0</v>
      </c>
      <c r="KT70" s="229">
        <v>0</v>
      </c>
      <c r="KU70" s="209">
        <v>0</v>
      </c>
      <c r="KV70" s="209">
        <v>0</v>
      </c>
      <c r="KW70" s="209">
        <v>0</v>
      </c>
      <c r="KX70" s="209">
        <v>0</v>
      </c>
      <c r="KY70" s="209">
        <v>0</v>
      </c>
      <c r="KZ70" s="209">
        <v>0</v>
      </c>
      <c r="LA70" s="209">
        <v>0</v>
      </c>
      <c r="LB70" s="209">
        <v>0</v>
      </c>
      <c r="LC70" s="209">
        <v>0</v>
      </c>
      <c r="LD70" s="209">
        <v>0</v>
      </c>
      <c r="LE70" s="209">
        <v>0</v>
      </c>
      <c r="LF70" s="37">
        <f t="shared" si="290"/>
        <v>0</v>
      </c>
      <c r="LG70" s="229">
        <v>0</v>
      </c>
      <c r="LH70" s="209">
        <v>0</v>
      </c>
      <c r="LI70" s="209">
        <v>0</v>
      </c>
      <c r="LJ70" s="209">
        <v>0</v>
      </c>
      <c r="LK70" s="209">
        <v>0</v>
      </c>
      <c r="LL70" s="209">
        <v>0</v>
      </c>
      <c r="LM70" s="209">
        <v>0</v>
      </c>
      <c r="LN70" s="209">
        <v>0</v>
      </c>
      <c r="LO70" s="209">
        <v>0</v>
      </c>
      <c r="LP70" s="209">
        <v>0</v>
      </c>
      <c r="LQ70" s="209">
        <v>0</v>
      </c>
      <c r="LR70" s="209">
        <v>0</v>
      </c>
      <c r="LS70" s="37">
        <f t="shared" si="292"/>
        <v>0</v>
      </c>
      <c r="LT70" s="229">
        <v>0</v>
      </c>
      <c r="LU70" s="209">
        <v>0</v>
      </c>
      <c r="LV70" s="209">
        <v>0</v>
      </c>
      <c r="LW70" s="209">
        <v>0</v>
      </c>
      <c r="LX70" s="209">
        <v>0</v>
      </c>
      <c r="LY70" s="209">
        <v>0</v>
      </c>
      <c r="LZ70" s="209">
        <v>0</v>
      </c>
      <c r="MA70" s="209">
        <v>0</v>
      </c>
      <c r="MB70" s="209">
        <v>0</v>
      </c>
      <c r="MC70" s="209">
        <v>0</v>
      </c>
      <c r="MD70" s="209">
        <v>0</v>
      </c>
      <c r="ME70" s="209">
        <v>0</v>
      </c>
      <c r="MF70" s="37">
        <f t="shared" si="294"/>
        <v>0</v>
      </c>
      <c r="MG70" s="229">
        <v>0</v>
      </c>
      <c r="MH70" s="209">
        <v>0</v>
      </c>
      <c r="MI70" s="209">
        <v>0</v>
      </c>
      <c r="MJ70" s="209">
        <v>0</v>
      </c>
      <c r="MK70" s="209">
        <v>0</v>
      </c>
      <c r="ML70" s="209">
        <v>0</v>
      </c>
      <c r="MM70" s="209">
        <v>0</v>
      </c>
      <c r="MN70" s="209">
        <v>0</v>
      </c>
      <c r="MO70" s="209">
        <v>0</v>
      </c>
      <c r="MP70" s="209">
        <v>0</v>
      </c>
      <c r="MQ70" s="209">
        <v>0</v>
      </c>
      <c r="MR70" s="209">
        <v>0</v>
      </c>
      <c r="MS70" s="38">
        <f t="shared" si="296"/>
        <v>0</v>
      </c>
    </row>
    <row r="71" spans="1:357" ht="15.75" x14ac:dyDescent="0.25">
      <c r="A71" s="86">
        <v>7046</v>
      </c>
      <c r="B71" s="113"/>
      <c r="C71" s="114" t="s">
        <v>541</v>
      </c>
      <c r="D71" s="114" t="s">
        <v>542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7">
        <v>49369.888165581709</v>
      </c>
      <c r="M71" s="36">
        <v>8688.0320480721075</v>
      </c>
      <c r="N71" s="36">
        <v>7711.5673510265397</v>
      </c>
      <c r="O71" s="36">
        <v>3993.4902353530301</v>
      </c>
      <c r="P71" s="36">
        <v>5942.2467033884159</v>
      </c>
      <c r="Q71" s="36">
        <v>5821.2318477716581</v>
      </c>
      <c r="R71" s="36">
        <v>-154.3982640627608</v>
      </c>
      <c r="S71" s="37">
        <f t="shared" si="239"/>
        <v>81372.058087130703</v>
      </c>
      <c r="T71" s="36">
        <v>838.75813720580868</v>
      </c>
      <c r="U71" s="36">
        <v>554.99916541478888</v>
      </c>
      <c r="V71" s="36">
        <v>3972.6256050742786</v>
      </c>
      <c r="W71" s="36">
        <v>11604.907361041563</v>
      </c>
      <c r="X71" s="36">
        <v>23234.852278417628</v>
      </c>
      <c r="Y71" s="36">
        <v>6739.2755800367222</v>
      </c>
      <c r="Z71" s="36">
        <v>4690.3688866633292</v>
      </c>
      <c r="AA71" s="36">
        <v>4293.9409113670508</v>
      </c>
      <c r="AB71" s="36">
        <v>2482.891003171424</v>
      </c>
      <c r="AC71" s="36">
        <v>3622.0998163912536</v>
      </c>
      <c r="AD71" s="36">
        <v>8124.6870305458197</v>
      </c>
      <c r="AE71" s="36">
        <v>4143.7155733600403</v>
      </c>
      <c r="AF71" s="37">
        <f t="shared" si="241"/>
        <v>74303.121348689703</v>
      </c>
      <c r="AG71" s="36">
        <v>1435.4865631781006</v>
      </c>
      <c r="AH71" s="36">
        <v>1652.4787180771157</v>
      </c>
      <c r="AI71" s="36">
        <v>2215.8237356034051</v>
      </c>
      <c r="AJ71" s="36">
        <v>9355.7002169921543</v>
      </c>
      <c r="AK71" s="36">
        <v>15669.337339342348</v>
      </c>
      <c r="AL71" s="36">
        <v>10711.901185111001</v>
      </c>
      <c r="AM71" s="36">
        <v>2870.9731263562012</v>
      </c>
      <c r="AN71" s="36">
        <v>2482.891003171424</v>
      </c>
      <c r="AO71" s="36">
        <v>4268.9033550325494</v>
      </c>
      <c r="AP71" s="36">
        <v>4143.7155733600403</v>
      </c>
      <c r="AQ71" s="36">
        <v>-2962.7774995827076</v>
      </c>
      <c r="AR71" s="36">
        <v>1619.0953096311134</v>
      </c>
      <c r="AS71" s="37">
        <f t="shared" si="244"/>
        <v>53463.528626272746</v>
      </c>
      <c r="AT71" s="36">
        <v>855.44984142881003</v>
      </c>
      <c r="AU71" s="36">
        <v>20.864630278751463</v>
      </c>
      <c r="AV71" s="36">
        <v>116.84192956100819</v>
      </c>
      <c r="AW71" s="36">
        <v>166.9170422300117</v>
      </c>
      <c r="AX71" s="36">
        <v>1915.3730595893842</v>
      </c>
      <c r="AY71" s="36">
        <v>312.96945418127194</v>
      </c>
      <c r="AZ71" s="36">
        <v>121.01485561675848</v>
      </c>
      <c r="BA71" s="36">
        <v>162.74411617426139</v>
      </c>
      <c r="BB71" s="36">
        <v>125.18778167250876</v>
      </c>
      <c r="BC71" s="36">
        <v>179.43582039726257</v>
      </c>
      <c r="BD71" s="36">
        <v>0</v>
      </c>
      <c r="BE71" s="36">
        <v>0</v>
      </c>
      <c r="BF71" s="37">
        <f t="shared" si="246"/>
        <v>3976.7985311300281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0</v>
      </c>
      <c r="BN71" s="36">
        <v>0</v>
      </c>
      <c r="BO71" s="36">
        <v>0</v>
      </c>
      <c r="BP71" s="36">
        <v>0</v>
      </c>
      <c r="BQ71" s="36">
        <v>0</v>
      </c>
      <c r="BR71" s="36">
        <v>0</v>
      </c>
      <c r="BS71" s="37">
        <f t="shared" si="249"/>
        <v>0</v>
      </c>
      <c r="BT71" s="36">
        <v>0</v>
      </c>
      <c r="BU71" s="36">
        <v>0</v>
      </c>
      <c r="BV71" s="36">
        <v>0</v>
      </c>
      <c r="BW71" s="36">
        <v>0</v>
      </c>
      <c r="BX71" s="3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7">
        <f t="shared" si="252"/>
        <v>0</v>
      </c>
      <c r="CG71" s="36">
        <v>0</v>
      </c>
      <c r="CH71" s="36">
        <v>0</v>
      </c>
      <c r="CI71" s="36">
        <v>0</v>
      </c>
      <c r="CJ71" s="36">
        <v>0</v>
      </c>
      <c r="CK71" s="36">
        <v>0</v>
      </c>
      <c r="CL71" s="36">
        <v>0</v>
      </c>
      <c r="CM71" s="36">
        <v>0</v>
      </c>
      <c r="CN71" s="36">
        <v>0</v>
      </c>
      <c r="CO71" s="36">
        <v>0</v>
      </c>
      <c r="CP71" s="36">
        <v>0</v>
      </c>
      <c r="CQ71" s="36">
        <v>0</v>
      </c>
      <c r="CR71" s="36">
        <v>0</v>
      </c>
      <c r="CS71" s="37">
        <f t="shared" si="255"/>
        <v>0</v>
      </c>
      <c r="CT71" s="36">
        <v>0</v>
      </c>
      <c r="CU71" s="36">
        <v>0</v>
      </c>
      <c r="CV71" s="36">
        <v>0</v>
      </c>
      <c r="CW71" s="36">
        <v>0</v>
      </c>
      <c r="CX71" s="36">
        <v>0</v>
      </c>
      <c r="CY71" s="36">
        <v>0</v>
      </c>
      <c r="CZ71" s="36">
        <v>0</v>
      </c>
      <c r="DA71" s="36">
        <v>0</v>
      </c>
      <c r="DB71" s="36">
        <v>0</v>
      </c>
      <c r="DC71" s="36">
        <v>0</v>
      </c>
      <c r="DD71" s="36">
        <v>0</v>
      </c>
      <c r="DE71" s="36">
        <v>0</v>
      </c>
      <c r="DF71" s="36">
        <f t="shared" si="258"/>
        <v>0</v>
      </c>
      <c r="DG71" s="36">
        <v>0</v>
      </c>
      <c r="DH71" s="36">
        <v>0</v>
      </c>
      <c r="DI71" s="36">
        <v>0</v>
      </c>
      <c r="DJ71" s="36">
        <v>0</v>
      </c>
      <c r="DK71" s="36">
        <v>0</v>
      </c>
      <c r="DL71" s="36">
        <v>0</v>
      </c>
      <c r="DM71" s="36">
        <v>0</v>
      </c>
      <c r="DN71" s="36">
        <v>0</v>
      </c>
      <c r="DO71" s="36">
        <v>0</v>
      </c>
      <c r="DP71" s="36">
        <v>0</v>
      </c>
      <c r="DQ71" s="36">
        <v>0</v>
      </c>
      <c r="DR71" s="36">
        <v>0</v>
      </c>
      <c r="DS71" s="37">
        <f t="shared" si="260"/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</v>
      </c>
      <c r="DZ71" s="36">
        <v>0</v>
      </c>
      <c r="EA71" s="36">
        <v>0</v>
      </c>
      <c r="EB71" s="36">
        <v>0</v>
      </c>
      <c r="EC71" s="36">
        <v>0</v>
      </c>
      <c r="ED71" s="36">
        <v>0</v>
      </c>
      <c r="EE71" s="36">
        <v>0</v>
      </c>
      <c r="EF71" s="37">
        <f t="shared" si="262"/>
        <v>0</v>
      </c>
      <c r="EG71" s="36">
        <v>0</v>
      </c>
      <c r="EH71" s="36">
        <v>0</v>
      </c>
      <c r="EI71" s="36">
        <v>0</v>
      </c>
      <c r="EJ71" s="36">
        <v>0</v>
      </c>
      <c r="EK71" s="36">
        <v>0</v>
      </c>
      <c r="EL71" s="36">
        <v>0</v>
      </c>
      <c r="EM71" s="36">
        <v>0</v>
      </c>
      <c r="EN71" s="36">
        <v>0</v>
      </c>
      <c r="EO71" s="36">
        <v>0</v>
      </c>
      <c r="EP71" s="36">
        <v>0</v>
      </c>
      <c r="EQ71" s="36">
        <v>0</v>
      </c>
      <c r="ER71" s="36">
        <v>0</v>
      </c>
      <c r="ES71" s="37">
        <f t="shared" si="264"/>
        <v>0</v>
      </c>
      <c r="ET71" s="36">
        <v>0</v>
      </c>
      <c r="EU71" s="36">
        <v>0</v>
      </c>
      <c r="EV71" s="36">
        <v>0</v>
      </c>
      <c r="EW71" s="36">
        <v>0</v>
      </c>
      <c r="EX71" s="36">
        <v>0</v>
      </c>
      <c r="EY71" s="36">
        <v>0</v>
      </c>
      <c r="EZ71" s="36">
        <v>0</v>
      </c>
      <c r="FA71" s="36">
        <v>0</v>
      </c>
      <c r="FB71" s="36">
        <v>0</v>
      </c>
      <c r="FC71" s="36">
        <v>0</v>
      </c>
      <c r="FD71" s="36">
        <v>0</v>
      </c>
      <c r="FE71" s="36">
        <v>0</v>
      </c>
      <c r="FF71" s="37">
        <f t="shared" si="266"/>
        <v>0</v>
      </c>
      <c r="FG71" s="36">
        <v>0</v>
      </c>
      <c r="FH71" s="36">
        <v>0</v>
      </c>
      <c r="FI71" s="36">
        <v>0</v>
      </c>
      <c r="FJ71" s="36">
        <v>0</v>
      </c>
      <c r="FK71" s="36">
        <v>0</v>
      </c>
      <c r="FL71" s="36">
        <v>0</v>
      </c>
      <c r="FM71" s="36">
        <v>0</v>
      </c>
      <c r="FN71" s="36">
        <v>0</v>
      </c>
      <c r="FO71" s="36">
        <v>0</v>
      </c>
      <c r="FP71" s="36">
        <v>0</v>
      </c>
      <c r="FQ71" s="36">
        <v>0</v>
      </c>
      <c r="FR71" s="36">
        <v>0</v>
      </c>
      <c r="FS71" s="37">
        <f t="shared" si="268"/>
        <v>0</v>
      </c>
      <c r="FT71" s="36">
        <v>0</v>
      </c>
      <c r="FU71" s="36">
        <v>0</v>
      </c>
      <c r="FV71" s="36">
        <v>0</v>
      </c>
      <c r="FW71" s="36">
        <v>0</v>
      </c>
      <c r="FX71" s="36">
        <v>0</v>
      </c>
      <c r="FY71" s="36">
        <v>0</v>
      </c>
      <c r="FZ71" s="36">
        <v>0</v>
      </c>
      <c r="GA71" s="36">
        <v>0</v>
      </c>
      <c r="GB71" s="36">
        <v>0</v>
      </c>
      <c r="GC71" s="36">
        <v>0</v>
      </c>
      <c r="GD71" s="36">
        <v>0</v>
      </c>
      <c r="GE71" s="36">
        <v>0</v>
      </c>
      <c r="GF71" s="37">
        <f t="shared" si="270"/>
        <v>0</v>
      </c>
      <c r="GG71" s="36">
        <v>0</v>
      </c>
      <c r="GH71" s="36">
        <v>0</v>
      </c>
      <c r="GI71" s="36">
        <v>0</v>
      </c>
      <c r="GJ71" s="36">
        <v>0</v>
      </c>
      <c r="GK71" s="36">
        <v>0</v>
      </c>
      <c r="GL71" s="36">
        <v>0</v>
      </c>
      <c r="GM71" s="36">
        <v>0</v>
      </c>
      <c r="GN71" s="36">
        <v>0</v>
      </c>
      <c r="GO71" s="36">
        <v>0</v>
      </c>
      <c r="GP71" s="36">
        <v>0</v>
      </c>
      <c r="GQ71" s="36">
        <v>0</v>
      </c>
      <c r="GR71" s="36">
        <v>0</v>
      </c>
      <c r="GS71" s="37">
        <f t="shared" si="272"/>
        <v>0</v>
      </c>
      <c r="GT71" s="36">
        <v>0</v>
      </c>
      <c r="GU71" s="36">
        <v>0</v>
      </c>
      <c r="GV71" s="36">
        <v>0</v>
      </c>
      <c r="GW71" s="36">
        <v>0</v>
      </c>
      <c r="GX71" s="36">
        <v>0</v>
      </c>
      <c r="GY71" s="36">
        <v>0</v>
      </c>
      <c r="GZ71" s="36">
        <v>0</v>
      </c>
      <c r="HA71" s="36">
        <v>0</v>
      </c>
      <c r="HB71" s="36">
        <v>0</v>
      </c>
      <c r="HC71" s="36">
        <v>0</v>
      </c>
      <c r="HD71" s="36">
        <v>0</v>
      </c>
      <c r="HE71" s="36">
        <v>0</v>
      </c>
      <c r="HF71" s="37">
        <f t="shared" si="274"/>
        <v>0</v>
      </c>
      <c r="HG71" s="36">
        <v>0</v>
      </c>
      <c r="HH71" s="36">
        <v>0</v>
      </c>
      <c r="HI71" s="36">
        <v>0</v>
      </c>
      <c r="HJ71" s="36">
        <v>0</v>
      </c>
      <c r="HK71" s="36">
        <v>0</v>
      </c>
      <c r="HL71" s="36">
        <v>0</v>
      </c>
      <c r="HM71" s="36">
        <v>0</v>
      </c>
      <c r="HN71" s="36">
        <v>0</v>
      </c>
      <c r="HO71" s="36">
        <v>0</v>
      </c>
      <c r="HP71" s="36">
        <v>0</v>
      </c>
      <c r="HQ71" s="36">
        <v>0</v>
      </c>
      <c r="HR71" s="36">
        <v>0</v>
      </c>
      <c r="HS71" s="37">
        <f t="shared" si="276"/>
        <v>0</v>
      </c>
      <c r="HT71" s="36">
        <v>0</v>
      </c>
      <c r="HU71" s="36">
        <v>0</v>
      </c>
      <c r="HV71" s="36">
        <v>0</v>
      </c>
      <c r="HW71" s="36">
        <v>0</v>
      </c>
      <c r="HX71" s="36">
        <v>0</v>
      </c>
      <c r="HY71" s="36">
        <v>0</v>
      </c>
      <c r="HZ71" s="36">
        <v>0</v>
      </c>
      <c r="IA71" s="36">
        <v>0</v>
      </c>
      <c r="IB71" s="36">
        <v>0</v>
      </c>
      <c r="IC71" s="36">
        <v>0</v>
      </c>
      <c r="ID71" s="36">
        <v>0</v>
      </c>
      <c r="IE71" s="36">
        <v>0</v>
      </c>
      <c r="IF71" s="37">
        <f t="shared" si="278"/>
        <v>0</v>
      </c>
      <c r="IG71" s="36">
        <v>0</v>
      </c>
      <c r="IH71" s="209">
        <v>0</v>
      </c>
      <c r="II71" s="209">
        <v>0</v>
      </c>
      <c r="IJ71" s="209">
        <v>0</v>
      </c>
      <c r="IK71" s="209">
        <v>0</v>
      </c>
      <c r="IL71" s="209">
        <v>0</v>
      </c>
      <c r="IM71" s="209">
        <v>0</v>
      </c>
      <c r="IN71" s="209">
        <v>0</v>
      </c>
      <c r="IO71" s="209">
        <v>0</v>
      </c>
      <c r="IP71" s="209">
        <v>0</v>
      </c>
      <c r="IQ71" s="209">
        <v>0</v>
      </c>
      <c r="IR71" s="209">
        <v>0</v>
      </c>
      <c r="IS71" s="37">
        <f t="shared" si="280"/>
        <v>0</v>
      </c>
      <c r="IT71" s="36">
        <v>0</v>
      </c>
      <c r="IU71" s="209">
        <v>0</v>
      </c>
      <c r="IV71" s="209">
        <v>0</v>
      </c>
      <c r="IW71" s="209">
        <v>0</v>
      </c>
      <c r="IX71" s="209">
        <v>0</v>
      </c>
      <c r="IY71" s="209">
        <v>0</v>
      </c>
      <c r="IZ71" s="209">
        <v>0</v>
      </c>
      <c r="JA71" s="209">
        <v>0</v>
      </c>
      <c r="JB71" s="209">
        <v>0</v>
      </c>
      <c r="JC71" s="209">
        <v>0</v>
      </c>
      <c r="JD71" s="209">
        <v>0</v>
      </c>
      <c r="JE71" s="209">
        <v>0</v>
      </c>
      <c r="JF71" s="37">
        <f t="shared" si="282"/>
        <v>0</v>
      </c>
      <c r="JG71" s="229">
        <v>0</v>
      </c>
      <c r="JH71" s="209">
        <v>0</v>
      </c>
      <c r="JI71" s="209">
        <v>0</v>
      </c>
      <c r="JJ71" s="209">
        <v>0</v>
      </c>
      <c r="JK71" s="209">
        <v>0</v>
      </c>
      <c r="JL71" s="209">
        <v>0</v>
      </c>
      <c r="JM71" s="209">
        <v>0</v>
      </c>
      <c r="JN71" s="209">
        <v>0</v>
      </c>
      <c r="JO71" s="209">
        <v>0</v>
      </c>
      <c r="JP71" s="209">
        <v>0</v>
      </c>
      <c r="JQ71" s="209">
        <v>0</v>
      </c>
      <c r="JR71" s="209">
        <v>0</v>
      </c>
      <c r="JS71" s="37">
        <f t="shared" si="284"/>
        <v>0</v>
      </c>
      <c r="JT71" s="229">
        <v>0</v>
      </c>
      <c r="JU71" s="209">
        <v>0</v>
      </c>
      <c r="JV71" s="209">
        <v>0</v>
      </c>
      <c r="JW71" s="209">
        <v>0</v>
      </c>
      <c r="JX71" s="209">
        <v>0</v>
      </c>
      <c r="JY71" s="209">
        <v>0</v>
      </c>
      <c r="JZ71" s="209">
        <v>0</v>
      </c>
      <c r="KA71" s="209">
        <v>0</v>
      </c>
      <c r="KB71" s="209">
        <v>0</v>
      </c>
      <c r="KC71" s="209">
        <v>0</v>
      </c>
      <c r="KD71" s="209">
        <v>0</v>
      </c>
      <c r="KE71" s="209">
        <v>0</v>
      </c>
      <c r="KF71" s="37">
        <f t="shared" si="286"/>
        <v>0</v>
      </c>
      <c r="KG71" s="229">
        <v>0</v>
      </c>
      <c r="KH71" s="209">
        <v>0</v>
      </c>
      <c r="KI71" s="209">
        <v>0</v>
      </c>
      <c r="KJ71" s="209">
        <v>0</v>
      </c>
      <c r="KK71" s="209">
        <v>0</v>
      </c>
      <c r="KL71" s="209">
        <v>0</v>
      </c>
      <c r="KM71" s="209">
        <v>0</v>
      </c>
      <c r="KN71" s="209">
        <v>0</v>
      </c>
      <c r="KO71" s="209">
        <v>0</v>
      </c>
      <c r="KP71" s="209">
        <v>0</v>
      </c>
      <c r="KQ71" s="209">
        <v>0</v>
      </c>
      <c r="KR71" s="209">
        <v>0</v>
      </c>
      <c r="KS71" s="37">
        <f t="shared" si="288"/>
        <v>0</v>
      </c>
      <c r="KT71" s="229">
        <v>0</v>
      </c>
      <c r="KU71" s="209">
        <v>0</v>
      </c>
      <c r="KV71" s="209">
        <v>0</v>
      </c>
      <c r="KW71" s="209">
        <v>0</v>
      </c>
      <c r="KX71" s="209">
        <v>0</v>
      </c>
      <c r="KY71" s="209">
        <v>0</v>
      </c>
      <c r="KZ71" s="209">
        <v>0</v>
      </c>
      <c r="LA71" s="209">
        <v>0</v>
      </c>
      <c r="LB71" s="209">
        <v>0</v>
      </c>
      <c r="LC71" s="209">
        <v>0</v>
      </c>
      <c r="LD71" s="209">
        <v>0</v>
      </c>
      <c r="LE71" s="209">
        <v>0</v>
      </c>
      <c r="LF71" s="37">
        <f t="shared" si="290"/>
        <v>0</v>
      </c>
      <c r="LG71" s="229">
        <v>0</v>
      </c>
      <c r="LH71" s="209">
        <v>0</v>
      </c>
      <c r="LI71" s="209">
        <v>0</v>
      </c>
      <c r="LJ71" s="209">
        <v>0</v>
      </c>
      <c r="LK71" s="209">
        <v>0</v>
      </c>
      <c r="LL71" s="209">
        <v>0</v>
      </c>
      <c r="LM71" s="209">
        <v>0</v>
      </c>
      <c r="LN71" s="209">
        <v>0</v>
      </c>
      <c r="LO71" s="209">
        <v>0</v>
      </c>
      <c r="LP71" s="209">
        <v>0</v>
      </c>
      <c r="LQ71" s="209">
        <v>0</v>
      </c>
      <c r="LR71" s="209">
        <v>0</v>
      </c>
      <c r="LS71" s="37">
        <f t="shared" si="292"/>
        <v>0</v>
      </c>
      <c r="LT71" s="229">
        <v>0</v>
      </c>
      <c r="LU71" s="209">
        <v>0</v>
      </c>
      <c r="LV71" s="209">
        <v>0</v>
      </c>
      <c r="LW71" s="209">
        <v>0</v>
      </c>
      <c r="LX71" s="209">
        <v>0</v>
      </c>
      <c r="LY71" s="209">
        <v>0</v>
      </c>
      <c r="LZ71" s="209">
        <v>0</v>
      </c>
      <c r="MA71" s="209">
        <v>0</v>
      </c>
      <c r="MB71" s="209">
        <v>0</v>
      </c>
      <c r="MC71" s="209">
        <v>0</v>
      </c>
      <c r="MD71" s="209">
        <v>0</v>
      </c>
      <c r="ME71" s="209">
        <v>0</v>
      </c>
      <c r="MF71" s="37">
        <f t="shared" si="294"/>
        <v>0</v>
      </c>
      <c r="MG71" s="229">
        <v>0</v>
      </c>
      <c r="MH71" s="209">
        <v>0</v>
      </c>
      <c r="MI71" s="209">
        <v>0</v>
      </c>
      <c r="MJ71" s="209">
        <v>0</v>
      </c>
      <c r="MK71" s="209">
        <v>0</v>
      </c>
      <c r="ML71" s="209">
        <v>0</v>
      </c>
      <c r="MM71" s="209">
        <v>0</v>
      </c>
      <c r="MN71" s="209">
        <v>0</v>
      </c>
      <c r="MO71" s="209">
        <v>0</v>
      </c>
      <c r="MP71" s="209">
        <v>0</v>
      </c>
      <c r="MQ71" s="209">
        <v>0</v>
      </c>
      <c r="MR71" s="209">
        <v>0</v>
      </c>
      <c r="MS71" s="38">
        <f t="shared" si="296"/>
        <v>0</v>
      </c>
    </row>
    <row r="72" spans="1:357" ht="15.75" x14ac:dyDescent="0.25">
      <c r="A72" s="86">
        <v>7047</v>
      </c>
      <c r="B72" s="113"/>
      <c r="C72" s="114" t="s">
        <v>470</v>
      </c>
      <c r="D72" s="114" t="s">
        <v>543</v>
      </c>
      <c r="E72" s="36">
        <v>3477265.8988482729</v>
      </c>
      <c r="F72" s="36">
        <v>4359034.384910699</v>
      </c>
      <c r="G72" s="36">
        <v>12908930.061759308</v>
      </c>
      <c r="H72" s="36">
        <v>7672408.612919379</v>
      </c>
      <c r="I72" s="36">
        <v>17888086.296110831</v>
      </c>
      <c r="J72" s="36">
        <v>22471786.846937072</v>
      </c>
      <c r="K72" s="36">
        <v>30545084.293106329</v>
      </c>
      <c r="L72" s="37">
        <v>8903893.3400100153</v>
      </c>
      <c r="M72" s="36">
        <v>1636625.7719913204</v>
      </c>
      <c r="N72" s="36">
        <v>1473510.2653980972</v>
      </c>
      <c r="O72" s="36">
        <v>2565352.1949591055</v>
      </c>
      <c r="P72" s="36">
        <v>2025642.6306125857</v>
      </c>
      <c r="Q72" s="36">
        <v>1225826.2393590386</v>
      </c>
      <c r="R72" s="36">
        <v>8289496.7451176764</v>
      </c>
      <c r="S72" s="37">
        <f t="shared" si="239"/>
        <v>26120347.187447838</v>
      </c>
      <c r="T72" s="36">
        <v>1167092.632281756</v>
      </c>
      <c r="U72" s="36">
        <v>1324933.3374228007</v>
      </c>
      <c r="V72" s="36">
        <v>1552920.8382991154</v>
      </c>
      <c r="W72" s="36">
        <v>1442499.7598481048</v>
      </c>
      <c r="X72" s="36">
        <v>1978067.5890502417</v>
      </c>
      <c r="Y72" s="36">
        <v>3150705.7282590587</v>
      </c>
      <c r="Z72" s="36">
        <v>1730341.4787598061</v>
      </c>
      <c r="AA72" s="36">
        <v>2101146.2871390423</v>
      </c>
      <c r="AB72" s="36">
        <v>2154823.2970706047</v>
      </c>
      <c r="AC72" s="36">
        <v>2898094.963945922</v>
      </c>
      <c r="AD72" s="36">
        <v>2385661.7899348955</v>
      </c>
      <c r="AE72" s="36">
        <v>5253795.7948172279</v>
      </c>
      <c r="AF72" s="37">
        <f t="shared" si="241"/>
        <v>27140083.496828575</v>
      </c>
      <c r="AG72" s="36">
        <v>1836644.3810298783</v>
      </c>
      <c r="AH72" s="36">
        <v>1290723.508846604</v>
      </c>
      <c r="AI72" s="36">
        <v>2371676.2253380069</v>
      </c>
      <c r="AJ72" s="36">
        <v>1732276.7082290093</v>
      </c>
      <c r="AK72" s="36">
        <v>2609894.6840260411</v>
      </c>
      <c r="AL72" s="36">
        <v>2603804.6989233843</v>
      </c>
      <c r="AM72" s="36">
        <v>2437730.040143548</v>
      </c>
      <c r="AN72" s="36">
        <v>3608849.0127274222</v>
      </c>
      <c r="AO72" s="36">
        <v>2923798.7435736931</v>
      </c>
      <c r="AP72" s="36">
        <v>4833347.7464530151</v>
      </c>
      <c r="AQ72" s="36">
        <v>5076716.4651560718</v>
      </c>
      <c r="AR72" s="36">
        <v>20107716.4550993</v>
      </c>
      <c r="AS72" s="37">
        <f t="shared" si="244"/>
        <v>51433178.669545971</v>
      </c>
      <c r="AT72" s="36">
        <v>1836555.6468452683</v>
      </c>
      <c r="AU72" s="36">
        <v>2175792.64838925</v>
      </c>
      <c r="AV72" s="36">
        <v>3336146.071565683</v>
      </c>
      <c r="AW72" s="36">
        <v>2390083.2568853293</v>
      </c>
      <c r="AX72" s="36">
        <v>2981663.2314304751</v>
      </c>
      <c r="AY72" s="36">
        <v>2748414.0012101522</v>
      </c>
      <c r="AZ72" s="36">
        <v>4460172.1400851272</v>
      </c>
      <c r="BA72" s="36">
        <v>6648148.4447921878</v>
      </c>
      <c r="BB72" s="36">
        <v>4489838.0741528897</v>
      </c>
      <c r="BC72" s="36">
        <v>5682485.8766483143</v>
      </c>
      <c r="BD72" s="36">
        <v>7214256.1226840233</v>
      </c>
      <c r="BE72" s="36">
        <v>33637933.550492406</v>
      </c>
      <c r="BF72" s="37">
        <f t="shared" si="246"/>
        <v>77601489.065181106</v>
      </c>
      <c r="BG72" s="36">
        <v>2002259.3062093144</v>
      </c>
      <c r="BH72" s="36">
        <v>2943348.5391420466</v>
      </c>
      <c r="BI72" s="36">
        <v>3154437.8132615574</v>
      </c>
      <c r="BJ72" s="36">
        <v>3549273.556793523</v>
      </c>
      <c r="BK72" s="36">
        <v>3626112.1999666211</v>
      </c>
      <c r="BL72" s="36">
        <v>3655949.8980554156</v>
      </c>
      <c r="BM72" s="36">
        <v>6441312.5784092788</v>
      </c>
      <c r="BN72" s="36">
        <v>3913758.3298280775</v>
      </c>
      <c r="BO72" s="36">
        <v>6360100.7042647209</v>
      </c>
      <c r="BP72" s="36">
        <v>9020672.4335252959</v>
      </c>
      <c r="BQ72" s="36">
        <v>7030172.9853113042</v>
      </c>
      <c r="BR72" s="36">
        <v>32307539.557169102</v>
      </c>
      <c r="BS72" s="37">
        <f t="shared" si="249"/>
        <v>84004937.901936263</v>
      </c>
      <c r="BT72" s="36">
        <v>2178143.2388582877</v>
      </c>
      <c r="BU72" s="36">
        <v>2351509.9553079619</v>
      </c>
      <c r="BV72" s="36">
        <v>3183681.9250542484</v>
      </c>
      <c r="BW72" s="36">
        <v>3814310.4275997346</v>
      </c>
      <c r="BX72" s="36">
        <v>3569404.7125271186</v>
      </c>
      <c r="BY72" s="36">
        <v>6004685.7545484966</v>
      </c>
      <c r="BZ72" s="36">
        <v>5702546.6504757209</v>
      </c>
      <c r="CA72" s="36">
        <v>7584775.9426639872</v>
      </c>
      <c r="CB72" s="36">
        <v>6269097.9306876976</v>
      </c>
      <c r="CC72" s="36">
        <v>7080172.8525287919</v>
      </c>
      <c r="CD72" s="36">
        <v>7061281.6142547186</v>
      </c>
      <c r="CE72" s="36">
        <v>27976300.5232432</v>
      </c>
      <c r="CF72" s="37">
        <f t="shared" si="252"/>
        <v>82775911.527749956</v>
      </c>
      <c r="CG72" s="36">
        <v>1705772.038891671</v>
      </c>
      <c r="CH72" s="36">
        <v>2614259.4720831248</v>
      </c>
      <c r="CI72" s="36">
        <v>2676360.8076698375</v>
      </c>
      <c r="CJ72" s="36">
        <v>3931729.3639208809</v>
      </c>
      <c r="CK72" s="36">
        <v>3787870.9760056776</v>
      </c>
      <c r="CL72" s="36">
        <v>6031228.8295359761</v>
      </c>
      <c r="CM72" s="36">
        <v>5163738.3420964759</v>
      </c>
      <c r="CN72" s="36">
        <v>4619985.650809546</v>
      </c>
      <c r="CO72" s="36">
        <v>7568684.2560507441</v>
      </c>
      <c r="CP72" s="36">
        <v>5979470.4409530945</v>
      </c>
      <c r="CQ72" s="36">
        <v>6660655.422383585</v>
      </c>
      <c r="CR72" s="36">
        <v>27283560.851986308</v>
      </c>
      <c r="CS72" s="37">
        <f t="shared" si="255"/>
        <v>78023316.452386931</v>
      </c>
      <c r="CT72" s="36">
        <v>2005786.2062677352</v>
      </c>
      <c r="CU72" s="36">
        <v>2309953.5744450008</v>
      </c>
      <c r="CV72" s="36">
        <v>3369802.529252212</v>
      </c>
      <c r="CW72" s="36">
        <v>3462693.5403104657</v>
      </c>
      <c r="CX72" s="36">
        <v>4301650.4369888175</v>
      </c>
      <c r="CY72" s="36">
        <v>6302401.5138541153</v>
      </c>
      <c r="CZ72" s="36">
        <v>4908985.7394842254</v>
      </c>
      <c r="DA72" s="36">
        <v>7173329.6576948697</v>
      </c>
      <c r="DB72" s="36">
        <v>5723432.7471206915</v>
      </c>
      <c r="DC72" s="36">
        <v>6364841.7295109248</v>
      </c>
      <c r="DD72" s="36">
        <v>5367432.8987648105</v>
      </c>
      <c r="DE72" s="36">
        <v>18020739.000625931</v>
      </c>
      <c r="DF72" s="36">
        <f t="shared" si="258"/>
        <v>69311049.57431981</v>
      </c>
      <c r="DG72" s="36">
        <v>1158339.06</v>
      </c>
      <c r="DH72" s="36">
        <v>1098389.2457586378</v>
      </c>
      <c r="DI72" s="36">
        <v>1499598.9107511258</v>
      </c>
      <c r="DJ72" s="36">
        <v>1856941.75</v>
      </c>
      <c r="DK72" s="36">
        <v>1842905.8137139054</v>
      </c>
      <c r="DL72" s="36">
        <v>2056923.4501251876</v>
      </c>
      <c r="DM72" s="36">
        <v>1763318.4751744252</v>
      </c>
      <c r="DN72" s="36">
        <v>2825630.4444767181</v>
      </c>
      <c r="DO72" s="36">
        <v>18721447.739999995</v>
      </c>
      <c r="DP72" s="36">
        <v>7106915.9800000004</v>
      </c>
      <c r="DQ72" s="36">
        <v>8026658.1400000155</v>
      </c>
      <c r="DR72" s="36">
        <v>13376759.691000007</v>
      </c>
      <c r="DS72" s="37">
        <f t="shared" si="260"/>
        <v>61333828.701000012</v>
      </c>
      <c r="DT72" s="36">
        <v>3303388.76</v>
      </c>
      <c r="DU72" s="36">
        <v>3936598.72</v>
      </c>
      <c r="DV72" s="36">
        <v>4947039.12</v>
      </c>
      <c r="DW72" s="36">
        <v>5257218.26</v>
      </c>
      <c r="DX72" s="36">
        <v>5167464.9400000088</v>
      </c>
      <c r="DY72" s="36">
        <v>4565222.3629999869</v>
      </c>
      <c r="DZ72" s="36">
        <v>6016979.5870000049</v>
      </c>
      <c r="EA72" s="36">
        <v>5318755.040000014</v>
      </c>
      <c r="EB72" s="36">
        <v>5759774.159999989</v>
      </c>
      <c r="EC72" s="36">
        <v>5841712.5400000066</v>
      </c>
      <c r="ED72" s="36">
        <v>5030682.0000000075</v>
      </c>
      <c r="EE72" s="36">
        <v>9167219.0999999717</v>
      </c>
      <c r="EF72" s="37">
        <f t="shared" si="262"/>
        <v>64312054.589999989</v>
      </c>
      <c r="EG72" s="36">
        <v>3664425.15</v>
      </c>
      <c r="EH72" s="36">
        <v>2298250.06</v>
      </c>
      <c r="EI72" s="36">
        <v>5586033.8899999997</v>
      </c>
      <c r="EJ72" s="36">
        <v>4287781.24</v>
      </c>
      <c r="EK72" s="36">
        <v>5431356.0599999968</v>
      </c>
      <c r="EL72" s="36">
        <v>4946482.5100000054</v>
      </c>
      <c r="EM72" s="36">
        <v>4878773.8999999911</v>
      </c>
      <c r="EN72" s="36">
        <v>4741835.5100000054</v>
      </c>
      <c r="EO72" s="36">
        <v>5350277.0300000086</v>
      </c>
      <c r="EP72" s="36">
        <v>5925396.7199999839</v>
      </c>
      <c r="EQ72" s="36">
        <v>5077070.2199999765</v>
      </c>
      <c r="ER72" s="36">
        <v>9390567.130000025</v>
      </c>
      <c r="ES72" s="37">
        <f t="shared" si="264"/>
        <v>61578249.419999994</v>
      </c>
      <c r="ET72" s="36">
        <v>3128165.86</v>
      </c>
      <c r="EU72" s="36">
        <v>4006981.14</v>
      </c>
      <c r="EV72" s="36">
        <v>4176739.3</v>
      </c>
      <c r="EW72" s="36">
        <v>4529748.4000000004</v>
      </c>
      <c r="EX72" s="36">
        <v>3655967.78</v>
      </c>
      <c r="EY72" s="36">
        <v>5724360.1499999948</v>
      </c>
      <c r="EZ72" s="36">
        <v>4475309.2910000011</v>
      </c>
      <c r="FA72" s="36">
        <v>4459687.2490000017</v>
      </c>
      <c r="FB72" s="36">
        <v>5482365.7699999958</v>
      </c>
      <c r="FC72" s="36">
        <v>5539039.5900000036</v>
      </c>
      <c r="FD72" s="36">
        <v>5432420.4200000018</v>
      </c>
      <c r="FE72" s="36">
        <v>8136912.3999999985</v>
      </c>
      <c r="FF72" s="37">
        <f t="shared" si="266"/>
        <v>58747697.350000001</v>
      </c>
      <c r="FG72" s="36">
        <v>4328258.88</v>
      </c>
      <c r="FH72" s="36">
        <v>3979769.7</v>
      </c>
      <c r="FI72" s="36">
        <v>5215905.12</v>
      </c>
      <c r="FJ72" s="36">
        <v>5965277.2100000102</v>
      </c>
      <c r="FK72" s="36">
        <v>4547128.4799999818</v>
      </c>
      <c r="FL72" s="36">
        <v>4398042.2800000124</v>
      </c>
      <c r="FM72" s="36">
        <v>4364358.09</v>
      </c>
      <c r="FN72" s="36">
        <v>4386562.8100000136</v>
      </c>
      <c r="FO72" s="36">
        <v>4509169.3099999651</v>
      </c>
      <c r="FP72" s="36">
        <v>5404481.5600000098</v>
      </c>
      <c r="FQ72" s="36">
        <v>4674071.3099999875</v>
      </c>
      <c r="FR72" s="36">
        <v>4794526.8299999908</v>
      </c>
      <c r="FS72" s="37">
        <f t="shared" si="268"/>
        <v>56567551.579999976</v>
      </c>
      <c r="FT72" s="36">
        <v>4137650.82</v>
      </c>
      <c r="FU72" s="36">
        <v>3302656.73</v>
      </c>
      <c r="FV72" s="36">
        <v>3568193.34</v>
      </c>
      <c r="FW72" s="36">
        <v>3933862.81</v>
      </c>
      <c r="FX72" s="36">
        <v>4672137.1700000055</v>
      </c>
      <c r="FY72" s="36">
        <v>3644781.2999999896</v>
      </c>
      <c r="FZ72" s="36">
        <v>4322021.6500000097</v>
      </c>
      <c r="GA72" s="36">
        <v>3851255.3199999817</v>
      </c>
      <c r="GB72" s="36">
        <v>4055650.6200000085</v>
      </c>
      <c r="GC72" s="36">
        <v>4240911.7099999934</v>
      </c>
      <c r="GD72" s="36">
        <v>3849034.0500000268</v>
      </c>
      <c r="GE72" s="36">
        <v>4539471.5199999996</v>
      </c>
      <c r="GF72" s="37">
        <f t="shared" si="270"/>
        <v>48117627.040000007</v>
      </c>
      <c r="GG72" s="36">
        <v>3712846.83</v>
      </c>
      <c r="GH72" s="36">
        <v>3321394.9899999984</v>
      </c>
      <c r="GI72" s="36">
        <v>3321798.4200000018</v>
      </c>
      <c r="GJ72" s="36">
        <v>4456379.2299999986</v>
      </c>
      <c r="GK72" s="36">
        <v>4415526.5500000007</v>
      </c>
      <c r="GL72" s="36">
        <v>3243763.9199999906</v>
      </c>
      <c r="GM72" s="36">
        <v>4069054.8200000077</v>
      </c>
      <c r="GN72" s="36">
        <v>3756952.9300000072</v>
      </c>
      <c r="GO72" s="36">
        <v>3973122.6100000069</v>
      </c>
      <c r="GP72" s="36">
        <v>4073034.0600000024</v>
      </c>
      <c r="GQ72" s="36">
        <v>4011172.1599999964</v>
      </c>
      <c r="GR72" s="36">
        <v>3695174.3199999928</v>
      </c>
      <c r="GS72" s="37">
        <f t="shared" si="272"/>
        <v>46050220.840000004</v>
      </c>
      <c r="GT72" s="36">
        <v>3604534.4599999995</v>
      </c>
      <c r="GU72" s="36">
        <v>3246399.1999999969</v>
      </c>
      <c r="GV72" s="36">
        <v>3452689.1800000053</v>
      </c>
      <c r="GW72" s="36">
        <v>3852717.7499999944</v>
      </c>
      <c r="GX72" s="36">
        <v>3679206.570000004</v>
      </c>
      <c r="GY72" s="36">
        <v>4168640.7069999911</v>
      </c>
      <c r="GZ72" s="36">
        <v>3886298.3630000167</v>
      </c>
      <c r="HA72" s="36">
        <v>3795824.5899999924</v>
      </c>
      <c r="HB72" s="36">
        <v>3945454.1799999923</v>
      </c>
      <c r="HC72" s="36">
        <v>3979023.590000011</v>
      </c>
      <c r="HD72" s="36">
        <v>3880296.450000003</v>
      </c>
      <c r="HE72" s="36">
        <v>3443867.4299999997</v>
      </c>
      <c r="HF72" s="37">
        <f t="shared" si="274"/>
        <v>44934952.470000006</v>
      </c>
      <c r="HG72" s="36">
        <v>3623547.6200000006</v>
      </c>
      <c r="HH72" s="36">
        <v>3327729.7899999991</v>
      </c>
      <c r="HI72" s="36">
        <v>3599299.2700000019</v>
      </c>
      <c r="HJ72" s="36">
        <v>3284493.33</v>
      </c>
      <c r="HK72" s="36">
        <v>3008872.3799999948</v>
      </c>
      <c r="HL72" s="36">
        <v>4280695.0100000016</v>
      </c>
      <c r="HM72" s="36">
        <v>4221893.5199999986</v>
      </c>
      <c r="HN72" s="36">
        <v>4023848.6100000115</v>
      </c>
      <c r="HO72" s="36">
        <v>4404037.9229999911</v>
      </c>
      <c r="HP72" s="36">
        <v>4108957.2770000026</v>
      </c>
      <c r="HQ72" s="36">
        <v>3504157.630000012</v>
      </c>
      <c r="HR72" s="36">
        <v>3435048.3300000052</v>
      </c>
      <c r="HS72" s="37">
        <f t="shared" si="276"/>
        <v>44822580.69000002</v>
      </c>
      <c r="HT72" s="36">
        <v>3661983.4800000004</v>
      </c>
      <c r="HU72" s="36">
        <v>3345652.8400000031</v>
      </c>
      <c r="HV72" s="36">
        <v>3564387.3199999933</v>
      </c>
      <c r="HW72" s="36">
        <v>3986124.62</v>
      </c>
      <c r="HX72" s="36">
        <v>3758094.8800000008</v>
      </c>
      <c r="HY72" s="36">
        <v>3638045.1700000106</v>
      </c>
      <c r="HZ72" s="36">
        <v>4036024.5799999903</v>
      </c>
      <c r="IA72" s="36">
        <v>4599815.1030000113</v>
      </c>
      <c r="IB72" s="36">
        <v>4745907.016999986</v>
      </c>
      <c r="IC72" s="36">
        <v>4113742.5499999933</v>
      </c>
      <c r="ID72" s="36">
        <v>3577291.2200000221</v>
      </c>
      <c r="IE72" s="36">
        <v>3409650.3800000129</v>
      </c>
      <c r="IF72" s="37">
        <f t="shared" si="278"/>
        <v>46436719.160000019</v>
      </c>
      <c r="IG72" s="36">
        <v>3921374.26</v>
      </c>
      <c r="IH72" s="209">
        <v>3343124.3100000005</v>
      </c>
      <c r="II72" s="209">
        <v>3686661.9499999946</v>
      </c>
      <c r="IJ72" s="209">
        <v>3211738.8500000038</v>
      </c>
      <c r="IK72" s="209">
        <v>3708400.6100000078</v>
      </c>
      <c r="IL72" s="209">
        <v>3621515.3399999957</v>
      </c>
      <c r="IM72" s="209">
        <v>4250564.799999997</v>
      </c>
      <c r="IN72" s="209">
        <v>4107008.1799999955</v>
      </c>
      <c r="IO72" s="209">
        <v>5188599.0799999982</v>
      </c>
      <c r="IP72" s="209">
        <v>4381697.9300000127</v>
      </c>
      <c r="IQ72" s="209">
        <v>3448923.5799999763</v>
      </c>
      <c r="IR72" s="209">
        <v>3113328.760000024</v>
      </c>
      <c r="IS72" s="37">
        <f t="shared" si="280"/>
        <v>45982937.650000006</v>
      </c>
      <c r="IT72" s="36">
        <v>3701262.1300000008</v>
      </c>
      <c r="IU72" s="209">
        <v>3309009.0999999996</v>
      </c>
      <c r="IV72" s="209">
        <v>3293944.4400000018</v>
      </c>
      <c r="IW72" s="209">
        <v>4004860.2199999969</v>
      </c>
      <c r="IX72" s="209">
        <v>3442058.7100000028</v>
      </c>
      <c r="IY72" s="209">
        <v>3998587.7499999958</v>
      </c>
      <c r="IZ72" s="209">
        <v>5447769.6699999971</v>
      </c>
      <c r="JA72" s="209">
        <v>5328618.6700000064</v>
      </c>
      <c r="JB72" s="209">
        <v>5180405.1099999947</v>
      </c>
      <c r="JC72" s="209">
        <v>5122013.0300000049</v>
      </c>
      <c r="JD72" s="209">
        <v>4508059.1900000088</v>
      </c>
      <c r="JE72" s="209">
        <v>3689856.8400000101</v>
      </c>
      <c r="JF72" s="37">
        <f t="shared" si="282"/>
        <v>51026444.860000022</v>
      </c>
      <c r="JG72" s="229">
        <v>4125473.89</v>
      </c>
      <c r="JH72" s="209">
        <v>3585869.9300000006</v>
      </c>
      <c r="JI72" s="209">
        <v>3845092.6999999969</v>
      </c>
      <c r="JJ72" s="209">
        <v>3380646.5599999973</v>
      </c>
      <c r="JK72" s="209">
        <v>4162419.0000000023</v>
      </c>
      <c r="JL72" s="209">
        <v>5205590.5500000073</v>
      </c>
      <c r="JM72" s="209">
        <v>5729641.0399999898</v>
      </c>
      <c r="JN72" s="209">
        <v>6043903.5800000057</v>
      </c>
      <c r="JO72" s="209">
        <v>7028545.629999998</v>
      </c>
      <c r="JP72" s="209">
        <v>5354868.5000000084</v>
      </c>
      <c r="JQ72" s="209">
        <v>4993175.9199999794</v>
      </c>
      <c r="JR72" s="209">
        <v>3817686.5200000005</v>
      </c>
      <c r="JS72" s="37">
        <f t="shared" si="284"/>
        <v>57272913.819999985</v>
      </c>
      <c r="JT72" s="229">
        <v>4228019.6099999994</v>
      </c>
      <c r="JU72" s="209">
        <v>3611505.2100000009</v>
      </c>
      <c r="JV72" s="209">
        <v>3600958.1400000039</v>
      </c>
      <c r="JW72" s="209">
        <v>3209377.8300000015</v>
      </c>
      <c r="JX72" s="209">
        <v>3411515.1099999901</v>
      </c>
      <c r="JY72" s="209">
        <v>2837752.7300000051</v>
      </c>
      <c r="JZ72" s="209">
        <v>4499601.3900000015</v>
      </c>
      <c r="KA72" s="209">
        <v>4965587.6800000053</v>
      </c>
      <c r="KB72" s="209">
        <v>6468260.3799999943</v>
      </c>
      <c r="KC72" s="209">
        <v>5228766.0699999984</v>
      </c>
      <c r="KD72" s="209">
        <v>3868299.2699999893</v>
      </c>
      <c r="KE72" s="209">
        <v>2873144.7300000107</v>
      </c>
      <c r="KF72" s="37">
        <f t="shared" si="286"/>
        <v>48802788.150000006</v>
      </c>
      <c r="KG72" s="229">
        <v>2247775.0499999998</v>
      </c>
      <c r="KH72" s="209">
        <v>2514135.0599999996</v>
      </c>
      <c r="KI72" s="209">
        <v>3001449.7500000005</v>
      </c>
      <c r="KJ72" s="209">
        <v>5048652.3199999994</v>
      </c>
      <c r="KK72" s="209">
        <v>3137346.0599999996</v>
      </c>
      <c r="KL72" s="209">
        <v>2573468.7000000011</v>
      </c>
      <c r="KM72" s="209">
        <v>3729678.5500000007</v>
      </c>
      <c r="KN72" s="209">
        <v>5448697.2299999986</v>
      </c>
      <c r="KO72" s="209">
        <v>6185958.6099999985</v>
      </c>
      <c r="KP72" s="209">
        <v>5072152.4900000049</v>
      </c>
      <c r="KQ72" s="209">
        <v>4785361.6199999955</v>
      </c>
      <c r="KR72" s="209">
        <v>3814786.280000004</v>
      </c>
      <c r="KS72" s="37">
        <f t="shared" si="288"/>
        <v>47559461.719999999</v>
      </c>
      <c r="KT72" s="229">
        <v>3440525.6799999997</v>
      </c>
      <c r="KU72" s="209">
        <v>2998432.7700000005</v>
      </c>
      <c r="KV72" s="209">
        <v>3686618.8499999992</v>
      </c>
      <c r="KW72" s="209">
        <v>5324799.540000001</v>
      </c>
      <c r="KX72" s="209">
        <v>4841141.0399999982</v>
      </c>
      <c r="KY72" s="209">
        <v>4506547.6900000013</v>
      </c>
      <c r="KZ72" s="209">
        <v>6399377.2999999989</v>
      </c>
      <c r="LA72" s="209">
        <v>6943506.8999999985</v>
      </c>
      <c r="LB72" s="209">
        <v>6949702.3300000038</v>
      </c>
      <c r="LC72" s="209">
        <v>5208037.9799999977</v>
      </c>
      <c r="LD72" s="209">
        <v>4957174.290000001</v>
      </c>
      <c r="LE72" s="209">
        <v>4193752.6799999997</v>
      </c>
      <c r="LF72" s="37">
        <f t="shared" si="290"/>
        <v>59449617.049999997</v>
      </c>
      <c r="LG72" s="229">
        <v>3850666.8000000003</v>
      </c>
      <c r="LH72" s="209">
        <v>3250112.9599999995</v>
      </c>
      <c r="LI72" s="209">
        <v>3760230.2900000005</v>
      </c>
      <c r="LJ72" s="209">
        <v>3273690.3099999991</v>
      </c>
      <c r="LK72" s="209">
        <v>4781646.5600000098</v>
      </c>
      <c r="LL72" s="209">
        <v>5342590.349999981</v>
      </c>
      <c r="LM72" s="209">
        <v>6039941.9300000109</v>
      </c>
      <c r="LN72" s="209">
        <v>6382789.9000000004</v>
      </c>
      <c r="LO72" s="209">
        <v>6323023.5099999895</v>
      </c>
      <c r="LP72" s="209">
        <v>6674301.0600000108</v>
      </c>
      <c r="LQ72" s="209">
        <v>5664876.1300000027</v>
      </c>
      <c r="LR72" s="209">
        <v>3733882.7799999984</v>
      </c>
      <c r="LS72" s="37">
        <f t="shared" si="292"/>
        <v>59077752.580000006</v>
      </c>
      <c r="LT72" s="229">
        <v>3863327.16</v>
      </c>
      <c r="LU72" s="209">
        <v>3401111.88</v>
      </c>
      <c r="LV72" s="209">
        <v>3456674.6599999997</v>
      </c>
      <c r="LW72" s="209">
        <v>3878875.2200000007</v>
      </c>
      <c r="LX72" s="209">
        <v>3872149.07</v>
      </c>
      <c r="LY72" s="209">
        <v>5149894.12</v>
      </c>
      <c r="LZ72" s="209">
        <v>6653230.5300000003</v>
      </c>
      <c r="MA72" s="209">
        <v>7292902.4699999988</v>
      </c>
      <c r="MB72" s="209">
        <v>8429878.7600000016</v>
      </c>
      <c r="MC72" s="209">
        <v>5632574.4099999983</v>
      </c>
      <c r="MD72" s="209">
        <v>5539971.9099999992</v>
      </c>
      <c r="ME72" s="209">
        <v>4190441.0600000019</v>
      </c>
      <c r="MF72" s="37">
        <f t="shared" si="294"/>
        <v>61361031.25</v>
      </c>
      <c r="MG72" s="229">
        <v>3847899.2400000007</v>
      </c>
      <c r="MH72" s="209">
        <v>3475978.6</v>
      </c>
      <c r="MI72" s="209">
        <v>3604426.7300000014</v>
      </c>
      <c r="MJ72" s="209">
        <v>0</v>
      </c>
      <c r="MK72" s="209">
        <v>0</v>
      </c>
      <c r="ML72" s="209">
        <v>0</v>
      </c>
      <c r="MM72" s="209">
        <v>0</v>
      </c>
      <c r="MN72" s="209">
        <v>0</v>
      </c>
      <c r="MO72" s="209">
        <v>0</v>
      </c>
      <c r="MP72" s="209">
        <v>0</v>
      </c>
      <c r="MQ72" s="209">
        <v>0</v>
      </c>
      <c r="MR72" s="209">
        <v>0</v>
      </c>
      <c r="MS72" s="38">
        <f t="shared" si="296"/>
        <v>10928304.570000002</v>
      </c>
    </row>
    <row r="73" spans="1:357" x14ac:dyDescent="0.2">
      <c r="A73" s="82"/>
      <c r="B73" s="105"/>
      <c r="C73" s="106" t="s">
        <v>591</v>
      </c>
      <c r="D73" s="106" t="s">
        <v>591</v>
      </c>
      <c r="E73" s="22"/>
      <c r="F73" s="22"/>
      <c r="G73" s="22"/>
      <c r="H73" s="22"/>
      <c r="I73" s="22"/>
      <c r="J73" s="22"/>
      <c r="K73" s="22"/>
      <c r="L73" s="31"/>
      <c r="M73" s="31"/>
      <c r="N73" s="31"/>
      <c r="O73" s="31"/>
      <c r="P73" s="31"/>
      <c r="Q73" s="31"/>
      <c r="R73" s="31"/>
      <c r="S73" s="31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31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31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31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31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31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31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31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31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31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31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31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31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31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31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31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31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31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31"/>
      <c r="JG73" s="227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31"/>
      <c r="JT73" s="227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31"/>
      <c r="KG73" s="227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31"/>
      <c r="KT73" s="227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31"/>
      <c r="LG73" s="227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31"/>
      <c r="LT73" s="227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31"/>
      <c r="MG73" s="227"/>
      <c r="MH73" s="22"/>
      <c r="MI73" s="22"/>
      <c r="MJ73" s="22"/>
      <c r="MK73" s="22"/>
      <c r="ML73" s="22"/>
      <c r="MM73" s="22"/>
      <c r="MN73" s="22"/>
      <c r="MO73" s="22"/>
      <c r="MP73" s="22"/>
      <c r="MQ73" s="22"/>
      <c r="MR73" s="22"/>
      <c r="MS73" s="32"/>
    </row>
    <row r="74" spans="1:357" ht="18" x14ac:dyDescent="0.25">
      <c r="A74" s="85">
        <v>705</v>
      </c>
      <c r="B74" s="111"/>
      <c r="C74" s="112" t="s">
        <v>544</v>
      </c>
      <c r="D74" s="112" t="s">
        <v>545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f>L74+M74+N74+O74+P74+Q74+R74</f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4">
        <f>T74+U74+V74+W74+X74+Y74+Z74+AA74+AB74+AC74+AD74+AE74</f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4">
        <f>AG74+AH74+AI74+AJ74+AK74+AL74+AM74+AN74+AO74+AP74+AQ74+AR74</f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0</v>
      </c>
      <c r="AZ74" s="33">
        <v>0</v>
      </c>
      <c r="BA74" s="33">
        <v>0</v>
      </c>
      <c r="BB74" s="33">
        <v>0</v>
      </c>
      <c r="BC74" s="33">
        <v>0</v>
      </c>
      <c r="BD74" s="33">
        <v>0</v>
      </c>
      <c r="BE74" s="33">
        <v>0</v>
      </c>
      <c r="BF74" s="34">
        <f>AT74+AU74+AV74+AW74+AX74+AY74+AZ74+BA74+BB74+BC74+BD74+BE74</f>
        <v>0</v>
      </c>
      <c r="BG74" s="33">
        <v>0</v>
      </c>
      <c r="BH74" s="33">
        <v>0</v>
      </c>
      <c r="BI74" s="33">
        <v>0</v>
      </c>
      <c r="BJ74" s="3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0</v>
      </c>
      <c r="BQ74" s="33">
        <v>0</v>
      </c>
      <c r="BR74" s="33">
        <v>0</v>
      </c>
      <c r="BS74" s="34">
        <f>BG74+BH74+BI74+BJ74+BK74+BL74+BM74+BN74+BO74+BP74+BQ74+BR74</f>
        <v>0</v>
      </c>
      <c r="BT74" s="33">
        <v>0</v>
      </c>
      <c r="BU74" s="33">
        <v>0</v>
      </c>
      <c r="BV74" s="33">
        <v>0</v>
      </c>
      <c r="BW74" s="33">
        <v>0</v>
      </c>
      <c r="BX74" s="33">
        <v>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4">
        <f>BT74+BU74+BV74+BW74+BX74+BY74+BZ74+CA74+CB74+CC74+CD74+CE74</f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34">
        <f>CG74+CH74+CI74+CJ74+CK74+CL74+CM74+CN74+CO74+CP74+CQ74+CR74</f>
        <v>0</v>
      </c>
      <c r="CT74" s="33">
        <v>0</v>
      </c>
      <c r="CU74" s="33">
        <v>0</v>
      </c>
      <c r="CV74" s="33">
        <v>0</v>
      </c>
      <c r="CW74" s="33">
        <v>0</v>
      </c>
      <c r="CX74" s="33">
        <v>0</v>
      </c>
      <c r="CY74" s="33">
        <v>0</v>
      </c>
      <c r="CZ74" s="33">
        <v>0</v>
      </c>
      <c r="DA74" s="33">
        <v>0</v>
      </c>
      <c r="DB74" s="33">
        <v>0</v>
      </c>
      <c r="DC74" s="33">
        <v>0</v>
      </c>
      <c r="DD74" s="33">
        <v>0</v>
      </c>
      <c r="DE74" s="33">
        <v>0</v>
      </c>
      <c r="DF74" s="33">
        <f>CT74+CU74+CV74+CW74+CX74+CY74+CZ74+DA74+DB74+DC74+DD74+DE74</f>
        <v>0</v>
      </c>
      <c r="DG74" s="33">
        <v>0</v>
      </c>
      <c r="DH74" s="33">
        <v>0</v>
      </c>
      <c r="DI74" s="33">
        <v>0</v>
      </c>
      <c r="DJ74" s="33">
        <v>0</v>
      </c>
      <c r="DK74" s="33">
        <v>0</v>
      </c>
      <c r="DL74" s="33">
        <v>0</v>
      </c>
      <c r="DM74" s="33">
        <v>0</v>
      </c>
      <c r="DN74" s="33">
        <v>0</v>
      </c>
      <c r="DO74" s="33">
        <v>0</v>
      </c>
      <c r="DP74" s="33">
        <v>0</v>
      </c>
      <c r="DQ74" s="33">
        <v>0</v>
      </c>
      <c r="DR74" s="33">
        <v>0</v>
      </c>
      <c r="DS74" s="34">
        <f>DG74+DH74+DI74+DJ74+DK74+DL74+DM74+DN74+DO74+DP74+DQ74+DR74</f>
        <v>0</v>
      </c>
      <c r="DT74" s="33">
        <v>0</v>
      </c>
      <c r="DU74" s="33">
        <v>0</v>
      </c>
      <c r="DV74" s="33">
        <v>0</v>
      </c>
      <c r="DW74" s="33">
        <v>0</v>
      </c>
      <c r="DX74" s="33">
        <v>0</v>
      </c>
      <c r="DY74" s="33">
        <v>0</v>
      </c>
      <c r="DZ74" s="33">
        <v>0</v>
      </c>
      <c r="EA74" s="33">
        <v>0</v>
      </c>
      <c r="EB74" s="33">
        <v>0</v>
      </c>
      <c r="EC74" s="33">
        <v>0</v>
      </c>
      <c r="ED74" s="33">
        <v>0</v>
      </c>
      <c r="EE74" s="33">
        <v>0</v>
      </c>
      <c r="EF74" s="34">
        <f>DT74+DU74+DV74+DW74+DX74+DY74+DZ74+EA74+EB74+EC74+ED74+EE74</f>
        <v>0</v>
      </c>
      <c r="EG74" s="33">
        <v>0</v>
      </c>
      <c r="EH74" s="33">
        <v>0</v>
      </c>
      <c r="EI74" s="33">
        <v>0</v>
      </c>
      <c r="EJ74" s="33">
        <v>0</v>
      </c>
      <c r="EK74" s="33">
        <v>0</v>
      </c>
      <c r="EL74" s="33">
        <v>0</v>
      </c>
      <c r="EM74" s="33">
        <v>0</v>
      </c>
      <c r="EN74" s="33">
        <v>0</v>
      </c>
      <c r="EO74" s="33">
        <v>0</v>
      </c>
      <c r="EP74" s="33">
        <v>0</v>
      </c>
      <c r="EQ74" s="33">
        <v>0</v>
      </c>
      <c r="ER74" s="33">
        <v>0</v>
      </c>
      <c r="ES74" s="34">
        <f>EG74+EH74+EI74+EJ74+EK74+EL74+EM74+EN74+EO74+EP74+EQ74+ER74</f>
        <v>0</v>
      </c>
      <c r="ET74" s="33">
        <v>0</v>
      </c>
      <c r="EU74" s="33">
        <v>0</v>
      </c>
      <c r="EV74" s="33">
        <v>0</v>
      </c>
      <c r="EW74" s="33">
        <v>0</v>
      </c>
      <c r="EX74" s="33">
        <v>0</v>
      </c>
      <c r="EY74" s="33">
        <v>0</v>
      </c>
      <c r="EZ74" s="33">
        <v>0</v>
      </c>
      <c r="FA74" s="33">
        <v>0</v>
      </c>
      <c r="FB74" s="33">
        <v>0</v>
      </c>
      <c r="FC74" s="33">
        <v>0</v>
      </c>
      <c r="FD74" s="33">
        <v>0</v>
      </c>
      <c r="FE74" s="33">
        <v>0</v>
      </c>
      <c r="FF74" s="34">
        <f>ET74+EU74+EV74+EW74+EX74+EY74+EZ74+FA74+FB74+FC74+FD74+FE74</f>
        <v>0</v>
      </c>
      <c r="FG74" s="33">
        <v>0</v>
      </c>
      <c r="FH74" s="33">
        <v>0</v>
      </c>
      <c r="FI74" s="33">
        <v>0</v>
      </c>
      <c r="FJ74" s="33">
        <v>0</v>
      </c>
      <c r="FK74" s="33">
        <v>0</v>
      </c>
      <c r="FL74" s="33">
        <v>0</v>
      </c>
      <c r="FM74" s="33">
        <v>0</v>
      </c>
      <c r="FN74" s="33">
        <v>0</v>
      </c>
      <c r="FO74" s="33">
        <v>0</v>
      </c>
      <c r="FP74" s="33">
        <v>0</v>
      </c>
      <c r="FQ74" s="33">
        <v>0</v>
      </c>
      <c r="FR74" s="33">
        <v>0</v>
      </c>
      <c r="FS74" s="34">
        <f>FG74+FH74+FI74+FJ74+FK74+FL74+FM74+FN74+FO74+FP74+FQ74+FR74</f>
        <v>0</v>
      </c>
      <c r="FT74" s="33">
        <v>0</v>
      </c>
      <c r="FU74" s="33">
        <v>0</v>
      </c>
      <c r="FV74" s="33">
        <v>0</v>
      </c>
      <c r="FW74" s="33">
        <v>0</v>
      </c>
      <c r="FX74" s="33">
        <v>0</v>
      </c>
      <c r="FY74" s="33">
        <v>0</v>
      </c>
      <c r="FZ74" s="33">
        <v>0</v>
      </c>
      <c r="GA74" s="33">
        <v>0</v>
      </c>
      <c r="GB74" s="33">
        <v>0</v>
      </c>
      <c r="GC74" s="33">
        <v>0</v>
      </c>
      <c r="GD74" s="33">
        <v>0</v>
      </c>
      <c r="GE74" s="33">
        <v>0</v>
      </c>
      <c r="GF74" s="34">
        <f>FT74+FU74+FV74+FW74+FX74+FY74+FZ74+GA74+GB74+GC74+GD74+GE74</f>
        <v>0</v>
      </c>
      <c r="GG74" s="33">
        <v>0</v>
      </c>
      <c r="GH74" s="33">
        <v>0</v>
      </c>
      <c r="GI74" s="33">
        <v>0</v>
      </c>
      <c r="GJ74" s="33">
        <v>0</v>
      </c>
      <c r="GK74" s="33">
        <v>0</v>
      </c>
      <c r="GL74" s="33">
        <v>0</v>
      </c>
      <c r="GM74" s="33">
        <v>0</v>
      </c>
      <c r="GN74" s="33">
        <v>0</v>
      </c>
      <c r="GO74" s="33">
        <v>0</v>
      </c>
      <c r="GP74" s="33">
        <v>0</v>
      </c>
      <c r="GQ74" s="33">
        <v>0</v>
      </c>
      <c r="GR74" s="33">
        <v>0</v>
      </c>
      <c r="GS74" s="34">
        <f>GG74+GH74+GI74+GJ74+GK74+GL74+GM74+GN74+GO74+GP74+GQ74+GR74</f>
        <v>0</v>
      </c>
      <c r="GT74" s="33">
        <v>0</v>
      </c>
      <c r="GU74" s="33">
        <v>0</v>
      </c>
      <c r="GV74" s="33">
        <v>0</v>
      </c>
      <c r="GW74" s="33">
        <v>0</v>
      </c>
      <c r="GX74" s="33">
        <v>0</v>
      </c>
      <c r="GY74" s="33">
        <v>0</v>
      </c>
      <c r="GZ74" s="33">
        <v>0</v>
      </c>
      <c r="HA74" s="33">
        <v>0</v>
      </c>
      <c r="HB74" s="33">
        <v>0</v>
      </c>
      <c r="HC74" s="33">
        <v>0</v>
      </c>
      <c r="HD74" s="33">
        <v>0</v>
      </c>
      <c r="HE74" s="33">
        <v>0</v>
      </c>
      <c r="HF74" s="34">
        <f>GT74+GU74+GV74+GW74+GX74+GY74+GZ74+HA74+HB74+HC74+HD74+HE74</f>
        <v>0</v>
      </c>
      <c r="HG74" s="33">
        <v>0</v>
      </c>
      <c r="HH74" s="33">
        <v>0</v>
      </c>
      <c r="HI74" s="33">
        <v>0</v>
      </c>
      <c r="HJ74" s="33">
        <v>0</v>
      </c>
      <c r="HK74" s="33">
        <v>0</v>
      </c>
      <c r="HL74" s="33">
        <v>0</v>
      </c>
      <c r="HM74" s="33">
        <v>0</v>
      </c>
      <c r="HN74" s="33">
        <v>0</v>
      </c>
      <c r="HO74" s="33">
        <v>0</v>
      </c>
      <c r="HP74" s="33">
        <v>0</v>
      </c>
      <c r="HQ74" s="33">
        <v>0</v>
      </c>
      <c r="HR74" s="33">
        <v>0</v>
      </c>
      <c r="HS74" s="34">
        <f>HG74+HH74+HI74+HJ74+HK74+HL74+HM74+HN74+HO74+HP74+HQ74+HR74</f>
        <v>0</v>
      </c>
      <c r="HT74" s="33">
        <v>0</v>
      </c>
      <c r="HU74" s="33">
        <v>0</v>
      </c>
      <c r="HV74" s="33">
        <v>0</v>
      </c>
      <c r="HW74" s="33">
        <v>0</v>
      </c>
      <c r="HX74" s="33">
        <v>0</v>
      </c>
      <c r="HY74" s="33">
        <v>0</v>
      </c>
      <c r="HZ74" s="33">
        <v>0</v>
      </c>
      <c r="IA74" s="33">
        <v>0</v>
      </c>
      <c r="IB74" s="33">
        <v>0</v>
      </c>
      <c r="IC74" s="33">
        <v>0</v>
      </c>
      <c r="ID74" s="33">
        <v>0</v>
      </c>
      <c r="IE74" s="33">
        <v>0</v>
      </c>
      <c r="IF74" s="34">
        <f>HT74+HU74+HV74+HW74+HX74+HY74+HZ74+IA74+IB74+IC74+ID74+IE74</f>
        <v>0</v>
      </c>
      <c r="IG74" s="33">
        <v>0</v>
      </c>
      <c r="IH74" s="33">
        <v>0</v>
      </c>
      <c r="II74" s="33">
        <v>0</v>
      </c>
      <c r="IJ74" s="33">
        <v>0</v>
      </c>
      <c r="IK74" s="33">
        <v>0</v>
      </c>
      <c r="IL74" s="33">
        <v>0</v>
      </c>
      <c r="IM74" s="33">
        <v>0</v>
      </c>
      <c r="IN74" s="33">
        <v>0</v>
      </c>
      <c r="IO74" s="33">
        <v>0</v>
      </c>
      <c r="IP74" s="33">
        <v>0</v>
      </c>
      <c r="IQ74" s="33">
        <v>0</v>
      </c>
      <c r="IR74" s="33">
        <v>0</v>
      </c>
      <c r="IS74" s="34">
        <f>IG74+IH74+II74+IJ74+IK74+IL74+IM74+IN74+IO74+IP74+IQ74+IR74</f>
        <v>0</v>
      </c>
      <c r="IT74" s="33">
        <v>0</v>
      </c>
      <c r="IU74" s="33">
        <v>0</v>
      </c>
      <c r="IV74" s="33">
        <v>0</v>
      </c>
      <c r="IW74" s="33">
        <v>0</v>
      </c>
      <c r="IX74" s="33">
        <v>0</v>
      </c>
      <c r="IY74" s="33">
        <v>0</v>
      </c>
      <c r="IZ74" s="33">
        <v>0</v>
      </c>
      <c r="JA74" s="33">
        <v>0</v>
      </c>
      <c r="JB74" s="33">
        <v>0</v>
      </c>
      <c r="JC74" s="33">
        <v>0</v>
      </c>
      <c r="JD74" s="33">
        <v>0</v>
      </c>
      <c r="JE74" s="33">
        <v>0</v>
      </c>
      <c r="JF74" s="34">
        <f>IT74+IU74+IV74+IW74+IX74+IY74+IZ74+JA74+JB74+JC74+JD74+JE74</f>
        <v>0</v>
      </c>
      <c r="JG74" s="230">
        <v>0</v>
      </c>
      <c r="JH74" s="33">
        <v>0</v>
      </c>
      <c r="JI74" s="33">
        <v>0</v>
      </c>
      <c r="JJ74" s="33">
        <v>0</v>
      </c>
      <c r="JK74" s="33">
        <v>0</v>
      </c>
      <c r="JL74" s="33">
        <v>0</v>
      </c>
      <c r="JM74" s="33">
        <v>0</v>
      </c>
      <c r="JN74" s="33">
        <v>0</v>
      </c>
      <c r="JO74" s="33">
        <v>0</v>
      </c>
      <c r="JP74" s="33">
        <v>0</v>
      </c>
      <c r="JQ74" s="33">
        <v>0</v>
      </c>
      <c r="JR74" s="33">
        <v>0</v>
      </c>
      <c r="JS74" s="34">
        <f>JG74+JH74+JI74+JJ74+JK74+JL74+JM74+JN74+JO74+JP74+JQ74+JR74</f>
        <v>0</v>
      </c>
      <c r="JT74" s="230">
        <v>0</v>
      </c>
      <c r="JU74" s="33">
        <v>0</v>
      </c>
      <c r="JV74" s="33">
        <v>0</v>
      </c>
      <c r="JW74" s="33">
        <v>0</v>
      </c>
      <c r="JX74" s="33">
        <v>0</v>
      </c>
      <c r="JY74" s="33">
        <v>0</v>
      </c>
      <c r="JZ74" s="33">
        <v>0</v>
      </c>
      <c r="KA74" s="33">
        <v>0</v>
      </c>
      <c r="KB74" s="33">
        <v>0</v>
      </c>
      <c r="KC74" s="33">
        <v>0</v>
      </c>
      <c r="KD74" s="33">
        <v>0</v>
      </c>
      <c r="KE74" s="33">
        <v>0</v>
      </c>
      <c r="KF74" s="34">
        <f>JT74+JU74+JV74+JW74+JX74+JY74+JZ74+KA74+KB74+KC74+KD74+KE74</f>
        <v>0</v>
      </c>
      <c r="KG74" s="230">
        <v>0</v>
      </c>
      <c r="KH74" s="33">
        <v>0</v>
      </c>
      <c r="KI74" s="33">
        <v>0</v>
      </c>
      <c r="KJ74" s="33">
        <v>0</v>
      </c>
      <c r="KK74" s="33">
        <v>0</v>
      </c>
      <c r="KL74" s="33">
        <v>0</v>
      </c>
      <c r="KM74" s="33">
        <v>0</v>
      </c>
      <c r="KN74" s="33">
        <v>0</v>
      </c>
      <c r="KO74" s="33">
        <v>0</v>
      </c>
      <c r="KP74" s="33">
        <v>0</v>
      </c>
      <c r="KQ74" s="33">
        <v>0</v>
      </c>
      <c r="KR74" s="33">
        <v>0</v>
      </c>
      <c r="KS74" s="34">
        <f>KG74+KH74+KI74+KJ74+KK74+KL74+KM74+KN74+KO74+KP74+KQ74+KR74</f>
        <v>0</v>
      </c>
      <c r="KT74" s="230">
        <v>0</v>
      </c>
      <c r="KU74" s="33">
        <v>0</v>
      </c>
      <c r="KV74" s="33">
        <v>0</v>
      </c>
      <c r="KW74" s="33">
        <v>0</v>
      </c>
      <c r="KX74" s="33">
        <v>0</v>
      </c>
      <c r="KY74" s="33">
        <v>0</v>
      </c>
      <c r="KZ74" s="33">
        <v>0</v>
      </c>
      <c r="LA74" s="33">
        <v>0</v>
      </c>
      <c r="LB74" s="33">
        <v>0</v>
      </c>
      <c r="LC74" s="33">
        <v>0</v>
      </c>
      <c r="LD74" s="33">
        <v>0</v>
      </c>
      <c r="LE74" s="33">
        <v>0</v>
      </c>
      <c r="LF74" s="34">
        <f>KT74+KU74+KV74+KW74+KX74+KY74+KZ74+LA74+LB74+LC74+LD74+LE74</f>
        <v>0</v>
      </c>
      <c r="LG74" s="230">
        <v>0</v>
      </c>
      <c r="LH74" s="33">
        <v>0</v>
      </c>
      <c r="LI74" s="33">
        <v>0</v>
      </c>
      <c r="LJ74" s="33">
        <v>0</v>
      </c>
      <c r="LK74" s="33">
        <v>0</v>
      </c>
      <c r="LL74" s="33">
        <v>0</v>
      </c>
      <c r="LM74" s="33">
        <v>0</v>
      </c>
      <c r="LN74" s="33">
        <v>0</v>
      </c>
      <c r="LO74" s="33">
        <v>0</v>
      </c>
      <c r="LP74" s="33">
        <v>0</v>
      </c>
      <c r="LQ74" s="33">
        <v>0</v>
      </c>
      <c r="LR74" s="33">
        <v>0</v>
      </c>
      <c r="LS74" s="34">
        <f>LG74+LH74+LI74+LJ74+LK74+LL74+LM74+LN74+LO74+LP74+LQ74+LR74</f>
        <v>0</v>
      </c>
      <c r="LT74" s="230">
        <v>0</v>
      </c>
      <c r="LU74" s="33">
        <v>0</v>
      </c>
      <c r="LV74" s="33">
        <v>0</v>
      </c>
      <c r="LW74" s="33">
        <v>0</v>
      </c>
      <c r="LX74" s="33">
        <v>0</v>
      </c>
      <c r="LY74" s="33">
        <v>0</v>
      </c>
      <c r="LZ74" s="33">
        <v>0</v>
      </c>
      <c r="MA74" s="33">
        <v>0</v>
      </c>
      <c r="MB74" s="33">
        <v>0</v>
      </c>
      <c r="MC74" s="33">
        <v>0</v>
      </c>
      <c r="MD74" s="33">
        <v>0</v>
      </c>
      <c r="ME74" s="33">
        <v>0</v>
      </c>
      <c r="MF74" s="34">
        <f>LT74+LU74+LV74+LW74+LX74+LY74+LZ74+MA74+MB74+MC74+MD74+ME74</f>
        <v>0</v>
      </c>
      <c r="MG74" s="230">
        <v>0</v>
      </c>
      <c r="MH74" s="33">
        <v>0</v>
      </c>
      <c r="MI74" s="33">
        <v>0</v>
      </c>
      <c r="MJ74" s="33">
        <v>0</v>
      </c>
      <c r="MK74" s="33">
        <v>0</v>
      </c>
      <c r="ML74" s="33">
        <v>0</v>
      </c>
      <c r="MM74" s="33">
        <v>0</v>
      </c>
      <c r="MN74" s="33">
        <v>0</v>
      </c>
      <c r="MO74" s="33">
        <v>0</v>
      </c>
      <c r="MP74" s="33">
        <v>0</v>
      </c>
      <c r="MQ74" s="33">
        <v>0</v>
      </c>
      <c r="MR74" s="33">
        <v>0</v>
      </c>
      <c r="MS74" s="35">
        <f>MG74+MH74+MI74+MJ74+MK74+ML74+MM74+MN74+MO74+MP74+MQ74+MR74</f>
        <v>0</v>
      </c>
    </row>
    <row r="75" spans="1:357" x14ac:dyDescent="0.2">
      <c r="A75" s="82"/>
      <c r="B75" s="105"/>
      <c r="C75" s="106" t="s">
        <v>591</v>
      </c>
      <c r="D75" s="106" t="s">
        <v>591</v>
      </c>
      <c r="E75" s="22"/>
      <c r="F75" s="22"/>
      <c r="G75" s="22"/>
      <c r="H75" s="22"/>
      <c r="I75" s="22"/>
      <c r="J75" s="22"/>
      <c r="K75" s="22"/>
      <c r="L75" s="31"/>
      <c r="M75" s="31"/>
      <c r="N75" s="31"/>
      <c r="O75" s="31"/>
      <c r="P75" s="31"/>
      <c r="Q75" s="31"/>
      <c r="R75" s="31"/>
      <c r="S75" s="31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31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31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31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31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31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31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31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31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31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31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31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31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31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31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31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31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31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31"/>
      <c r="JG75" s="227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31"/>
      <c r="JT75" s="227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31"/>
      <c r="KG75" s="227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31"/>
      <c r="KT75" s="227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31"/>
      <c r="LG75" s="227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31"/>
      <c r="LT75" s="227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31"/>
      <c r="MG75" s="227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32"/>
    </row>
    <row r="76" spans="1:357" ht="18" x14ac:dyDescent="0.25">
      <c r="A76" s="85">
        <v>706</v>
      </c>
      <c r="B76" s="111"/>
      <c r="C76" s="112" t="s">
        <v>592</v>
      </c>
      <c r="D76" s="112" t="s">
        <v>584</v>
      </c>
      <c r="E76" s="33">
        <f t="shared" ref="E76:K76" si="297">E77</f>
        <v>2383412.6189283929</v>
      </c>
      <c r="F76" s="33">
        <f t="shared" si="297"/>
        <v>153392.58888332499</v>
      </c>
      <c r="G76" s="33">
        <f t="shared" si="297"/>
        <v>180958.93840761145</v>
      </c>
      <c r="H76" s="33">
        <f t="shared" si="297"/>
        <v>1712560.5074278086</v>
      </c>
      <c r="I76" s="33">
        <f t="shared" si="297"/>
        <v>978396.76180938084</v>
      </c>
      <c r="J76" s="33">
        <f t="shared" si="297"/>
        <v>867722.41695877153</v>
      </c>
      <c r="K76" s="33">
        <f t="shared" si="297"/>
        <v>1390172.7591387082</v>
      </c>
      <c r="L76" s="34">
        <f>L77</f>
        <v>1527.290936404607</v>
      </c>
      <c r="M76" s="34">
        <f t="shared" ref="M76:R76" si="298">M77</f>
        <v>10703.5553329995</v>
      </c>
      <c r="N76" s="34">
        <f t="shared" si="298"/>
        <v>2370.2219996661661</v>
      </c>
      <c r="O76" s="34">
        <f t="shared" si="298"/>
        <v>95.977299282256723</v>
      </c>
      <c r="P76" s="34">
        <f t="shared" si="298"/>
        <v>-95.977299282256723</v>
      </c>
      <c r="Q76" s="34">
        <f t="shared" si="298"/>
        <v>1143.38173927558</v>
      </c>
      <c r="R76" s="34">
        <f t="shared" si="298"/>
        <v>0</v>
      </c>
      <c r="S76" s="34">
        <f>L76+M76+N76+O76+P76+Q76+R76</f>
        <v>15744.450008345852</v>
      </c>
      <c r="T76" s="34">
        <f t="shared" ref="T76:AE76" si="299">T77</f>
        <v>0</v>
      </c>
      <c r="U76" s="34">
        <f t="shared" si="299"/>
        <v>475.71357035553331</v>
      </c>
      <c r="V76" s="34">
        <f t="shared" si="299"/>
        <v>-475.71357035553331</v>
      </c>
      <c r="W76" s="34">
        <f t="shared" si="299"/>
        <v>62.593890836254381</v>
      </c>
      <c r="X76" s="34">
        <f t="shared" si="299"/>
        <v>2691.5373059589383</v>
      </c>
      <c r="Y76" s="34">
        <f t="shared" si="299"/>
        <v>809.54765481555671</v>
      </c>
      <c r="Z76" s="34">
        <f t="shared" si="299"/>
        <v>-12.518778167250877</v>
      </c>
      <c r="AA76" s="34">
        <f t="shared" si="299"/>
        <v>0</v>
      </c>
      <c r="AB76" s="34">
        <f t="shared" si="299"/>
        <v>83.458521115005851</v>
      </c>
      <c r="AC76" s="34">
        <f t="shared" si="299"/>
        <v>50.075112669003509</v>
      </c>
      <c r="AD76" s="34">
        <f t="shared" si="299"/>
        <v>91140.877983642145</v>
      </c>
      <c r="AE76" s="34">
        <f t="shared" si="299"/>
        <v>41.729260557502926</v>
      </c>
      <c r="AF76" s="34">
        <f>T76+U76+V76+W76+X76+Y76+Z76+AA76+AB76+AC76+AD76+AE76</f>
        <v>94867.300951427154</v>
      </c>
      <c r="AG76" s="34">
        <f t="shared" ref="AG76:AR76" si="300">AG77</f>
        <v>0</v>
      </c>
      <c r="AH76" s="34">
        <f t="shared" si="300"/>
        <v>0</v>
      </c>
      <c r="AI76" s="34">
        <f t="shared" si="300"/>
        <v>3142.2154899015018</v>
      </c>
      <c r="AJ76" s="34">
        <f t="shared" si="300"/>
        <v>0</v>
      </c>
      <c r="AK76" s="34">
        <f t="shared" si="300"/>
        <v>-2.1699215316514577E-3</v>
      </c>
      <c r="AL76" s="34">
        <f t="shared" si="300"/>
        <v>9664.4967451176781</v>
      </c>
      <c r="AM76" s="34">
        <f t="shared" si="300"/>
        <v>-10232.011475546657</v>
      </c>
      <c r="AN76" s="34">
        <f t="shared" si="300"/>
        <v>78036.140961442143</v>
      </c>
      <c r="AO76" s="34">
        <f t="shared" si="300"/>
        <v>776.17718244031914</v>
      </c>
      <c r="AP76" s="34">
        <f t="shared" si="300"/>
        <v>137.70647638124063</v>
      </c>
      <c r="AQ76" s="34">
        <f t="shared" si="300"/>
        <v>23.809881488929239</v>
      </c>
      <c r="AR76" s="34">
        <f t="shared" si="300"/>
        <v>55.472917709894048</v>
      </c>
      <c r="AS76" s="34">
        <f>AG76+AH76+AI76+AJ76+AK76+AL76+AM76+AN76+AO76+AP76+AQ76+AR76</f>
        <v>81604.006009013508</v>
      </c>
      <c r="AT76" s="34">
        <f t="shared" ref="AT76:BE76" si="301">AT77</f>
        <v>37.55633450175263</v>
      </c>
      <c r="AU76" s="34">
        <f t="shared" si="301"/>
        <v>1539.810799532655</v>
      </c>
      <c r="AV76" s="34">
        <f t="shared" si="301"/>
        <v>2875.1457603071108</v>
      </c>
      <c r="AW76" s="34">
        <f t="shared" si="301"/>
        <v>-4331.4980387247597</v>
      </c>
      <c r="AX76" s="34">
        <f t="shared" si="301"/>
        <v>45.908362543833611</v>
      </c>
      <c r="AY76" s="34">
        <f t="shared" si="301"/>
        <v>41.728759806355853</v>
      </c>
      <c r="AZ76" s="34">
        <f t="shared" si="301"/>
        <v>4.1765147721749427</v>
      </c>
      <c r="BA76" s="34">
        <f t="shared" si="301"/>
        <v>79.28071273577477</v>
      </c>
      <c r="BB76" s="34">
        <f t="shared" si="301"/>
        <v>3359.2028042063071</v>
      </c>
      <c r="BC76" s="34">
        <f t="shared" si="301"/>
        <v>25267.07064763812</v>
      </c>
      <c r="BD76" s="34">
        <f t="shared" si="301"/>
        <v>129.36763478552638</v>
      </c>
      <c r="BE76" s="34">
        <f t="shared" si="301"/>
        <v>125150.21331997994</v>
      </c>
      <c r="BF76" s="34">
        <f>AT76+AU76+AV76+AW76+AX76+AY76+AZ76+BA76+BB76+BC76+BD76+BE76</f>
        <v>154197.9636120848</v>
      </c>
      <c r="BG76" s="34">
        <f t="shared" ref="BG76:BR76" si="302">BG77</f>
        <v>1397.9341929560919</v>
      </c>
      <c r="BH76" s="34">
        <f t="shared" si="302"/>
        <v>1664.9935319646224</v>
      </c>
      <c r="BI76" s="34">
        <f t="shared" si="302"/>
        <v>1548.1572775830416</v>
      </c>
      <c r="BJ76" s="34">
        <f t="shared" si="302"/>
        <v>901.37084793858116</v>
      </c>
      <c r="BK76" s="34">
        <f t="shared" si="302"/>
        <v>62733.059088632937</v>
      </c>
      <c r="BL76" s="34">
        <f t="shared" si="302"/>
        <v>1612.5344266399479</v>
      </c>
      <c r="BM76" s="34">
        <f t="shared" si="302"/>
        <v>16455.631739275592</v>
      </c>
      <c r="BN76" s="34">
        <f t="shared" si="302"/>
        <v>1894.5175680186917</v>
      </c>
      <c r="BO76" s="34">
        <f t="shared" si="302"/>
        <v>3901.6714655316305</v>
      </c>
      <c r="BP76" s="34">
        <f t="shared" si="302"/>
        <v>1624.1744283091007</v>
      </c>
      <c r="BQ76" s="34">
        <f t="shared" si="302"/>
        <v>2624.7843431814536</v>
      </c>
      <c r="BR76" s="34">
        <f t="shared" si="302"/>
        <v>2138.0012936071112</v>
      </c>
      <c r="BS76" s="34">
        <f>BG76+BH76+BI76+BJ76+BK76+BL76+BM76+BN76+BO76+BP76+BQ76+BR76</f>
        <v>98496.830203638805</v>
      </c>
      <c r="BT76" s="34">
        <f t="shared" ref="BT76:CE76" si="303">BT77</f>
        <v>3606.1821899516058</v>
      </c>
      <c r="BU76" s="34">
        <f t="shared" si="303"/>
        <v>1860.3509430812776</v>
      </c>
      <c r="BV76" s="34">
        <f t="shared" si="303"/>
        <v>1948.7564680353867</v>
      </c>
      <c r="BW76" s="34">
        <f t="shared" si="303"/>
        <v>1322.8175596728427</v>
      </c>
      <c r="BX76" s="34">
        <f t="shared" si="303"/>
        <v>1752.6289434151229</v>
      </c>
      <c r="BY76" s="34">
        <f t="shared" si="303"/>
        <v>1410.4490068435989</v>
      </c>
      <c r="BZ76" s="34">
        <f t="shared" si="303"/>
        <v>4619.4242196628402</v>
      </c>
      <c r="CA76" s="34">
        <f t="shared" si="303"/>
        <v>4515.1109163745496</v>
      </c>
      <c r="CB76" s="34">
        <f t="shared" si="303"/>
        <v>1798.5311300283759</v>
      </c>
      <c r="CC76" s="34">
        <f t="shared" si="303"/>
        <v>2057.2525454848942</v>
      </c>
      <c r="CD76" s="34">
        <f t="shared" si="303"/>
        <v>28897.512936070776</v>
      </c>
      <c r="CE76" s="34">
        <f t="shared" si="303"/>
        <v>-21828.57619762978</v>
      </c>
      <c r="CF76" s="34">
        <f>BT76+BU76+BV76+BW76+BX76+BY76+BZ76+CA76+CB76+CC76+CD76+CE76</f>
        <v>31960.440660991488</v>
      </c>
      <c r="CG76" s="34">
        <f t="shared" ref="CG76:ET76" si="304">CG77</f>
        <v>3847.4378234017695</v>
      </c>
      <c r="CH76" s="34">
        <f t="shared" si="304"/>
        <v>2270.0717743281589</v>
      </c>
      <c r="CI76" s="34">
        <f t="shared" si="304"/>
        <v>-4598.5645134368224</v>
      </c>
      <c r="CJ76" s="34">
        <f t="shared" si="304"/>
        <v>0</v>
      </c>
      <c r="CK76" s="34">
        <f t="shared" si="304"/>
        <v>3663.8290769487567</v>
      </c>
      <c r="CL76" s="34">
        <f t="shared" si="304"/>
        <v>1105.8254047738274</v>
      </c>
      <c r="CM76" s="34">
        <f t="shared" si="304"/>
        <v>2674.8456017359376</v>
      </c>
      <c r="CN76" s="34">
        <f t="shared" si="304"/>
        <v>4924.052745785345</v>
      </c>
      <c r="CO76" s="34">
        <f t="shared" si="304"/>
        <v>2295.1093306626608</v>
      </c>
      <c r="CP76" s="34">
        <f t="shared" si="304"/>
        <v>0</v>
      </c>
      <c r="CQ76" s="34">
        <f t="shared" si="304"/>
        <v>5495.7436154231345</v>
      </c>
      <c r="CR76" s="34">
        <f t="shared" si="304"/>
        <v>2097.1064513436818</v>
      </c>
      <c r="CS76" s="34">
        <f>CG76+CH76+CI76+CJ76+CK76+CL76+CM76+CN76+CO76+CP76+CQ76+CR76</f>
        <v>23775.457310966452</v>
      </c>
      <c r="CT76" s="34">
        <f t="shared" si="304"/>
        <v>41424.636955433154</v>
      </c>
      <c r="CU76" s="34">
        <f t="shared" si="304"/>
        <v>997.32932732431993</v>
      </c>
      <c r="CV76" s="34">
        <f t="shared" si="304"/>
        <v>5758.6379569354031</v>
      </c>
      <c r="CW76" s="34">
        <f t="shared" si="304"/>
        <v>1193.4568519445836</v>
      </c>
      <c r="CX76" s="34">
        <f t="shared" si="304"/>
        <v>6810.9664496745127</v>
      </c>
      <c r="CY76" s="34">
        <f t="shared" si="304"/>
        <v>-91.804373226506428</v>
      </c>
      <c r="CZ76" s="34">
        <f t="shared" si="304"/>
        <v>1064.0961442163245</v>
      </c>
      <c r="DA76" s="34">
        <f t="shared" si="304"/>
        <v>17626.439659489235</v>
      </c>
      <c r="DB76" s="34">
        <f t="shared" si="304"/>
        <v>39584.376564847276</v>
      </c>
      <c r="DC76" s="34">
        <f t="shared" si="304"/>
        <v>52374.394925721914</v>
      </c>
      <c r="DD76" s="34">
        <f t="shared" si="304"/>
        <v>51185.110999833087</v>
      </c>
      <c r="DE76" s="34">
        <f t="shared" si="304"/>
        <v>128325.82206643297</v>
      </c>
      <c r="DF76" s="34">
        <f>CT76+CU76+CV76+CW76+CX76+CY76+CZ76+DA76+DB76+DC76+DD76+DE76</f>
        <v>346253.46352862625</v>
      </c>
      <c r="DG76" s="34">
        <f t="shared" si="304"/>
        <v>29102</v>
      </c>
      <c r="DH76" s="34">
        <f t="shared" si="304"/>
        <v>3104</v>
      </c>
      <c r="DI76" s="34">
        <f t="shared" si="304"/>
        <v>2389.2199999999998</v>
      </c>
      <c r="DJ76" s="34">
        <f t="shared" si="304"/>
        <v>1940.24</v>
      </c>
      <c r="DK76" s="34">
        <f t="shared" si="304"/>
        <v>1252</v>
      </c>
      <c r="DL76" s="34">
        <f t="shared" si="304"/>
        <v>2833.31</v>
      </c>
      <c r="DM76" s="34">
        <f t="shared" si="304"/>
        <v>2223.04</v>
      </c>
      <c r="DN76" s="34">
        <f t="shared" si="304"/>
        <v>73796.77</v>
      </c>
      <c r="DO76" s="34">
        <f t="shared" si="304"/>
        <v>42824.3</v>
      </c>
      <c r="DP76" s="34">
        <f t="shared" si="304"/>
        <v>15417.64</v>
      </c>
      <c r="DQ76" s="34">
        <f t="shared" si="304"/>
        <v>-556.98000000001048</v>
      </c>
      <c r="DR76" s="34">
        <f t="shared" si="304"/>
        <v>-69313.679999999993</v>
      </c>
      <c r="DS76" s="34">
        <f>DG76+DH76+DI76+DJ76+DK76+DL76+DM76+DN76+DO76+DP76+DQ76+DR76</f>
        <v>105011.86000000002</v>
      </c>
      <c r="DT76" s="34">
        <f t="shared" si="304"/>
        <v>2996.54</v>
      </c>
      <c r="DU76" s="34">
        <f t="shared" si="304"/>
        <v>11708.43</v>
      </c>
      <c r="DV76" s="34">
        <f t="shared" si="304"/>
        <v>-7850.2</v>
      </c>
      <c r="DW76" s="34">
        <f t="shared" si="304"/>
        <v>89.590000000000146</v>
      </c>
      <c r="DX76" s="34">
        <f t="shared" si="304"/>
        <v>1690.63</v>
      </c>
      <c r="DY76" s="34">
        <f t="shared" si="304"/>
        <v>1811.87</v>
      </c>
      <c r="DZ76" s="34">
        <f t="shared" si="304"/>
        <v>1709.93</v>
      </c>
      <c r="EA76" s="34">
        <f t="shared" si="304"/>
        <v>1541.28</v>
      </c>
      <c r="EB76" s="34">
        <f t="shared" si="304"/>
        <v>1932.51</v>
      </c>
      <c r="EC76" s="34">
        <f t="shared" si="304"/>
        <v>1508.76</v>
      </c>
      <c r="ED76" s="34">
        <f t="shared" si="304"/>
        <v>1565.79</v>
      </c>
      <c r="EE76" s="34">
        <f t="shared" si="304"/>
        <v>1749.81</v>
      </c>
      <c r="EF76" s="34">
        <f>DT76+DU76+DV76+DW76+DX76+DY76+DZ76+EA76+EB76+EC76+ED76+EE76</f>
        <v>20454.940000000002</v>
      </c>
      <c r="EG76" s="34">
        <f t="shared" si="304"/>
        <v>1936.71</v>
      </c>
      <c r="EH76" s="34">
        <f t="shared" si="304"/>
        <v>1361.12</v>
      </c>
      <c r="EI76" s="34">
        <f t="shared" si="304"/>
        <v>1100.3</v>
      </c>
      <c r="EJ76" s="34">
        <f t="shared" si="304"/>
        <v>1427.08</v>
      </c>
      <c r="EK76" s="34">
        <f t="shared" si="304"/>
        <v>4514.1499999999996</v>
      </c>
      <c r="EL76" s="34">
        <f t="shared" si="304"/>
        <v>2559.0700000000002</v>
      </c>
      <c r="EM76" s="34">
        <f t="shared" si="304"/>
        <v>1656.15</v>
      </c>
      <c r="EN76" s="34">
        <f t="shared" si="304"/>
        <v>1323.91</v>
      </c>
      <c r="EO76" s="34">
        <f t="shared" si="304"/>
        <v>0</v>
      </c>
      <c r="EP76" s="34">
        <f t="shared" si="304"/>
        <v>69705.320000000007</v>
      </c>
      <c r="EQ76" s="34">
        <f t="shared" si="304"/>
        <v>1686.5499999999884</v>
      </c>
      <c r="ER76" s="34">
        <f t="shared" si="304"/>
        <v>-20240.419999999998</v>
      </c>
      <c r="ES76" s="34">
        <f>EG76+EH76+EI76+EJ76+EK76+EL76+EM76+EN76+EO76+EP76+EQ76+ER76</f>
        <v>67029.94</v>
      </c>
      <c r="ET76" s="34">
        <f t="shared" si="304"/>
        <v>2050.52</v>
      </c>
      <c r="EU76" s="34">
        <f t="shared" ref="EU76:FE76" si="305">EU77</f>
        <v>3183.04</v>
      </c>
      <c r="EV76" s="34">
        <f t="shared" si="305"/>
        <v>2217.4</v>
      </c>
      <c r="EW76" s="34">
        <f t="shared" si="305"/>
        <v>0</v>
      </c>
      <c r="EX76" s="34">
        <f t="shared" si="305"/>
        <v>1504.88</v>
      </c>
      <c r="EY76" s="34">
        <f t="shared" si="305"/>
        <v>261241.21</v>
      </c>
      <c r="EZ76" s="34">
        <f t="shared" si="305"/>
        <v>1475.87</v>
      </c>
      <c r="FA76" s="34">
        <f t="shared" si="305"/>
        <v>18299.169999999998</v>
      </c>
      <c r="FB76" s="34">
        <f t="shared" si="305"/>
        <v>2437.6000000000349</v>
      </c>
      <c r="FC76" s="34">
        <f t="shared" si="305"/>
        <v>-17633.96</v>
      </c>
      <c r="FD76" s="34">
        <f t="shared" si="305"/>
        <v>913891.21</v>
      </c>
      <c r="FE76" s="34">
        <f t="shared" si="305"/>
        <v>6745.0999999998603</v>
      </c>
      <c r="FF76" s="34">
        <f>ET76+EU76+EV76+EW76+EX76+EY76+EZ76+FA76+FB76+FC76+FD76+FE76</f>
        <v>1195412.0399999998</v>
      </c>
      <c r="FG76" s="34">
        <f t="shared" ref="FG76:FR76" si="306">FG77</f>
        <v>1561.66</v>
      </c>
      <c r="FH76" s="34">
        <f t="shared" si="306"/>
        <v>1474.24</v>
      </c>
      <c r="FI76" s="34">
        <f t="shared" si="306"/>
        <v>2109.89</v>
      </c>
      <c r="FJ76" s="34">
        <f t="shared" si="306"/>
        <v>1248.95</v>
      </c>
      <c r="FK76" s="34">
        <f t="shared" si="306"/>
        <v>1831.32</v>
      </c>
      <c r="FL76" s="34">
        <f t="shared" si="306"/>
        <v>1620.52</v>
      </c>
      <c r="FM76" s="34">
        <f t="shared" si="306"/>
        <v>3069.86</v>
      </c>
      <c r="FN76" s="34">
        <f t="shared" si="306"/>
        <v>1374.7</v>
      </c>
      <c r="FO76" s="34">
        <f t="shared" si="306"/>
        <v>-346.29999999999927</v>
      </c>
      <c r="FP76" s="34">
        <f t="shared" si="306"/>
        <v>5018778.12</v>
      </c>
      <c r="FQ76" s="34">
        <f t="shared" si="306"/>
        <v>-1053870.3600000001</v>
      </c>
      <c r="FR76" s="34">
        <f t="shared" si="306"/>
        <v>-3689461.33</v>
      </c>
      <c r="FS76" s="34">
        <f>FG76+FH76+FI76+FJ76+FK76+FL76+FM76+FN76+FO76+FP76+FQ76+FR76</f>
        <v>289391.26999999955</v>
      </c>
      <c r="FT76" s="34">
        <f t="shared" ref="FT76:IG76" si="307">FT77</f>
        <v>-1760734.81</v>
      </c>
      <c r="FU76" s="34">
        <f t="shared" si="307"/>
        <v>-612444.44999999995</v>
      </c>
      <c r="FV76" s="34">
        <f t="shared" si="307"/>
        <v>-298953.59000000003</v>
      </c>
      <c r="FW76" s="34">
        <f t="shared" si="307"/>
        <v>16014.21</v>
      </c>
      <c r="FX76" s="34">
        <f t="shared" si="307"/>
        <v>-128608.23</v>
      </c>
      <c r="FY76" s="34">
        <f t="shared" si="307"/>
        <v>-97050.720000000205</v>
      </c>
      <c r="FZ76" s="34">
        <f t="shared" si="307"/>
        <v>-99858.860000000335</v>
      </c>
      <c r="GA76" s="34">
        <f t="shared" si="307"/>
        <v>-200337.58</v>
      </c>
      <c r="GB76" s="34">
        <f t="shared" si="307"/>
        <v>-153801.73000000001</v>
      </c>
      <c r="GC76" s="34">
        <f t="shared" si="307"/>
        <v>22287.660000000149</v>
      </c>
      <c r="GD76" s="34">
        <f t="shared" si="307"/>
        <v>3454151.41</v>
      </c>
      <c r="GE76" s="34">
        <f t="shared" si="307"/>
        <v>152717.72</v>
      </c>
      <c r="GF76" s="34">
        <f>FT76+FU76+FV76+FW76+FX76+FY76+FZ76+GA76+GB76+GC76+GD76+GE76</f>
        <v>293381.03000000003</v>
      </c>
      <c r="GG76" s="34">
        <f t="shared" si="307"/>
        <v>-32271.26</v>
      </c>
      <c r="GH76" s="34">
        <f t="shared" si="307"/>
        <v>-14475.920000000002</v>
      </c>
      <c r="GI76" s="34">
        <f t="shared" si="307"/>
        <v>77891.05</v>
      </c>
      <c r="GJ76" s="34">
        <f t="shared" si="307"/>
        <v>469749.66000000003</v>
      </c>
      <c r="GK76" s="34">
        <f t="shared" si="307"/>
        <v>51234.04999999993</v>
      </c>
      <c r="GL76" s="34">
        <f t="shared" si="307"/>
        <v>-544305.48</v>
      </c>
      <c r="GM76" s="34">
        <f t="shared" si="307"/>
        <v>55564.040000000015</v>
      </c>
      <c r="GN76" s="34">
        <f t="shared" si="307"/>
        <v>-58186.37000000001</v>
      </c>
      <c r="GO76" s="34">
        <f t="shared" si="307"/>
        <v>20976.689999999988</v>
      </c>
      <c r="GP76" s="34">
        <f t="shared" si="307"/>
        <v>-35518.639999999985</v>
      </c>
      <c r="GQ76" s="34">
        <f t="shared" si="307"/>
        <v>122795.27999999988</v>
      </c>
      <c r="GR76" s="34">
        <f t="shared" si="307"/>
        <v>992544.30000000028</v>
      </c>
      <c r="GS76" s="34">
        <f>GG76+GH76+GI76+GJ76+GK76+GL76+GM76+GN76+GO76+GP76+GQ76+GR76</f>
        <v>1105997.4000000001</v>
      </c>
      <c r="GT76" s="34">
        <f t="shared" si="307"/>
        <v>-939865.28</v>
      </c>
      <c r="GU76" s="34">
        <f t="shared" si="307"/>
        <v>-78505.1599999998</v>
      </c>
      <c r="GV76" s="34">
        <f t="shared" si="307"/>
        <v>28474.410000000382</v>
      </c>
      <c r="GW76" s="34">
        <f t="shared" si="307"/>
        <v>20695.539999999804</v>
      </c>
      <c r="GX76" s="34">
        <f t="shared" si="307"/>
        <v>-39421.550000000861</v>
      </c>
      <c r="GY76" s="34">
        <f t="shared" si="307"/>
        <v>56814.809999999939</v>
      </c>
      <c r="GZ76" s="34">
        <f t="shared" si="307"/>
        <v>4368.5399999999208</v>
      </c>
      <c r="HA76" s="34">
        <f t="shared" si="307"/>
        <v>79040.770000000484</v>
      </c>
      <c r="HB76" s="34">
        <f t="shared" si="307"/>
        <v>-64355.609999999404</v>
      </c>
      <c r="HC76" s="34">
        <f t="shared" si="307"/>
        <v>187537.35999999964</v>
      </c>
      <c r="HD76" s="34">
        <f t="shared" si="307"/>
        <v>53850.579999999492</v>
      </c>
      <c r="HE76" s="34">
        <f t="shared" si="307"/>
        <v>914185.50000000047</v>
      </c>
      <c r="HF76" s="34">
        <f>GT76+GU76+GV76+GW76+GX76+GY76+GZ76+HA76+HB76+HC76+HD76+HE76</f>
        <v>222819.91000000003</v>
      </c>
      <c r="HG76" s="34">
        <f t="shared" si="307"/>
        <v>43120.75</v>
      </c>
      <c r="HH76" s="34">
        <f t="shared" si="307"/>
        <v>-641704.80000000028</v>
      </c>
      <c r="HI76" s="34">
        <f t="shared" si="307"/>
        <v>541417.59000000032</v>
      </c>
      <c r="HJ76" s="34">
        <f t="shared" si="307"/>
        <v>-27589.449999999968</v>
      </c>
      <c r="HK76" s="34">
        <f t="shared" si="307"/>
        <v>26093.109999999957</v>
      </c>
      <c r="HL76" s="34">
        <f t="shared" si="307"/>
        <v>13364.930000000008</v>
      </c>
      <c r="HM76" s="34">
        <f t="shared" si="307"/>
        <v>-23564.84000000004</v>
      </c>
      <c r="HN76" s="34">
        <f t="shared" si="307"/>
        <v>-15547.979999999909</v>
      </c>
      <c r="HO76" s="34">
        <f t="shared" si="307"/>
        <v>118149.13999999998</v>
      </c>
      <c r="HP76" s="34">
        <f t="shared" si="307"/>
        <v>382180.22999999992</v>
      </c>
      <c r="HQ76" s="34">
        <f t="shared" si="307"/>
        <v>-318226.83</v>
      </c>
      <c r="HR76" s="34">
        <f t="shared" si="307"/>
        <v>-47146.769999999946</v>
      </c>
      <c r="HS76" s="34">
        <f>HG76+HH76+HI76+HJ76+HK76+HL76+HM76+HN76+HO76+HP76+HQ76+HR76</f>
        <v>50545.080000000031</v>
      </c>
      <c r="HT76" s="34">
        <f t="shared" si="307"/>
        <v>95294.579999999987</v>
      </c>
      <c r="HU76" s="34">
        <f t="shared" si="307"/>
        <v>535097.13</v>
      </c>
      <c r="HV76" s="34">
        <f t="shared" si="307"/>
        <v>-41969.680000000306</v>
      </c>
      <c r="HW76" s="34">
        <f t="shared" si="307"/>
        <v>1160214.2600000007</v>
      </c>
      <c r="HX76" s="34">
        <f t="shared" si="307"/>
        <v>2552205.1799999997</v>
      </c>
      <c r="HY76" s="34">
        <f t="shared" si="307"/>
        <v>1450789.5699999998</v>
      </c>
      <c r="HZ76" s="34">
        <f t="shared" si="307"/>
        <v>3695067.1600000053</v>
      </c>
      <c r="IA76" s="34">
        <f t="shared" si="307"/>
        <v>-1399263.4300000081</v>
      </c>
      <c r="IB76" s="34">
        <f t="shared" si="307"/>
        <v>-2433806.9599999981</v>
      </c>
      <c r="IC76" s="34">
        <f t="shared" si="307"/>
        <v>3171831.5100000072</v>
      </c>
      <c r="ID76" s="34">
        <f t="shared" si="307"/>
        <v>-3771895.9300000025</v>
      </c>
      <c r="IE76" s="34">
        <f t="shared" si="307"/>
        <v>-958958.31999999983</v>
      </c>
      <c r="IF76" s="34">
        <f>HT76+HU76+HV76+HW76+HX76+HY76+HZ76+IA76+IB76+IC76+ID76+IE76</f>
        <v>4054605.0700000054</v>
      </c>
      <c r="IG76" s="34">
        <f t="shared" si="307"/>
        <v>38839.69000000001</v>
      </c>
      <c r="IH76" s="34">
        <f t="shared" ref="IH76:IR76" si="308">IH77</f>
        <v>1059852.8899999994</v>
      </c>
      <c r="II76" s="34">
        <f t="shared" si="308"/>
        <v>770314.49000000046</v>
      </c>
      <c r="IJ76" s="34">
        <f t="shared" si="308"/>
        <v>378046.86999999918</v>
      </c>
      <c r="IK76" s="34">
        <f t="shared" si="308"/>
        <v>-633773.15999999922</v>
      </c>
      <c r="IL76" s="34">
        <f t="shared" si="308"/>
        <v>114963.91000000015</v>
      </c>
      <c r="IM76" s="34">
        <f t="shared" si="308"/>
        <v>785986.8200000003</v>
      </c>
      <c r="IN76" s="34">
        <f t="shared" si="308"/>
        <v>-6497224.6400000006</v>
      </c>
      <c r="IO76" s="34">
        <f t="shared" si="308"/>
        <v>23793.180000000633</v>
      </c>
      <c r="IP76" s="34">
        <f t="shared" si="308"/>
        <v>639565.0299999998</v>
      </c>
      <c r="IQ76" s="34">
        <f t="shared" si="308"/>
        <v>84714.149999998976</v>
      </c>
      <c r="IR76" s="34">
        <f t="shared" si="308"/>
        <v>2554819.8200000003</v>
      </c>
      <c r="IS76" s="34">
        <f>IG76+IH76+II76+IJ76+IK76+IL76+IM76+IN76+IO76+IP76+IQ76+IR76</f>
        <v>-680100.95000000065</v>
      </c>
      <c r="IT76" s="34">
        <f t="shared" ref="IT76:LG76" si="309">IT77</f>
        <v>832774.58999999985</v>
      </c>
      <c r="IU76" s="34">
        <f t="shared" si="309"/>
        <v>396090.6400000006</v>
      </c>
      <c r="IV76" s="34">
        <f t="shared" si="309"/>
        <v>228757.42999999924</v>
      </c>
      <c r="IW76" s="34">
        <f t="shared" si="309"/>
        <v>-32239.429999999702</v>
      </c>
      <c r="IX76" s="34">
        <f t="shared" si="309"/>
        <v>354988.93000000017</v>
      </c>
      <c r="IY76" s="34">
        <f t="shared" si="309"/>
        <v>912589.21999999974</v>
      </c>
      <c r="IZ76" s="34">
        <f t="shared" si="309"/>
        <v>-3041205.83</v>
      </c>
      <c r="JA76" s="34">
        <f t="shared" si="309"/>
        <v>177267.18999999992</v>
      </c>
      <c r="JB76" s="34">
        <f t="shared" si="309"/>
        <v>-342147.19999999949</v>
      </c>
      <c r="JC76" s="34">
        <f t="shared" si="309"/>
        <v>557128.71999999962</v>
      </c>
      <c r="JD76" s="34">
        <f t="shared" si="309"/>
        <v>-129764.83999999994</v>
      </c>
      <c r="JE76" s="34">
        <f t="shared" si="309"/>
        <v>1271704.6599999999</v>
      </c>
      <c r="JF76" s="34">
        <f>IT76+IU76+IV76+IW76+IX76+IY76+IZ76+JA76+JB76+JC76+JD76+JE76</f>
        <v>1185944.0799999998</v>
      </c>
      <c r="JG76" s="228">
        <f t="shared" si="309"/>
        <v>-325374.73000000039</v>
      </c>
      <c r="JH76" s="34">
        <f t="shared" si="309"/>
        <v>509704.06100000034</v>
      </c>
      <c r="JI76" s="34">
        <f t="shared" si="309"/>
        <v>709942.8189999999</v>
      </c>
      <c r="JJ76" s="34">
        <f t="shared" si="309"/>
        <v>-2073.3100000002887</v>
      </c>
      <c r="JK76" s="34">
        <f t="shared" si="309"/>
        <v>-352559.70999999973</v>
      </c>
      <c r="JL76" s="34">
        <f t="shared" si="309"/>
        <v>-90292.189999999711</v>
      </c>
      <c r="JM76" s="34">
        <f t="shared" si="309"/>
        <v>-414700.46000000054</v>
      </c>
      <c r="JN76" s="34">
        <f t="shared" si="309"/>
        <v>-1814646.4300000004</v>
      </c>
      <c r="JO76" s="34">
        <f t="shared" si="309"/>
        <v>150479.3600000008</v>
      </c>
      <c r="JP76" s="34">
        <f t="shared" si="309"/>
        <v>492141.10999999917</v>
      </c>
      <c r="JQ76" s="34">
        <f t="shared" si="309"/>
        <v>579160.40000000049</v>
      </c>
      <c r="JR76" s="34">
        <f t="shared" si="309"/>
        <v>876107.70000000007</v>
      </c>
      <c r="JS76" s="34">
        <f>JG76+JH76+JI76+JJ76+JK76+JL76+JM76+JN76+JO76+JP76+JQ76+JR76</f>
        <v>317888.61999999988</v>
      </c>
      <c r="JT76" s="228">
        <f t="shared" si="309"/>
        <v>384965.93000000011</v>
      </c>
      <c r="JU76" s="34">
        <f t="shared" si="309"/>
        <v>265029.97999999981</v>
      </c>
      <c r="JV76" s="34">
        <f t="shared" si="309"/>
        <v>166447.51</v>
      </c>
      <c r="JW76" s="34">
        <f t="shared" si="309"/>
        <v>171316.67000000016</v>
      </c>
      <c r="JX76" s="34">
        <f t="shared" si="309"/>
        <v>-303472.0699999996</v>
      </c>
      <c r="JY76" s="34">
        <f t="shared" si="309"/>
        <v>-844359.84000000043</v>
      </c>
      <c r="JZ76" s="34">
        <f t="shared" si="309"/>
        <v>-987108.90000000049</v>
      </c>
      <c r="KA76" s="34">
        <f t="shared" si="309"/>
        <v>40912.950000000652</v>
      </c>
      <c r="KB76" s="34">
        <f t="shared" si="309"/>
        <v>-264434.23000000021</v>
      </c>
      <c r="KC76" s="34">
        <f t="shared" si="309"/>
        <v>371116.80999999971</v>
      </c>
      <c r="KD76" s="34">
        <f t="shared" si="309"/>
        <v>413750.43000000017</v>
      </c>
      <c r="KE76" s="34">
        <f t="shared" si="309"/>
        <v>841098.08000000007</v>
      </c>
      <c r="KF76" s="34">
        <f>JT76+JU76+JV76+JW76+JX76+JY76+JZ76+KA76+KB76+KC76+KD76+KE76</f>
        <v>255263.31999999995</v>
      </c>
      <c r="KG76" s="228">
        <f t="shared" si="309"/>
        <v>726131.64</v>
      </c>
      <c r="KH76" s="34">
        <f t="shared" si="309"/>
        <v>-131980.41000000003</v>
      </c>
      <c r="KI76" s="34">
        <f t="shared" si="309"/>
        <v>-786891.87</v>
      </c>
      <c r="KJ76" s="34">
        <f t="shared" si="309"/>
        <v>-128920.45000000001</v>
      </c>
      <c r="KK76" s="34">
        <f t="shared" si="309"/>
        <v>-1441633.5599999998</v>
      </c>
      <c r="KL76" s="34">
        <f t="shared" si="309"/>
        <v>277420.91999999993</v>
      </c>
      <c r="KM76" s="34">
        <f t="shared" si="309"/>
        <v>228806.05000000005</v>
      </c>
      <c r="KN76" s="34">
        <f t="shared" si="309"/>
        <v>-334807.15000000014</v>
      </c>
      <c r="KO76" s="34">
        <f t="shared" si="309"/>
        <v>-298199.45999999996</v>
      </c>
      <c r="KP76" s="34">
        <f t="shared" si="309"/>
        <v>640692.79</v>
      </c>
      <c r="KQ76" s="34">
        <f t="shared" si="309"/>
        <v>553247.09</v>
      </c>
      <c r="KR76" s="34">
        <f t="shared" si="309"/>
        <v>618239.10000000009</v>
      </c>
      <c r="KS76" s="34">
        <f>KG76+KH76+KI76+KJ76+KK76+KL76+KM76+KN76+KO76+KP76+KQ76+KR76</f>
        <v>-77895.309999999939</v>
      </c>
      <c r="KT76" s="228">
        <f t="shared" si="309"/>
        <v>581769.99</v>
      </c>
      <c r="KU76" s="34">
        <f t="shared" si="309"/>
        <v>-205424.47999999998</v>
      </c>
      <c r="KV76" s="34">
        <f t="shared" si="309"/>
        <v>33920.140000000014</v>
      </c>
      <c r="KW76" s="34">
        <f t="shared" si="309"/>
        <v>53777.106999999967</v>
      </c>
      <c r="KX76" s="34">
        <f t="shared" si="309"/>
        <v>190895.93299999903</v>
      </c>
      <c r="KY76" s="34">
        <f t="shared" si="309"/>
        <v>-257279.58999999904</v>
      </c>
      <c r="KZ76" s="34">
        <f t="shared" si="309"/>
        <v>-1035535.25</v>
      </c>
      <c r="LA76" s="34">
        <f t="shared" si="309"/>
        <v>-478290.41000000003</v>
      </c>
      <c r="LB76" s="34">
        <f t="shared" si="309"/>
        <v>576760.19000000006</v>
      </c>
      <c r="LC76" s="34">
        <f t="shared" si="309"/>
        <v>661285.5</v>
      </c>
      <c r="LD76" s="34">
        <f t="shared" si="309"/>
        <v>529915.6</v>
      </c>
      <c r="LE76" s="34">
        <f t="shared" si="309"/>
        <v>39749.25</v>
      </c>
      <c r="LF76" s="34">
        <f>KT76+KU76+KV76+KW76+KX76+KY76+KZ76+LA76+LB76+LC76+LD76+LE76</f>
        <v>691543.98</v>
      </c>
      <c r="LG76" s="228">
        <f t="shared" si="309"/>
        <v>928195.49</v>
      </c>
      <c r="LH76" s="34">
        <f t="shared" ref="LH76:LR76" si="310">LH77</f>
        <v>400593.52</v>
      </c>
      <c r="LI76" s="34">
        <f t="shared" si="310"/>
        <v>-219691.24</v>
      </c>
      <c r="LJ76" s="34">
        <f t="shared" si="310"/>
        <v>-283290.79000000004</v>
      </c>
      <c r="LK76" s="34">
        <f t="shared" si="310"/>
        <v>-471184.44</v>
      </c>
      <c r="LL76" s="34">
        <f t="shared" si="310"/>
        <v>-665671.18999999994</v>
      </c>
      <c r="LM76" s="34">
        <f t="shared" si="310"/>
        <v>66167.580000000016</v>
      </c>
      <c r="LN76" s="34">
        <f t="shared" si="310"/>
        <v>-59191.239999999991</v>
      </c>
      <c r="LO76" s="34">
        <f t="shared" si="310"/>
        <v>144613.38</v>
      </c>
      <c r="LP76" s="34">
        <f t="shared" si="310"/>
        <v>983618.38999999897</v>
      </c>
      <c r="LQ76" s="34">
        <f t="shared" si="310"/>
        <v>98335.290000000969</v>
      </c>
      <c r="LR76" s="34">
        <f t="shared" si="310"/>
        <v>259134.60000000009</v>
      </c>
      <c r="LS76" s="34">
        <f>LG76+LH76+LI76+LJ76+LK76+LL76+LM76+LN76+LO76+LP76+LQ76+LR76</f>
        <v>1181629.3500000001</v>
      </c>
      <c r="LT76" s="228">
        <f t="shared" ref="LT76:ME76" si="311">LT77</f>
        <v>581600.48</v>
      </c>
      <c r="LU76" s="34">
        <f t="shared" si="311"/>
        <v>-660903.39</v>
      </c>
      <c r="LV76" s="34">
        <f t="shared" si="311"/>
        <v>-167902.49</v>
      </c>
      <c r="LW76" s="34">
        <f t="shared" si="311"/>
        <v>-394614.89</v>
      </c>
      <c r="LX76" s="34">
        <f t="shared" si="311"/>
        <v>1350529.1800000002</v>
      </c>
      <c r="LY76" s="34">
        <f t="shared" si="311"/>
        <v>-2147923.94</v>
      </c>
      <c r="LZ76" s="34">
        <f t="shared" si="311"/>
        <v>-159392.82999999984</v>
      </c>
      <c r="MA76" s="34">
        <f t="shared" si="311"/>
        <v>406317.40999999992</v>
      </c>
      <c r="MB76" s="34">
        <f t="shared" si="311"/>
        <v>97876.74</v>
      </c>
      <c r="MC76" s="34">
        <f t="shared" si="311"/>
        <v>197072.09999999998</v>
      </c>
      <c r="MD76" s="34">
        <f t="shared" si="311"/>
        <v>444580.09</v>
      </c>
      <c r="ME76" s="34">
        <f t="shared" si="311"/>
        <v>748140.92999999993</v>
      </c>
      <c r="MF76" s="34">
        <f>LT76+LU76+LV76+LW76+LX76+LY76+LZ76+MA76+MB76+MC76+MD76+ME76</f>
        <v>295379.39000000019</v>
      </c>
      <c r="MG76" s="228">
        <f t="shared" ref="MG76:MR76" si="312">MG77</f>
        <v>322757.26</v>
      </c>
      <c r="MH76" s="34">
        <f t="shared" si="312"/>
        <v>215134.80000000005</v>
      </c>
      <c r="MI76" s="34">
        <f t="shared" si="312"/>
        <v>-1223358.1600000001</v>
      </c>
      <c r="MJ76" s="34">
        <f t="shared" si="312"/>
        <v>0</v>
      </c>
      <c r="MK76" s="34">
        <f t="shared" si="312"/>
        <v>0</v>
      </c>
      <c r="ML76" s="34">
        <f t="shared" si="312"/>
        <v>0</v>
      </c>
      <c r="MM76" s="34">
        <f t="shared" si="312"/>
        <v>0</v>
      </c>
      <c r="MN76" s="34">
        <f t="shared" si="312"/>
        <v>0</v>
      </c>
      <c r="MO76" s="34">
        <f t="shared" si="312"/>
        <v>0</v>
      </c>
      <c r="MP76" s="34">
        <f t="shared" si="312"/>
        <v>0</v>
      </c>
      <c r="MQ76" s="34">
        <f t="shared" si="312"/>
        <v>0</v>
      </c>
      <c r="MR76" s="34">
        <f t="shared" si="312"/>
        <v>0</v>
      </c>
      <c r="MS76" s="35">
        <f>MG76+MH76+MI76+MJ76+MK76+ML76+MM76+MN76+MO76+MP76+MQ76+MR76</f>
        <v>-685466.10000000009</v>
      </c>
    </row>
    <row r="77" spans="1:357" ht="15.75" x14ac:dyDescent="0.25">
      <c r="A77" s="86">
        <v>7060</v>
      </c>
      <c r="B77" s="113"/>
      <c r="C77" s="114" t="s">
        <v>593</v>
      </c>
      <c r="D77" s="114" t="s">
        <v>546</v>
      </c>
      <c r="E77" s="36">
        <v>2383412.6189283929</v>
      </c>
      <c r="F77" s="36">
        <v>153392.58888332499</v>
      </c>
      <c r="G77" s="36">
        <v>180958.93840761145</v>
      </c>
      <c r="H77" s="36">
        <v>1712560.5074278086</v>
      </c>
      <c r="I77" s="36">
        <v>978396.76180938084</v>
      </c>
      <c r="J77" s="36">
        <v>867722.41695877153</v>
      </c>
      <c r="K77" s="36">
        <v>1390172.7591387082</v>
      </c>
      <c r="L77" s="37">
        <v>1527.290936404607</v>
      </c>
      <c r="M77" s="36">
        <v>10703.5553329995</v>
      </c>
      <c r="N77" s="36">
        <v>2370.2219996661661</v>
      </c>
      <c r="O77" s="36">
        <v>95.977299282256723</v>
      </c>
      <c r="P77" s="36">
        <v>-95.977299282256723</v>
      </c>
      <c r="Q77" s="36">
        <v>1143.38173927558</v>
      </c>
      <c r="R77" s="36">
        <v>0</v>
      </c>
      <c r="S77" s="37">
        <f>L77+M77+N77+O77+P77+Q77+R77</f>
        <v>15744.450008345852</v>
      </c>
      <c r="T77" s="36">
        <v>0</v>
      </c>
      <c r="U77" s="36">
        <v>475.71357035553331</v>
      </c>
      <c r="V77" s="36">
        <v>-475.71357035553331</v>
      </c>
      <c r="W77" s="36">
        <v>62.593890836254381</v>
      </c>
      <c r="X77" s="36">
        <v>2691.5373059589383</v>
      </c>
      <c r="Y77" s="36">
        <v>809.54765481555671</v>
      </c>
      <c r="Z77" s="36">
        <v>-12.518778167250877</v>
      </c>
      <c r="AA77" s="36">
        <v>0</v>
      </c>
      <c r="AB77" s="36">
        <v>83.458521115005851</v>
      </c>
      <c r="AC77" s="36">
        <v>50.075112669003509</v>
      </c>
      <c r="AD77" s="36">
        <v>91140.877983642145</v>
      </c>
      <c r="AE77" s="36">
        <v>41.729260557502926</v>
      </c>
      <c r="AF77" s="37">
        <f>T77+U77+V77+W77+X77+Y77+Z77+AA77+AB77+AC77+AD77+AE77</f>
        <v>94867.300951427154</v>
      </c>
      <c r="AG77" s="36">
        <v>0</v>
      </c>
      <c r="AH77" s="36">
        <v>0</v>
      </c>
      <c r="AI77" s="36">
        <v>3142.2154899015018</v>
      </c>
      <c r="AJ77" s="36">
        <v>0</v>
      </c>
      <c r="AK77" s="36">
        <v>-2.1699215316514577E-3</v>
      </c>
      <c r="AL77" s="36">
        <v>9664.4967451176781</v>
      </c>
      <c r="AM77" s="36">
        <v>-10232.011475546657</v>
      </c>
      <c r="AN77" s="36">
        <v>78036.140961442143</v>
      </c>
      <c r="AO77" s="36">
        <v>776.17718244031914</v>
      </c>
      <c r="AP77" s="36">
        <v>137.70647638124063</v>
      </c>
      <c r="AQ77" s="36">
        <v>23.809881488929239</v>
      </c>
      <c r="AR77" s="36">
        <v>55.472917709894048</v>
      </c>
      <c r="AS77" s="37">
        <f>AG77+AH77+AI77+AJ77+AK77+AL77+AM77+AN77+AO77+AP77+AQ77+AR77</f>
        <v>81604.006009013508</v>
      </c>
      <c r="AT77" s="36">
        <v>37.55633450175263</v>
      </c>
      <c r="AU77" s="36">
        <v>1539.810799532655</v>
      </c>
      <c r="AV77" s="36">
        <v>2875.1457603071108</v>
      </c>
      <c r="AW77" s="36">
        <v>-4331.4980387247597</v>
      </c>
      <c r="AX77" s="36">
        <v>45.908362543833611</v>
      </c>
      <c r="AY77" s="36">
        <v>41.728759806355853</v>
      </c>
      <c r="AZ77" s="36">
        <v>4.1765147721749427</v>
      </c>
      <c r="BA77" s="36">
        <v>79.28071273577477</v>
      </c>
      <c r="BB77" s="36">
        <v>3359.2028042063071</v>
      </c>
      <c r="BC77" s="36">
        <v>25267.07064763812</v>
      </c>
      <c r="BD77" s="36">
        <v>129.36763478552638</v>
      </c>
      <c r="BE77" s="36">
        <v>125150.21331997994</v>
      </c>
      <c r="BF77" s="37">
        <f>AT77+AU77+AV77+AW77+AX77+AY77+AZ77+BA77+BB77+BC77+BD77+BE77</f>
        <v>154197.9636120848</v>
      </c>
      <c r="BG77" s="36">
        <v>1397.9341929560919</v>
      </c>
      <c r="BH77" s="36">
        <v>1664.9935319646224</v>
      </c>
      <c r="BI77" s="36">
        <v>1548.1572775830416</v>
      </c>
      <c r="BJ77" s="36">
        <v>901.37084793858116</v>
      </c>
      <c r="BK77" s="36">
        <v>62733.059088632937</v>
      </c>
      <c r="BL77" s="36">
        <v>1612.5344266399479</v>
      </c>
      <c r="BM77" s="36">
        <v>16455.631739275592</v>
      </c>
      <c r="BN77" s="36">
        <v>1894.5175680186917</v>
      </c>
      <c r="BO77" s="36">
        <v>3901.6714655316305</v>
      </c>
      <c r="BP77" s="36">
        <v>1624.1744283091007</v>
      </c>
      <c r="BQ77" s="36">
        <v>2624.7843431814536</v>
      </c>
      <c r="BR77" s="36">
        <v>2138.0012936071112</v>
      </c>
      <c r="BS77" s="37">
        <f>BG77+BH77+BI77+BJ77+BK77+BL77+BM77+BN77+BO77+BP77+BQ77+BR77</f>
        <v>98496.830203638805</v>
      </c>
      <c r="BT77" s="36">
        <v>3606.1821899516058</v>
      </c>
      <c r="BU77" s="36">
        <v>1860.3509430812776</v>
      </c>
      <c r="BV77" s="36">
        <v>1948.7564680353867</v>
      </c>
      <c r="BW77" s="36">
        <v>1322.8175596728427</v>
      </c>
      <c r="BX77" s="36">
        <v>1752.6289434151229</v>
      </c>
      <c r="BY77" s="36">
        <v>1410.4490068435989</v>
      </c>
      <c r="BZ77" s="36">
        <v>4619.4242196628402</v>
      </c>
      <c r="CA77" s="36">
        <v>4515.1109163745496</v>
      </c>
      <c r="CB77" s="36">
        <v>1798.5311300283759</v>
      </c>
      <c r="CC77" s="36">
        <v>2057.2525454848942</v>
      </c>
      <c r="CD77" s="36">
        <v>28897.512936070776</v>
      </c>
      <c r="CE77" s="36">
        <v>-21828.57619762978</v>
      </c>
      <c r="CF77" s="37">
        <f>BT77+BU77+BV77+BW77+BX77+BY77+BZ77+CA77+CB77+CC77+CD77+CE77</f>
        <v>31960.440660991488</v>
      </c>
      <c r="CG77" s="36">
        <v>3847.4378234017695</v>
      </c>
      <c r="CH77" s="36">
        <v>2270.0717743281589</v>
      </c>
      <c r="CI77" s="36">
        <v>-4598.5645134368224</v>
      </c>
      <c r="CJ77" s="36">
        <v>0</v>
      </c>
      <c r="CK77" s="36">
        <v>3663.8290769487567</v>
      </c>
      <c r="CL77" s="36">
        <v>1105.8254047738274</v>
      </c>
      <c r="CM77" s="36">
        <v>2674.8456017359376</v>
      </c>
      <c r="CN77" s="36">
        <v>4924.052745785345</v>
      </c>
      <c r="CO77" s="36">
        <v>2295.1093306626608</v>
      </c>
      <c r="CP77" s="36">
        <v>0</v>
      </c>
      <c r="CQ77" s="36">
        <v>5495.7436154231345</v>
      </c>
      <c r="CR77" s="36">
        <v>2097.1064513436818</v>
      </c>
      <c r="CS77" s="37">
        <f>CG77+CH77+CI77+CJ77+CK77+CL77+CM77+CN77+CO77+CP77+CQ77+CR77</f>
        <v>23775.457310966452</v>
      </c>
      <c r="CT77" s="36">
        <v>41424.636955433154</v>
      </c>
      <c r="CU77" s="36">
        <v>997.32932732431993</v>
      </c>
      <c r="CV77" s="36">
        <v>5758.6379569354031</v>
      </c>
      <c r="CW77" s="36">
        <v>1193.4568519445836</v>
      </c>
      <c r="CX77" s="36">
        <v>6810.9664496745127</v>
      </c>
      <c r="CY77" s="36">
        <v>-91.804373226506428</v>
      </c>
      <c r="CZ77" s="36">
        <v>1064.0961442163245</v>
      </c>
      <c r="DA77" s="36">
        <v>17626.439659489235</v>
      </c>
      <c r="DB77" s="36">
        <v>39584.376564847276</v>
      </c>
      <c r="DC77" s="36">
        <v>52374.394925721914</v>
      </c>
      <c r="DD77" s="36">
        <v>51185.110999833087</v>
      </c>
      <c r="DE77" s="36">
        <v>128325.82206643297</v>
      </c>
      <c r="DF77" s="36">
        <f>CT77+CU77+CV77+CW77+CX77+CY77+CZ77+DA77+DB77+DC77+DD77+DE77</f>
        <v>346253.46352862625</v>
      </c>
      <c r="DG77" s="36">
        <v>29102</v>
      </c>
      <c r="DH77" s="36">
        <v>3104</v>
      </c>
      <c r="DI77" s="36">
        <v>2389.2199999999998</v>
      </c>
      <c r="DJ77" s="36">
        <v>1940.24</v>
      </c>
      <c r="DK77" s="36">
        <v>1252</v>
      </c>
      <c r="DL77" s="36">
        <v>2833.31</v>
      </c>
      <c r="DM77" s="36">
        <v>2223.04</v>
      </c>
      <c r="DN77" s="36">
        <v>73796.77</v>
      </c>
      <c r="DO77" s="36">
        <v>42824.3</v>
      </c>
      <c r="DP77" s="36">
        <v>15417.64</v>
      </c>
      <c r="DQ77" s="36">
        <v>-556.98000000001048</v>
      </c>
      <c r="DR77" s="36">
        <v>-69313.679999999993</v>
      </c>
      <c r="DS77" s="37">
        <f>DG77+DH77+DI77+DJ77+DK77+DL77+DM77+DN77+DO77+DP77+DQ77+DR77</f>
        <v>105011.86000000002</v>
      </c>
      <c r="DT77" s="36">
        <v>2996.54</v>
      </c>
      <c r="DU77" s="36">
        <v>11708.43</v>
      </c>
      <c r="DV77" s="36">
        <v>-7850.2</v>
      </c>
      <c r="DW77" s="36">
        <v>89.590000000000146</v>
      </c>
      <c r="DX77" s="36">
        <v>1690.63</v>
      </c>
      <c r="DY77" s="36">
        <v>1811.87</v>
      </c>
      <c r="DZ77" s="36">
        <v>1709.93</v>
      </c>
      <c r="EA77" s="36">
        <v>1541.28</v>
      </c>
      <c r="EB77" s="36">
        <v>1932.51</v>
      </c>
      <c r="EC77" s="36">
        <v>1508.76</v>
      </c>
      <c r="ED77" s="36">
        <v>1565.79</v>
      </c>
      <c r="EE77" s="36">
        <v>1749.81</v>
      </c>
      <c r="EF77" s="37">
        <f>DT77+DU77+DV77+DW77+DX77+DY77+DZ77+EA77+EB77+EC77+ED77+EE77</f>
        <v>20454.940000000002</v>
      </c>
      <c r="EG77" s="36">
        <v>1936.71</v>
      </c>
      <c r="EH77" s="36">
        <v>1361.12</v>
      </c>
      <c r="EI77" s="36">
        <v>1100.3</v>
      </c>
      <c r="EJ77" s="36">
        <v>1427.08</v>
      </c>
      <c r="EK77" s="36">
        <v>4514.1499999999996</v>
      </c>
      <c r="EL77" s="36">
        <v>2559.0700000000002</v>
      </c>
      <c r="EM77" s="36">
        <v>1656.15</v>
      </c>
      <c r="EN77" s="36">
        <v>1323.91</v>
      </c>
      <c r="EO77" s="36">
        <v>0</v>
      </c>
      <c r="EP77" s="36">
        <v>69705.320000000007</v>
      </c>
      <c r="EQ77" s="36">
        <v>1686.5499999999884</v>
      </c>
      <c r="ER77" s="36">
        <v>-20240.419999999998</v>
      </c>
      <c r="ES77" s="37">
        <f>EG77+EH77+EI77+EJ77+EK77+EL77+EM77+EN77+EO77+EP77+EQ77+ER77</f>
        <v>67029.94</v>
      </c>
      <c r="ET77" s="36">
        <v>2050.52</v>
      </c>
      <c r="EU77" s="36">
        <v>3183.04</v>
      </c>
      <c r="EV77" s="36">
        <v>2217.4</v>
      </c>
      <c r="EW77" s="36">
        <v>0</v>
      </c>
      <c r="EX77" s="36">
        <v>1504.88</v>
      </c>
      <c r="EY77" s="36">
        <v>261241.21</v>
      </c>
      <c r="EZ77" s="36">
        <v>1475.87</v>
      </c>
      <c r="FA77" s="36">
        <v>18299.169999999998</v>
      </c>
      <c r="FB77" s="36">
        <v>2437.6000000000349</v>
      </c>
      <c r="FC77" s="36">
        <v>-17633.96</v>
      </c>
      <c r="FD77" s="36">
        <v>913891.21</v>
      </c>
      <c r="FE77" s="36">
        <v>6745.0999999998603</v>
      </c>
      <c r="FF77" s="37">
        <f>ET77+EU77+EV77+EW77+EX77+EY77+EZ77+FA77+FB77+FC77+FD77+FE77</f>
        <v>1195412.0399999998</v>
      </c>
      <c r="FG77" s="36">
        <v>1561.66</v>
      </c>
      <c r="FH77" s="36">
        <v>1474.24</v>
      </c>
      <c r="FI77" s="36">
        <v>2109.89</v>
      </c>
      <c r="FJ77" s="36">
        <v>1248.95</v>
      </c>
      <c r="FK77" s="36">
        <v>1831.32</v>
      </c>
      <c r="FL77" s="36">
        <v>1620.52</v>
      </c>
      <c r="FM77" s="36">
        <v>3069.86</v>
      </c>
      <c r="FN77" s="36">
        <v>1374.7</v>
      </c>
      <c r="FO77" s="36">
        <v>-346.29999999999927</v>
      </c>
      <c r="FP77" s="36">
        <v>5018778.12</v>
      </c>
      <c r="FQ77" s="36">
        <v>-1053870.3600000001</v>
      </c>
      <c r="FR77" s="36">
        <v>-3689461.33</v>
      </c>
      <c r="FS77" s="37">
        <f>FG77+FH77+FI77+FJ77+FK77+FL77+FM77+FN77+FO77+FP77+FQ77+FR77</f>
        <v>289391.26999999955</v>
      </c>
      <c r="FT77" s="36">
        <v>-1760734.81</v>
      </c>
      <c r="FU77" s="36">
        <v>-612444.44999999995</v>
      </c>
      <c r="FV77" s="36">
        <v>-298953.59000000003</v>
      </c>
      <c r="FW77" s="36">
        <v>16014.21</v>
      </c>
      <c r="FX77" s="36">
        <v>-128608.23</v>
      </c>
      <c r="FY77" s="36">
        <v>-97050.720000000205</v>
      </c>
      <c r="FZ77" s="36">
        <v>-99858.860000000335</v>
      </c>
      <c r="GA77" s="36">
        <v>-200337.58</v>
      </c>
      <c r="GB77" s="36">
        <v>-153801.73000000001</v>
      </c>
      <c r="GC77" s="36">
        <v>22287.660000000149</v>
      </c>
      <c r="GD77" s="36">
        <v>3454151.41</v>
      </c>
      <c r="GE77" s="36">
        <v>152717.72</v>
      </c>
      <c r="GF77" s="37">
        <f>FT77+FU77+FV77+FW77+FX77+FY77+FZ77+GA77+GB77+GC77+GD77+GE77</f>
        <v>293381.03000000003</v>
      </c>
      <c r="GG77" s="36">
        <v>-32271.26</v>
      </c>
      <c r="GH77" s="36">
        <v>-14475.920000000002</v>
      </c>
      <c r="GI77" s="36">
        <v>77891.05</v>
      </c>
      <c r="GJ77" s="36">
        <v>469749.66000000003</v>
      </c>
      <c r="GK77" s="36">
        <v>51234.04999999993</v>
      </c>
      <c r="GL77" s="36">
        <v>-544305.48</v>
      </c>
      <c r="GM77" s="36">
        <v>55564.040000000015</v>
      </c>
      <c r="GN77" s="36">
        <v>-58186.37000000001</v>
      </c>
      <c r="GO77" s="36">
        <v>20976.689999999988</v>
      </c>
      <c r="GP77" s="36">
        <v>-35518.639999999985</v>
      </c>
      <c r="GQ77" s="36">
        <v>122795.27999999988</v>
      </c>
      <c r="GR77" s="36">
        <v>992544.30000000028</v>
      </c>
      <c r="GS77" s="37">
        <f>GG77+GH77+GI77+GJ77+GK77+GL77+GM77+GN77+GO77+GP77+GQ77+GR77</f>
        <v>1105997.4000000001</v>
      </c>
      <c r="GT77" s="36">
        <v>-939865.28</v>
      </c>
      <c r="GU77" s="36">
        <v>-78505.1599999998</v>
      </c>
      <c r="GV77" s="36">
        <v>28474.410000000382</v>
      </c>
      <c r="GW77" s="36">
        <v>20695.539999999804</v>
      </c>
      <c r="GX77" s="36">
        <v>-39421.550000000861</v>
      </c>
      <c r="GY77" s="36">
        <v>56814.809999999939</v>
      </c>
      <c r="GZ77" s="36">
        <v>4368.5399999999208</v>
      </c>
      <c r="HA77" s="36">
        <v>79040.770000000484</v>
      </c>
      <c r="HB77" s="36">
        <v>-64355.609999999404</v>
      </c>
      <c r="HC77" s="36">
        <v>187537.35999999964</v>
      </c>
      <c r="HD77" s="36">
        <v>53850.579999999492</v>
      </c>
      <c r="HE77" s="36">
        <v>914185.50000000047</v>
      </c>
      <c r="HF77" s="37">
        <f>GT77+GU77+GV77+GW77+GX77+GY77+GZ77+HA77+HB77+HC77+HD77+HE77</f>
        <v>222819.91000000003</v>
      </c>
      <c r="HG77" s="36">
        <v>43120.75</v>
      </c>
      <c r="HH77" s="36">
        <v>-641704.80000000028</v>
      </c>
      <c r="HI77" s="36">
        <v>541417.59000000032</v>
      </c>
      <c r="HJ77" s="36">
        <v>-27589.449999999968</v>
      </c>
      <c r="HK77" s="36">
        <v>26093.109999999957</v>
      </c>
      <c r="HL77" s="36">
        <v>13364.930000000008</v>
      </c>
      <c r="HM77" s="36">
        <v>-23564.84000000004</v>
      </c>
      <c r="HN77" s="36">
        <v>-15547.979999999909</v>
      </c>
      <c r="HO77" s="36">
        <v>118149.13999999998</v>
      </c>
      <c r="HP77" s="36">
        <v>382180.22999999992</v>
      </c>
      <c r="HQ77" s="36">
        <v>-318226.83</v>
      </c>
      <c r="HR77" s="36">
        <v>-47146.769999999946</v>
      </c>
      <c r="HS77" s="37">
        <f>HG77+HH77+HI77+HJ77+HK77+HL77+HM77+HN77+HO77+HP77+HQ77+HR77</f>
        <v>50545.080000000031</v>
      </c>
      <c r="HT77" s="36">
        <v>95294.579999999987</v>
      </c>
      <c r="HU77" s="36">
        <v>535097.13</v>
      </c>
      <c r="HV77" s="36">
        <v>-41969.680000000306</v>
      </c>
      <c r="HW77" s="36">
        <v>1160214.2600000007</v>
      </c>
      <c r="HX77" s="36">
        <v>2552205.1799999997</v>
      </c>
      <c r="HY77" s="36">
        <v>1450789.5699999998</v>
      </c>
      <c r="HZ77" s="36">
        <v>3695067.1600000053</v>
      </c>
      <c r="IA77" s="36">
        <v>-1399263.4300000081</v>
      </c>
      <c r="IB77" s="36">
        <v>-2433806.9599999981</v>
      </c>
      <c r="IC77" s="36">
        <v>3171831.5100000072</v>
      </c>
      <c r="ID77" s="36">
        <v>-3771895.9300000025</v>
      </c>
      <c r="IE77" s="36">
        <v>-958958.31999999983</v>
      </c>
      <c r="IF77" s="37">
        <f>HT77+HU77+HV77+HW77+HX77+HY77+HZ77+IA77+IB77+IC77+ID77+IE77</f>
        <v>4054605.0700000054</v>
      </c>
      <c r="IG77" s="36">
        <v>38839.69000000001</v>
      </c>
      <c r="IH77" s="209">
        <v>1059852.8899999994</v>
      </c>
      <c r="II77" s="209">
        <v>770314.49000000046</v>
      </c>
      <c r="IJ77" s="209">
        <v>378046.86999999918</v>
      </c>
      <c r="IK77" s="209">
        <v>-633773.15999999922</v>
      </c>
      <c r="IL77" s="209">
        <v>114963.91000000015</v>
      </c>
      <c r="IM77" s="209">
        <v>785986.8200000003</v>
      </c>
      <c r="IN77" s="209">
        <v>-6497224.6400000006</v>
      </c>
      <c r="IO77" s="209">
        <v>23793.180000000633</v>
      </c>
      <c r="IP77" s="209">
        <v>639565.0299999998</v>
      </c>
      <c r="IQ77" s="209">
        <v>84714.149999998976</v>
      </c>
      <c r="IR77" s="209">
        <v>2554819.8200000003</v>
      </c>
      <c r="IS77" s="37">
        <f>IG77+IH77+II77+IJ77+IK77+IL77+IM77+IN77+IO77+IP77+IQ77+IR77</f>
        <v>-680100.95000000065</v>
      </c>
      <c r="IT77" s="36">
        <v>832774.58999999985</v>
      </c>
      <c r="IU77" s="209">
        <v>396090.6400000006</v>
      </c>
      <c r="IV77" s="209">
        <v>228757.42999999924</v>
      </c>
      <c r="IW77" s="209">
        <v>-32239.429999999702</v>
      </c>
      <c r="IX77" s="209">
        <v>354988.93000000017</v>
      </c>
      <c r="IY77" s="209">
        <v>912589.21999999974</v>
      </c>
      <c r="IZ77" s="209">
        <v>-3041205.83</v>
      </c>
      <c r="JA77" s="209">
        <v>177267.18999999992</v>
      </c>
      <c r="JB77" s="209">
        <v>-342147.19999999949</v>
      </c>
      <c r="JC77" s="209">
        <v>557128.71999999962</v>
      </c>
      <c r="JD77" s="209">
        <v>-129764.83999999994</v>
      </c>
      <c r="JE77" s="209">
        <v>1271704.6599999999</v>
      </c>
      <c r="JF77" s="37">
        <f>IT77+IU77+IV77+IW77+IX77+IY77+IZ77+JA77+JB77+JC77+JD77+JE77</f>
        <v>1185944.0799999998</v>
      </c>
      <c r="JG77" s="229">
        <v>-325374.73000000039</v>
      </c>
      <c r="JH77" s="209">
        <v>509704.06100000034</v>
      </c>
      <c r="JI77" s="209">
        <v>709942.8189999999</v>
      </c>
      <c r="JJ77" s="209">
        <v>-2073.3100000002887</v>
      </c>
      <c r="JK77" s="209">
        <v>-352559.70999999973</v>
      </c>
      <c r="JL77" s="209">
        <v>-90292.189999999711</v>
      </c>
      <c r="JM77" s="209">
        <v>-414700.46000000054</v>
      </c>
      <c r="JN77" s="209">
        <v>-1814646.4300000004</v>
      </c>
      <c r="JO77" s="209">
        <v>150479.3600000008</v>
      </c>
      <c r="JP77" s="209">
        <v>492141.10999999917</v>
      </c>
      <c r="JQ77" s="209">
        <v>579160.40000000049</v>
      </c>
      <c r="JR77" s="209">
        <v>876107.70000000007</v>
      </c>
      <c r="JS77" s="37">
        <f>JG77+JH77+JI77+JJ77+JK77+JL77+JM77+JN77+JO77+JP77+JQ77+JR77</f>
        <v>317888.61999999988</v>
      </c>
      <c r="JT77" s="229">
        <v>384965.93000000011</v>
      </c>
      <c r="JU77" s="209">
        <v>265029.97999999981</v>
      </c>
      <c r="JV77" s="209">
        <v>166447.51</v>
      </c>
      <c r="JW77" s="209">
        <v>171316.67000000016</v>
      </c>
      <c r="JX77" s="209">
        <v>-303472.0699999996</v>
      </c>
      <c r="JY77" s="209">
        <v>-844359.84000000043</v>
      </c>
      <c r="JZ77" s="209">
        <v>-987108.90000000049</v>
      </c>
      <c r="KA77" s="209">
        <v>40912.950000000652</v>
      </c>
      <c r="KB77" s="209">
        <v>-264434.23000000021</v>
      </c>
      <c r="KC77" s="209">
        <v>371116.80999999971</v>
      </c>
      <c r="KD77" s="209">
        <v>413750.43000000017</v>
      </c>
      <c r="KE77" s="209">
        <v>841098.08000000007</v>
      </c>
      <c r="KF77" s="37">
        <f>JT77+JU77+JV77+JW77+JX77+JY77+JZ77+KA77+KB77+KC77+KD77+KE77</f>
        <v>255263.31999999995</v>
      </c>
      <c r="KG77" s="229">
        <v>726131.64</v>
      </c>
      <c r="KH77" s="209">
        <v>-131980.41000000003</v>
      </c>
      <c r="KI77" s="209">
        <v>-786891.87</v>
      </c>
      <c r="KJ77" s="209">
        <v>-128920.45000000001</v>
      </c>
      <c r="KK77" s="209">
        <v>-1441633.5599999998</v>
      </c>
      <c r="KL77" s="209">
        <v>277420.91999999993</v>
      </c>
      <c r="KM77" s="209">
        <v>228806.05000000005</v>
      </c>
      <c r="KN77" s="209">
        <v>-334807.15000000014</v>
      </c>
      <c r="KO77" s="209">
        <v>-298199.45999999996</v>
      </c>
      <c r="KP77" s="209">
        <v>640692.79</v>
      </c>
      <c r="KQ77" s="209">
        <v>553247.09</v>
      </c>
      <c r="KR77" s="209">
        <v>618239.10000000009</v>
      </c>
      <c r="KS77" s="37">
        <f>KG77+KH77+KI77+KJ77+KK77+KL77+KM77+KN77+KO77+KP77+KQ77+KR77</f>
        <v>-77895.309999999939</v>
      </c>
      <c r="KT77" s="229">
        <v>581769.99</v>
      </c>
      <c r="KU77" s="209">
        <v>-205424.47999999998</v>
      </c>
      <c r="KV77" s="209">
        <v>33920.140000000014</v>
      </c>
      <c r="KW77" s="209">
        <v>53777.106999999967</v>
      </c>
      <c r="KX77" s="209">
        <v>190895.93299999903</v>
      </c>
      <c r="KY77" s="209">
        <v>-257279.58999999904</v>
      </c>
      <c r="KZ77" s="209">
        <v>-1035535.25</v>
      </c>
      <c r="LA77" s="209">
        <v>-478290.41000000003</v>
      </c>
      <c r="LB77" s="209">
        <v>576760.19000000006</v>
      </c>
      <c r="LC77" s="209">
        <v>661285.5</v>
      </c>
      <c r="LD77" s="209">
        <v>529915.6</v>
      </c>
      <c r="LE77" s="209">
        <v>39749.25</v>
      </c>
      <c r="LF77" s="37">
        <f>KT77+KU77+KV77+KW77+KX77+KY77+KZ77+LA77+LB77+LC77+LD77+LE77</f>
        <v>691543.98</v>
      </c>
      <c r="LG77" s="229">
        <v>928195.49</v>
      </c>
      <c r="LH77" s="209">
        <v>400593.52</v>
      </c>
      <c r="LI77" s="209">
        <v>-219691.24</v>
      </c>
      <c r="LJ77" s="209">
        <v>-283290.79000000004</v>
      </c>
      <c r="LK77" s="209">
        <v>-471184.44</v>
      </c>
      <c r="LL77" s="209">
        <v>-665671.18999999994</v>
      </c>
      <c r="LM77" s="209">
        <v>66167.580000000016</v>
      </c>
      <c r="LN77" s="209">
        <v>-59191.239999999991</v>
      </c>
      <c r="LO77" s="209">
        <v>144613.38</v>
      </c>
      <c r="LP77" s="209">
        <v>983618.38999999897</v>
      </c>
      <c r="LQ77" s="209">
        <v>98335.290000000969</v>
      </c>
      <c r="LR77" s="209">
        <v>259134.60000000009</v>
      </c>
      <c r="LS77" s="37">
        <f>LG77+LH77+LI77+LJ77+LK77+LL77+LM77+LN77+LO77+LP77+LQ77+LR77</f>
        <v>1181629.3500000001</v>
      </c>
      <c r="LT77" s="229">
        <v>581600.48</v>
      </c>
      <c r="LU77" s="209">
        <v>-660903.39</v>
      </c>
      <c r="LV77" s="209">
        <v>-167902.49</v>
      </c>
      <c r="LW77" s="209">
        <v>-394614.89</v>
      </c>
      <c r="LX77" s="209">
        <v>1350529.1800000002</v>
      </c>
      <c r="LY77" s="209">
        <v>-2147923.94</v>
      </c>
      <c r="LZ77" s="209">
        <v>-159392.82999999984</v>
      </c>
      <c r="MA77" s="209">
        <v>406317.40999999992</v>
      </c>
      <c r="MB77" s="209">
        <v>97876.74</v>
      </c>
      <c r="MC77" s="209">
        <v>197072.09999999998</v>
      </c>
      <c r="MD77" s="209">
        <v>444580.09</v>
      </c>
      <c r="ME77" s="209">
        <v>748140.92999999993</v>
      </c>
      <c r="MF77" s="37">
        <f>LT77+LU77+LV77+LW77+LX77+LY77+LZ77+MA77+MB77+MC77+MD77+ME77</f>
        <v>295379.39000000019</v>
      </c>
      <c r="MG77" s="229">
        <v>322757.26</v>
      </c>
      <c r="MH77" s="209">
        <v>215134.80000000005</v>
      </c>
      <c r="MI77" s="209">
        <v>-1223358.1600000001</v>
      </c>
      <c r="MJ77" s="209">
        <v>0</v>
      </c>
      <c r="MK77" s="209">
        <v>0</v>
      </c>
      <c r="ML77" s="209">
        <v>0</v>
      </c>
      <c r="MM77" s="209">
        <v>0</v>
      </c>
      <c r="MN77" s="209">
        <v>0</v>
      </c>
      <c r="MO77" s="209">
        <v>0</v>
      </c>
      <c r="MP77" s="209">
        <v>0</v>
      </c>
      <c r="MQ77" s="209">
        <v>0</v>
      </c>
      <c r="MR77" s="209">
        <v>0</v>
      </c>
      <c r="MS77" s="38">
        <f>MG77+MH77+MI77+MJ77+MK77+ML77+MM77+MN77+MO77+MP77+MQ77+MR77</f>
        <v>-685466.10000000009</v>
      </c>
    </row>
    <row r="78" spans="1:357" x14ac:dyDescent="0.2">
      <c r="A78" s="82"/>
      <c r="B78" s="105"/>
      <c r="C78" s="106" t="s">
        <v>591</v>
      </c>
      <c r="D78" s="106" t="s">
        <v>591</v>
      </c>
      <c r="E78" s="22"/>
      <c r="F78" s="22"/>
      <c r="G78" s="22"/>
      <c r="H78" s="22"/>
      <c r="I78" s="22"/>
      <c r="J78" s="22"/>
      <c r="K78" s="22"/>
      <c r="L78" s="31"/>
      <c r="M78" s="31"/>
      <c r="N78" s="31"/>
      <c r="O78" s="31"/>
      <c r="P78" s="22"/>
      <c r="Q78" s="22"/>
      <c r="R78" s="22"/>
      <c r="S78" s="31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31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31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31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31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31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31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31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31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31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31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31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31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31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31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31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31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31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31"/>
      <c r="JG78" s="227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31"/>
      <c r="JT78" s="227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31"/>
      <c r="KG78" s="227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31"/>
      <c r="KT78" s="227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31"/>
      <c r="LG78" s="227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31"/>
      <c r="LT78" s="227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31"/>
      <c r="MG78" s="227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32"/>
    </row>
    <row r="79" spans="1:357" ht="20.25" x14ac:dyDescent="0.3">
      <c r="A79" s="84">
        <v>71</v>
      </c>
      <c r="B79" s="109"/>
      <c r="C79" s="110" t="s">
        <v>203</v>
      </c>
      <c r="D79" s="110" t="s">
        <v>204</v>
      </c>
      <c r="E79" s="27">
        <f t="shared" ref="E79:R79" si="313">E81+E86+E90+E93+E96</f>
        <v>25372992.822567187</v>
      </c>
      <c r="F79" s="27">
        <f t="shared" si="313"/>
        <v>40424415.790352203</v>
      </c>
      <c r="G79" s="27">
        <f t="shared" si="313"/>
        <v>53799127.858454354</v>
      </c>
      <c r="H79" s="27">
        <f t="shared" si="313"/>
        <v>69262285.094308138</v>
      </c>
      <c r="I79" s="27">
        <f t="shared" si="313"/>
        <v>104762631.44717076</v>
      </c>
      <c r="J79" s="27">
        <f t="shared" si="313"/>
        <v>110796978.80153564</v>
      </c>
      <c r="K79" s="27">
        <f t="shared" si="313"/>
        <v>128289359.03855783</v>
      </c>
      <c r="L79" s="28">
        <f t="shared" si="313"/>
        <v>47525408.946753472</v>
      </c>
      <c r="M79" s="28">
        <f t="shared" si="313"/>
        <v>7320743.6154231355</v>
      </c>
      <c r="N79" s="28">
        <f t="shared" si="313"/>
        <v>7828175.5967284273</v>
      </c>
      <c r="O79" s="28">
        <f t="shared" si="313"/>
        <v>10228438.491069939</v>
      </c>
      <c r="P79" s="28">
        <f t="shared" si="313"/>
        <v>8667797.5296277758</v>
      </c>
      <c r="Q79" s="28">
        <f t="shared" si="313"/>
        <v>11080775.329661159</v>
      </c>
      <c r="R79" s="28">
        <f t="shared" si="313"/>
        <v>16834672.842597231</v>
      </c>
      <c r="S79" s="28">
        <f>L79+M79+N79+O79+P79+Q79+R79</f>
        <v>109486012.35186113</v>
      </c>
      <c r="T79" s="28">
        <f t="shared" ref="T79:AE79" si="314">T81+T86+T90+T93+T96</f>
        <v>6863616.7899766322</v>
      </c>
      <c r="U79" s="28">
        <f t="shared" si="314"/>
        <v>6849501.7656902028</v>
      </c>
      <c r="V79" s="28">
        <f t="shared" si="314"/>
        <v>8427512.7907694876</v>
      </c>
      <c r="W79" s="28">
        <f t="shared" si="314"/>
        <v>10685303.15798698</v>
      </c>
      <c r="X79" s="28">
        <f t="shared" si="314"/>
        <v>8826731.9380737785</v>
      </c>
      <c r="Y79" s="28">
        <f t="shared" si="314"/>
        <v>13298104.931146724</v>
      </c>
      <c r="Z79" s="28">
        <f t="shared" si="314"/>
        <v>14017060.365297947</v>
      </c>
      <c r="AA79" s="28">
        <f t="shared" si="314"/>
        <v>9722749.1923301592</v>
      </c>
      <c r="AB79" s="28">
        <f t="shared" si="314"/>
        <v>10137748.101735938</v>
      </c>
      <c r="AC79" s="28">
        <f t="shared" si="314"/>
        <v>10600825.242822565</v>
      </c>
      <c r="AD79" s="28">
        <f t="shared" si="314"/>
        <v>10750326.730470721</v>
      </c>
      <c r="AE79" s="28">
        <f t="shared" si="314"/>
        <v>11870797.277749946</v>
      </c>
      <c r="AF79" s="28">
        <f>T79+U79+V79+W79+X79+Y79+Z79+AA79+AB79+AC79+AD79+AE79</f>
        <v>122050278.28405108</v>
      </c>
      <c r="AG79" s="28">
        <f t="shared" ref="AG79:AR79" si="315">AG81+AG86+AG90+AG93+AG96</f>
        <v>9908529.8652144894</v>
      </c>
      <c r="AH79" s="28">
        <f t="shared" si="315"/>
        <v>8133827.4169587716</v>
      </c>
      <c r="AI79" s="28">
        <f t="shared" si="315"/>
        <v>10295353.246160908</v>
      </c>
      <c r="AJ79" s="28">
        <f t="shared" si="315"/>
        <v>9458549.1171757653</v>
      </c>
      <c r="AK79" s="28">
        <f t="shared" si="315"/>
        <v>9882952.9214655273</v>
      </c>
      <c r="AL79" s="28">
        <f t="shared" si="315"/>
        <v>12662201.550200302</v>
      </c>
      <c r="AM79" s="28">
        <f t="shared" si="315"/>
        <v>13368238.986145884</v>
      </c>
      <c r="AN79" s="28">
        <f t="shared" si="315"/>
        <v>11556851.457060605</v>
      </c>
      <c r="AO79" s="28">
        <f t="shared" si="315"/>
        <v>12835106.214154549</v>
      </c>
      <c r="AP79" s="28">
        <f t="shared" si="315"/>
        <v>14749798.539392427</v>
      </c>
      <c r="AQ79" s="28">
        <f t="shared" si="315"/>
        <v>18493759.457853433</v>
      </c>
      <c r="AR79" s="28">
        <f t="shared" si="315"/>
        <v>18870801.249749634</v>
      </c>
      <c r="AS79" s="28">
        <f>AG79+AH79+AI79+AJ79+AK79+AL79+AM79+AN79+AO79+AP79+AQ79+AR79</f>
        <v>150215970.0215323</v>
      </c>
      <c r="AT79" s="28">
        <f t="shared" ref="AT79:BE79" si="316">AT81+AT86+AT90+AT93+AT96</f>
        <v>11366978.90189451</v>
      </c>
      <c r="AU79" s="28">
        <f t="shared" si="316"/>
        <v>10725552.109734043</v>
      </c>
      <c r="AV79" s="28">
        <f t="shared" si="316"/>
        <v>9732263.7660379466</v>
      </c>
      <c r="AW79" s="28">
        <f t="shared" si="316"/>
        <v>10964218.612293441</v>
      </c>
      <c r="AX79" s="28">
        <f t="shared" si="316"/>
        <v>11975238.235812053</v>
      </c>
      <c r="AY79" s="28">
        <f t="shared" si="316"/>
        <v>11625570.144007679</v>
      </c>
      <c r="AZ79" s="28">
        <f t="shared" si="316"/>
        <v>13111444.528000332</v>
      </c>
      <c r="BA79" s="28">
        <f t="shared" si="316"/>
        <v>11722554.186362877</v>
      </c>
      <c r="BB79" s="28">
        <f t="shared" si="316"/>
        <v>11976680.181438826</v>
      </c>
      <c r="BC79" s="28">
        <f t="shared" si="316"/>
        <v>21165616.711275239</v>
      </c>
      <c r="BD79" s="28">
        <f t="shared" si="316"/>
        <v>13221958.802328497</v>
      </c>
      <c r="BE79" s="28">
        <f t="shared" si="316"/>
        <v>18450747.979636114</v>
      </c>
      <c r="BF79" s="28">
        <f>AT79+AU79+AV79+AW79+AX79+AY79+AZ79+BA79+BB79+BC79+BD79+BE79</f>
        <v>156038824.15882155</v>
      </c>
      <c r="BG79" s="28">
        <f t="shared" ref="BG79:BR79" si="317">BG81+BG86+BG90+BG93+BG96</f>
        <v>15818711.194541814</v>
      </c>
      <c r="BH79" s="28">
        <f t="shared" si="317"/>
        <v>9357123.1260223668</v>
      </c>
      <c r="BI79" s="28">
        <f t="shared" si="317"/>
        <v>11178908.288641298</v>
      </c>
      <c r="BJ79" s="28">
        <f t="shared" si="317"/>
        <v>11713602.882573862</v>
      </c>
      <c r="BK79" s="28">
        <f t="shared" si="317"/>
        <v>12170344.790060086</v>
      </c>
      <c r="BL79" s="28">
        <f t="shared" si="317"/>
        <v>15186503.505466536</v>
      </c>
      <c r="BM79" s="28">
        <f t="shared" si="317"/>
        <v>13050512.826823561</v>
      </c>
      <c r="BN79" s="28">
        <f t="shared" si="317"/>
        <v>13733376.400225349</v>
      </c>
      <c r="BO79" s="28">
        <f t="shared" si="317"/>
        <v>14935277.773159754</v>
      </c>
      <c r="BP79" s="28">
        <f t="shared" si="317"/>
        <v>12859572.305541623</v>
      </c>
      <c r="BQ79" s="28">
        <f t="shared" si="317"/>
        <v>14832736.049240544</v>
      </c>
      <c r="BR79" s="28">
        <f t="shared" si="317"/>
        <v>27870731.54197963</v>
      </c>
      <c r="BS79" s="28">
        <f>BG79+BH79+BI79+BJ79+BK79+BL79+BM79+BN79+BO79+BP79+BQ79+BR79</f>
        <v>172707400.68427643</v>
      </c>
      <c r="BT79" s="28">
        <f t="shared" ref="BT79:CE79" si="318">BT81+BT86+BT90+BT93+BT96</f>
        <v>9358564.1141712554</v>
      </c>
      <c r="BU79" s="28">
        <f t="shared" si="318"/>
        <v>11729218.875354698</v>
      </c>
      <c r="BV79" s="28">
        <f t="shared" si="318"/>
        <v>14297826.659739614</v>
      </c>
      <c r="BW79" s="28">
        <f t="shared" si="318"/>
        <v>13180567.864379898</v>
      </c>
      <c r="BX79" s="28">
        <f t="shared" si="318"/>
        <v>14428690.45151059</v>
      </c>
      <c r="BY79" s="28">
        <f t="shared" si="318"/>
        <v>16675346.262977805</v>
      </c>
      <c r="BZ79" s="28">
        <f t="shared" si="318"/>
        <v>15380547.788307467</v>
      </c>
      <c r="CA79" s="28">
        <f t="shared" si="318"/>
        <v>14643488.843098007</v>
      </c>
      <c r="CB79" s="28">
        <f t="shared" si="318"/>
        <v>18078559.989901498</v>
      </c>
      <c r="CC79" s="28">
        <f t="shared" si="318"/>
        <v>14287422.72245869</v>
      </c>
      <c r="CD79" s="28">
        <f t="shared" si="318"/>
        <v>19738230.038307466</v>
      </c>
      <c r="CE79" s="28">
        <f t="shared" si="318"/>
        <v>25570445.527040564</v>
      </c>
      <c r="CF79" s="28">
        <f>BT79+BU79+BV79+BW79+BX79+BY79+BZ79+CA79+CB79+CC79+CD79+CE79</f>
        <v>187368909.13724756</v>
      </c>
      <c r="CG79" s="28">
        <f t="shared" ref="CG79:CR79" si="319">CG81+CG86+CG90+CG93+CG96</f>
        <v>11776084.383909198</v>
      </c>
      <c r="CH79" s="28">
        <f t="shared" si="319"/>
        <v>11568080.80028376</v>
      </c>
      <c r="CI79" s="28">
        <f t="shared" si="319"/>
        <v>13999027.479761304</v>
      </c>
      <c r="CJ79" s="28">
        <f t="shared" si="319"/>
        <v>13812492.352111503</v>
      </c>
      <c r="CK79" s="28">
        <f t="shared" si="319"/>
        <v>14933110.439826407</v>
      </c>
      <c r="CL79" s="28">
        <f t="shared" si="319"/>
        <v>19980473.238858297</v>
      </c>
      <c r="CM79" s="28">
        <f t="shared" si="319"/>
        <v>17008644.173301619</v>
      </c>
      <c r="CN79" s="28">
        <f t="shared" si="319"/>
        <v>16364838.489150373</v>
      </c>
      <c r="CO79" s="28">
        <f t="shared" si="319"/>
        <v>16899576.337088976</v>
      </c>
      <c r="CP79" s="28">
        <f t="shared" si="319"/>
        <v>14920277.713945929</v>
      </c>
      <c r="CQ79" s="28">
        <f t="shared" si="319"/>
        <v>16747061.627901688</v>
      </c>
      <c r="CR79" s="28">
        <f t="shared" si="319"/>
        <v>30063400.138418436</v>
      </c>
      <c r="CS79" s="28">
        <f>CG79+CH79+CI79+CJ79+CK79+CL79+CM79+CN79+CO79+CP79+CQ79+CR79</f>
        <v>198073067.17455751</v>
      </c>
      <c r="CT79" s="28">
        <f t="shared" ref="CT79:DE79" si="320">CT81+CT86+CT90+CT93+CT96</f>
        <v>17394866.125688534</v>
      </c>
      <c r="CU79" s="28">
        <f t="shared" si="320"/>
        <v>13713674.791979637</v>
      </c>
      <c r="CV79" s="28">
        <f t="shared" si="320"/>
        <v>15814612.752128202</v>
      </c>
      <c r="CW79" s="28">
        <f t="shared" si="320"/>
        <v>16261313.513603728</v>
      </c>
      <c r="CX79" s="28">
        <f t="shared" si="320"/>
        <v>17912066.475338005</v>
      </c>
      <c r="CY79" s="28">
        <f t="shared" si="320"/>
        <v>19258276.521987036</v>
      </c>
      <c r="CZ79" s="28">
        <f t="shared" si="320"/>
        <v>17317830.377691522</v>
      </c>
      <c r="DA79" s="28">
        <f t="shared" si="320"/>
        <v>17740737.224378228</v>
      </c>
      <c r="DB79" s="28">
        <f t="shared" si="320"/>
        <v>17865790.593856066</v>
      </c>
      <c r="DC79" s="28">
        <f t="shared" si="320"/>
        <v>19970869.393541723</v>
      </c>
      <c r="DD79" s="28">
        <f t="shared" si="320"/>
        <v>18728256.820731077</v>
      </c>
      <c r="DE79" s="28">
        <f t="shared" si="320"/>
        <v>27873536.410118114</v>
      </c>
      <c r="DF79" s="28">
        <f>CT79+CU79+CV79+CW79+CX79+CY79+CZ79+DA79+DB79+DC79+DD79+DE79</f>
        <v>219851831.00104186</v>
      </c>
      <c r="DG79" s="28">
        <f t="shared" ref="DG79:DR79" si="321">DG81+DG86+DG90+DG93+DG96</f>
        <v>16081870.215132698</v>
      </c>
      <c r="DH79" s="28">
        <f t="shared" si="321"/>
        <v>15354281.154463533</v>
      </c>
      <c r="DI79" s="28">
        <f t="shared" si="321"/>
        <v>17449542.272728927</v>
      </c>
      <c r="DJ79" s="28">
        <f t="shared" si="321"/>
        <v>15934747.232350994</v>
      </c>
      <c r="DK79" s="28">
        <f t="shared" si="321"/>
        <v>25225287.078865431</v>
      </c>
      <c r="DL79" s="28">
        <f t="shared" si="321"/>
        <v>22314778.79789222</v>
      </c>
      <c r="DM79" s="28">
        <f t="shared" si="321"/>
        <v>33913864.941438392</v>
      </c>
      <c r="DN79" s="28">
        <f t="shared" si="321"/>
        <v>17298294.497127786</v>
      </c>
      <c r="DO79" s="28">
        <f t="shared" si="321"/>
        <v>22971143.630000003</v>
      </c>
      <c r="DP79" s="28">
        <f t="shared" si="321"/>
        <v>18736584.072999969</v>
      </c>
      <c r="DQ79" s="28">
        <f t="shared" si="321"/>
        <v>21210301.744000003</v>
      </c>
      <c r="DR79" s="28">
        <f t="shared" si="321"/>
        <v>31675709.913000025</v>
      </c>
      <c r="DS79" s="28">
        <f>DG79+DH79+DI79+DJ79+DK79+DL79+DM79+DN79+DO79+DP79+DQ79+DR79</f>
        <v>258166405.54999992</v>
      </c>
      <c r="DT79" s="28">
        <f t="shared" ref="DT79:EE79" si="322">DT81+DT86+DT90+DT93+DT96</f>
        <v>18710353.350000001</v>
      </c>
      <c r="DU79" s="28">
        <f t="shared" si="322"/>
        <v>18113388.59</v>
      </c>
      <c r="DV79" s="28">
        <f t="shared" si="322"/>
        <v>27307763.43</v>
      </c>
      <c r="DW79" s="28">
        <f t="shared" si="322"/>
        <v>31781766.850000001</v>
      </c>
      <c r="DX79" s="28">
        <f t="shared" si="322"/>
        <v>24963232.579999991</v>
      </c>
      <c r="DY79" s="28">
        <f t="shared" si="322"/>
        <v>23086751.539999992</v>
      </c>
      <c r="DZ79" s="28">
        <f t="shared" si="322"/>
        <v>17916926.32</v>
      </c>
      <c r="EA79" s="28">
        <f t="shared" si="322"/>
        <v>18507031.830000039</v>
      </c>
      <c r="EB79" s="28">
        <f t="shared" si="322"/>
        <v>28738320.259999983</v>
      </c>
      <c r="EC79" s="28">
        <f t="shared" si="322"/>
        <v>23384123.507999964</v>
      </c>
      <c r="ED79" s="28">
        <f t="shared" si="322"/>
        <v>25884514.105000041</v>
      </c>
      <c r="EE79" s="28">
        <f t="shared" si="322"/>
        <v>49739611.627000012</v>
      </c>
      <c r="EF79" s="28">
        <f>DT79+DU79+DV79+DW79+DX79+DY79+DZ79+EA79+EB79+EC79+ED79+EE79</f>
        <v>308133783.99000001</v>
      </c>
      <c r="EG79" s="28">
        <f t="shared" ref="EG79:ER79" si="323">EG81+EG86+EG90+EG93+EG96</f>
        <v>17659556.940000001</v>
      </c>
      <c r="EH79" s="28">
        <f t="shared" si="323"/>
        <v>13594863.560000001</v>
      </c>
      <c r="EI79" s="28">
        <f t="shared" si="323"/>
        <v>18176178.479999997</v>
      </c>
      <c r="EJ79" s="28">
        <f t="shared" si="323"/>
        <v>16342283.970000012</v>
      </c>
      <c r="EK79" s="28">
        <f t="shared" si="323"/>
        <v>22732671.879000001</v>
      </c>
      <c r="EL79" s="28">
        <f t="shared" si="323"/>
        <v>28836903.810999997</v>
      </c>
      <c r="EM79" s="28">
        <f t="shared" si="323"/>
        <v>17925012.485999987</v>
      </c>
      <c r="EN79" s="28">
        <f t="shared" si="323"/>
        <v>16989438.454000011</v>
      </c>
      <c r="EO79" s="28">
        <f t="shared" si="323"/>
        <v>30308449.280000038</v>
      </c>
      <c r="EP79" s="28">
        <f t="shared" si="323"/>
        <v>16117381.659999978</v>
      </c>
      <c r="EQ79" s="28">
        <f t="shared" si="323"/>
        <v>18901281.25999999</v>
      </c>
      <c r="ER79" s="28">
        <f t="shared" si="323"/>
        <v>38583487.449999988</v>
      </c>
      <c r="ES79" s="28">
        <f>EG79+EH79+EI79+EJ79+EK79+EL79+EM79+EN79+EO79+EP79+EQ79+ER79</f>
        <v>256167509.22999996</v>
      </c>
      <c r="ET79" s="28">
        <f t="shared" ref="ET79:FE79" si="324">ET81+ET86+ET90+ET93+ET96</f>
        <v>14944822.560000002</v>
      </c>
      <c r="EU79" s="28">
        <f t="shared" si="324"/>
        <v>16357574.409999996</v>
      </c>
      <c r="EV79" s="28">
        <f t="shared" si="324"/>
        <v>19795506.903000005</v>
      </c>
      <c r="EW79" s="28">
        <f t="shared" si="324"/>
        <v>20193427.666999999</v>
      </c>
      <c r="EX79" s="28">
        <f t="shared" si="324"/>
        <v>24034981.660000004</v>
      </c>
      <c r="EY79" s="28">
        <f t="shared" si="324"/>
        <v>26733234.570000026</v>
      </c>
      <c r="EZ79" s="28">
        <f t="shared" si="324"/>
        <v>23389383.659999996</v>
      </c>
      <c r="FA79" s="28">
        <f t="shared" si="324"/>
        <v>20066860.71000002</v>
      </c>
      <c r="FB79" s="28">
        <f t="shared" si="324"/>
        <v>27135813.11999996</v>
      </c>
      <c r="FC79" s="28">
        <f t="shared" si="324"/>
        <v>22180426.780000046</v>
      </c>
      <c r="FD79" s="28">
        <f t="shared" si="324"/>
        <v>28201337.519999888</v>
      </c>
      <c r="FE79" s="28">
        <f t="shared" si="324"/>
        <v>49507125.700000048</v>
      </c>
      <c r="FF79" s="28">
        <f>ET79+EU79+EV79+EW79+EX79+EY79+EZ79+FA79+FB79+FC79+FD79+FE79</f>
        <v>292540495.25999999</v>
      </c>
      <c r="FG79" s="28">
        <f t="shared" ref="FG79:FR79" si="325">FG81+FG86+FG90+FG93+FG96</f>
        <v>14530149.369999997</v>
      </c>
      <c r="FH79" s="28">
        <f t="shared" si="325"/>
        <v>20545172.833999999</v>
      </c>
      <c r="FI79" s="28">
        <f t="shared" si="325"/>
        <v>25577692.273999989</v>
      </c>
      <c r="FJ79" s="28">
        <f t="shared" si="325"/>
        <v>20807903.822000012</v>
      </c>
      <c r="FK79" s="28">
        <f t="shared" si="325"/>
        <v>27660633.930000022</v>
      </c>
      <c r="FL79" s="28">
        <f t="shared" si="325"/>
        <v>31153049.510000005</v>
      </c>
      <c r="FM79" s="28">
        <f t="shared" si="325"/>
        <v>22449503.409999967</v>
      </c>
      <c r="FN79" s="28">
        <f t="shared" si="325"/>
        <v>36083771.650000028</v>
      </c>
      <c r="FO79" s="28">
        <f t="shared" si="325"/>
        <v>25180583.859999992</v>
      </c>
      <c r="FP79" s="28">
        <f t="shared" si="325"/>
        <v>24729045.810000021</v>
      </c>
      <c r="FQ79" s="28">
        <f t="shared" si="325"/>
        <v>27482934.859999962</v>
      </c>
      <c r="FR79" s="28">
        <f t="shared" si="325"/>
        <v>52641915.380000032</v>
      </c>
      <c r="FS79" s="28">
        <f>FG79+FH79+FI79+FJ79+FK79+FL79+FM79+FN79+FO79+FP79+FQ79+FR79</f>
        <v>328842356.71000004</v>
      </c>
      <c r="FT79" s="28">
        <f t="shared" ref="FT79:GC79" si="326">FT81+FT86+FT90+FT93+FT96</f>
        <v>16254319.899999999</v>
      </c>
      <c r="FU79" s="28">
        <f t="shared" si="326"/>
        <v>17800902.609999999</v>
      </c>
      <c r="FV79" s="28">
        <f t="shared" si="326"/>
        <v>35536230.289999999</v>
      </c>
      <c r="FW79" s="28">
        <f t="shared" si="326"/>
        <v>25492951.899999991</v>
      </c>
      <c r="FX79" s="28">
        <f t="shared" si="326"/>
        <v>23619449.170000017</v>
      </c>
      <c r="FY79" s="28">
        <f t="shared" si="326"/>
        <v>29422399.620000012</v>
      </c>
      <c r="FZ79" s="28">
        <f t="shared" si="326"/>
        <v>22504022.429999925</v>
      </c>
      <c r="GA79" s="28">
        <f t="shared" si="326"/>
        <v>24504927.320000052</v>
      </c>
      <c r="GB79" s="28">
        <f t="shared" si="326"/>
        <v>19204191.859999921</v>
      </c>
      <c r="GC79" s="28">
        <f t="shared" si="326"/>
        <v>23149801.190000042</v>
      </c>
      <c r="GD79" s="28">
        <f>GD81+GD86+GD90+GD93+GD96</f>
        <v>24542730.459999964</v>
      </c>
      <c r="GE79" s="28">
        <f>GE81+GE86+GE90+GE93+GE96</f>
        <v>47766733.809999973</v>
      </c>
      <c r="GF79" s="28">
        <f>FT79+FU79+FV79+FW79+FX79+FY79+FZ79+GA79+GB79+GC79+GD79+GE79</f>
        <v>309798660.55999994</v>
      </c>
      <c r="GG79" s="28">
        <f t="shared" ref="GG79:GP79" si="327">GG81+GG86+GG90+GG93+GG96</f>
        <v>19022083.920000002</v>
      </c>
      <c r="GH79" s="28">
        <f t="shared" si="327"/>
        <v>16965264.860000007</v>
      </c>
      <c r="GI79" s="28">
        <f t="shared" si="327"/>
        <v>19475759.240000002</v>
      </c>
      <c r="GJ79" s="28">
        <f t="shared" si="327"/>
        <v>23876693.719999995</v>
      </c>
      <c r="GK79" s="28">
        <f t="shared" si="327"/>
        <v>25880512.170000009</v>
      </c>
      <c r="GL79" s="28">
        <f t="shared" si="327"/>
        <v>26117898.629999988</v>
      </c>
      <c r="GM79" s="28">
        <f t="shared" si="327"/>
        <v>24075743.489999987</v>
      </c>
      <c r="GN79" s="28">
        <f t="shared" si="327"/>
        <v>23518760.760000031</v>
      </c>
      <c r="GO79" s="28">
        <f t="shared" si="327"/>
        <v>26169583.339999992</v>
      </c>
      <c r="GP79" s="28">
        <f t="shared" si="327"/>
        <v>25086970.193999968</v>
      </c>
      <c r="GQ79" s="28">
        <f>GQ81+GQ86+GQ90+GQ93+GQ96</f>
        <v>20872839.536000021</v>
      </c>
      <c r="GR79" s="28">
        <f>GR81+GR86+GR90+GR93+GR96</f>
        <v>41993676.833999962</v>
      </c>
      <c r="GS79" s="28">
        <f>GG79+GH79+GI79+GJ79+GK79+GL79+GM79+GN79+GO79+GP79+GQ79+GR79</f>
        <v>293055786.69400001</v>
      </c>
      <c r="GT79" s="28">
        <f t="shared" ref="GT79:HC79" si="328">GT81+GT86+GT90+GT93+GT96</f>
        <v>19400785.619999997</v>
      </c>
      <c r="GU79" s="28">
        <f t="shared" si="328"/>
        <v>16992994.670000002</v>
      </c>
      <c r="GV79" s="28">
        <f t="shared" si="328"/>
        <v>19331864.839999989</v>
      </c>
      <c r="GW79" s="28">
        <f t="shared" si="328"/>
        <v>28164592.029999986</v>
      </c>
      <c r="GX79" s="28">
        <f t="shared" si="328"/>
        <v>22562627.750000022</v>
      </c>
      <c r="GY79" s="28">
        <f t="shared" si="328"/>
        <v>27403751.179999974</v>
      </c>
      <c r="GZ79" s="28">
        <f t="shared" si="328"/>
        <v>25076203.050000034</v>
      </c>
      <c r="HA79" s="28">
        <f t="shared" si="328"/>
        <v>20785200.94999994</v>
      </c>
      <c r="HB79" s="28">
        <f t="shared" si="328"/>
        <v>28914142.660000101</v>
      </c>
      <c r="HC79" s="28">
        <f t="shared" si="328"/>
        <v>23668088.029999942</v>
      </c>
      <c r="HD79" s="28">
        <f>HD81+HD86+HD90+HD93+HD96</f>
        <v>21417683.700000007</v>
      </c>
      <c r="HE79" s="28">
        <f>HE81+HE86+HE90+HE93+HE96</f>
        <v>46828047.249999955</v>
      </c>
      <c r="HF79" s="28">
        <f>GT79+GU79+GV79+GW79+GX79+GY79+GZ79+HA79+HB79+HC79+HD79+HE79</f>
        <v>300545981.72999996</v>
      </c>
      <c r="HG79" s="28">
        <f t="shared" ref="HG79:HP79" si="329">HG81+HG86+HG90+HG93+HG96</f>
        <v>19422829.199999996</v>
      </c>
      <c r="HH79" s="28">
        <f t="shared" si="329"/>
        <v>15733359.390000004</v>
      </c>
      <c r="HI79" s="28">
        <f t="shared" si="329"/>
        <v>21911911.552999988</v>
      </c>
      <c r="HJ79" s="28">
        <f t="shared" si="329"/>
        <v>21177093.65700002</v>
      </c>
      <c r="HK79" s="28">
        <f t="shared" si="329"/>
        <v>20284945.939999986</v>
      </c>
      <c r="HL79" s="28">
        <f t="shared" si="329"/>
        <v>30308227.48000003</v>
      </c>
      <c r="HM79" s="28">
        <f t="shared" si="329"/>
        <v>31323762.509999983</v>
      </c>
      <c r="HN79" s="28">
        <f t="shared" si="329"/>
        <v>26588875.030999985</v>
      </c>
      <c r="HO79" s="28">
        <f t="shared" si="329"/>
        <v>30349668.079000019</v>
      </c>
      <c r="HP79" s="28">
        <f t="shared" si="329"/>
        <v>25383336.989999995</v>
      </c>
      <c r="HQ79" s="28">
        <f>HQ81+HQ86+HQ90+HQ93+HQ96</f>
        <v>27961502.359999977</v>
      </c>
      <c r="HR79" s="28">
        <f>HR81+HR86+HR90+HR93+HR96</f>
        <v>45902698.880000018</v>
      </c>
      <c r="HS79" s="28">
        <f>HG79+HH79+HI79+HJ79+HK79+HL79+HM79+HN79+HO79+HP79+HQ79+HR79</f>
        <v>316348211.06999999</v>
      </c>
      <c r="HT79" s="28">
        <f t="shared" ref="HT79:IC79" si="330">HT81+HT86+HT90+HT93+HT96</f>
        <v>17584072.060000006</v>
      </c>
      <c r="HU79" s="28">
        <f t="shared" si="330"/>
        <v>21606192.279999994</v>
      </c>
      <c r="HV79" s="28">
        <f t="shared" si="330"/>
        <v>22185953.100000016</v>
      </c>
      <c r="HW79" s="28">
        <f t="shared" si="330"/>
        <v>22922498.99999997</v>
      </c>
      <c r="HX79" s="28">
        <f t="shared" si="330"/>
        <v>26789739.880000062</v>
      </c>
      <c r="HY79" s="28">
        <f t="shared" si="330"/>
        <v>33604817.489999965</v>
      </c>
      <c r="HZ79" s="28">
        <f t="shared" si="330"/>
        <v>23348205.750000041</v>
      </c>
      <c r="IA79" s="28">
        <f t="shared" si="330"/>
        <v>23480654.719999962</v>
      </c>
      <c r="IB79" s="28">
        <f t="shared" si="330"/>
        <v>35271234.490000017</v>
      </c>
      <c r="IC79" s="28">
        <f t="shared" si="330"/>
        <v>22423242.679999944</v>
      </c>
      <c r="ID79" s="28">
        <f>ID81+ID86+ID90+ID93+ID96</f>
        <v>23263005.140000023</v>
      </c>
      <c r="IE79" s="28">
        <f>IE81+IE86+IE90+IE93+IE96</f>
        <v>47638293.01000002</v>
      </c>
      <c r="IF79" s="28">
        <f>HT79+HU79+HV79+HW79+HX79+HY79+HZ79+IA79+IB79+IC79+ID79+IE79</f>
        <v>320117909.60000002</v>
      </c>
      <c r="IG79" s="28">
        <f t="shared" ref="IG79:IP79" si="331">IG81+IG86+IG90+IG93+IG96</f>
        <v>21377018.59300001</v>
      </c>
      <c r="IH79" s="28">
        <f t="shared" si="331"/>
        <v>22401048.096999988</v>
      </c>
      <c r="II79" s="28">
        <f t="shared" si="331"/>
        <v>24564235.99180001</v>
      </c>
      <c r="IJ79" s="28">
        <f t="shared" si="331"/>
        <v>22534937.298199981</v>
      </c>
      <c r="IK79" s="28">
        <f t="shared" si="331"/>
        <v>29494162.240000021</v>
      </c>
      <c r="IL79" s="28">
        <f t="shared" si="331"/>
        <v>33965340.189999968</v>
      </c>
      <c r="IM79" s="28">
        <f t="shared" si="331"/>
        <v>25848344.520000041</v>
      </c>
      <c r="IN79" s="28">
        <f t="shared" si="331"/>
        <v>28278027.499999955</v>
      </c>
      <c r="IO79" s="28">
        <f t="shared" si="331"/>
        <v>28359637.622999992</v>
      </c>
      <c r="IP79" s="28">
        <f t="shared" si="331"/>
        <v>26509903.416999985</v>
      </c>
      <c r="IQ79" s="28">
        <f>IQ81+IQ86+IQ90+IQ93+IQ96</f>
        <v>27529042.550000034</v>
      </c>
      <c r="IR79" s="28">
        <f>IR81+IR86+IR90+IR93+IR96</f>
        <v>48223371.089999966</v>
      </c>
      <c r="IS79" s="28">
        <f>IG79+IH79+II79+IJ79+IK79+IL79+IM79+IN79+IO79+IP79+IQ79+IR79</f>
        <v>339085069.10999995</v>
      </c>
      <c r="IT79" s="28">
        <f t="shared" ref="IT79:JC79" si="332">IT81+IT86+IT90+IT93+IT96</f>
        <v>24935937.699999999</v>
      </c>
      <c r="IU79" s="28">
        <f t="shared" si="332"/>
        <v>21965043.310000002</v>
      </c>
      <c r="IV79" s="28">
        <f t="shared" si="332"/>
        <v>29469837.030000001</v>
      </c>
      <c r="IW79" s="28">
        <f t="shared" si="332"/>
        <v>28596533.829999998</v>
      </c>
      <c r="IX79" s="28">
        <f t="shared" si="332"/>
        <v>26567127.949999996</v>
      </c>
      <c r="IY79" s="28">
        <f t="shared" si="332"/>
        <v>32877670.779700004</v>
      </c>
      <c r="IZ79" s="28">
        <f t="shared" si="332"/>
        <v>44687609.710300058</v>
      </c>
      <c r="JA79" s="28">
        <f t="shared" si="332"/>
        <v>32832873.849999968</v>
      </c>
      <c r="JB79" s="28">
        <f t="shared" si="332"/>
        <v>26328579.79999999</v>
      </c>
      <c r="JC79" s="28">
        <f t="shared" si="332"/>
        <v>32121211.520820089</v>
      </c>
      <c r="JD79" s="28">
        <f>JD81+JD86+JD90+JD93+JD96</f>
        <v>31931087.239179917</v>
      </c>
      <c r="JE79" s="28">
        <f>JE81+JE86+JE90+JE93+JE96</f>
        <v>65089905.590000048</v>
      </c>
      <c r="JF79" s="28">
        <f>IT79+IU79+IV79+IW79+IX79+IY79+IZ79+JA79+JB79+JC79+JD79+JE79</f>
        <v>397403418.31000006</v>
      </c>
      <c r="JG79" s="231">
        <f t="shared" ref="JG79:JP79" si="333">JG81+JG86+JG90+JG93+JG96</f>
        <v>22232063.969999999</v>
      </c>
      <c r="JH79" s="28">
        <f t="shared" si="333"/>
        <v>21088053.763499986</v>
      </c>
      <c r="JI79" s="28">
        <f t="shared" si="333"/>
        <v>25193747.986500002</v>
      </c>
      <c r="JJ79" s="28">
        <f t="shared" si="333"/>
        <v>30014264.019999985</v>
      </c>
      <c r="JK79" s="28">
        <f t="shared" si="333"/>
        <v>27349457.634000007</v>
      </c>
      <c r="JL79" s="28">
        <f t="shared" si="333"/>
        <v>34129056.989999995</v>
      </c>
      <c r="JM79" s="28">
        <f t="shared" si="333"/>
        <v>38351645.96600005</v>
      </c>
      <c r="JN79" s="28">
        <f t="shared" si="333"/>
        <v>31299653.597299956</v>
      </c>
      <c r="JO79" s="28">
        <f t="shared" si="333"/>
        <v>30829596.429999936</v>
      </c>
      <c r="JP79" s="28">
        <f t="shared" si="333"/>
        <v>31909624.090000071</v>
      </c>
      <c r="JQ79" s="28">
        <f>JQ81+JQ86+JQ90+JQ93+JQ96</f>
        <v>27834665.609999985</v>
      </c>
      <c r="JR79" s="28">
        <f>JR81+JR86+JR90+JR93+JR96</f>
        <v>62095357.912700042</v>
      </c>
      <c r="JS79" s="28">
        <f>JG79+JH79+JI79+JJ79+JK79+JL79+JM79+JN79+JO79+JP79+JQ79+JR79</f>
        <v>382327187.97000003</v>
      </c>
      <c r="JT79" s="231">
        <f t="shared" ref="JT79:KC79" si="334">JT81+JT86+JT90+JT93+JT96</f>
        <v>24705016.32</v>
      </c>
      <c r="JU79" s="28">
        <f t="shared" si="334"/>
        <v>23627006.549999997</v>
      </c>
      <c r="JV79" s="28">
        <f t="shared" si="334"/>
        <v>30194037.010000013</v>
      </c>
      <c r="JW79" s="28">
        <f t="shared" si="334"/>
        <v>21923628.716099985</v>
      </c>
      <c r="JX79" s="28">
        <f t="shared" si="334"/>
        <v>25168453.623899989</v>
      </c>
      <c r="JY79" s="28">
        <f t="shared" si="334"/>
        <v>27338917.210000008</v>
      </c>
      <c r="JZ79" s="28">
        <f t="shared" si="334"/>
        <v>33478503.034400009</v>
      </c>
      <c r="KA79" s="28">
        <f t="shared" si="334"/>
        <v>28602752.285599999</v>
      </c>
      <c r="KB79" s="28">
        <f t="shared" si="334"/>
        <v>32029366.78999998</v>
      </c>
      <c r="KC79" s="28">
        <f t="shared" si="334"/>
        <v>32646791.120000035</v>
      </c>
      <c r="KD79" s="28">
        <f>KD81+KD86+KD90+KD93+KD96</f>
        <v>31859509.708399933</v>
      </c>
      <c r="KE79" s="28">
        <f>KE81+KE86+KE90+KE93+KE96</f>
        <v>49755739.291600056</v>
      </c>
      <c r="KF79" s="28">
        <f>JT79+JU79+JV79+JW79+JX79+JY79+JZ79+KA79+KB79+KC79+KD79+KE79</f>
        <v>361329721.66000009</v>
      </c>
      <c r="KG79" s="231">
        <f t="shared" ref="KG79:KP79" si="335">KG81+KG86+KG90+KG93+KG96</f>
        <v>24829750.189999994</v>
      </c>
      <c r="KH79" s="28">
        <f t="shared" si="335"/>
        <v>24982480.600000001</v>
      </c>
      <c r="KI79" s="28">
        <f t="shared" si="335"/>
        <v>31865765.349999987</v>
      </c>
      <c r="KJ79" s="28">
        <f t="shared" si="335"/>
        <v>25795338.330000017</v>
      </c>
      <c r="KK79" s="28">
        <f t="shared" si="335"/>
        <v>31429954.429999989</v>
      </c>
      <c r="KL79" s="28">
        <f t="shared" si="335"/>
        <v>35030224.5</v>
      </c>
      <c r="KM79" s="28">
        <f t="shared" si="335"/>
        <v>30845590.829999987</v>
      </c>
      <c r="KN79" s="28">
        <f t="shared" si="335"/>
        <v>33333678.610000003</v>
      </c>
      <c r="KO79" s="28">
        <f t="shared" si="335"/>
        <v>30920403.580000006</v>
      </c>
      <c r="KP79" s="28">
        <f t="shared" si="335"/>
        <v>33737476.620000005</v>
      </c>
      <c r="KQ79" s="28">
        <f>KQ81+KQ86+KQ90+KQ93+KQ96</f>
        <v>31200604.380000003</v>
      </c>
      <c r="KR79" s="28">
        <f>KR81+KR86+KR90+KR93+KR96</f>
        <v>55675126.510000005</v>
      </c>
      <c r="KS79" s="28">
        <f>KG79+KH79+KI79+KJ79+KK79+KL79+KM79+KN79+KO79+KP79+KQ79+KR79</f>
        <v>389646393.92999995</v>
      </c>
      <c r="KT79" s="231">
        <f t="shared" ref="KT79:LC79" si="336">KT81+KT86+KT90+KT93+KT96</f>
        <v>27556066.830000002</v>
      </c>
      <c r="KU79" s="28">
        <f t="shared" si="336"/>
        <v>29162280.350000001</v>
      </c>
      <c r="KV79" s="28">
        <f t="shared" si="336"/>
        <v>36696039.879999995</v>
      </c>
      <c r="KW79" s="28">
        <f t="shared" si="336"/>
        <v>36385787.560000002</v>
      </c>
      <c r="KX79" s="28">
        <f t="shared" si="336"/>
        <v>46799342.270000003</v>
      </c>
      <c r="KY79" s="28">
        <f t="shared" si="336"/>
        <v>42544122.969999999</v>
      </c>
      <c r="KZ79" s="28">
        <f t="shared" si="336"/>
        <v>33987127.129999995</v>
      </c>
      <c r="LA79" s="28">
        <f t="shared" si="336"/>
        <v>35810810.44000002</v>
      </c>
      <c r="LB79" s="28">
        <f t="shared" si="336"/>
        <v>47883854.329999998</v>
      </c>
      <c r="LC79" s="28">
        <f t="shared" si="336"/>
        <v>30149220.690000005</v>
      </c>
      <c r="LD79" s="28">
        <f>LD81+LD86+LD90+LD93+LD96</f>
        <v>60985016.470000006</v>
      </c>
      <c r="LE79" s="28">
        <f>LE81+LE86+LE90+LE93+LE96</f>
        <v>54008124.730999999</v>
      </c>
      <c r="LF79" s="28">
        <f>KT79+KU79+KV79+KW79+KX79+KY79+KZ79+LA79+LB79+LC79+LD79+LE79</f>
        <v>481967793.65100002</v>
      </c>
      <c r="LG79" s="231">
        <f t="shared" ref="LG79:LP79" si="337">LG81+LG86+LG90+LG93+LG96</f>
        <v>28269404.449999999</v>
      </c>
      <c r="LH79" s="28">
        <f t="shared" si="337"/>
        <v>31910563.059999999</v>
      </c>
      <c r="LI79" s="28">
        <f t="shared" si="337"/>
        <v>43874889.210000008</v>
      </c>
      <c r="LJ79" s="28">
        <f t="shared" si="337"/>
        <v>42742392.429999992</v>
      </c>
      <c r="LK79" s="28">
        <f t="shared" si="337"/>
        <v>36932125.660000004</v>
      </c>
      <c r="LL79" s="28">
        <f t="shared" si="337"/>
        <v>43633643.230000004</v>
      </c>
      <c r="LM79" s="28">
        <f t="shared" si="337"/>
        <v>39171835.749999985</v>
      </c>
      <c r="LN79" s="28">
        <f t="shared" si="337"/>
        <v>45904709.25</v>
      </c>
      <c r="LO79" s="28">
        <f t="shared" si="337"/>
        <v>42004274.819999963</v>
      </c>
      <c r="LP79" s="28">
        <f t="shared" si="337"/>
        <v>47626054.210000053</v>
      </c>
      <c r="LQ79" s="28">
        <f>LQ81+LQ86+LQ90+LQ93+LQ96</f>
        <v>34747661.819999985</v>
      </c>
      <c r="LR79" s="28">
        <f>LR81+LR86+LR90+LR93+LR96</f>
        <v>65523239.750000007</v>
      </c>
      <c r="LS79" s="28">
        <f>LG79+LH79+LI79+LJ79+LK79+LL79+LM79+LN79+LO79+LP79+LQ79+LR79</f>
        <v>502340793.63999993</v>
      </c>
      <c r="LT79" s="231">
        <f t="shared" ref="LT79:MC79" si="338">LT81+LT86+LT90+LT93+LT96</f>
        <v>31142219.300000001</v>
      </c>
      <c r="LU79" s="28">
        <f t="shared" si="338"/>
        <v>38042837.25</v>
      </c>
      <c r="LV79" s="28">
        <f t="shared" si="338"/>
        <v>40186495.939999998</v>
      </c>
      <c r="LW79" s="28">
        <f t="shared" si="338"/>
        <v>36812619.139999993</v>
      </c>
      <c r="LX79" s="28">
        <f t="shared" si="338"/>
        <v>45392995.590000004</v>
      </c>
      <c r="LY79" s="28">
        <f t="shared" si="338"/>
        <v>35774467.009999983</v>
      </c>
      <c r="LZ79" s="28">
        <f t="shared" si="338"/>
        <v>46610241.539999992</v>
      </c>
      <c r="MA79" s="28">
        <f t="shared" si="338"/>
        <v>39300777.660000011</v>
      </c>
      <c r="MB79" s="28">
        <f t="shared" si="338"/>
        <v>38736173.100000009</v>
      </c>
      <c r="MC79" s="28">
        <f t="shared" si="338"/>
        <v>41831450.709999979</v>
      </c>
      <c r="MD79" s="28">
        <f>MD81+MD86+MD90+MD93+MD96</f>
        <v>36258563.800000012</v>
      </c>
      <c r="ME79" s="28">
        <f>ME81+ME86+ME90+ME93+ME96</f>
        <v>69413052.359999985</v>
      </c>
      <c r="MF79" s="28">
        <f>LT79+LU79+LV79+LW79+LX79+LY79+LZ79+MA79+MB79+MC79+MD79+ME79</f>
        <v>499501893.39999998</v>
      </c>
      <c r="MG79" s="231">
        <f t="shared" ref="MG79:MP79" si="339">MG81+MG86+MG90+MG93+MG96</f>
        <v>29309759.57</v>
      </c>
      <c r="MH79" s="28">
        <f t="shared" si="339"/>
        <v>37163775.629999995</v>
      </c>
      <c r="MI79" s="28">
        <f t="shared" si="339"/>
        <v>40864354.290000007</v>
      </c>
      <c r="MJ79" s="28">
        <f t="shared" si="339"/>
        <v>0</v>
      </c>
      <c r="MK79" s="28">
        <f t="shared" si="339"/>
        <v>0</v>
      </c>
      <c r="ML79" s="28">
        <f t="shared" si="339"/>
        <v>0</v>
      </c>
      <c r="MM79" s="28">
        <f t="shared" si="339"/>
        <v>0</v>
      </c>
      <c r="MN79" s="28">
        <f t="shared" si="339"/>
        <v>0</v>
      </c>
      <c r="MO79" s="28">
        <f t="shared" si="339"/>
        <v>0</v>
      </c>
      <c r="MP79" s="28">
        <f t="shared" si="339"/>
        <v>0</v>
      </c>
      <c r="MQ79" s="28">
        <f>MQ81+MQ86+MQ90+MQ93+MQ96</f>
        <v>0</v>
      </c>
      <c r="MR79" s="28">
        <f>MR81+MR86+MR90+MR93+MR96</f>
        <v>0</v>
      </c>
      <c r="MS79" s="29">
        <f>MG79+MH79+MI79+MJ79+MK79+ML79+MM79+MN79+MO79+MP79+MQ79+MR79</f>
        <v>107337889.49000001</v>
      </c>
    </row>
    <row r="80" spans="1:357" x14ac:dyDescent="0.2">
      <c r="A80" s="82"/>
      <c r="B80" s="105"/>
      <c r="C80" s="106" t="s">
        <v>591</v>
      </c>
      <c r="D80" s="106" t="s">
        <v>591</v>
      </c>
      <c r="E80" s="22"/>
      <c r="F80" s="22"/>
      <c r="G80" s="22"/>
      <c r="H80" s="22"/>
      <c r="I80" s="22"/>
      <c r="J80" s="22"/>
      <c r="K80" s="22"/>
      <c r="L80" s="31"/>
      <c r="M80" s="31"/>
      <c r="N80" s="31"/>
      <c r="O80" s="31"/>
      <c r="P80" s="31"/>
      <c r="Q80" s="31"/>
      <c r="R80" s="31"/>
      <c r="S80" s="31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31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31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31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31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31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31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31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31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31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31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31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31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31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31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31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31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31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31"/>
      <c r="JG80" s="227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31"/>
      <c r="JT80" s="227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31"/>
      <c r="KG80" s="227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31"/>
      <c r="KT80" s="227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31"/>
      <c r="LG80" s="227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31"/>
      <c r="LT80" s="227"/>
      <c r="LU80" s="22"/>
      <c r="LV80" s="22"/>
      <c r="LW80" s="22"/>
      <c r="LX80" s="22"/>
      <c r="LY80" s="22"/>
      <c r="LZ80" s="22"/>
      <c r="MA80" s="22"/>
      <c r="MB80" s="22"/>
      <c r="MC80" s="22"/>
      <c r="MD80" s="22"/>
      <c r="ME80" s="22"/>
      <c r="MF80" s="31"/>
      <c r="MG80" s="227"/>
      <c r="MH80" s="22"/>
      <c r="MI80" s="22"/>
      <c r="MJ80" s="22"/>
      <c r="MK80" s="22"/>
      <c r="ML80" s="22"/>
      <c r="MM80" s="22"/>
      <c r="MN80" s="22"/>
      <c r="MO80" s="22"/>
      <c r="MP80" s="22"/>
      <c r="MQ80" s="22"/>
      <c r="MR80" s="22"/>
      <c r="MS80" s="32"/>
    </row>
    <row r="81" spans="1:357" ht="18" x14ac:dyDescent="0.25">
      <c r="A81" s="85">
        <v>710</v>
      </c>
      <c r="B81" s="111"/>
      <c r="C81" s="112" t="s">
        <v>547</v>
      </c>
      <c r="D81" s="112" t="s">
        <v>548</v>
      </c>
      <c r="E81" s="33">
        <f t="shared" ref="E81:K81" si="340">SUM(E82:E84)</f>
        <v>5803200.6342847608</v>
      </c>
      <c r="F81" s="33">
        <f t="shared" si="340"/>
        <v>6256125.8554498414</v>
      </c>
      <c r="G81" s="33">
        <f t="shared" si="340"/>
        <v>8659117.8434318155</v>
      </c>
      <c r="H81" s="33">
        <f t="shared" si="340"/>
        <v>9664934.9023535307</v>
      </c>
      <c r="I81" s="33">
        <f t="shared" si="340"/>
        <v>17910649.307294276</v>
      </c>
      <c r="J81" s="33">
        <f t="shared" si="340"/>
        <v>22646181.772658989</v>
      </c>
      <c r="K81" s="33">
        <f t="shared" si="340"/>
        <v>28034868.970121849</v>
      </c>
      <c r="L81" s="34">
        <f>SUM(L82:L84)</f>
        <v>17194833.917542983</v>
      </c>
      <c r="M81" s="34">
        <f t="shared" ref="M81:R81" si="341">SUM(M82:M84)</f>
        <v>2811033.216491404</v>
      </c>
      <c r="N81" s="34">
        <f t="shared" si="341"/>
        <v>2845363.8791520619</v>
      </c>
      <c r="O81" s="34">
        <f t="shared" si="341"/>
        <v>4298122.1832749126</v>
      </c>
      <c r="P81" s="34">
        <f t="shared" si="341"/>
        <v>3731484.7270906363</v>
      </c>
      <c r="Q81" s="34">
        <f t="shared" si="341"/>
        <v>4377144.8839926561</v>
      </c>
      <c r="R81" s="34">
        <f t="shared" si="341"/>
        <v>6032331.8310799543</v>
      </c>
      <c r="S81" s="34">
        <f>L81+M81+N81+O81+P81+Q81+R81</f>
        <v>41290314.638624609</v>
      </c>
      <c r="T81" s="33">
        <f t="shared" ref="T81:AE81" si="342">SUM(T82:T84)</f>
        <v>2980040.6803538646</v>
      </c>
      <c r="U81" s="33">
        <f t="shared" si="342"/>
        <v>2736162.5530378902</v>
      </c>
      <c r="V81" s="33">
        <f t="shared" si="342"/>
        <v>3762790.1828158912</v>
      </c>
      <c r="W81" s="33">
        <f t="shared" si="342"/>
        <v>5910579.8657986969</v>
      </c>
      <c r="X81" s="33">
        <f t="shared" si="342"/>
        <v>3918324.6508512776</v>
      </c>
      <c r="Y81" s="33">
        <f t="shared" si="342"/>
        <v>5284047.4467534665</v>
      </c>
      <c r="Z81" s="33">
        <f t="shared" si="342"/>
        <v>6873562.1137122344</v>
      </c>
      <c r="AA81" s="33">
        <f t="shared" si="342"/>
        <v>4798977.1257719919</v>
      </c>
      <c r="AB81" s="33">
        <f t="shared" si="342"/>
        <v>4408628.74699549</v>
      </c>
      <c r="AC81" s="33">
        <f t="shared" si="342"/>
        <v>4566370.9564346559</v>
      </c>
      <c r="AD81" s="33">
        <f t="shared" si="342"/>
        <v>4203036.0272492096</v>
      </c>
      <c r="AE81" s="33">
        <f t="shared" si="342"/>
        <v>-157351.37105659069</v>
      </c>
      <c r="AF81" s="34">
        <f>T81+U81+V81+W81+X81+Y81+Z81+AA81+AB81+AC81+AD81+AE81</f>
        <v>49285168.978718072</v>
      </c>
      <c r="AG81" s="33">
        <f t="shared" ref="AG81:AL81" si="343">SUM(AG82:AG84)</f>
        <v>4517410.5632615592</v>
      </c>
      <c r="AH81" s="33">
        <f t="shared" si="343"/>
        <v>4009892.7442413624</v>
      </c>
      <c r="AI81" s="33">
        <f t="shared" si="343"/>
        <v>4664320.2843849119</v>
      </c>
      <c r="AJ81" s="33">
        <f t="shared" si="343"/>
        <v>4720184.8344600247</v>
      </c>
      <c r="AK81" s="33">
        <f t="shared" si="343"/>
        <v>4940747.0836671628</v>
      </c>
      <c r="AL81" s="33">
        <f t="shared" si="343"/>
        <v>5396848.3147638161</v>
      </c>
      <c r="AM81" s="33">
        <f t="shared" ref="AM81:AR81" si="344">SUM(AM82:AM84)</f>
        <v>6419318.8156818515</v>
      </c>
      <c r="AN81" s="33">
        <f t="shared" si="344"/>
        <v>5111090.7603071313</v>
      </c>
      <c r="AO81" s="33">
        <f t="shared" si="344"/>
        <v>6039944.5236604856</v>
      </c>
      <c r="AP81" s="33">
        <f t="shared" si="344"/>
        <v>8160637.8405942321</v>
      </c>
      <c r="AQ81" s="33">
        <f t="shared" si="344"/>
        <v>6002839.091846101</v>
      </c>
      <c r="AR81" s="33">
        <f t="shared" si="344"/>
        <v>7370265.6528960057</v>
      </c>
      <c r="AS81" s="34">
        <f>AG81+AH81+AI81+AJ81+AK81+AL81+AM81+AN81+AO81+AP81+AQ81+AR81</f>
        <v>67353500.509764656</v>
      </c>
      <c r="AT81" s="33">
        <f>SUM(AT82:AT84)</f>
        <v>5733658.2291353699</v>
      </c>
      <c r="AU81" s="33">
        <f t="shared" ref="AU81:BE81" si="345">SUM(AU82:AU84)</f>
        <v>4829491.7254631938</v>
      </c>
      <c r="AV81" s="33">
        <f t="shared" si="345"/>
        <v>4137745.0596311134</v>
      </c>
      <c r="AW81" s="33">
        <f t="shared" si="345"/>
        <v>5545982.0951844435</v>
      </c>
      <c r="AX81" s="33">
        <f t="shared" si="345"/>
        <v>5265286.8822817588</v>
      </c>
      <c r="AY81" s="33">
        <f t="shared" si="345"/>
        <v>3963289.381614089</v>
      </c>
      <c r="AZ81" s="33">
        <f t="shared" si="345"/>
        <v>7196737.2616841923</v>
      </c>
      <c r="BA81" s="33">
        <f t="shared" si="345"/>
        <v>5051638.2078534411</v>
      </c>
      <c r="BB81" s="33">
        <f t="shared" si="345"/>
        <v>6001322.4054832309</v>
      </c>
      <c r="BC81" s="33">
        <f t="shared" si="345"/>
        <v>14584874.915414779</v>
      </c>
      <c r="BD81" s="33">
        <f t="shared" si="345"/>
        <v>7118888.5390585968</v>
      </c>
      <c r="BE81" s="33">
        <f t="shared" si="345"/>
        <v>11146516.930520775</v>
      </c>
      <c r="BF81" s="34">
        <f>AT81+AU81+AV81+AW81+AX81+AY81+AZ81+BA81+BB81+BC81+BD81+BE81</f>
        <v>80575431.633324996</v>
      </c>
      <c r="BG81" s="33">
        <f t="shared" ref="BG81:BL81" si="346">SUM(BG82:BG84)</f>
        <v>5363316.2508345861</v>
      </c>
      <c r="BH81" s="33">
        <f t="shared" si="346"/>
        <v>4189549.5101402095</v>
      </c>
      <c r="BI81" s="33">
        <f t="shared" si="346"/>
        <v>4784820.0554999178</v>
      </c>
      <c r="BJ81" s="33">
        <f t="shared" si="346"/>
        <v>5357848.5142714111</v>
      </c>
      <c r="BK81" s="33">
        <f t="shared" si="346"/>
        <v>5411659.4306876957</v>
      </c>
      <c r="BL81" s="33">
        <f t="shared" si="346"/>
        <v>7433129.0540393945</v>
      </c>
      <c r="BM81" s="33">
        <f t="shared" ref="BM81:BR81" si="347">SUM(BM82:BM84)</f>
        <v>5998035.7416958706</v>
      </c>
      <c r="BN81" s="33">
        <f t="shared" si="347"/>
        <v>5743422.7635620134</v>
      </c>
      <c r="BO81" s="33">
        <f t="shared" si="347"/>
        <v>7967937.3879986648</v>
      </c>
      <c r="BP81" s="33">
        <f t="shared" si="347"/>
        <v>5773574.1248122184</v>
      </c>
      <c r="BQ81" s="33">
        <f t="shared" si="347"/>
        <v>5516709.0244950755</v>
      </c>
      <c r="BR81" s="33">
        <f t="shared" si="347"/>
        <v>14122817.819479223</v>
      </c>
      <c r="BS81" s="34">
        <f>BG81+BH81+BI81+BJ81+BK81+BL81+BM81+BN81+BO81+BP81+BQ81+BR81</f>
        <v>77662819.677516282</v>
      </c>
      <c r="BT81" s="33">
        <f t="shared" ref="BT81:BY81" si="348">SUM(BT82:BT84)</f>
        <v>4856834.1884076111</v>
      </c>
      <c r="BU81" s="33">
        <f t="shared" si="348"/>
        <v>5302630.8420547489</v>
      </c>
      <c r="BV81" s="33">
        <f t="shared" si="348"/>
        <v>5656327.1022366891</v>
      </c>
      <c r="BW81" s="33">
        <f t="shared" si="348"/>
        <v>5384783.7896845294</v>
      </c>
      <c r="BX81" s="33">
        <f t="shared" si="348"/>
        <v>6739741.9984142845</v>
      </c>
      <c r="BY81" s="33">
        <f t="shared" si="348"/>
        <v>7548071.4730011644</v>
      </c>
      <c r="BZ81" s="33">
        <f t="shared" ref="BZ81:CE81" si="349">SUM(BZ82:BZ84)</f>
        <v>7404338.5912618944</v>
      </c>
      <c r="CA81" s="33">
        <f t="shared" si="349"/>
        <v>7131270.8774411697</v>
      </c>
      <c r="CB81" s="33">
        <f t="shared" si="349"/>
        <v>8129445.8008262375</v>
      </c>
      <c r="CC81" s="33">
        <f t="shared" si="349"/>
        <v>6806324.586212649</v>
      </c>
      <c r="CD81" s="33">
        <f t="shared" si="349"/>
        <v>7726663.9411200155</v>
      </c>
      <c r="CE81" s="33">
        <f t="shared" si="349"/>
        <v>8752649.3033299949</v>
      </c>
      <c r="CF81" s="34">
        <f>BT81+BU81+BV81+BW81+BX81+BY81+BZ81+CA81+CB81+CC81+CD81+CE81</f>
        <v>81439082.493990988</v>
      </c>
      <c r="CG81" s="33">
        <f t="shared" ref="CG81:CL81" si="350">SUM(CG82:CG84)</f>
        <v>5503309.8020363878</v>
      </c>
      <c r="CH81" s="33">
        <f t="shared" si="350"/>
        <v>5799453.0882156575</v>
      </c>
      <c r="CI81" s="33">
        <f t="shared" si="350"/>
        <v>6917133.2021365352</v>
      </c>
      <c r="CJ81" s="33">
        <f t="shared" si="350"/>
        <v>7311808.5493239909</v>
      </c>
      <c r="CK81" s="33">
        <f t="shared" si="350"/>
        <v>6922719.7727007195</v>
      </c>
      <c r="CL81" s="33">
        <f t="shared" si="350"/>
        <v>11551207.694333166</v>
      </c>
      <c r="CM81" s="33">
        <f t="shared" ref="CM81:CR81" si="351">SUM(CM82:CM84)</f>
        <v>6852718.8190201949</v>
      </c>
      <c r="CN81" s="33">
        <f t="shared" si="351"/>
        <v>8213118.9751710845</v>
      </c>
      <c r="CO81" s="33">
        <f t="shared" si="351"/>
        <v>8093221.5360540766</v>
      </c>
      <c r="CP81" s="33">
        <f t="shared" si="351"/>
        <v>7419346.7088966798</v>
      </c>
      <c r="CQ81" s="33">
        <f t="shared" si="351"/>
        <v>7692083.8360874653</v>
      </c>
      <c r="CR81" s="33">
        <f t="shared" si="351"/>
        <v>11569946.925888827</v>
      </c>
      <c r="CS81" s="34">
        <f>CG81+CH81+CI81+CJ81+CK81+CL81+CM81+CN81+CO81+CP81+CQ81+CR81</f>
        <v>93846068.909864783</v>
      </c>
      <c r="CT81" s="33">
        <f t="shared" ref="CT81:CY81" si="352">SUM(CT82:CT84)</f>
        <v>6409469.204097813</v>
      </c>
      <c r="CU81" s="33">
        <f t="shared" si="352"/>
        <v>6481718.5135620097</v>
      </c>
      <c r="CV81" s="33">
        <f t="shared" si="352"/>
        <v>8056080.3075863831</v>
      </c>
      <c r="CW81" s="33">
        <f t="shared" si="352"/>
        <v>6661821.320105155</v>
      </c>
      <c r="CX81" s="33">
        <f t="shared" si="352"/>
        <v>7807251.3723919205</v>
      </c>
      <c r="CY81" s="33">
        <f t="shared" si="352"/>
        <v>9255307.647846777</v>
      </c>
      <c r="CZ81" s="33">
        <f t="shared" ref="CZ81:DE81" si="353">SUM(CZ82:CZ84)</f>
        <v>7321360.1323234793</v>
      </c>
      <c r="DA81" s="33">
        <f t="shared" si="353"/>
        <v>8340785.3542814292</v>
      </c>
      <c r="DB81" s="33">
        <f t="shared" si="353"/>
        <v>8888613.9949507602</v>
      </c>
      <c r="DC81" s="33">
        <f t="shared" si="353"/>
        <v>8385189.5246967729</v>
      </c>
      <c r="DD81" s="33">
        <f t="shared" si="353"/>
        <v>9189004.745368043</v>
      </c>
      <c r="DE81" s="33">
        <f t="shared" si="353"/>
        <v>12015831.954772443</v>
      </c>
      <c r="DF81" s="33">
        <f>CT81+CU81+CV81+CW81+CX81+CY81+CZ81+DA81+DB81+DC81+DD81+DE81</f>
        <v>98812434.07198298</v>
      </c>
      <c r="DG81" s="33">
        <f t="shared" ref="DG81:DR81" si="354">SUM(DG82:DG84)</f>
        <v>6609451.3499999996</v>
      </c>
      <c r="DH81" s="33">
        <f t="shared" si="354"/>
        <v>7196675.5100000044</v>
      </c>
      <c r="DI81" s="33">
        <f t="shared" si="354"/>
        <v>7397036.1000000015</v>
      </c>
      <c r="DJ81" s="33">
        <f t="shared" si="354"/>
        <v>8208467.8616678603</v>
      </c>
      <c r="DK81" s="33">
        <f t="shared" si="354"/>
        <v>8188282.4516694425</v>
      </c>
      <c r="DL81" s="33">
        <f t="shared" si="354"/>
        <v>9831893.7992166094</v>
      </c>
      <c r="DM81" s="33">
        <f t="shared" si="354"/>
        <v>24427824.364</v>
      </c>
      <c r="DN81" s="33">
        <f t="shared" si="354"/>
        <v>8097936.1434460729</v>
      </c>
      <c r="DO81" s="33">
        <f t="shared" si="354"/>
        <v>10646731.350000009</v>
      </c>
      <c r="DP81" s="33">
        <f t="shared" si="354"/>
        <v>8746877.0299999788</v>
      </c>
      <c r="DQ81" s="33">
        <f t="shared" si="354"/>
        <v>9435525.7299999911</v>
      </c>
      <c r="DR81" s="33">
        <f t="shared" si="354"/>
        <v>13833475.160000024</v>
      </c>
      <c r="DS81" s="34">
        <f>DG81+DH81+DI81+DJ81+DK81+DL81+DM81+DN81+DO81+DP81+DQ81+DR81</f>
        <v>122620176.84999999</v>
      </c>
      <c r="DT81" s="33">
        <f t="shared" ref="DT81:EE81" si="355">SUM(DT82:DT84)</f>
        <v>9126444.3200000003</v>
      </c>
      <c r="DU81" s="33">
        <f t="shared" si="355"/>
        <v>7339416.7000000002</v>
      </c>
      <c r="DV81" s="33">
        <f t="shared" si="355"/>
        <v>10411391.000000004</v>
      </c>
      <c r="DW81" s="33">
        <f t="shared" si="355"/>
        <v>17898499.02999999</v>
      </c>
      <c r="DX81" s="33">
        <f t="shared" si="355"/>
        <v>8931978.1600000095</v>
      </c>
      <c r="DY81" s="33">
        <f t="shared" si="355"/>
        <v>9847520.5599999856</v>
      </c>
      <c r="DZ81" s="33">
        <f t="shared" si="355"/>
        <v>7456720.0600000145</v>
      </c>
      <c r="EA81" s="33">
        <f t="shared" si="355"/>
        <v>7690509.2199999997</v>
      </c>
      <c r="EB81" s="33">
        <f t="shared" si="355"/>
        <v>11288946.790000003</v>
      </c>
      <c r="EC81" s="33">
        <f t="shared" si="355"/>
        <v>8980512.0279999841</v>
      </c>
      <c r="ED81" s="33">
        <f t="shared" si="355"/>
        <v>8099511.7620000076</v>
      </c>
      <c r="EE81" s="33">
        <f t="shared" si="355"/>
        <v>13999123.570000004</v>
      </c>
      <c r="EF81" s="34">
        <f>DT81+DU81+DV81+DW81+DX81+DY81+DZ81+EA81+EB81+EC81+ED81+EE81</f>
        <v>121070573.20000002</v>
      </c>
      <c r="EG81" s="33">
        <f t="shared" ref="EG81:ER81" si="356">SUM(EG82:EG84)</f>
        <v>8075725.6600000001</v>
      </c>
      <c r="EH81" s="33">
        <f t="shared" si="356"/>
        <v>7140500.3599999994</v>
      </c>
      <c r="EI81" s="33">
        <f t="shared" si="356"/>
        <v>7708586.129999998</v>
      </c>
      <c r="EJ81" s="33">
        <f t="shared" si="356"/>
        <v>7860637.2400000021</v>
      </c>
      <c r="EK81" s="33">
        <f t="shared" si="356"/>
        <v>9258448.1290000025</v>
      </c>
      <c r="EL81" s="33">
        <f t="shared" si="356"/>
        <v>14560290.35099999</v>
      </c>
      <c r="EM81" s="33">
        <f t="shared" si="356"/>
        <v>8674959.4400000069</v>
      </c>
      <c r="EN81" s="33">
        <f t="shared" si="356"/>
        <v>7716112.7300000042</v>
      </c>
      <c r="EO81" s="33">
        <f t="shared" si="356"/>
        <v>7965441.120000001</v>
      </c>
      <c r="EP81" s="33">
        <f t="shared" si="356"/>
        <v>7146225.1300000027</v>
      </c>
      <c r="EQ81" s="33">
        <f t="shared" si="356"/>
        <v>8178236.8199999947</v>
      </c>
      <c r="ER81" s="33">
        <f t="shared" si="356"/>
        <v>17218862.639999986</v>
      </c>
      <c r="ES81" s="34">
        <f>EG81+EH81+EI81+EJ81+EK81+EL81+EM81+EN81+EO81+EP81+EQ81+ER81</f>
        <v>111504025.74999997</v>
      </c>
      <c r="ET81" s="33">
        <f t="shared" ref="ET81:FE81" si="357">SUM(ET82:ET84)</f>
        <v>7624629.1600000001</v>
      </c>
      <c r="EU81" s="33">
        <f t="shared" si="357"/>
        <v>7644386.8899999978</v>
      </c>
      <c r="EV81" s="33">
        <f t="shared" si="357"/>
        <v>8242717.6500000032</v>
      </c>
      <c r="EW81" s="33">
        <f t="shared" si="357"/>
        <v>8797217.6900000051</v>
      </c>
      <c r="EX81" s="33">
        <f t="shared" si="357"/>
        <v>13641864.209999988</v>
      </c>
      <c r="EY81" s="33">
        <f t="shared" si="357"/>
        <v>13251172.820000028</v>
      </c>
      <c r="EZ81" s="33">
        <f t="shared" si="357"/>
        <v>11238195.019999985</v>
      </c>
      <c r="FA81" s="33">
        <f t="shared" si="357"/>
        <v>10121920.370000012</v>
      </c>
      <c r="FB81" s="33">
        <f t="shared" si="357"/>
        <v>11687897.939999988</v>
      </c>
      <c r="FC81" s="33">
        <f t="shared" si="357"/>
        <v>11043751.86000002</v>
      </c>
      <c r="FD81" s="33">
        <f t="shared" si="357"/>
        <v>13310896.909999937</v>
      </c>
      <c r="FE81" s="33">
        <f t="shared" si="357"/>
        <v>31891564.110000081</v>
      </c>
      <c r="FF81" s="34">
        <f>ET81+EU81+EV81+EW81+EX81+EY81+EZ81+FA81+FB81+FC81+FD81+FE81</f>
        <v>148496214.63000005</v>
      </c>
      <c r="FG81" s="33">
        <f t="shared" ref="FG81:FR81" si="358">SUM(FG82:FG84)</f>
        <v>8357397.1999999993</v>
      </c>
      <c r="FH81" s="33">
        <f t="shared" si="358"/>
        <v>10857627.249999998</v>
      </c>
      <c r="FI81" s="33">
        <f t="shared" si="358"/>
        <v>12056001.259999994</v>
      </c>
      <c r="FJ81" s="33">
        <f t="shared" si="358"/>
        <v>10595460.280000011</v>
      </c>
      <c r="FK81" s="33">
        <f t="shared" si="358"/>
        <v>14652800.390000012</v>
      </c>
      <c r="FL81" s="33">
        <f t="shared" si="358"/>
        <v>19180963.400000002</v>
      </c>
      <c r="FM81" s="33">
        <f t="shared" si="358"/>
        <v>13166752.979999978</v>
      </c>
      <c r="FN81" s="33">
        <f t="shared" si="358"/>
        <v>19288277.870000016</v>
      </c>
      <c r="FO81" s="33">
        <f t="shared" si="358"/>
        <v>14529763.889999999</v>
      </c>
      <c r="FP81" s="33">
        <f t="shared" si="358"/>
        <v>11745734.760000024</v>
      </c>
      <c r="FQ81" s="33">
        <f t="shared" si="358"/>
        <v>13110599.539999949</v>
      </c>
      <c r="FR81" s="33">
        <f t="shared" si="358"/>
        <v>38007820.830000013</v>
      </c>
      <c r="FS81" s="34">
        <f>FG81+FH81+FI81+FJ81+FK81+FL81+FM81+FN81+FO81+FP81+FQ81+FR81</f>
        <v>185549199.65000001</v>
      </c>
      <c r="FT81" s="33">
        <f t="shared" ref="FT81:GC81" si="359">SUM(FT82:FT84)</f>
        <v>9652722.4299999997</v>
      </c>
      <c r="FU81" s="33">
        <f t="shared" si="359"/>
        <v>9681293.5199999996</v>
      </c>
      <c r="FV81" s="33">
        <f t="shared" si="359"/>
        <v>22208482.479999989</v>
      </c>
      <c r="FW81" s="33">
        <f t="shared" si="359"/>
        <v>17725764.680000011</v>
      </c>
      <c r="FX81" s="33">
        <f t="shared" si="359"/>
        <v>12022778.360000003</v>
      </c>
      <c r="FY81" s="33">
        <f t="shared" si="359"/>
        <v>22934090.500000019</v>
      </c>
      <c r="FZ81" s="33">
        <f t="shared" si="359"/>
        <v>11345623.589999942</v>
      </c>
      <c r="GA81" s="33">
        <f t="shared" si="359"/>
        <v>12825063.910000047</v>
      </c>
      <c r="GB81" s="33">
        <f t="shared" si="359"/>
        <v>10860643.749999937</v>
      </c>
      <c r="GC81" s="33">
        <f t="shared" si="359"/>
        <v>14999819.970000045</v>
      </c>
      <c r="GD81" s="33">
        <f>SUM(GD82:GD84)</f>
        <v>14857198.729999974</v>
      </c>
      <c r="GE81" s="33">
        <f>SUM(GE82:GE84)</f>
        <v>31185433.23999995</v>
      </c>
      <c r="GF81" s="34">
        <f>FT81+FU81+FV81+FW81+FX81+FY81+FZ81+GA81+GB81+GC81+GD81+GE81</f>
        <v>190298915.15999991</v>
      </c>
      <c r="GG81" s="33">
        <f t="shared" ref="GG81:GP81" si="360">SUM(GG82:GG84)</f>
        <v>10880312.49</v>
      </c>
      <c r="GH81" s="33">
        <f t="shared" si="360"/>
        <v>10137671.270000003</v>
      </c>
      <c r="GI81" s="33">
        <f t="shared" si="360"/>
        <v>10326978.090000007</v>
      </c>
      <c r="GJ81" s="33">
        <f t="shared" si="360"/>
        <v>14805887.349999983</v>
      </c>
      <c r="GK81" s="33">
        <f t="shared" si="360"/>
        <v>15239506.470000016</v>
      </c>
      <c r="GL81" s="33">
        <f t="shared" si="360"/>
        <v>17131747.549999986</v>
      </c>
      <c r="GM81" s="33">
        <f t="shared" si="360"/>
        <v>13047429.089999972</v>
      </c>
      <c r="GN81" s="33">
        <f t="shared" si="360"/>
        <v>13355360.390000049</v>
      </c>
      <c r="GO81" s="33">
        <f t="shared" si="360"/>
        <v>15557239.179999985</v>
      </c>
      <c r="GP81" s="33">
        <f t="shared" si="360"/>
        <v>15375602.493999977</v>
      </c>
      <c r="GQ81" s="33">
        <f>SUM(GQ82:GQ84)</f>
        <v>14673322.336000044</v>
      </c>
      <c r="GR81" s="33">
        <f>SUM(GR82:GR84)</f>
        <v>28567111.423999943</v>
      </c>
      <c r="GS81" s="34">
        <f>GG81+GH81+GI81+GJ81+GK81+GL81+GM81+GN81+GO81+GP81+GQ81+GR81</f>
        <v>179098168.13399997</v>
      </c>
      <c r="GT81" s="33">
        <f t="shared" ref="GT81:HC81" si="361">SUM(GT82:GT84)</f>
        <v>11493778.659999998</v>
      </c>
      <c r="GU81" s="33">
        <f t="shared" si="361"/>
        <v>10093111.290000005</v>
      </c>
      <c r="GV81" s="33">
        <f t="shared" si="361"/>
        <v>11470142.329999994</v>
      </c>
      <c r="GW81" s="33">
        <f t="shared" si="361"/>
        <v>16873805.819999982</v>
      </c>
      <c r="GX81" s="33">
        <f t="shared" si="361"/>
        <v>14284950.310000021</v>
      </c>
      <c r="GY81" s="33">
        <f t="shared" si="361"/>
        <v>18267626.469999988</v>
      </c>
      <c r="GZ81" s="33">
        <f t="shared" si="361"/>
        <v>16210420.940000027</v>
      </c>
      <c r="HA81" s="33">
        <f t="shared" si="361"/>
        <v>12278749.599999947</v>
      </c>
      <c r="HB81" s="33">
        <f t="shared" si="361"/>
        <v>17862375.400000073</v>
      </c>
      <c r="HC81" s="33">
        <f t="shared" si="361"/>
        <v>15355266.779999962</v>
      </c>
      <c r="HD81" s="33">
        <f>SUM(HD82:HD84)</f>
        <v>12592853.950000018</v>
      </c>
      <c r="HE81" s="33">
        <f>SUM(HE82:HE84)</f>
        <v>35867817.709999971</v>
      </c>
      <c r="HF81" s="34">
        <f>GT81+GU81+GV81+GW81+GX81+GY81+GZ81+HA81+HB81+HC81+HD81+HE81</f>
        <v>192650899.25999999</v>
      </c>
      <c r="HG81" s="33">
        <f t="shared" ref="HG81:HP81" si="362">SUM(HG82:HG84)</f>
        <v>12094124.959999993</v>
      </c>
      <c r="HH81" s="33">
        <f t="shared" si="362"/>
        <v>8763548.0800000019</v>
      </c>
      <c r="HI81" s="33">
        <f t="shared" si="362"/>
        <v>13871163.122999996</v>
      </c>
      <c r="HJ81" s="33">
        <f t="shared" si="362"/>
        <v>11851051.987000018</v>
      </c>
      <c r="HK81" s="33">
        <f t="shared" si="362"/>
        <v>12190188.919999981</v>
      </c>
      <c r="HL81" s="33">
        <f t="shared" si="362"/>
        <v>21328222.080000024</v>
      </c>
      <c r="HM81" s="33">
        <f t="shared" si="362"/>
        <v>22723189.939999983</v>
      </c>
      <c r="HN81" s="33">
        <f t="shared" si="362"/>
        <v>20132816.330999985</v>
      </c>
      <c r="HO81" s="33">
        <f t="shared" si="362"/>
        <v>14251175.479000008</v>
      </c>
      <c r="HP81" s="33">
        <f t="shared" si="362"/>
        <v>15080660.730000021</v>
      </c>
      <c r="HQ81" s="33">
        <f>SUM(HQ82:HQ84)</f>
        <v>18757619.259999976</v>
      </c>
      <c r="HR81" s="33">
        <f>SUM(HR82:HR84)</f>
        <v>32661813.080000035</v>
      </c>
      <c r="HS81" s="34">
        <f>HG81+HH81+HI81+HJ81+HK81+HL81+HM81+HN81+HO81+HP81+HQ81+HR81</f>
        <v>203705573.97000003</v>
      </c>
      <c r="HT81" s="33">
        <f t="shared" ref="HT81:IC81" si="363">SUM(HT82:HT84)</f>
        <v>10588401.000000004</v>
      </c>
      <c r="HU81" s="33">
        <f t="shared" si="363"/>
        <v>13159961.069999995</v>
      </c>
      <c r="HV81" s="33">
        <f t="shared" si="363"/>
        <v>13316245.000000013</v>
      </c>
      <c r="HW81" s="33">
        <f t="shared" si="363"/>
        <v>13612868.449999973</v>
      </c>
      <c r="HX81" s="33">
        <f t="shared" si="363"/>
        <v>17170970.390000045</v>
      </c>
      <c r="HY81" s="33">
        <f t="shared" si="363"/>
        <v>24470523.419999976</v>
      </c>
      <c r="HZ81" s="33">
        <f t="shared" si="363"/>
        <v>15431978.350000039</v>
      </c>
      <c r="IA81" s="33">
        <f t="shared" si="363"/>
        <v>14748305.859999953</v>
      </c>
      <c r="IB81" s="33">
        <f t="shared" si="363"/>
        <v>23540766.72000001</v>
      </c>
      <c r="IC81" s="33">
        <f t="shared" si="363"/>
        <v>13975569.009999968</v>
      </c>
      <c r="ID81" s="33">
        <f>SUM(ID82:ID84)</f>
        <v>14929605.390000006</v>
      </c>
      <c r="IE81" s="33">
        <f>SUM(IE82:IE84)</f>
        <v>33553338.710000038</v>
      </c>
      <c r="IF81" s="34">
        <f>HT81+HU81+HV81+HW81+HX81+HY81+HZ81+IA81+IB81+IC81+ID81+IE81</f>
        <v>208498533.37</v>
      </c>
      <c r="IG81" s="33">
        <f t="shared" ref="IG81:IP81" si="364">SUM(IG82:IG84)</f>
        <v>14106084.460000008</v>
      </c>
      <c r="IH81" s="33">
        <f t="shared" si="364"/>
        <v>14780633.509999992</v>
      </c>
      <c r="II81" s="33">
        <f t="shared" si="364"/>
        <v>15028620.020000013</v>
      </c>
      <c r="IJ81" s="33">
        <f t="shared" si="364"/>
        <v>14341632.709999969</v>
      </c>
      <c r="IK81" s="33">
        <f t="shared" si="364"/>
        <v>20663737.620000027</v>
      </c>
      <c r="IL81" s="33">
        <f t="shared" si="364"/>
        <v>24794339.999999955</v>
      </c>
      <c r="IM81" s="33">
        <f t="shared" si="364"/>
        <v>16013417.090000046</v>
      </c>
      <c r="IN81" s="33">
        <f t="shared" si="364"/>
        <v>17313981.619999968</v>
      </c>
      <c r="IO81" s="33">
        <f t="shared" si="364"/>
        <v>17492131.263000008</v>
      </c>
      <c r="IP81" s="33">
        <f t="shared" si="364"/>
        <v>16938155.936999958</v>
      </c>
      <c r="IQ81" s="33">
        <f>SUM(IQ82:IQ84)</f>
        <v>16113922.580000039</v>
      </c>
      <c r="IR81" s="33">
        <f>SUM(IR82:IR84)</f>
        <v>37887467.880000003</v>
      </c>
      <c r="IS81" s="34">
        <f>IG81+IH81+II81+IJ81+IK81+IL81+IM81+IN81+IO81+IP81+IQ81+IR81</f>
        <v>225474124.68999997</v>
      </c>
      <c r="IT81" s="33">
        <f t="shared" ref="IT81:JC81" si="365">SUM(IT82:IT84)</f>
        <v>15751769.58</v>
      </c>
      <c r="IU81" s="33">
        <f t="shared" si="365"/>
        <v>13415497.979999999</v>
      </c>
      <c r="IV81" s="33">
        <f t="shared" si="365"/>
        <v>17089342.500000011</v>
      </c>
      <c r="IW81" s="33">
        <f t="shared" si="365"/>
        <v>19346567.719999991</v>
      </c>
      <c r="IX81" s="33">
        <f t="shared" si="365"/>
        <v>17092316.359999999</v>
      </c>
      <c r="IY81" s="33">
        <f t="shared" si="365"/>
        <v>21148887.239700001</v>
      </c>
      <c r="IZ81" s="33">
        <f t="shared" si="365"/>
        <v>18010179.230300035</v>
      </c>
      <c r="JA81" s="33">
        <f t="shared" si="365"/>
        <v>19506217.789999995</v>
      </c>
      <c r="JB81" s="33">
        <f t="shared" si="365"/>
        <v>15856278.090000002</v>
      </c>
      <c r="JC81" s="33">
        <f t="shared" si="365"/>
        <v>17517768.023699988</v>
      </c>
      <c r="JD81" s="33">
        <f>SUM(JD82:JD84)</f>
        <v>18888943.046299972</v>
      </c>
      <c r="JE81" s="33">
        <f>SUM(JE82:JE84)</f>
        <v>33359737.120000046</v>
      </c>
      <c r="JF81" s="34">
        <f>IT81+IU81+IV81+IW81+IX81+IY81+IZ81+JA81+JB81+JC81+JD81+JE81</f>
        <v>226983504.68000004</v>
      </c>
      <c r="JG81" s="230">
        <f t="shared" ref="JG81:JP81" si="366">SUM(JG82:JG84)</f>
        <v>12980902.060000001</v>
      </c>
      <c r="JH81" s="33">
        <f t="shared" si="366"/>
        <v>12723360.133499991</v>
      </c>
      <c r="JI81" s="33">
        <f t="shared" si="366"/>
        <v>15177836.796500005</v>
      </c>
      <c r="JJ81" s="33">
        <f t="shared" si="366"/>
        <v>19915387.739999987</v>
      </c>
      <c r="JK81" s="33">
        <f t="shared" si="366"/>
        <v>17133060.504000001</v>
      </c>
      <c r="JL81" s="33">
        <f t="shared" si="366"/>
        <v>22315638.009999998</v>
      </c>
      <c r="JM81" s="33">
        <f t="shared" si="366"/>
        <v>23009230.576000042</v>
      </c>
      <c r="JN81" s="33">
        <f t="shared" si="366"/>
        <v>17475942.287299961</v>
      </c>
      <c r="JO81" s="33">
        <f t="shared" si="366"/>
        <v>19665694.359999947</v>
      </c>
      <c r="JP81" s="33">
        <f t="shared" si="366"/>
        <v>19065266.850000076</v>
      </c>
      <c r="JQ81" s="33">
        <f>SUM(JQ82:JQ84)</f>
        <v>17962809.439999975</v>
      </c>
      <c r="JR81" s="33">
        <f>SUM(JR82:JR84)</f>
        <v>37332992.402700022</v>
      </c>
      <c r="JS81" s="34">
        <f>JG81+JH81+JI81+JJ81+JK81+JL81+JM81+JN81+JO81+JP81+JQ81+JR81</f>
        <v>234758121.16000003</v>
      </c>
      <c r="JT81" s="230">
        <f t="shared" ref="JT81:KC81" si="367">SUM(JT82:JT84)</f>
        <v>14170610.200000001</v>
      </c>
      <c r="JU81" s="33">
        <f t="shared" si="367"/>
        <v>13976742.709999995</v>
      </c>
      <c r="JV81" s="33">
        <f t="shared" si="367"/>
        <v>20645132.470000014</v>
      </c>
      <c r="JW81" s="33">
        <f t="shared" si="367"/>
        <v>15103910.476099981</v>
      </c>
      <c r="JX81" s="33">
        <f t="shared" si="367"/>
        <v>13468919.1139</v>
      </c>
      <c r="JY81" s="33">
        <f t="shared" si="367"/>
        <v>16032310.160000023</v>
      </c>
      <c r="JZ81" s="33">
        <f t="shared" si="367"/>
        <v>19811011.924399991</v>
      </c>
      <c r="KA81" s="33">
        <f t="shared" si="367"/>
        <v>17711499.1556</v>
      </c>
      <c r="KB81" s="33">
        <f t="shared" si="367"/>
        <v>18120518.799999986</v>
      </c>
      <c r="KC81" s="33">
        <f t="shared" si="367"/>
        <v>19501201.400000051</v>
      </c>
      <c r="KD81" s="33">
        <f>SUM(KD82:KD84)</f>
        <v>20116325.798399918</v>
      </c>
      <c r="KE81" s="33">
        <f>SUM(KE82:KE84)</f>
        <v>31613014.521600045</v>
      </c>
      <c r="KF81" s="34">
        <f>JT81+JU81+JV81+JW81+JX81+JY81+JZ81+KA81+KB81+KC81+KD81+KE81</f>
        <v>220271196.72999999</v>
      </c>
      <c r="KG81" s="230">
        <f t="shared" ref="KG81:KP81" si="368">SUM(KG82:KG84)</f>
        <v>12420143.289999997</v>
      </c>
      <c r="KH81" s="33">
        <f t="shared" si="368"/>
        <v>13437938.990000002</v>
      </c>
      <c r="KI81" s="33">
        <f t="shared" si="368"/>
        <v>16192371.719999997</v>
      </c>
      <c r="KJ81" s="33">
        <f t="shared" si="368"/>
        <v>15696978.680000005</v>
      </c>
      <c r="KK81" s="33">
        <f t="shared" si="368"/>
        <v>15270300.869999992</v>
      </c>
      <c r="KL81" s="33">
        <f t="shared" si="368"/>
        <v>21205648.310000002</v>
      </c>
      <c r="KM81" s="33">
        <f t="shared" si="368"/>
        <v>18613473.779999994</v>
      </c>
      <c r="KN81" s="33">
        <f t="shared" si="368"/>
        <v>21134993.660000004</v>
      </c>
      <c r="KO81" s="33">
        <f t="shared" si="368"/>
        <v>17596930.650000006</v>
      </c>
      <c r="KP81" s="33">
        <f t="shared" si="368"/>
        <v>17507462.699999999</v>
      </c>
      <c r="KQ81" s="33">
        <f>SUM(KQ82:KQ84)</f>
        <v>18302425.399999999</v>
      </c>
      <c r="KR81" s="33">
        <f>SUM(KR82:KR84)</f>
        <v>34334970.82</v>
      </c>
      <c r="KS81" s="34">
        <f>KG81+KH81+KI81+KJ81+KK81+KL81+KM81+KN81+KO81+KP81+KQ81+KR81</f>
        <v>221713638.86999997</v>
      </c>
      <c r="KT81" s="230">
        <f t="shared" ref="KT81:LC81" si="369">SUM(KT82:KT84)</f>
        <v>14939723.300000003</v>
      </c>
      <c r="KU81" s="33">
        <f t="shared" si="369"/>
        <v>16747495.960000001</v>
      </c>
      <c r="KV81" s="33">
        <f t="shared" si="369"/>
        <v>22161888.969999995</v>
      </c>
      <c r="KW81" s="33">
        <f t="shared" si="369"/>
        <v>22071658.710000005</v>
      </c>
      <c r="KX81" s="33">
        <f t="shared" si="369"/>
        <v>26710512.819999997</v>
      </c>
      <c r="KY81" s="33">
        <f t="shared" si="369"/>
        <v>26088915.570000004</v>
      </c>
      <c r="KZ81" s="33">
        <f t="shared" si="369"/>
        <v>18713739.380000003</v>
      </c>
      <c r="LA81" s="33">
        <f t="shared" si="369"/>
        <v>18960998.580000009</v>
      </c>
      <c r="LB81" s="33">
        <f t="shared" si="369"/>
        <v>23198658.25</v>
      </c>
      <c r="LC81" s="33">
        <f t="shared" si="369"/>
        <v>16968916.940000005</v>
      </c>
      <c r="LD81" s="33">
        <f>SUM(LD82:LD84)</f>
        <v>19519483.060000002</v>
      </c>
      <c r="LE81" s="33">
        <f>SUM(LE82:LE84)</f>
        <v>37039794.271000005</v>
      </c>
      <c r="LF81" s="34">
        <f>KT81+KU81+KV81+KW81+KX81+KY81+KZ81+LA81+LB81+LC81+LD81+LE81</f>
        <v>263121785.81100002</v>
      </c>
      <c r="LG81" s="230">
        <f t="shared" ref="LG81:LP81" si="370">SUM(LG82:LG84)</f>
        <v>12837008.649999999</v>
      </c>
      <c r="LH81" s="33">
        <f t="shared" si="370"/>
        <v>18652901.300000001</v>
      </c>
      <c r="LI81" s="33">
        <f t="shared" si="370"/>
        <v>20968899.030000001</v>
      </c>
      <c r="LJ81" s="33">
        <f t="shared" si="370"/>
        <v>19361357.709999997</v>
      </c>
      <c r="LK81" s="33">
        <f t="shared" si="370"/>
        <v>21995164.220000003</v>
      </c>
      <c r="LL81" s="33">
        <f t="shared" si="370"/>
        <v>26435580.74000001</v>
      </c>
      <c r="LM81" s="33">
        <f t="shared" si="370"/>
        <v>23170005.089999985</v>
      </c>
      <c r="LN81" s="33">
        <f t="shared" si="370"/>
        <v>26129817.730000004</v>
      </c>
      <c r="LO81" s="33">
        <f t="shared" si="370"/>
        <v>21833833.239999954</v>
      </c>
      <c r="LP81" s="33">
        <f t="shared" si="370"/>
        <v>21646338.690000053</v>
      </c>
      <c r="LQ81" s="33">
        <f>SUM(LQ82:LQ84)</f>
        <v>19840606.969999991</v>
      </c>
      <c r="LR81" s="33">
        <f>SUM(LR82:LR84)</f>
        <v>43012442.440000005</v>
      </c>
      <c r="LS81" s="34">
        <f>LG81+LH81+LI81+LJ81+LK81+LL81+LM81+LN81+LO81+LP81+LQ81+LR81</f>
        <v>275883955.81</v>
      </c>
      <c r="LT81" s="230">
        <f t="shared" ref="LT81:MC81" si="371">SUM(LT82:LT84)</f>
        <v>18284096.939999998</v>
      </c>
      <c r="LU81" s="33">
        <f t="shared" si="371"/>
        <v>20791872.489999998</v>
      </c>
      <c r="LV81" s="33">
        <f t="shared" si="371"/>
        <v>24823376.189999994</v>
      </c>
      <c r="LW81" s="33">
        <f t="shared" si="371"/>
        <v>22620354.579999994</v>
      </c>
      <c r="LX81" s="33">
        <f t="shared" si="371"/>
        <v>27545390.140000008</v>
      </c>
      <c r="LY81" s="33">
        <f t="shared" si="371"/>
        <v>23339961.859999988</v>
      </c>
      <c r="LZ81" s="33">
        <f t="shared" si="371"/>
        <v>24616306.819999993</v>
      </c>
      <c r="MA81" s="33">
        <f t="shared" si="371"/>
        <v>23771564.570000008</v>
      </c>
      <c r="MB81" s="33">
        <f t="shared" si="371"/>
        <v>24952191.000000004</v>
      </c>
      <c r="MC81" s="33">
        <f t="shared" si="371"/>
        <v>24208203.319999993</v>
      </c>
      <c r="MD81" s="33">
        <f>SUM(MD82:MD84)</f>
        <v>19692107.880000003</v>
      </c>
      <c r="ME81" s="33">
        <f>SUM(ME82:ME84)</f>
        <v>43426569.179999977</v>
      </c>
      <c r="MF81" s="34">
        <f>LT81+LU81+LV81+LW81+LX81+LY81+LZ81+MA81+MB81+MC81+MD81+ME81</f>
        <v>298071994.96999991</v>
      </c>
      <c r="MG81" s="230">
        <f t="shared" ref="MG81:MP81" si="372">SUM(MG82:MG84)</f>
        <v>18097593.609999999</v>
      </c>
      <c r="MH81" s="33">
        <f t="shared" si="372"/>
        <v>21279373.84</v>
      </c>
      <c r="MI81" s="33">
        <f t="shared" si="372"/>
        <v>25229058.730000004</v>
      </c>
      <c r="MJ81" s="33">
        <f t="shared" si="372"/>
        <v>0</v>
      </c>
      <c r="MK81" s="33">
        <f t="shared" si="372"/>
        <v>0</v>
      </c>
      <c r="ML81" s="33">
        <f t="shared" si="372"/>
        <v>0</v>
      </c>
      <c r="MM81" s="33">
        <f t="shared" si="372"/>
        <v>0</v>
      </c>
      <c r="MN81" s="33">
        <f t="shared" si="372"/>
        <v>0</v>
      </c>
      <c r="MO81" s="33">
        <f t="shared" si="372"/>
        <v>0</v>
      </c>
      <c r="MP81" s="33">
        <f t="shared" si="372"/>
        <v>0</v>
      </c>
      <c r="MQ81" s="33">
        <f>SUM(MQ82:MQ84)</f>
        <v>0</v>
      </c>
      <c r="MR81" s="33">
        <f>SUM(MR82:MR84)</f>
        <v>0</v>
      </c>
      <c r="MS81" s="35">
        <f>MG81+MH81+MI81+MJ81+MK81+ML81+MM81+MN81+MO81+MP81+MQ81+MR81</f>
        <v>64606026.180000007</v>
      </c>
    </row>
    <row r="82" spans="1:357" ht="15.75" x14ac:dyDescent="0.25">
      <c r="A82" s="86">
        <v>7100</v>
      </c>
      <c r="B82" s="113"/>
      <c r="C82" s="114" t="s">
        <v>253</v>
      </c>
      <c r="D82" s="114" t="s">
        <v>549</v>
      </c>
      <c r="E82" s="36">
        <v>4686.1959606075779</v>
      </c>
      <c r="F82" s="36">
        <v>2249.2071440494078</v>
      </c>
      <c r="G82" s="36">
        <v>93072.942747454523</v>
      </c>
      <c r="H82" s="36">
        <v>153238.19061926223</v>
      </c>
      <c r="I82" s="36">
        <v>867292.60557502927</v>
      </c>
      <c r="J82" s="36">
        <v>1191729.260557503</v>
      </c>
      <c r="K82" s="36">
        <v>1702532.9661158405</v>
      </c>
      <c r="L82" s="37">
        <v>1159122.0163578703</v>
      </c>
      <c r="M82" s="36">
        <v>327311.80103488563</v>
      </c>
      <c r="N82" s="36">
        <v>173614.58854949093</v>
      </c>
      <c r="O82" s="36">
        <v>582611.41712568863</v>
      </c>
      <c r="P82" s="36">
        <v>71974.62860958105</v>
      </c>
      <c r="Q82" s="36">
        <v>79873.977633116345</v>
      </c>
      <c r="R82" s="36">
        <v>159977.46619929897</v>
      </c>
      <c r="S82" s="37">
        <f>L82+M82+N82+O82+P82+Q82+R82</f>
        <v>2554485.8955099317</v>
      </c>
      <c r="T82" s="36">
        <v>38749.791353697212</v>
      </c>
      <c r="U82" s="36">
        <v>33053.747287598067</v>
      </c>
      <c r="V82" s="36">
        <v>29884.326489734602</v>
      </c>
      <c r="W82" s="36">
        <v>23702.219996661661</v>
      </c>
      <c r="X82" s="36">
        <v>10196.628275746954</v>
      </c>
      <c r="Y82" s="36">
        <v>236425.62176598233</v>
      </c>
      <c r="Z82" s="36">
        <v>280697.37940243701</v>
      </c>
      <c r="AA82" s="36">
        <v>651189.13370055088</v>
      </c>
      <c r="AB82" s="36">
        <v>109664.64697045567</v>
      </c>
      <c r="AC82" s="36">
        <v>212637.53964279755</v>
      </c>
      <c r="AD82" s="36">
        <v>53693.043732265025</v>
      </c>
      <c r="AE82" s="36">
        <v>80227.837422800992</v>
      </c>
      <c r="AF82" s="37">
        <f>T82+U82+V82+W82+X82+Y82+Z82+AA82+AB82+AC82+AD82+AE82</f>
        <v>1760121.9160407281</v>
      </c>
      <c r="AG82" s="36">
        <v>34201.301952929396</v>
      </c>
      <c r="AH82" s="36">
        <v>36175.095977299286</v>
      </c>
      <c r="AI82" s="36">
        <v>-7519.612752462026</v>
      </c>
      <c r="AJ82" s="36">
        <v>219900.68435987318</v>
      </c>
      <c r="AK82" s="36">
        <v>12648.138874979135</v>
      </c>
      <c r="AL82" s="36">
        <v>150936.40460691036</v>
      </c>
      <c r="AM82" s="36">
        <v>317386.079118678</v>
      </c>
      <c r="AN82" s="36">
        <v>377482.89100317145</v>
      </c>
      <c r="AO82" s="36">
        <v>856463.86246035725</v>
      </c>
      <c r="AP82" s="36">
        <v>31220.014062761165</v>
      </c>
      <c r="AQ82" s="36">
        <v>11538.140544149557</v>
      </c>
      <c r="AR82" s="36">
        <v>78948.760640961395</v>
      </c>
      <c r="AS82" s="37">
        <f>AG82+AH82+AI82+AJ82+AK82+AL82+AM82+AN82+AO82+AP82+AQ82+AR82</f>
        <v>2119381.7608496081</v>
      </c>
      <c r="AT82" s="36">
        <v>2523.1180103488568</v>
      </c>
      <c r="AU82" s="36">
        <v>2357.7032214989149</v>
      </c>
      <c r="AV82" s="36">
        <v>1573.1931230178602</v>
      </c>
      <c r="AW82" s="36">
        <v>759.47254214655322</v>
      </c>
      <c r="AX82" s="36">
        <v>60795.359706226009</v>
      </c>
      <c r="AY82" s="36">
        <v>161921.29861458854</v>
      </c>
      <c r="AZ82" s="36">
        <v>253863.57953597064</v>
      </c>
      <c r="BA82" s="36">
        <v>248421.14404940748</v>
      </c>
      <c r="BB82" s="36">
        <v>1000700.0592555503</v>
      </c>
      <c r="BC82" s="36">
        <v>455352.05933900847</v>
      </c>
      <c r="BD82" s="36">
        <v>176899.85511600744</v>
      </c>
      <c r="BE82" s="36">
        <v>564635.44399933238</v>
      </c>
      <c r="BF82" s="37">
        <f>AT82+AU82+AV82+AW82+AX82+AY82+AZ82+BA82+BB82+BC82+BD82+BE82</f>
        <v>2929802.2865131032</v>
      </c>
      <c r="BG82" s="36">
        <v>17489.62193289935</v>
      </c>
      <c r="BH82" s="36">
        <v>274286.42964446667</v>
      </c>
      <c r="BI82" s="36">
        <v>83458.521115005846</v>
      </c>
      <c r="BJ82" s="36">
        <v>71816.057419462537</v>
      </c>
      <c r="BK82" s="36">
        <v>133175.79106159246</v>
      </c>
      <c r="BL82" s="36">
        <v>737447.84046903695</v>
      </c>
      <c r="BM82" s="36">
        <v>396356.26356200973</v>
      </c>
      <c r="BN82" s="36">
        <v>353739.45918878319</v>
      </c>
      <c r="BO82" s="36">
        <v>1631502.9220080127</v>
      </c>
      <c r="BP82" s="36">
        <v>194305.85920547394</v>
      </c>
      <c r="BQ82" s="36">
        <v>63653.655107662271</v>
      </c>
      <c r="BR82" s="36">
        <v>153401.70322149846</v>
      </c>
      <c r="BS82" s="37">
        <f>BG82+BH82+BI82+BJ82+BK82+BL82+BM82+BN82+BO82+BP82+BQ82+BR82</f>
        <v>4110634.1239359039</v>
      </c>
      <c r="BT82" s="36">
        <v>383.90919712902689</v>
      </c>
      <c r="BU82" s="36">
        <v>200488.23234852278</v>
      </c>
      <c r="BV82" s="36">
        <v>5069.6044066099157</v>
      </c>
      <c r="BW82" s="36">
        <v>14131.943748956761</v>
      </c>
      <c r="BX82" s="36">
        <v>79217.786262727488</v>
      </c>
      <c r="BY82" s="36">
        <v>268539.24374061095</v>
      </c>
      <c r="BZ82" s="36">
        <v>603845.00095977308</v>
      </c>
      <c r="CA82" s="36">
        <v>416495.51569020166</v>
      </c>
      <c r="CB82" s="36">
        <v>1324234.330996495</v>
      </c>
      <c r="CC82" s="36">
        <v>452357.20247037226</v>
      </c>
      <c r="CD82" s="36">
        <v>860246.47588048759</v>
      </c>
      <c r="CE82" s="36">
        <v>223943.24399098649</v>
      </c>
      <c r="CF82" s="37">
        <f>BT82+BU82+BV82+BW82+BX82+BY82+BZ82+CA82+CB82+CC82+CD82+CE82</f>
        <v>4448952.4896928733</v>
      </c>
      <c r="CG82" s="36">
        <v>43206.476381238521</v>
      </c>
      <c r="CH82" s="36">
        <v>43658.592054748791</v>
      </c>
      <c r="CI82" s="36">
        <v>37556.33450175263</v>
      </c>
      <c r="CJ82" s="36">
        <v>37084.793857452853</v>
      </c>
      <c r="CK82" s="36">
        <v>76412.617426139201</v>
      </c>
      <c r="CL82" s="36">
        <v>3563724.2208729768</v>
      </c>
      <c r="CM82" s="36">
        <v>519135.78284092771</v>
      </c>
      <c r="CN82" s="36">
        <v>618828.92104823759</v>
      </c>
      <c r="CO82" s="36">
        <v>1195860.2382740779</v>
      </c>
      <c r="CP82" s="36">
        <v>533127.70322149934</v>
      </c>
      <c r="CQ82" s="36">
        <v>399827.61158404354</v>
      </c>
      <c r="CR82" s="36">
        <v>750018.95735269797</v>
      </c>
      <c r="CS82" s="37">
        <f>CG82+CH82+CI82+CJ82+CK82+CL82+CM82+CN82+CO82+CP82+CQ82+CR82</f>
        <v>7818442.2494157925</v>
      </c>
      <c r="CT82" s="36">
        <v>77132.365214488396</v>
      </c>
      <c r="CU82" s="36">
        <v>4085.2946085795361</v>
      </c>
      <c r="CV82" s="36">
        <v>4661.1584042730765</v>
      </c>
      <c r="CW82" s="36">
        <v>69019.840218661338</v>
      </c>
      <c r="CX82" s="36">
        <v>77713.085169420781</v>
      </c>
      <c r="CY82" s="36">
        <v>564583.11296110821</v>
      </c>
      <c r="CZ82" s="36">
        <v>94796.778501084962</v>
      </c>
      <c r="DA82" s="36">
        <v>869852.85665998992</v>
      </c>
      <c r="DB82" s="36">
        <v>963976.57231680979</v>
      </c>
      <c r="DC82" s="36">
        <v>362049.91303622053</v>
      </c>
      <c r="DD82" s="36">
        <v>155168.60916374539</v>
      </c>
      <c r="DE82" s="36">
        <v>333582.99065264512</v>
      </c>
      <c r="DF82" s="36">
        <f>CT82+CU82+CV82+CW82+CX82+CY82+CZ82+DA82+DB82+DC82+DD82+DE82</f>
        <v>3576622.576907027</v>
      </c>
      <c r="DG82" s="36">
        <v>41930.58</v>
      </c>
      <c r="DH82" s="36">
        <v>208476.94</v>
      </c>
      <c r="DI82" s="36">
        <v>48308.26</v>
      </c>
      <c r="DJ82" s="36">
        <v>65182.26</v>
      </c>
      <c r="DK82" s="36">
        <v>116469.67</v>
      </c>
      <c r="DL82" s="36">
        <v>533792.17000000004</v>
      </c>
      <c r="DM82" s="36">
        <v>13234292.99</v>
      </c>
      <c r="DN82" s="36">
        <v>409333.46999999881</v>
      </c>
      <c r="DO82" s="36">
        <v>690118.04000000097</v>
      </c>
      <c r="DP82" s="36">
        <v>841208.37999999896</v>
      </c>
      <c r="DQ82" s="36">
        <v>750950.86999999918</v>
      </c>
      <c r="DR82" s="36">
        <v>1148759.1499999999</v>
      </c>
      <c r="DS82" s="37">
        <f>DG82+DH82+DI82+DJ82+DK82+DL82+DM82+DN82+DO82+DP82+DQ82+DR82</f>
        <v>18088822.779999997</v>
      </c>
      <c r="DT82" s="36">
        <v>495126.59</v>
      </c>
      <c r="DU82" s="36">
        <v>4309.140000000014</v>
      </c>
      <c r="DV82" s="36">
        <v>2000128</v>
      </c>
      <c r="DW82" s="36">
        <v>8893377.1799999997</v>
      </c>
      <c r="DX82" s="36">
        <v>212267.68</v>
      </c>
      <c r="DY82" s="36">
        <v>381318.07</v>
      </c>
      <c r="DZ82" s="36">
        <v>369438.37000000104</v>
      </c>
      <c r="EA82" s="36">
        <v>529185.98999999836</v>
      </c>
      <c r="EB82" s="36">
        <v>364882.21999999881</v>
      </c>
      <c r="EC82" s="36">
        <v>665310.75800000131</v>
      </c>
      <c r="ED82" s="36">
        <v>102917.97200000286</v>
      </c>
      <c r="EE82" s="36">
        <v>828243.83</v>
      </c>
      <c r="EF82" s="37">
        <f>DT82+DU82+DV82+DW82+DX82+DY82+DZ82+EA82+EB82+EC82+ED82+EE82</f>
        <v>14846505.800000003</v>
      </c>
      <c r="EG82" s="36">
        <v>0</v>
      </c>
      <c r="EH82" s="36">
        <v>1170.4000000000001</v>
      </c>
      <c r="EI82" s="36">
        <v>24982.06</v>
      </c>
      <c r="EJ82" s="36">
        <v>1409.6</v>
      </c>
      <c r="EK82" s="36">
        <v>1177033.22</v>
      </c>
      <c r="EL82" s="36">
        <v>2317310.7799999998</v>
      </c>
      <c r="EM82" s="36">
        <v>251570.23</v>
      </c>
      <c r="EN82" s="36">
        <v>119889.32</v>
      </c>
      <c r="EO82" s="36">
        <v>352290.65999999922</v>
      </c>
      <c r="EP82" s="36">
        <v>18706.379999999888</v>
      </c>
      <c r="EQ82" s="36">
        <v>40187.690000001341</v>
      </c>
      <c r="ER82" s="36">
        <v>2380494.6</v>
      </c>
      <c r="ES82" s="37">
        <f>EG82+EH82+EI82+EJ82+EK82+EL82+EM82+EN82+EO82+EP82+EQ82+ER82</f>
        <v>6685044.9399999995</v>
      </c>
      <c r="ET82" s="36">
        <v>803.51</v>
      </c>
      <c r="EU82" s="36">
        <v>216.41</v>
      </c>
      <c r="EV82" s="36">
        <v>383897.55</v>
      </c>
      <c r="EW82" s="36">
        <v>54905.47</v>
      </c>
      <c r="EX82" s="36">
        <v>27440.22</v>
      </c>
      <c r="EY82" s="36">
        <v>736909.12</v>
      </c>
      <c r="EZ82" s="36">
        <v>979016.91</v>
      </c>
      <c r="FA82" s="36">
        <v>229654.39999999999</v>
      </c>
      <c r="FB82" s="36">
        <v>499003.49</v>
      </c>
      <c r="FC82" s="36">
        <v>201373.76</v>
      </c>
      <c r="FD82" s="36">
        <v>206978.34</v>
      </c>
      <c r="FE82" s="36">
        <v>513967.78</v>
      </c>
      <c r="FF82" s="37">
        <f>ET82+EU82+EV82+EW82+EX82+EY82+EZ82+FA82+FB82+FC82+FD82+FE82</f>
        <v>3834166.96</v>
      </c>
      <c r="FG82" s="36">
        <v>0</v>
      </c>
      <c r="FH82" s="36">
        <v>40928.339999999997</v>
      </c>
      <c r="FI82" s="36">
        <v>120631</v>
      </c>
      <c r="FJ82" s="36">
        <v>47603.42</v>
      </c>
      <c r="FK82" s="36">
        <v>126704.73</v>
      </c>
      <c r="FL82" s="36">
        <v>1730895.23</v>
      </c>
      <c r="FM82" s="36">
        <v>515022.51</v>
      </c>
      <c r="FN82" s="36">
        <v>1323703.94</v>
      </c>
      <c r="FO82" s="36">
        <v>100861.18</v>
      </c>
      <c r="FP82" s="36">
        <v>256802.38</v>
      </c>
      <c r="FQ82" s="36">
        <v>98249.879999999888</v>
      </c>
      <c r="FR82" s="36">
        <v>4945863.97</v>
      </c>
      <c r="FS82" s="37">
        <f>FG82+FH82+FI82+FJ82+FK82+FL82+FM82+FN82+FO82+FP82+FQ82+FR82</f>
        <v>9307266.5800000001</v>
      </c>
      <c r="FT82" s="36">
        <v>4812.82</v>
      </c>
      <c r="FU82" s="36">
        <v>141954.84</v>
      </c>
      <c r="FV82" s="36">
        <v>0</v>
      </c>
      <c r="FW82" s="36">
        <v>232701.76</v>
      </c>
      <c r="FX82" s="36">
        <v>377610.25</v>
      </c>
      <c r="FY82" s="36">
        <v>291967.39</v>
      </c>
      <c r="FZ82" s="36">
        <v>577637.72</v>
      </c>
      <c r="GA82" s="36">
        <v>888570.2</v>
      </c>
      <c r="GB82" s="36">
        <v>876455.6</v>
      </c>
      <c r="GC82" s="36">
        <v>1111368.73</v>
      </c>
      <c r="GD82" s="36">
        <v>13399.349999999627</v>
      </c>
      <c r="GE82" s="36">
        <v>925487.81999999937</v>
      </c>
      <c r="GF82" s="37">
        <f>FT82+FU82+FV82+FW82+FX82+FY82+FZ82+GA82+GB82+GC82+GD82+GE82</f>
        <v>5441966.4799999995</v>
      </c>
      <c r="GG82" s="36">
        <v>0</v>
      </c>
      <c r="GH82" s="36">
        <v>0</v>
      </c>
      <c r="GI82" s="36">
        <v>434.23</v>
      </c>
      <c r="GJ82" s="36">
        <v>453583.66000000003</v>
      </c>
      <c r="GK82" s="36">
        <v>1361252.6400000001</v>
      </c>
      <c r="GL82" s="36">
        <v>1202212.0900000001</v>
      </c>
      <c r="GM82" s="36">
        <v>253324.91999999993</v>
      </c>
      <c r="GN82" s="36">
        <v>467184.82000000123</v>
      </c>
      <c r="GO82" s="36">
        <v>561404.07999999821</v>
      </c>
      <c r="GP82" s="36">
        <v>167191.29000000097</v>
      </c>
      <c r="GQ82" s="36">
        <v>100000</v>
      </c>
      <c r="GR82" s="36">
        <v>304849.04999999981</v>
      </c>
      <c r="GS82" s="37">
        <f>GG82+GH82+GI82+GJ82+GK82+GL82+GM82+GN82+GO82+GP82+GQ82+GR82</f>
        <v>4871436.78</v>
      </c>
      <c r="GT82" s="36">
        <v>3.51</v>
      </c>
      <c r="GU82" s="36">
        <v>0</v>
      </c>
      <c r="GV82" s="36">
        <v>50719.079999999994</v>
      </c>
      <c r="GW82" s="36">
        <v>455947.41000000003</v>
      </c>
      <c r="GX82" s="36">
        <v>1327770.53</v>
      </c>
      <c r="GY82" s="36">
        <v>4151545.9400000004</v>
      </c>
      <c r="GZ82" s="36">
        <v>1920875.7000000002</v>
      </c>
      <c r="HA82" s="36">
        <v>310534.99999999907</v>
      </c>
      <c r="HB82" s="36">
        <v>2950230.4599999972</v>
      </c>
      <c r="HC82" s="36">
        <v>648000.73000000045</v>
      </c>
      <c r="HD82" s="36">
        <v>40.800000000745058</v>
      </c>
      <c r="HE82" s="36">
        <v>516680.24000000395</v>
      </c>
      <c r="HF82" s="37">
        <f>GT82+GU82+GV82+GW82+GX82+GY82+GZ82+HA82+HB82+HC82+HD82+HE82</f>
        <v>12332349.400000002</v>
      </c>
      <c r="HG82" s="36">
        <v>1675429.9100000001</v>
      </c>
      <c r="HH82" s="36">
        <v>414.26000000000931</v>
      </c>
      <c r="HI82" s="36">
        <v>2098293.0499999998</v>
      </c>
      <c r="HJ82" s="36">
        <v>115486.23</v>
      </c>
      <c r="HK82" s="36">
        <v>976725.09000000008</v>
      </c>
      <c r="HL82" s="36">
        <v>1745670.72</v>
      </c>
      <c r="HM82" s="36">
        <v>5688816.4800000023</v>
      </c>
      <c r="HN82" s="36">
        <v>3020024.2399999946</v>
      </c>
      <c r="HO82" s="36">
        <v>163522.28000000463</v>
      </c>
      <c r="HP82" s="36">
        <v>774548.41000000108</v>
      </c>
      <c r="HQ82" s="36">
        <v>3127613.1799999997</v>
      </c>
      <c r="HR82" s="36">
        <v>317643.67000000027</v>
      </c>
      <c r="HS82" s="37">
        <f>HG82+HH82+HI82+HJ82+HK82+HL82+HM82+HN82+HO82+HP82+HQ82+HR82</f>
        <v>19704187.520000003</v>
      </c>
      <c r="HT82" s="36">
        <v>50388.49</v>
      </c>
      <c r="HU82" s="36">
        <v>46902.75</v>
      </c>
      <c r="HV82" s="36">
        <v>156719.16</v>
      </c>
      <c r="HW82" s="36">
        <v>1773846.6300000004</v>
      </c>
      <c r="HX82" s="36">
        <v>2685877.0100000002</v>
      </c>
      <c r="HY82" s="36">
        <v>1682078.1999999988</v>
      </c>
      <c r="HZ82" s="36">
        <v>1700046.4399999974</v>
      </c>
      <c r="IA82" s="36">
        <v>923358.65000000037</v>
      </c>
      <c r="IB82" s="36">
        <v>5868059.8199999956</v>
      </c>
      <c r="IC82" s="36">
        <v>358103.69000000414</v>
      </c>
      <c r="ID82" s="36">
        <v>235278.35999999847</v>
      </c>
      <c r="IE82" s="36">
        <v>2642981.200000003</v>
      </c>
      <c r="IF82" s="37">
        <f>HT82+HU82+HV82+HW82+HX82+HY82+HZ82+IA82+IB82+IC82+ID82+IE82</f>
        <v>18123640.400000002</v>
      </c>
      <c r="IG82" s="36">
        <v>0</v>
      </c>
      <c r="IH82" s="209">
        <v>1709910.5600000003</v>
      </c>
      <c r="II82" s="209">
        <v>272295.83999999985</v>
      </c>
      <c r="IJ82" s="209">
        <v>1956419.93</v>
      </c>
      <c r="IK82" s="209">
        <v>3262237.7700000005</v>
      </c>
      <c r="IL82" s="209">
        <v>1477394.4499999995</v>
      </c>
      <c r="IM82" s="209">
        <v>1085182.8699999985</v>
      </c>
      <c r="IN82" s="209">
        <v>2008248.9500000018</v>
      </c>
      <c r="IO82" s="209">
        <v>620417.01999999466</v>
      </c>
      <c r="IP82" s="209">
        <v>514687.11000000505</v>
      </c>
      <c r="IQ82" s="209">
        <v>315272.87999999709</v>
      </c>
      <c r="IR82" s="209">
        <v>3421895.9000000013</v>
      </c>
      <c r="IS82" s="37">
        <f>IG82+IH82+II82+IJ82+IK82+IL82+IM82+IN82+IO82+IP82+IQ82+IR82</f>
        <v>16643963.279999997</v>
      </c>
      <c r="IT82" s="36">
        <v>201045.17</v>
      </c>
      <c r="IU82" s="209">
        <v>99281.549999999988</v>
      </c>
      <c r="IV82" s="209">
        <v>16521.969999999972</v>
      </c>
      <c r="IW82" s="209">
        <v>3372843.82</v>
      </c>
      <c r="IX82" s="209">
        <v>2003924.5400000005</v>
      </c>
      <c r="IY82" s="209">
        <v>3308898.5500000012</v>
      </c>
      <c r="IZ82" s="209">
        <v>995961.3199999996</v>
      </c>
      <c r="JA82" s="209">
        <v>1005071.2400000001</v>
      </c>
      <c r="JB82" s="209">
        <v>777107.94999999856</v>
      </c>
      <c r="JC82" s="209">
        <v>958719.19000000088</v>
      </c>
      <c r="JD82" s="209">
        <v>1607297.3000000007</v>
      </c>
      <c r="JE82" s="209">
        <v>1932219.8199999966</v>
      </c>
      <c r="JF82" s="37">
        <f>IT82+IU82+IV82+IW82+IX82+IY82+IZ82+JA82+JB82+JC82+JD82+JE82</f>
        <v>16278892.42</v>
      </c>
      <c r="JG82" s="229">
        <v>57670.63</v>
      </c>
      <c r="JH82" s="209">
        <v>83468.179999999993</v>
      </c>
      <c r="JI82" s="209">
        <v>0</v>
      </c>
      <c r="JJ82" s="209">
        <v>1516026.6199999996</v>
      </c>
      <c r="JK82" s="209">
        <v>222491.26</v>
      </c>
      <c r="JL82" s="209">
        <v>1392564.1800000009</v>
      </c>
      <c r="JM82" s="209">
        <v>1342323.9499999995</v>
      </c>
      <c r="JN82" s="209">
        <v>1070160.9999999991</v>
      </c>
      <c r="JO82" s="209">
        <v>767998.09000000055</v>
      </c>
      <c r="JP82" s="209">
        <v>2061392.4800000002</v>
      </c>
      <c r="JQ82" s="209">
        <v>1610802.2300000032</v>
      </c>
      <c r="JR82" s="209">
        <v>1979986.8099999968</v>
      </c>
      <c r="JS82" s="37">
        <f>JG82+JH82+JI82+JJ82+JK82+JL82+JM82+JN82+JO82+JP82+JQ82+JR82</f>
        <v>12104885.430000002</v>
      </c>
      <c r="JT82" s="229">
        <v>138660.87</v>
      </c>
      <c r="JU82" s="209">
        <v>19736.72</v>
      </c>
      <c r="JV82" s="209">
        <v>3519136.67</v>
      </c>
      <c r="JW82" s="209">
        <v>387118.74999999965</v>
      </c>
      <c r="JX82" s="209">
        <v>196734.30999999976</v>
      </c>
      <c r="JY82" s="209">
        <v>1554751.2100000002</v>
      </c>
      <c r="JZ82" s="209">
        <v>558251.7400000015</v>
      </c>
      <c r="KA82" s="209">
        <v>821654.54999999946</v>
      </c>
      <c r="KB82" s="209">
        <v>572081.98999999929</v>
      </c>
      <c r="KC82" s="209">
        <v>1595636.1099999994</v>
      </c>
      <c r="KD82" s="209">
        <v>1246386.4500000007</v>
      </c>
      <c r="KE82" s="209">
        <v>1454030.6900000004</v>
      </c>
      <c r="KF82" s="37">
        <f>JT82+JU82+JV82+JW82+JX82+JY82+JZ82+KA82+KB82+KC82+KD82+KE82</f>
        <v>12064180.059999999</v>
      </c>
      <c r="KG82" s="229">
        <v>493170.89</v>
      </c>
      <c r="KH82" s="209">
        <v>184145.09999999998</v>
      </c>
      <c r="KI82" s="209">
        <v>94914.290000000037</v>
      </c>
      <c r="KJ82" s="209">
        <v>1254442.25</v>
      </c>
      <c r="KK82" s="209">
        <v>733587.89000000013</v>
      </c>
      <c r="KL82" s="209">
        <v>3248511.3000000003</v>
      </c>
      <c r="KM82" s="209">
        <v>553400.62000000011</v>
      </c>
      <c r="KN82" s="209">
        <v>1089493.3799999999</v>
      </c>
      <c r="KO82" s="209">
        <v>1448974.3999999997</v>
      </c>
      <c r="KP82" s="209">
        <v>503973.94000000041</v>
      </c>
      <c r="KQ82" s="209">
        <v>16000</v>
      </c>
      <c r="KR82" s="209">
        <v>3091480.8799999994</v>
      </c>
      <c r="KS82" s="37">
        <f>KG82+KH82+KI82+KJ82+KK82+KL82+KM82+KN82+KO82+KP82+KQ82+KR82</f>
        <v>12712094.940000001</v>
      </c>
      <c r="KT82" s="229">
        <v>202433.88</v>
      </c>
      <c r="KU82" s="209">
        <v>111560.09000000001</v>
      </c>
      <c r="KV82" s="209">
        <v>2500000</v>
      </c>
      <c r="KW82" s="209">
        <v>1126071.73</v>
      </c>
      <c r="KX82" s="209">
        <v>1548968.1999999995</v>
      </c>
      <c r="KY82" s="209">
        <v>1807953.0500000005</v>
      </c>
      <c r="KZ82" s="209">
        <v>882378.62000000011</v>
      </c>
      <c r="LA82" s="209">
        <v>1415479.9000000001</v>
      </c>
      <c r="LB82" s="209">
        <v>184893.91999999946</v>
      </c>
      <c r="LC82" s="209">
        <v>384522.99</v>
      </c>
      <c r="LD82" s="209">
        <v>387145.56999999983</v>
      </c>
      <c r="LE82" s="209">
        <v>1469871.2099999995</v>
      </c>
      <c r="LF82" s="37">
        <f>KT82+KU82+KV82+KW82+KX82+KY82+KZ82+LA82+LB82+LC82+LD82+LE82</f>
        <v>12021279.16</v>
      </c>
      <c r="LG82" s="229">
        <v>280.8</v>
      </c>
      <c r="LH82" s="209">
        <v>2260105.5499999998</v>
      </c>
      <c r="LI82" s="209">
        <v>999999.99999999988</v>
      </c>
      <c r="LJ82" s="209">
        <v>1888640.9000000004</v>
      </c>
      <c r="LK82" s="209">
        <v>4196253.6500000004</v>
      </c>
      <c r="LL82" s="209">
        <v>2799288.17</v>
      </c>
      <c r="LM82" s="209">
        <v>1683001.1400000004</v>
      </c>
      <c r="LN82" s="209">
        <v>1887172.2699999996</v>
      </c>
      <c r="LO82" s="209">
        <v>1858009.7300000039</v>
      </c>
      <c r="LP82" s="209">
        <v>1069043.599999995</v>
      </c>
      <c r="LQ82" s="209">
        <v>1094064.6000000015</v>
      </c>
      <c r="LR82" s="209">
        <v>1813250.7500000002</v>
      </c>
      <c r="LS82" s="37">
        <f>LG82+LH82+LI82+LJ82+LK82+LL82+LM82+LN82+LO82+LP82+LQ82+LR82</f>
        <v>21549111.16</v>
      </c>
      <c r="LT82" s="229">
        <v>28192.41</v>
      </c>
      <c r="LU82" s="209">
        <v>437174.58</v>
      </c>
      <c r="LV82" s="209">
        <v>3327402.05</v>
      </c>
      <c r="LW82" s="209">
        <v>494296.78999999975</v>
      </c>
      <c r="LX82" s="209">
        <v>5160104.2800000012</v>
      </c>
      <c r="LY82" s="209">
        <v>1067216.2299999997</v>
      </c>
      <c r="LZ82" s="209">
        <v>281955.85999999981</v>
      </c>
      <c r="MA82" s="209">
        <v>1905772.8400000005</v>
      </c>
      <c r="MB82" s="209">
        <v>749991.19999999914</v>
      </c>
      <c r="MC82" s="209">
        <v>24656.940000000221</v>
      </c>
      <c r="MD82" s="209">
        <v>148500.91999999993</v>
      </c>
      <c r="ME82" s="209">
        <v>928803.93999999983</v>
      </c>
      <c r="MF82" s="37">
        <f>LT82+LU82+LV82+LW82+LX82+LY82+LZ82+MA82+MB82+MC82+MD82+ME82</f>
        <v>14554068.039999999</v>
      </c>
      <c r="MG82" s="229">
        <v>77062.47</v>
      </c>
      <c r="MH82" s="209">
        <v>0</v>
      </c>
      <c r="MI82" s="209">
        <v>4275589.3100000005</v>
      </c>
      <c r="MJ82" s="209">
        <v>0</v>
      </c>
      <c r="MK82" s="209">
        <v>0</v>
      </c>
      <c r="ML82" s="209">
        <v>0</v>
      </c>
      <c r="MM82" s="209">
        <v>0</v>
      </c>
      <c r="MN82" s="209">
        <v>0</v>
      </c>
      <c r="MO82" s="209">
        <v>0</v>
      </c>
      <c r="MP82" s="209">
        <v>0</v>
      </c>
      <c r="MQ82" s="209">
        <v>0</v>
      </c>
      <c r="MR82" s="209">
        <v>0</v>
      </c>
      <c r="MS82" s="38">
        <f>MG82+MH82+MI82+MJ82+MK82+ML82+MM82+MN82+MO82+MP82+MQ82+MR82</f>
        <v>4352651.78</v>
      </c>
    </row>
    <row r="83" spans="1:357" ht="15.75" x14ac:dyDescent="0.25">
      <c r="A83" s="86">
        <v>7102</v>
      </c>
      <c r="B83" s="113"/>
      <c r="C83" s="114" t="s">
        <v>183</v>
      </c>
      <c r="D83" s="114" t="s">
        <v>550</v>
      </c>
      <c r="E83" s="36">
        <v>5496674.1779335672</v>
      </c>
      <c r="F83" s="36">
        <v>3607569.6878651311</v>
      </c>
      <c r="G83" s="36">
        <v>5988507.7616424644</v>
      </c>
      <c r="H83" s="36">
        <v>4703789.0168586215</v>
      </c>
      <c r="I83" s="36">
        <v>5993035.386412953</v>
      </c>
      <c r="J83" s="36">
        <v>6091987.9819729598</v>
      </c>
      <c r="K83" s="36">
        <v>5965210.3154732101</v>
      </c>
      <c r="L83" s="37">
        <v>1603213.1530629278</v>
      </c>
      <c r="M83" s="36">
        <v>318965.94892338512</v>
      </c>
      <c r="N83" s="36">
        <v>389471.70756134205</v>
      </c>
      <c r="O83" s="36">
        <v>359551.82774161245</v>
      </c>
      <c r="P83" s="36">
        <v>358350.02503755636</v>
      </c>
      <c r="Q83" s="36">
        <v>513307.46119178773</v>
      </c>
      <c r="R83" s="36">
        <v>995017.52628943417</v>
      </c>
      <c r="S83" s="37">
        <f>L83+M83+N83+O83+P83+Q83+R83</f>
        <v>4537877.6498080455</v>
      </c>
      <c r="T83" s="36">
        <v>211766.87030545817</v>
      </c>
      <c r="U83" s="36">
        <v>166992.1682941078</v>
      </c>
      <c r="V83" s="36">
        <v>392554.46252712404</v>
      </c>
      <c r="W83" s="36">
        <v>395192.16583208152</v>
      </c>
      <c r="X83" s="36">
        <v>363860.01314471709</v>
      </c>
      <c r="Y83" s="36">
        <v>1121625.18227341</v>
      </c>
      <c r="Z83" s="36">
        <v>893119.30741946225</v>
      </c>
      <c r="AA83" s="36">
        <v>639987.31351193506</v>
      </c>
      <c r="AB83" s="36">
        <v>839665.10156902066</v>
      </c>
      <c r="AC83" s="36">
        <v>844648.46048239071</v>
      </c>
      <c r="AD83" s="36">
        <v>646365.44679519231</v>
      </c>
      <c r="AE83" s="36">
        <v>2416094.8494408275</v>
      </c>
      <c r="AF83" s="37">
        <f>T83+U83+V83+W83+X83+Y83+Z83+AA83+AB83+AC83+AD83+AE83</f>
        <v>8931871.3415957261</v>
      </c>
      <c r="AG83" s="36">
        <v>406272.68285761983</v>
      </c>
      <c r="AH83" s="36">
        <v>391419.36170923052</v>
      </c>
      <c r="AI83" s="36">
        <v>456856.27691537305</v>
      </c>
      <c r="AJ83" s="36">
        <v>741540.3059172089</v>
      </c>
      <c r="AK83" s="36">
        <v>570667.08662994555</v>
      </c>
      <c r="AL83" s="36">
        <v>759336.18252378597</v>
      </c>
      <c r="AM83" s="36">
        <v>1018479.3283258212</v>
      </c>
      <c r="AN83" s="36">
        <v>696994.50893006253</v>
      </c>
      <c r="AO83" s="36">
        <v>755589.07603071234</v>
      </c>
      <c r="AP83" s="36">
        <v>1137784.1246870307</v>
      </c>
      <c r="AQ83" s="36">
        <v>878770.9469621107</v>
      </c>
      <c r="AR83" s="36">
        <v>1571007.2489150402</v>
      </c>
      <c r="AS83" s="37">
        <f>AG83+AH83+AI83+AJ83+AK83+AL83+AM83+AN83+AO83+AP83+AQ83+AR83</f>
        <v>9384717.1304039434</v>
      </c>
      <c r="AT83" s="36">
        <v>547957.6106242697</v>
      </c>
      <c r="AU83" s="36">
        <v>545641.69979969948</v>
      </c>
      <c r="AV83" s="36">
        <v>608247.90014187933</v>
      </c>
      <c r="AW83" s="36">
        <v>1126376.2620597566</v>
      </c>
      <c r="AX83" s="36">
        <v>631106.36763478641</v>
      </c>
      <c r="AY83" s="36">
        <v>728157.32578033593</v>
      </c>
      <c r="AZ83" s="36">
        <v>949512.75696878752</v>
      </c>
      <c r="BA83" s="36">
        <v>475136.96857786807</v>
      </c>
      <c r="BB83" s="36">
        <v>831337.56872809073</v>
      </c>
      <c r="BC83" s="36">
        <v>1029666.3080454011</v>
      </c>
      <c r="BD83" s="36">
        <v>670859.73330829537</v>
      </c>
      <c r="BE83" s="36">
        <v>1212158.9649056913</v>
      </c>
      <c r="BF83" s="37">
        <f>AT83+AU83+AV83+AW83+AX83+AY83+AZ83+BA83+BB83+BC83+BD83+BE83</f>
        <v>9356159.4665748626</v>
      </c>
      <c r="BG83" s="36">
        <v>498575.5661826072</v>
      </c>
      <c r="BH83" s="36">
        <v>259663.78304957453</v>
      </c>
      <c r="BI83" s="36">
        <v>350912.32870138512</v>
      </c>
      <c r="BJ83" s="36">
        <v>685706.63345017598</v>
      </c>
      <c r="BK83" s="36">
        <v>401791.78192288452</v>
      </c>
      <c r="BL83" s="36">
        <v>554086.25125187729</v>
      </c>
      <c r="BM83" s="36">
        <v>797241.42780837987</v>
      </c>
      <c r="BN83" s="36">
        <v>565424.33070438879</v>
      </c>
      <c r="BO83" s="36">
        <v>652300.68239859561</v>
      </c>
      <c r="BP83" s="36">
        <v>637081.69466700254</v>
      </c>
      <c r="BQ83" s="36">
        <v>585062.90798697982</v>
      </c>
      <c r="BR83" s="36">
        <v>1289350.535302955</v>
      </c>
      <c r="BS83" s="37">
        <f>BG83+BH83+BI83+BJ83+BK83+BL83+BM83+BN83+BO83+BP83+BQ83+BR83</f>
        <v>7277197.9234268051</v>
      </c>
      <c r="BT83" s="36">
        <v>440897.06931230181</v>
      </c>
      <c r="BU83" s="36">
        <v>444082.01756801858</v>
      </c>
      <c r="BV83" s="36">
        <v>537711.95092638955</v>
      </c>
      <c r="BW83" s="36">
        <v>370842.86108329159</v>
      </c>
      <c r="BX83" s="36">
        <v>414238.31576531555</v>
      </c>
      <c r="BY83" s="36">
        <v>465731.99783007795</v>
      </c>
      <c r="BZ83" s="36">
        <v>398662.66553997702</v>
      </c>
      <c r="CA83" s="36">
        <v>250118.6946252707</v>
      </c>
      <c r="CB83" s="36">
        <v>400800.29423301545</v>
      </c>
      <c r="CC83" s="36">
        <v>431864.60615923948</v>
      </c>
      <c r="CD83" s="36">
        <v>497740.69241362141</v>
      </c>
      <c r="CE83" s="36">
        <v>775564.3948839918</v>
      </c>
      <c r="CF83" s="37">
        <f>BT83+BU83+BV83+BW83+BX83+BY83+BZ83+CA83+CB83+CC83+CD83+CE83</f>
        <v>5428255.5603405116</v>
      </c>
      <c r="CG83" s="36">
        <v>331116.49820564192</v>
      </c>
      <c r="CH83" s="36">
        <v>289538.98660490743</v>
      </c>
      <c r="CI83" s="36">
        <v>356152.72700717737</v>
      </c>
      <c r="CJ83" s="36">
        <v>434312.25746953749</v>
      </c>
      <c r="CK83" s="36">
        <v>303209.08688032132</v>
      </c>
      <c r="CL83" s="36">
        <v>405151.86496411246</v>
      </c>
      <c r="CM83" s="36">
        <v>452004.82281755866</v>
      </c>
      <c r="CN83" s="36">
        <v>492322.38916708407</v>
      </c>
      <c r="CO83" s="36">
        <v>573991.41153396864</v>
      </c>
      <c r="CP83" s="36">
        <v>1278702.7664830573</v>
      </c>
      <c r="CQ83" s="36">
        <v>668879.32231680967</v>
      </c>
      <c r="CR83" s="36">
        <v>1078513.2940660974</v>
      </c>
      <c r="CS83" s="37">
        <f>CG83+CH83+CI83+CJ83+CK83+CL83+CM83+CN83+CO83+CP83+CQ83+CR83</f>
        <v>6663895.4275162732</v>
      </c>
      <c r="CT83" s="36">
        <v>429288.27199132048</v>
      </c>
      <c r="CU83" s="36">
        <v>525049.99357369391</v>
      </c>
      <c r="CV83" s="36">
        <v>614433.8581205135</v>
      </c>
      <c r="CW83" s="36">
        <v>559367.30153563654</v>
      </c>
      <c r="CX83" s="36">
        <v>612955.88370055147</v>
      </c>
      <c r="CY83" s="36">
        <v>734954.21970455581</v>
      </c>
      <c r="CZ83" s="36">
        <v>825185.65227007272</v>
      </c>
      <c r="DA83" s="36">
        <v>703853.36058254074</v>
      </c>
      <c r="DB83" s="36">
        <v>676645.21957936988</v>
      </c>
      <c r="DC83" s="36">
        <v>748889.80141044664</v>
      </c>
      <c r="DD83" s="36">
        <v>1102343.1760974817</v>
      </c>
      <c r="DE83" s="36">
        <v>1479948.1907861778</v>
      </c>
      <c r="DF83" s="36">
        <f>CT83+CU83+CV83+CW83+CX83+CY83+CZ83+DA83+DB83+DC83+DD83+DE83</f>
        <v>9012914.9293523617</v>
      </c>
      <c r="DG83" s="36">
        <v>444129.08</v>
      </c>
      <c r="DH83" s="36">
        <v>443097.92</v>
      </c>
      <c r="DI83" s="36">
        <v>767454.97</v>
      </c>
      <c r="DJ83" s="36">
        <v>829629.08</v>
      </c>
      <c r="DK83" s="36">
        <v>708096.54</v>
      </c>
      <c r="DL83" s="36">
        <v>769641.21</v>
      </c>
      <c r="DM83" s="36">
        <v>807764.91</v>
      </c>
      <c r="DN83" s="36">
        <v>850930.32</v>
      </c>
      <c r="DO83" s="36">
        <v>986433.42999999877</v>
      </c>
      <c r="DP83" s="36">
        <v>1258422.8799999999</v>
      </c>
      <c r="DQ83" s="36">
        <v>746151.93</v>
      </c>
      <c r="DR83" s="36">
        <v>1743723.63</v>
      </c>
      <c r="DS83" s="37">
        <f>DG83+DH83+DI83+DJ83+DK83+DL83+DM83+DN83+DO83+DP83+DQ83+DR83</f>
        <v>10355475.899999999</v>
      </c>
      <c r="DT83" s="36">
        <v>758390.94</v>
      </c>
      <c r="DU83" s="36">
        <v>649169.99</v>
      </c>
      <c r="DV83" s="36">
        <v>751224.45</v>
      </c>
      <c r="DW83" s="36">
        <v>1243357.96</v>
      </c>
      <c r="DX83" s="36">
        <v>900588.76</v>
      </c>
      <c r="DY83" s="36">
        <v>907776.92999999877</v>
      </c>
      <c r="DZ83" s="36">
        <v>1148208.8600000001</v>
      </c>
      <c r="EA83" s="36">
        <v>1026451.38</v>
      </c>
      <c r="EB83" s="36">
        <v>2198527.09</v>
      </c>
      <c r="EC83" s="36">
        <v>656766.57999999996</v>
      </c>
      <c r="ED83" s="36">
        <v>583126.37000000291</v>
      </c>
      <c r="EE83" s="36">
        <v>1685610.04</v>
      </c>
      <c r="EF83" s="37">
        <f>DT83+DU83+DV83+DW83+DX83+DY83+DZ83+EA83+EB83+EC83+ED83+EE83</f>
        <v>12509199.350000001</v>
      </c>
      <c r="EG83" s="36">
        <v>611930.24</v>
      </c>
      <c r="EH83" s="36">
        <v>667763.77</v>
      </c>
      <c r="EI83" s="36">
        <v>695027.58</v>
      </c>
      <c r="EJ83" s="36">
        <v>485365.22000000067</v>
      </c>
      <c r="EK83" s="36">
        <v>436842.27</v>
      </c>
      <c r="EL83" s="36">
        <v>374942.73</v>
      </c>
      <c r="EM83" s="36">
        <v>382614.81000000099</v>
      </c>
      <c r="EN83" s="36">
        <v>335030.36</v>
      </c>
      <c r="EO83" s="36">
        <v>334337.28999999998</v>
      </c>
      <c r="EP83" s="36">
        <v>373425.55</v>
      </c>
      <c r="EQ83" s="36">
        <v>567600.56000000052</v>
      </c>
      <c r="ER83" s="36">
        <v>935211.04</v>
      </c>
      <c r="ES83" s="37">
        <f>EG83+EH83+EI83+EJ83+EK83+EL83+EM83+EN83+EO83+EP83+EQ83+ER83</f>
        <v>6200091.4200000018</v>
      </c>
      <c r="ET83" s="36">
        <v>285954.64</v>
      </c>
      <c r="EU83" s="36">
        <v>212642.22</v>
      </c>
      <c r="EV83" s="36">
        <v>256315.32</v>
      </c>
      <c r="EW83" s="36">
        <v>233906.58</v>
      </c>
      <c r="EX83" s="36">
        <v>262243.5</v>
      </c>
      <c r="EY83" s="36">
        <v>348876.66</v>
      </c>
      <c r="EZ83" s="36">
        <v>275988.82</v>
      </c>
      <c r="FA83" s="36">
        <v>212629.89</v>
      </c>
      <c r="FB83" s="36">
        <v>383383</v>
      </c>
      <c r="FC83" s="36">
        <v>306112.48</v>
      </c>
      <c r="FD83" s="36">
        <v>275055.52</v>
      </c>
      <c r="FE83" s="36">
        <v>846519.65</v>
      </c>
      <c r="FF83" s="37">
        <f>ET83+EU83+EV83+EW83+EX83+EY83+EZ83+FA83+FB83+FC83+FD83+FE83</f>
        <v>3899628.28</v>
      </c>
      <c r="FG83" s="36">
        <v>193561.47</v>
      </c>
      <c r="FH83" s="36">
        <v>224304.26</v>
      </c>
      <c r="FI83" s="36">
        <v>309633.46000000002</v>
      </c>
      <c r="FJ83" s="36">
        <v>258945.16</v>
      </c>
      <c r="FK83" s="36">
        <v>202453</v>
      </c>
      <c r="FL83" s="36">
        <v>306716.53999999998</v>
      </c>
      <c r="FM83" s="36">
        <v>291803.53999999998</v>
      </c>
      <c r="FN83" s="36">
        <v>265001.40000000002</v>
      </c>
      <c r="FO83" s="36">
        <v>369551.88</v>
      </c>
      <c r="FP83" s="36">
        <v>281608.14</v>
      </c>
      <c r="FQ83" s="36">
        <v>308257.59000000003</v>
      </c>
      <c r="FR83" s="36">
        <v>464874.03</v>
      </c>
      <c r="FS83" s="37">
        <f>FG83+FH83+FI83+FJ83+FK83+FL83+FM83+FN83+FO83+FP83+FQ83+FR83</f>
        <v>3476710.4699999997</v>
      </c>
      <c r="FT83" s="36">
        <v>212854.39999999999</v>
      </c>
      <c r="FU83" s="36">
        <v>224331.22</v>
      </c>
      <c r="FV83" s="36">
        <v>371644.26</v>
      </c>
      <c r="FW83" s="36">
        <v>396709.22</v>
      </c>
      <c r="FX83" s="36">
        <v>291334.98</v>
      </c>
      <c r="FY83" s="36">
        <v>239110.41</v>
      </c>
      <c r="FZ83" s="36">
        <v>377476.34</v>
      </c>
      <c r="GA83" s="36">
        <v>274017.03999999998</v>
      </c>
      <c r="GB83" s="36">
        <v>354525.63</v>
      </c>
      <c r="GC83" s="36">
        <v>326456.71000000002</v>
      </c>
      <c r="GD83" s="36">
        <v>698603.26</v>
      </c>
      <c r="GE83" s="36">
        <v>412529.4</v>
      </c>
      <c r="GF83" s="37">
        <f>FT83+FU83+FV83+FW83+FX83+FY83+FZ83+GA83+GB83+GC83+GD83+GE83</f>
        <v>4179592.8699999996</v>
      </c>
      <c r="GG83" s="36">
        <v>1235468.72</v>
      </c>
      <c r="GH83" s="36">
        <v>229373.25</v>
      </c>
      <c r="GI83" s="36">
        <v>324252.73</v>
      </c>
      <c r="GJ83" s="36">
        <v>528031.2899999998</v>
      </c>
      <c r="GK83" s="36">
        <v>382059.44000000041</v>
      </c>
      <c r="GL83" s="36">
        <v>360720.4599999995</v>
      </c>
      <c r="GM83" s="36">
        <v>351360.17000000132</v>
      </c>
      <c r="GN83" s="36">
        <v>350378.86999999965</v>
      </c>
      <c r="GO83" s="36">
        <v>352521.29000000004</v>
      </c>
      <c r="GP83" s="36">
        <v>464272.97999999858</v>
      </c>
      <c r="GQ83" s="36">
        <v>166412.1100000022</v>
      </c>
      <c r="GR83" s="36">
        <v>418546.98999999743</v>
      </c>
      <c r="GS83" s="37">
        <f>GG83+GH83+GI83+GJ83+GK83+GL83+GM83+GN83+GO83+GP83+GQ83+GR83</f>
        <v>5163398.2999999989</v>
      </c>
      <c r="GT83" s="36">
        <v>147900.69</v>
      </c>
      <c r="GU83" s="36">
        <v>151946.85999999993</v>
      </c>
      <c r="GV83" s="36">
        <v>180662.13</v>
      </c>
      <c r="GW83" s="36">
        <v>265499.09999999998</v>
      </c>
      <c r="GX83" s="36">
        <v>140571.02000000025</v>
      </c>
      <c r="GY83" s="36">
        <v>182487.21999999986</v>
      </c>
      <c r="GZ83" s="36">
        <v>158377.18999999994</v>
      </c>
      <c r="HA83" s="36">
        <v>81006.139999999898</v>
      </c>
      <c r="HB83" s="36">
        <v>705150.63000000012</v>
      </c>
      <c r="HC83" s="36">
        <v>104093.01000000024</v>
      </c>
      <c r="HD83" s="36">
        <v>85464.729999999516</v>
      </c>
      <c r="HE83" s="36">
        <v>174716.78000000026</v>
      </c>
      <c r="HF83" s="37">
        <f>GT83+GU83+GV83+GW83+GX83+GY83+GZ83+HA83+HB83+HC83+HD83+HE83</f>
        <v>2377875.5</v>
      </c>
      <c r="HG83" s="36">
        <v>63028.790000000008</v>
      </c>
      <c r="HH83" s="36">
        <v>75116.240000000005</v>
      </c>
      <c r="HI83" s="36">
        <v>68097.749999999971</v>
      </c>
      <c r="HJ83" s="36">
        <v>47862.020000000048</v>
      </c>
      <c r="HK83" s="36">
        <v>81206.010000000009</v>
      </c>
      <c r="HL83" s="36">
        <v>167530.39999999997</v>
      </c>
      <c r="HM83" s="36">
        <v>67023.8299999999</v>
      </c>
      <c r="HN83" s="36">
        <v>79818.180000000139</v>
      </c>
      <c r="HO83" s="36">
        <v>60765.61</v>
      </c>
      <c r="HP83" s="36">
        <v>46934.940000000061</v>
      </c>
      <c r="HQ83" s="36">
        <v>52303.349999999897</v>
      </c>
      <c r="HR83" s="36">
        <v>105766.54000000033</v>
      </c>
      <c r="HS83" s="37">
        <f>HG83+HH83+HI83+HJ83+HK83+HL83+HM83+HN83+HO83+HP83+HQ83+HR83</f>
        <v>915453.66000000038</v>
      </c>
      <c r="HT83" s="36">
        <v>36648.160000000003</v>
      </c>
      <c r="HU83" s="36">
        <v>27782.82</v>
      </c>
      <c r="HV83" s="36">
        <v>134983.05999999997</v>
      </c>
      <c r="HW83" s="36">
        <v>34106.730000000025</v>
      </c>
      <c r="HX83" s="36">
        <v>28620.480000000007</v>
      </c>
      <c r="HY83" s="36">
        <v>71113.520000000019</v>
      </c>
      <c r="HZ83" s="36">
        <v>27516.040000000048</v>
      </c>
      <c r="IA83" s="36">
        <v>24955.689999999981</v>
      </c>
      <c r="IB83" s="36">
        <v>812031.18</v>
      </c>
      <c r="IC83" s="36">
        <v>26171.980000000083</v>
      </c>
      <c r="ID83" s="36">
        <v>30415.660000000036</v>
      </c>
      <c r="IE83" s="36">
        <v>70488.209999999512</v>
      </c>
      <c r="IF83" s="37">
        <f>HT83+HU83+HV83+HW83+HX83+HY83+HZ83+IA83+IB83+IC83+ID83+IE83</f>
        <v>1324833.5299999998</v>
      </c>
      <c r="IG83" s="36">
        <v>102660.48000000001</v>
      </c>
      <c r="IH83" s="209">
        <v>-18038.870000000024</v>
      </c>
      <c r="II83" s="209">
        <v>29124.220000000019</v>
      </c>
      <c r="IJ83" s="209">
        <v>120682.04999999999</v>
      </c>
      <c r="IK83" s="209">
        <v>37069.080000000031</v>
      </c>
      <c r="IL83" s="209">
        <v>997382.44000000006</v>
      </c>
      <c r="IM83" s="209">
        <v>30732.380000000092</v>
      </c>
      <c r="IN83" s="209">
        <v>27174.570000000003</v>
      </c>
      <c r="IO83" s="209">
        <v>82354.14999999998</v>
      </c>
      <c r="IP83" s="209">
        <v>28893.230000000251</v>
      </c>
      <c r="IQ83" s="209">
        <v>56889.369999999755</v>
      </c>
      <c r="IR83" s="209">
        <v>85046.560000000536</v>
      </c>
      <c r="IS83" s="37">
        <f>IG83+IH83+II83+IJ83+IK83+IL83+IM83+IN83+IO83+IP83+IQ83+IR83</f>
        <v>1579969.6600000006</v>
      </c>
      <c r="IT83" s="36">
        <v>21338.949999999997</v>
      </c>
      <c r="IU83" s="209">
        <v>19854.909999999996</v>
      </c>
      <c r="IV83" s="209">
        <v>95465.060000000027</v>
      </c>
      <c r="IW83" s="209">
        <v>27632.809999999965</v>
      </c>
      <c r="IX83" s="209">
        <v>31278.310000000005</v>
      </c>
      <c r="IY83" s="209">
        <v>17184.920000000006</v>
      </c>
      <c r="IZ83" s="209">
        <v>21089.920000000006</v>
      </c>
      <c r="JA83" s="209">
        <v>30006.259999999951</v>
      </c>
      <c r="JB83" s="209">
        <v>43515.380000000034</v>
      </c>
      <c r="JC83" s="209">
        <v>25753.570000000007</v>
      </c>
      <c r="JD83" s="209">
        <v>21621.380000000041</v>
      </c>
      <c r="JE83" s="209">
        <v>477138.46</v>
      </c>
      <c r="JF83" s="37">
        <f>IT83+IU83+IV83+IW83+IX83+IY83+IZ83+JA83+JB83+JC83+JD83+JE83</f>
        <v>831879.93000000017</v>
      </c>
      <c r="JG83" s="229">
        <v>67634.859999999986</v>
      </c>
      <c r="JH83" s="209">
        <v>52592.650000000009</v>
      </c>
      <c r="JI83" s="209">
        <v>92899.449999999953</v>
      </c>
      <c r="JJ83" s="209">
        <v>24180.180000000048</v>
      </c>
      <c r="JK83" s="209">
        <v>53161.98000000004</v>
      </c>
      <c r="JL83" s="209">
        <v>25691.449999999939</v>
      </c>
      <c r="JM83" s="209">
        <v>4252434.379999999</v>
      </c>
      <c r="JN83" s="209">
        <v>30222.080000001042</v>
      </c>
      <c r="JO83" s="209">
        <v>14553.95999999878</v>
      </c>
      <c r="JP83" s="209">
        <v>89458.200000001336</v>
      </c>
      <c r="JQ83" s="209">
        <v>56169.679999999782</v>
      </c>
      <c r="JR83" s="209">
        <v>225462.27000000078</v>
      </c>
      <c r="JS83" s="37">
        <f>JG83+JH83+JI83+JJ83+JK83+JL83+JM83+JN83+JO83+JP83+JQ83+JR83</f>
        <v>4984461.1400000006</v>
      </c>
      <c r="JT83" s="229">
        <v>31236.010000000002</v>
      </c>
      <c r="JU83" s="209">
        <v>21663.569999999996</v>
      </c>
      <c r="JV83" s="209">
        <v>60061.110000000008</v>
      </c>
      <c r="JW83" s="209">
        <v>18546.179999999997</v>
      </c>
      <c r="JX83" s="209">
        <v>29042.909999999953</v>
      </c>
      <c r="JY83" s="209">
        <v>6251.5700000000206</v>
      </c>
      <c r="JZ83" s="209">
        <v>1185533.0999999999</v>
      </c>
      <c r="KA83" s="209">
        <v>10984.100000000615</v>
      </c>
      <c r="KB83" s="209">
        <v>24189.829999999671</v>
      </c>
      <c r="KC83" s="209">
        <v>330472.24999999994</v>
      </c>
      <c r="KD83" s="209">
        <v>36169.859999999673</v>
      </c>
      <c r="KE83" s="209">
        <v>55293.870000000243</v>
      </c>
      <c r="KF83" s="37">
        <f>JT83+JU83+JV83+JW83+JX83+JY83+JZ83+KA83+KB83+KC83+KD83+KE83</f>
        <v>1809444.3599999999</v>
      </c>
      <c r="KG83" s="229">
        <v>8423.23</v>
      </c>
      <c r="KH83" s="209">
        <v>15873.170000000002</v>
      </c>
      <c r="KI83" s="209">
        <v>22663.679999999997</v>
      </c>
      <c r="KJ83" s="209">
        <v>12861.2</v>
      </c>
      <c r="KK83" s="209">
        <v>15451.760000000006</v>
      </c>
      <c r="KL83" s="209">
        <v>71816.55</v>
      </c>
      <c r="KM83" s="209">
        <v>292705.25999999995</v>
      </c>
      <c r="KN83" s="209">
        <v>-9173.4000000000233</v>
      </c>
      <c r="KO83" s="209">
        <v>13334.559999999998</v>
      </c>
      <c r="KP83" s="209">
        <v>18005.640000000043</v>
      </c>
      <c r="KQ83" s="209">
        <v>13361.379999999961</v>
      </c>
      <c r="KR83" s="209">
        <v>135745.69000000006</v>
      </c>
      <c r="KS83" s="37">
        <f>KG83+KH83+KI83+KJ83+KK83+KL83+KM83+KN83+KO83+KP83+KQ83+KR83</f>
        <v>611068.72</v>
      </c>
      <c r="KT83" s="229">
        <v>34257.46</v>
      </c>
      <c r="KU83" s="209">
        <v>22252.170000000002</v>
      </c>
      <c r="KV83" s="209">
        <v>50168.229999999996</v>
      </c>
      <c r="KW83" s="209">
        <v>34655.39</v>
      </c>
      <c r="KX83" s="209">
        <v>41592.930000000022</v>
      </c>
      <c r="KY83" s="209">
        <v>30210.819999999992</v>
      </c>
      <c r="KZ83" s="209">
        <v>9063.7499999999873</v>
      </c>
      <c r="LA83" s="209">
        <v>16301.740000000018</v>
      </c>
      <c r="LB83" s="209">
        <v>41052.610000000015</v>
      </c>
      <c r="LC83" s="209">
        <v>97636.609999999899</v>
      </c>
      <c r="LD83" s="209">
        <v>218294.78000000009</v>
      </c>
      <c r="LE83" s="209">
        <v>406152.72000000003</v>
      </c>
      <c r="LF83" s="37">
        <f>KT83+KU83+KV83+KW83+KX83+KY83+KZ83+LA83+LB83+LC83+LD83+LE83</f>
        <v>1001639.21</v>
      </c>
      <c r="LG83" s="229">
        <v>439638.62000000005</v>
      </c>
      <c r="LH83" s="209">
        <v>460173.83</v>
      </c>
      <c r="LI83" s="209">
        <v>720865.49</v>
      </c>
      <c r="LJ83" s="209">
        <v>679528.64999999991</v>
      </c>
      <c r="LK83" s="209">
        <v>786156.28000000026</v>
      </c>
      <c r="LL83" s="209">
        <v>865445.56999999983</v>
      </c>
      <c r="LM83" s="209">
        <v>783320.52000000025</v>
      </c>
      <c r="LN83" s="209">
        <v>884603.84999999963</v>
      </c>
      <c r="LO83" s="209">
        <v>970340.26000000304</v>
      </c>
      <c r="LP83" s="209">
        <v>932063.38999999687</v>
      </c>
      <c r="LQ83" s="209">
        <v>1465910.6800000002</v>
      </c>
      <c r="LR83" s="209">
        <v>1866783.31</v>
      </c>
      <c r="LS83" s="37">
        <f>LG83+LH83+LI83+LJ83+LK83+LL83+LM83+LN83+LO83+LP83+LQ83+LR83</f>
        <v>10854830.449999999</v>
      </c>
      <c r="LT83" s="229">
        <v>1616851.72</v>
      </c>
      <c r="LU83" s="209">
        <v>1499363.5199999998</v>
      </c>
      <c r="LV83" s="209">
        <v>1756725.61</v>
      </c>
      <c r="LW83" s="209">
        <v>1645773.7500000005</v>
      </c>
      <c r="LX83" s="209">
        <v>1441692.5499999993</v>
      </c>
      <c r="LY83" s="209">
        <v>1743574.2599999998</v>
      </c>
      <c r="LZ83" s="209">
        <v>1518876.5299999914</v>
      </c>
      <c r="MA83" s="209">
        <v>1329419.5100000098</v>
      </c>
      <c r="MB83" s="209">
        <v>1427644.9999999986</v>
      </c>
      <c r="MC83" s="209">
        <v>1398834.66</v>
      </c>
      <c r="MD83" s="209">
        <v>1267780.2900000007</v>
      </c>
      <c r="ME83" s="209">
        <v>982835.17000000027</v>
      </c>
      <c r="MF83" s="37">
        <f>LT83+LU83+LV83+LW83+LX83+LY83+LZ83+MA83+MB83+MC83+MD83+ME83</f>
        <v>17629372.57</v>
      </c>
      <c r="MG83" s="229">
        <v>959189.8</v>
      </c>
      <c r="MH83" s="209">
        <v>928907.07000000007</v>
      </c>
      <c r="MI83" s="209">
        <v>368765.91</v>
      </c>
      <c r="MJ83" s="209">
        <v>0</v>
      </c>
      <c r="MK83" s="209">
        <v>0</v>
      </c>
      <c r="ML83" s="209">
        <v>0</v>
      </c>
      <c r="MM83" s="209">
        <v>0</v>
      </c>
      <c r="MN83" s="209">
        <v>0</v>
      </c>
      <c r="MO83" s="209">
        <v>0</v>
      </c>
      <c r="MP83" s="209">
        <v>0</v>
      </c>
      <c r="MQ83" s="209">
        <v>0</v>
      </c>
      <c r="MR83" s="209">
        <v>0</v>
      </c>
      <c r="MS83" s="38">
        <f>MG83+MH83+MI83+MJ83+MK83+ML83+MM83+MN83+MO83+MP83+MQ83+MR83</f>
        <v>2256862.7800000003</v>
      </c>
    </row>
    <row r="84" spans="1:357" ht="15.75" x14ac:dyDescent="0.25">
      <c r="A84" s="86">
        <v>7103</v>
      </c>
      <c r="B84" s="113"/>
      <c r="C84" s="114" t="s">
        <v>254</v>
      </c>
      <c r="D84" s="114" t="s">
        <v>551</v>
      </c>
      <c r="E84" s="36">
        <v>301840.26039058593</v>
      </c>
      <c r="F84" s="36">
        <v>2646306.9604406608</v>
      </c>
      <c r="G84" s="36">
        <v>2577537.1390418964</v>
      </c>
      <c r="H84" s="36">
        <v>4807907.6948756473</v>
      </c>
      <c r="I84" s="36">
        <v>11050321.315306293</v>
      </c>
      <c r="J84" s="36">
        <v>15362464.530128527</v>
      </c>
      <c r="K84" s="36">
        <v>20367125.688532799</v>
      </c>
      <c r="L84" s="37">
        <v>14432498.748122184</v>
      </c>
      <c r="M84" s="36">
        <v>2164755.4665331333</v>
      </c>
      <c r="N84" s="36">
        <v>2282277.5830412288</v>
      </c>
      <c r="O84" s="36">
        <v>3355958.9384076116</v>
      </c>
      <c r="P84" s="36">
        <v>3301160.0734434989</v>
      </c>
      <c r="Q84" s="36">
        <v>3783963.445167752</v>
      </c>
      <c r="R84" s="36">
        <v>4877336.8385912208</v>
      </c>
      <c r="S84" s="37">
        <f>L84+M84+N84+O84+P84+Q84+R84</f>
        <v>34197951.093306623</v>
      </c>
      <c r="T84" s="36">
        <v>2729524.0186947091</v>
      </c>
      <c r="U84" s="36">
        <v>2536116.6374561843</v>
      </c>
      <c r="V84" s="36">
        <v>3340351.3937990326</v>
      </c>
      <c r="W84" s="36">
        <v>5491685.4799699541</v>
      </c>
      <c r="X84" s="36">
        <v>3544268.0094308136</v>
      </c>
      <c r="Y84" s="36">
        <v>3925996.6427140739</v>
      </c>
      <c r="Z84" s="36">
        <v>5699745.426890335</v>
      </c>
      <c r="AA84" s="36">
        <v>3507800.6785595054</v>
      </c>
      <c r="AB84" s="36">
        <v>3459298.9984560134</v>
      </c>
      <c r="AC84" s="36">
        <v>3509084.956309468</v>
      </c>
      <c r="AD84" s="36">
        <v>3502977.536721752</v>
      </c>
      <c r="AE84" s="36">
        <v>-2653674.0579202194</v>
      </c>
      <c r="AF84" s="37">
        <f>T84+U84+V84+W84+X84+Y84+Z84+AA84+AB84+AC84+AD84+AE84</f>
        <v>38593175.721081622</v>
      </c>
      <c r="AG84" s="36">
        <v>4076936.5784510099</v>
      </c>
      <c r="AH84" s="36">
        <v>3582298.2865548325</v>
      </c>
      <c r="AI84" s="36">
        <v>4214983.6202220013</v>
      </c>
      <c r="AJ84" s="36">
        <v>3758743.844182943</v>
      </c>
      <c r="AK84" s="36">
        <v>4357431.8581622383</v>
      </c>
      <c r="AL84" s="36">
        <v>4486575.7276331196</v>
      </c>
      <c r="AM84" s="36">
        <v>5083453.408237352</v>
      </c>
      <c r="AN84" s="36">
        <v>4036613.3603738979</v>
      </c>
      <c r="AO84" s="36">
        <v>4427891.5851694159</v>
      </c>
      <c r="AP84" s="36">
        <v>6991633.7018444398</v>
      </c>
      <c r="AQ84" s="36">
        <v>5112530.0043398412</v>
      </c>
      <c r="AR84" s="36">
        <v>5720309.6433400046</v>
      </c>
      <c r="AS84" s="37">
        <f>AG84+AH84+AI84+AJ84+AK84+AL84+AM84+AN84+AO84+AP84+AQ84+AR84</f>
        <v>55849401.618511096</v>
      </c>
      <c r="AT84" s="36">
        <v>5183177.5005007517</v>
      </c>
      <c r="AU84" s="36">
        <v>4281492.3224419951</v>
      </c>
      <c r="AV84" s="36">
        <v>3527923.9663662161</v>
      </c>
      <c r="AW84" s="36">
        <v>4418846.3605825407</v>
      </c>
      <c r="AX84" s="36">
        <v>4573385.1549407467</v>
      </c>
      <c r="AY84" s="36">
        <v>3073210.7572191646</v>
      </c>
      <c r="AZ84" s="36">
        <v>5993360.925179434</v>
      </c>
      <c r="BA84" s="36">
        <v>4328080.0952261658</v>
      </c>
      <c r="BB84" s="36">
        <v>4169284.7774995901</v>
      </c>
      <c r="BC84" s="36">
        <v>13099856.548030369</v>
      </c>
      <c r="BD84" s="36">
        <v>6271128.9506342942</v>
      </c>
      <c r="BE84" s="36">
        <v>9369722.5216157511</v>
      </c>
      <c r="BF84" s="37">
        <f>AT84+AU84+AV84+AW84+AX84+AY84+AZ84+BA84+BB84+BC84+BD84+BE84</f>
        <v>68289469.880237013</v>
      </c>
      <c r="BG84" s="36">
        <v>4847251.0627190797</v>
      </c>
      <c r="BH84" s="36">
        <v>3655599.2974461685</v>
      </c>
      <c r="BI84" s="36">
        <v>4350449.2056835266</v>
      </c>
      <c r="BJ84" s="36">
        <v>4600325.8234017724</v>
      </c>
      <c r="BK84" s="36">
        <v>4876691.8577032182</v>
      </c>
      <c r="BL84" s="36">
        <v>6141594.96231848</v>
      </c>
      <c r="BM84" s="36">
        <v>4804438.0503254812</v>
      </c>
      <c r="BN84" s="36">
        <v>4824258.9736688416</v>
      </c>
      <c r="BO84" s="36">
        <v>5684133.7835920565</v>
      </c>
      <c r="BP84" s="36">
        <v>4942186.570939742</v>
      </c>
      <c r="BQ84" s="36">
        <v>4867992.4614004334</v>
      </c>
      <c r="BR84" s="36">
        <v>12680065.58095477</v>
      </c>
      <c r="BS84" s="37">
        <f>BG84+BH84+BI84+BJ84+BK84+BL84+BM84+BN84+BO84+BP84+BQ84+BR84</f>
        <v>66274987.630153567</v>
      </c>
      <c r="BT84" s="36">
        <v>4415553.2098981803</v>
      </c>
      <c r="BU84" s="36">
        <v>4658060.5921382075</v>
      </c>
      <c r="BV84" s="36">
        <v>5113545.5469036894</v>
      </c>
      <c r="BW84" s="36">
        <v>4999808.9848522814</v>
      </c>
      <c r="BX84" s="36">
        <v>6246285.8963862415</v>
      </c>
      <c r="BY84" s="36">
        <v>6813800.2314304756</v>
      </c>
      <c r="BZ84" s="36">
        <v>6401830.9247621447</v>
      </c>
      <c r="CA84" s="36">
        <v>6464656.6671256972</v>
      </c>
      <c r="CB84" s="36">
        <v>6404411.1755967271</v>
      </c>
      <c r="CC84" s="36">
        <v>5922102.7775830375</v>
      </c>
      <c r="CD84" s="36">
        <v>6368676.7728259061</v>
      </c>
      <c r="CE84" s="36">
        <v>7753141.6644550161</v>
      </c>
      <c r="CF84" s="37">
        <f>BT84+BU84+BV84+BW84+BX84+BY84+BZ84+CA84+CB84+CC84+CD84+CE84</f>
        <v>71561874.443957612</v>
      </c>
      <c r="CG84" s="36">
        <v>5128986.8274495071</v>
      </c>
      <c r="CH84" s="36">
        <v>5466255.5095560011</v>
      </c>
      <c r="CI84" s="36">
        <v>6523424.1406276049</v>
      </c>
      <c r="CJ84" s="36">
        <v>6840411.4979970008</v>
      </c>
      <c r="CK84" s="36">
        <v>6543098.0683942586</v>
      </c>
      <c r="CL84" s="36">
        <v>7582331.6084960774</v>
      </c>
      <c r="CM84" s="36">
        <v>5881578.2133617084</v>
      </c>
      <c r="CN84" s="36">
        <v>7101967.6649557631</v>
      </c>
      <c r="CO84" s="36">
        <v>6323369.8862460302</v>
      </c>
      <c r="CP84" s="36">
        <v>5607516.2391921226</v>
      </c>
      <c r="CQ84" s="36">
        <v>6623376.9021866126</v>
      </c>
      <c r="CR84" s="36">
        <v>9741414.6744700316</v>
      </c>
      <c r="CS84" s="37">
        <f>CG84+CH84+CI84+CJ84+CK84+CL84+CM84+CN84+CO84+CP84+CQ84+CR84</f>
        <v>79363731.232932732</v>
      </c>
      <c r="CT84" s="36">
        <v>5903048.5668920046</v>
      </c>
      <c r="CU84" s="36">
        <v>5952583.2253797362</v>
      </c>
      <c r="CV84" s="36">
        <v>7436985.291061596</v>
      </c>
      <c r="CW84" s="36">
        <v>6033434.1783508575</v>
      </c>
      <c r="CX84" s="36">
        <v>7116582.4035219485</v>
      </c>
      <c r="CY84" s="36">
        <v>7955770.3151811119</v>
      </c>
      <c r="CZ84" s="36">
        <v>6401377.7015523212</v>
      </c>
      <c r="DA84" s="36">
        <v>6767079.1370388987</v>
      </c>
      <c r="DB84" s="36">
        <v>7247992.2030545799</v>
      </c>
      <c r="DC84" s="36">
        <v>7274249.8102501053</v>
      </c>
      <c r="DD84" s="36">
        <v>7931492.9601068152</v>
      </c>
      <c r="DE84" s="36">
        <v>10202300.77333362</v>
      </c>
      <c r="DF84" s="36">
        <f>CT84+CU84+CV84+CW84+CX84+CY84+CZ84+DA84+DB84+DC84+DD84+DE84</f>
        <v>86222896.565723613</v>
      </c>
      <c r="DG84" s="36">
        <v>6123391.6899999995</v>
      </c>
      <c r="DH84" s="36">
        <v>6545100.6500000041</v>
      </c>
      <c r="DI84" s="36">
        <v>6581272.870000001</v>
      </c>
      <c r="DJ84" s="36">
        <v>7313656.5216678604</v>
      </c>
      <c r="DK84" s="36">
        <v>7363716.2416694425</v>
      </c>
      <c r="DL84" s="36">
        <v>8528460.4192166105</v>
      </c>
      <c r="DM84" s="36">
        <v>10385766.464000002</v>
      </c>
      <c r="DN84" s="36">
        <v>6837672.3534460738</v>
      </c>
      <c r="DO84" s="36">
        <v>8970179.8800000101</v>
      </c>
      <c r="DP84" s="36">
        <v>6647245.7699999809</v>
      </c>
      <c r="DQ84" s="36">
        <v>7938422.9299999923</v>
      </c>
      <c r="DR84" s="36">
        <v>10940992.380000025</v>
      </c>
      <c r="DS84" s="37">
        <f>DG84+DH84+DI84+DJ84+DK84+DL84+DM84+DN84+DO84+DP84+DQ84+DR84</f>
        <v>94175878.170000002</v>
      </c>
      <c r="DT84" s="36">
        <v>7872926.790000001</v>
      </c>
      <c r="DU84" s="36">
        <v>6685937.5700000003</v>
      </c>
      <c r="DV84" s="36">
        <v>7660038.5500000026</v>
      </c>
      <c r="DW84" s="36">
        <v>7761763.8899999894</v>
      </c>
      <c r="DX84" s="36">
        <v>7819121.72000001</v>
      </c>
      <c r="DY84" s="36">
        <v>8558425.5599999875</v>
      </c>
      <c r="DZ84" s="36">
        <v>5939072.8300000131</v>
      </c>
      <c r="EA84" s="36">
        <v>6134871.8500000015</v>
      </c>
      <c r="EB84" s="36">
        <v>8725537.4800000042</v>
      </c>
      <c r="EC84" s="36">
        <v>7658434.6899999827</v>
      </c>
      <c r="ED84" s="36">
        <v>7413467.4200000018</v>
      </c>
      <c r="EE84" s="36">
        <v>11485269.700000003</v>
      </c>
      <c r="EF84" s="37">
        <f>DT84+DU84+DV84+DW84+DX84+DY84+DZ84+EA84+EB84+EC84+ED84+EE84</f>
        <v>93714868.049999997</v>
      </c>
      <c r="EG84" s="36">
        <v>7463795.4199999999</v>
      </c>
      <c r="EH84" s="36">
        <v>6471566.1899999995</v>
      </c>
      <c r="EI84" s="36">
        <v>6988576.4899999984</v>
      </c>
      <c r="EJ84" s="36">
        <v>7373862.4200000018</v>
      </c>
      <c r="EK84" s="36">
        <v>7644572.6390000023</v>
      </c>
      <c r="EL84" s="36">
        <v>11868036.840999991</v>
      </c>
      <c r="EM84" s="36">
        <v>8040774.400000006</v>
      </c>
      <c r="EN84" s="36">
        <v>7261193.0500000045</v>
      </c>
      <c r="EO84" s="36">
        <v>7278813.1700000018</v>
      </c>
      <c r="EP84" s="36">
        <v>6754093.200000003</v>
      </c>
      <c r="EQ84" s="36">
        <v>7570448.5699999928</v>
      </c>
      <c r="ER84" s="36">
        <v>13903156.999999985</v>
      </c>
      <c r="ES84" s="37">
        <f>EG84+EH84+EI84+EJ84+EK84+EL84+EM84+EN84+EO84+EP84+EQ84+ER84</f>
        <v>98618889.389999986</v>
      </c>
      <c r="ET84" s="36">
        <v>7337871.0099999998</v>
      </c>
      <c r="EU84" s="36">
        <v>7431528.2599999979</v>
      </c>
      <c r="EV84" s="36">
        <v>7602504.7800000031</v>
      </c>
      <c r="EW84" s="36">
        <v>8508405.6400000043</v>
      </c>
      <c r="EX84" s="36">
        <v>13352180.489999987</v>
      </c>
      <c r="EY84" s="36">
        <v>12165387.040000029</v>
      </c>
      <c r="EZ84" s="36">
        <v>9983189.2899999842</v>
      </c>
      <c r="FA84" s="36">
        <v>9679636.0800000131</v>
      </c>
      <c r="FB84" s="36">
        <v>10805511.449999988</v>
      </c>
      <c r="FC84" s="36">
        <v>10536265.62000002</v>
      </c>
      <c r="FD84" s="36">
        <v>12828863.049999937</v>
      </c>
      <c r="FE84" s="36">
        <v>30531076.680000082</v>
      </c>
      <c r="FF84" s="37">
        <f>ET84+EU84+EV84+EW84+EX84+EY84+EZ84+FA84+FB84+FC84+FD84+FE84</f>
        <v>140762419.39000005</v>
      </c>
      <c r="FG84" s="36">
        <v>8163835.7299999995</v>
      </c>
      <c r="FH84" s="36">
        <v>10592394.649999999</v>
      </c>
      <c r="FI84" s="36">
        <v>11625736.799999993</v>
      </c>
      <c r="FJ84" s="36">
        <v>10288911.70000001</v>
      </c>
      <c r="FK84" s="36">
        <v>14323642.660000011</v>
      </c>
      <c r="FL84" s="36">
        <v>17143351.630000003</v>
      </c>
      <c r="FM84" s="36">
        <v>12359926.929999977</v>
      </c>
      <c r="FN84" s="36">
        <v>17699572.530000016</v>
      </c>
      <c r="FO84" s="36">
        <v>14059350.829999998</v>
      </c>
      <c r="FP84" s="36">
        <v>11207324.240000024</v>
      </c>
      <c r="FQ84" s="36">
        <v>12704092.069999948</v>
      </c>
      <c r="FR84" s="36">
        <v>32597082.830000013</v>
      </c>
      <c r="FS84" s="37">
        <f>FG84+FH84+FI84+FJ84+FK84+FL84+FM84+FN84+FO84+FP84+FQ84+FR84</f>
        <v>172765222.59999999</v>
      </c>
      <c r="FT84" s="36">
        <v>9435055.209999999</v>
      </c>
      <c r="FU84" s="36">
        <v>9315007.459999999</v>
      </c>
      <c r="FV84" s="36">
        <v>21836838.219999988</v>
      </c>
      <c r="FW84" s="36">
        <v>17096353.70000001</v>
      </c>
      <c r="FX84" s="36">
        <v>11353833.130000003</v>
      </c>
      <c r="FY84" s="36">
        <v>22403012.700000018</v>
      </c>
      <c r="FZ84" s="36">
        <v>10390509.529999942</v>
      </c>
      <c r="GA84" s="36">
        <v>11662476.670000046</v>
      </c>
      <c r="GB84" s="36">
        <v>9629662.5199999362</v>
      </c>
      <c r="GC84" s="36">
        <v>13561994.530000046</v>
      </c>
      <c r="GD84" s="36">
        <v>14145196.119999975</v>
      </c>
      <c r="GE84" s="36">
        <v>29847416.019999951</v>
      </c>
      <c r="GF84" s="37">
        <f>FT84+FU84+FV84+FW84+FX84+FY84+FZ84+GA84+GB84+GC84+GD84+GE84</f>
        <v>180677355.80999991</v>
      </c>
      <c r="GG84" s="36">
        <v>9644843.7699999996</v>
      </c>
      <c r="GH84" s="36">
        <v>9908298.0200000033</v>
      </c>
      <c r="GI84" s="36">
        <v>10002291.130000006</v>
      </c>
      <c r="GJ84" s="36">
        <v>13824272.399999984</v>
      </c>
      <c r="GK84" s="36">
        <v>13496194.390000015</v>
      </c>
      <c r="GL84" s="36">
        <v>15568814.999999985</v>
      </c>
      <c r="GM84" s="36">
        <v>12442743.99999997</v>
      </c>
      <c r="GN84" s="36">
        <v>12537796.700000048</v>
      </c>
      <c r="GO84" s="36">
        <v>14643313.809999987</v>
      </c>
      <c r="GP84" s="36">
        <v>14744138.223999977</v>
      </c>
      <c r="GQ84" s="36">
        <v>14406910.226000041</v>
      </c>
      <c r="GR84" s="36">
        <v>27843715.383999944</v>
      </c>
      <c r="GS84" s="37">
        <f>GG84+GH84+GI84+GJ84+GK84+GL84+GM84+GN84+GO84+GP84+GQ84+GR84</f>
        <v>169063333.05399996</v>
      </c>
      <c r="GT84" s="36">
        <v>11345874.459999999</v>
      </c>
      <c r="GU84" s="36">
        <v>9941164.4300000053</v>
      </c>
      <c r="GV84" s="36">
        <v>11238761.119999994</v>
      </c>
      <c r="GW84" s="36">
        <v>16152359.30999998</v>
      </c>
      <c r="GX84" s="36">
        <v>12816608.76000002</v>
      </c>
      <c r="GY84" s="36">
        <v>13933593.309999987</v>
      </c>
      <c r="GZ84" s="36">
        <v>14131168.050000027</v>
      </c>
      <c r="HA84" s="36">
        <v>11887208.459999949</v>
      </c>
      <c r="HB84" s="36">
        <v>14206994.310000077</v>
      </c>
      <c r="HC84" s="36">
        <v>14603173.039999962</v>
      </c>
      <c r="HD84" s="36">
        <v>12507348.420000017</v>
      </c>
      <c r="HE84" s="36">
        <v>35176420.689999968</v>
      </c>
      <c r="HF84" s="37">
        <f>GT84+GU84+GV84+GW84+GX84+GY84+GZ84+HA84+HB84+HC84+HD84+HE84</f>
        <v>177940674.35999998</v>
      </c>
      <c r="HG84" s="36">
        <v>10355666.259999994</v>
      </c>
      <c r="HH84" s="36">
        <v>8688017.5800000019</v>
      </c>
      <c r="HI84" s="36">
        <v>11704772.322999995</v>
      </c>
      <c r="HJ84" s="36">
        <v>11687703.737000018</v>
      </c>
      <c r="HK84" s="36">
        <v>11132257.819999982</v>
      </c>
      <c r="HL84" s="36">
        <v>19415020.960000023</v>
      </c>
      <c r="HM84" s="36">
        <v>16967349.62999998</v>
      </c>
      <c r="HN84" s="36">
        <v>17032973.910999991</v>
      </c>
      <c r="HO84" s="36">
        <v>14026887.589000003</v>
      </c>
      <c r="HP84" s="36">
        <v>14259177.380000019</v>
      </c>
      <c r="HQ84" s="36">
        <v>15577702.729999974</v>
      </c>
      <c r="HR84" s="36">
        <v>32238402.870000035</v>
      </c>
      <c r="HS84" s="37">
        <f>HG84+HH84+HI84+HJ84+HK84+HL84+HM84+HN84+HO84+HP84+HQ84+HR84</f>
        <v>183085932.78999999</v>
      </c>
      <c r="HT84" s="36">
        <v>10501364.350000003</v>
      </c>
      <c r="HU84" s="36">
        <v>13085275.499999994</v>
      </c>
      <c r="HV84" s="36">
        <v>13024542.780000012</v>
      </c>
      <c r="HW84" s="36">
        <v>11804915.089999972</v>
      </c>
      <c r="HX84" s="36">
        <v>14456472.900000045</v>
      </c>
      <c r="HY84" s="36">
        <v>22717331.699999977</v>
      </c>
      <c r="HZ84" s="36">
        <v>13704415.870000042</v>
      </c>
      <c r="IA84" s="36">
        <v>13799991.519999953</v>
      </c>
      <c r="IB84" s="36">
        <v>16860675.720000014</v>
      </c>
      <c r="IC84" s="36">
        <v>13591293.339999964</v>
      </c>
      <c r="ID84" s="36">
        <v>14663911.370000008</v>
      </c>
      <c r="IE84" s="36">
        <v>30839869.300000034</v>
      </c>
      <c r="IF84" s="37">
        <f>HT84+HU84+HV84+HW84+HX84+HY84+HZ84+IA84+IB84+IC84+ID84+IE84</f>
        <v>189050059.44000003</v>
      </c>
      <c r="IG84" s="36">
        <v>14003423.980000008</v>
      </c>
      <c r="IH84" s="209">
        <v>13088761.819999993</v>
      </c>
      <c r="II84" s="209">
        <v>14727199.960000012</v>
      </c>
      <c r="IJ84" s="209">
        <v>12264530.729999969</v>
      </c>
      <c r="IK84" s="209">
        <v>17364430.770000026</v>
      </c>
      <c r="IL84" s="209">
        <v>22319563.109999955</v>
      </c>
      <c r="IM84" s="209">
        <v>14897501.840000048</v>
      </c>
      <c r="IN84" s="209">
        <v>15278558.099999964</v>
      </c>
      <c r="IO84" s="209">
        <v>16789360.093000013</v>
      </c>
      <c r="IP84" s="209">
        <v>16394575.596999954</v>
      </c>
      <c r="IQ84" s="209">
        <v>15741760.330000043</v>
      </c>
      <c r="IR84" s="209">
        <v>34380525.420000002</v>
      </c>
      <c r="IS84" s="37">
        <f>IG84+IH84+II84+IJ84+IK84+IL84+IM84+IN84+IO84+IP84+IQ84+IR84</f>
        <v>207250191.75</v>
      </c>
      <c r="IT84" s="36">
        <v>15529385.460000001</v>
      </c>
      <c r="IU84" s="209">
        <v>13296361.519999998</v>
      </c>
      <c r="IV84" s="209">
        <v>16977355.47000001</v>
      </c>
      <c r="IW84" s="209">
        <v>15946091.089999992</v>
      </c>
      <c r="IX84" s="209">
        <v>15057113.509999998</v>
      </c>
      <c r="IY84" s="209">
        <v>17822803.769699998</v>
      </c>
      <c r="IZ84" s="209">
        <v>16993127.990300037</v>
      </c>
      <c r="JA84" s="209">
        <v>18471140.289999995</v>
      </c>
      <c r="JB84" s="209">
        <v>15035654.760000004</v>
      </c>
      <c r="JC84" s="209">
        <v>16533295.263699986</v>
      </c>
      <c r="JD84" s="209">
        <v>17260024.366299972</v>
      </c>
      <c r="JE84" s="209">
        <v>30950378.840000048</v>
      </c>
      <c r="JF84" s="37">
        <f>IT84+IU84+IV84+IW84+IX84+IY84+IZ84+JA84+JB84+JC84+JD84+JE84</f>
        <v>209872732.32999998</v>
      </c>
      <c r="JG84" s="229">
        <v>12855596.57</v>
      </c>
      <c r="JH84" s="209">
        <v>12587299.303499991</v>
      </c>
      <c r="JI84" s="209">
        <v>15084937.346500006</v>
      </c>
      <c r="JJ84" s="209">
        <v>18375180.939999986</v>
      </c>
      <c r="JK84" s="209">
        <v>16857407.264000002</v>
      </c>
      <c r="JL84" s="209">
        <v>20897382.379999999</v>
      </c>
      <c r="JM84" s="209">
        <v>17414472.246000044</v>
      </c>
      <c r="JN84" s="209">
        <v>16375559.207299961</v>
      </c>
      <c r="JO84" s="209">
        <v>18883142.309999947</v>
      </c>
      <c r="JP84" s="209">
        <v>16914416.170000073</v>
      </c>
      <c r="JQ84" s="209">
        <v>16295837.529999971</v>
      </c>
      <c r="JR84" s="209">
        <v>35127543.322700024</v>
      </c>
      <c r="JS84" s="37">
        <f>JG84+JH84+JI84+JJ84+JK84+JL84+JM84+JN84+JO84+JP84+JQ84+JR84</f>
        <v>217668774.59</v>
      </c>
      <c r="JT84" s="229">
        <v>14000713.32</v>
      </c>
      <c r="JU84" s="209">
        <v>13935342.419999996</v>
      </c>
      <c r="JV84" s="209">
        <v>17065934.690000013</v>
      </c>
      <c r="JW84" s="209">
        <v>14698245.546099981</v>
      </c>
      <c r="JX84" s="209">
        <v>13243141.893900001</v>
      </c>
      <c r="JY84" s="209">
        <v>14471307.380000021</v>
      </c>
      <c r="JZ84" s="209">
        <v>18067227.084399991</v>
      </c>
      <c r="KA84" s="209">
        <v>16878860.505600002</v>
      </c>
      <c r="KB84" s="209">
        <v>17524246.979999986</v>
      </c>
      <c r="KC84" s="209">
        <v>17575093.040000051</v>
      </c>
      <c r="KD84" s="209">
        <v>18833769.488399919</v>
      </c>
      <c r="KE84" s="209">
        <v>30103689.961600043</v>
      </c>
      <c r="KF84" s="37">
        <f>JT84+JU84+JV84+JW84+JX84+JY84+JZ84+KA84+KB84+KC84+KD84+KE84</f>
        <v>206397572.31</v>
      </c>
      <c r="KG84" s="229">
        <v>11918549.169999998</v>
      </c>
      <c r="KH84" s="209">
        <v>13237920.720000003</v>
      </c>
      <c r="KI84" s="209">
        <v>16074793.749999996</v>
      </c>
      <c r="KJ84" s="209">
        <v>14429675.230000006</v>
      </c>
      <c r="KK84" s="209">
        <v>14521261.219999991</v>
      </c>
      <c r="KL84" s="209">
        <v>17885320.460000001</v>
      </c>
      <c r="KM84" s="209">
        <v>17767367.899999995</v>
      </c>
      <c r="KN84" s="209">
        <v>20054673.680000003</v>
      </c>
      <c r="KO84" s="209">
        <v>16134621.690000005</v>
      </c>
      <c r="KP84" s="209">
        <v>16985483.119999997</v>
      </c>
      <c r="KQ84" s="209">
        <v>18273064.02</v>
      </c>
      <c r="KR84" s="209">
        <v>31107744.250000004</v>
      </c>
      <c r="KS84" s="37">
        <f>KG84+KH84+KI84+KJ84+KK84+KL84+KM84+KN84+KO84+KP84+KQ84+KR84</f>
        <v>208390475.21000004</v>
      </c>
      <c r="KT84" s="229">
        <v>14703031.960000003</v>
      </c>
      <c r="KU84" s="209">
        <v>16613683.700000001</v>
      </c>
      <c r="KV84" s="209">
        <v>19611720.739999995</v>
      </c>
      <c r="KW84" s="209">
        <v>20910931.590000004</v>
      </c>
      <c r="KX84" s="209">
        <v>25119951.689999998</v>
      </c>
      <c r="KY84" s="209">
        <v>24250751.700000003</v>
      </c>
      <c r="KZ84" s="209">
        <v>17822297.010000002</v>
      </c>
      <c r="LA84" s="209">
        <v>17529216.940000009</v>
      </c>
      <c r="LB84" s="209">
        <v>22972711.719999999</v>
      </c>
      <c r="LC84" s="209">
        <v>16486757.340000004</v>
      </c>
      <c r="LD84" s="209">
        <v>18914042.710000001</v>
      </c>
      <c r="LE84" s="209">
        <v>35163770.341000006</v>
      </c>
      <c r="LF84" s="37">
        <f>KT84+KU84+KV84+KW84+KX84+KY84+KZ84+LA84+LB84+LC84+LD84+LE84</f>
        <v>250098867.44100004</v>
      </c>
      <c r="LG84" s="229">
        <v>12397089.229999999</v>
      </c>
      <c r="LH84" s="209">
        <v>15932621.92</v>
      </c>
      <c r="LI84" s="209">
        <v>19248033.540000003</v>
      </c>
      <c r="LJ84" s="209">
        <v>16793188.159999996</v>
      </c>
      <c r="LK84" s="209">
        <v>17012754.290000003</v>
      </c>
      <c r="LL84" s="209">
        <v>22770847.000000011</v>
      </c>
      <c r="LM84" s="209">
        <v>20703683.429999985</v>
      </c>
      <c r="LN84" s="209">
        <v>23358041.610000003</v>
      </c>
      <c r="LO84" s="209">
        <v>19005483.249999948</v>
      </c>
      <c r="LP84" s="209">
        <v>19645231.700000063</v>
      </c>
      <c r="LQ84" s="209">
        <v>17280631.68999999</v>
      </c>
      <c r="LR84" s="209">
        <v>39332408.380000003</v>
      </c>
      <c r="LS84" s="37">
        <f>LG84+LH84+LI84+LJ84+LK84+LL84+LM84+LN84+LO84+LP84+LQ84+LR84</f>
        <v>243480014.19999999</v>
      </c>
      <c r="LT84" s="229">
        <v>16639052.809999999</v>
      </c>
      <c r="LU84" s="209">
        <v>18855334.389999997</v>
      </c>
      <c r="LV84" s="209">
        <v>19739248.529999994</v>
      </c>
      <c r="LW84" s="209">
        <v>20480284.039999995</v>
      </c>
      <c r="LX84" s="209">
        <v>20943593.310000006</v>
      </c>
      <c r="LY84" s="209">
        <v>20529171.36999999</v>
      </c>
      <c r="LZ84" s="209">
        <v>22815474.43</v>
      </c>
      <c r="MA84" s="209">
        <v>20536372.219999999</v>
      </c>
      <c r="MB84" s="209">
        <v>22774554.800000004</v>
      </c>
      <c r="MC84" s="209">
        <v>22784711.719999991</v>
      </c>
      <c r="MD84" s="209">
        <v>18275826.670000002</v>
      </c>
      <c r="ME84" s="209">
        <v>41514930.069999978</v>
      </c>
      <c r="MF84" s="37">
        <f>LT84+LU84+LV84+LW84+LX84+LY84+LZ84+MA84+MB84+MC84+MD84+ME84</f>
        <v>265888554.35999995</v>
      </c>
      <c r="MG84" s="229">
        <v>17061341.34</v>
      </c>
      <c r="MH84" s="209">
        <v>20350466.77</v>
      </c>
      <c r="MI84" s="209">
        <v>20584703.510000002</v>
      </c>
      <c r="MJ84" s="209">
        <v>0</v>
      </c>
      <c r="MK84" s="209">
        <v>0</v>
      </c>
      <c r="ML84" s="209">
        <v>0</v>
      </c>
      <c r="MM84" s="209">
        <v>0</v>
      </c>
      <c r="MN84" s="209">
        <v>0</v>
      </c>
      <c r="MO84" s="209">
        <v>0</v>
      </c>
      <c r="MP84" s="209">
        <v>0</v>
      </c>
      <c r="MQ84" s="209">
        <v>0</v>
      </c>
      <c r="MR84" s="209">
        <v>0</v>
      </c>
      <c r="MS84" s="38">
        <f>MG84+MH84+MI84+MJ84+MK84+ML84+MM84+MN84+MO84+MP84+MQ84+MR84</f>
        <v>57996511.620000005</v>
      </c>
    </row>
    <row r="85" spans="1:357" x14ac:dyDescent="0.2">
      <c r="A85" s="82"/>
      <c r="B85" s="105"/>
      <c r="C85" s="106" t="s">
        <v>591</v>
      </c>
      <c r="D85" s="106" t="s">
        <v>591</v>
      </c>
      <c r="E85" s="22"/>
      <c r="F85" s="22"/>
      <c r="G85" s="22"/>
      <c r="H85" s="22"/>
      <c r="I85" s="22"/>
      <c r="J85" s="22"/>
      <c r="K85" s="22"/>
      <c r="L85" s="31"/>
      <c r="M85" s="22"/>
      <c r="N85" s="22"/>
      <c r="O85" s="22"/>
      <c r="P85" s="31"/>
      <c r="Q85" s="31"/>
      <c r="R85" s="31"/>
      <c r="S85" s="31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31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31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31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31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31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31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31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31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31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31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31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31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31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31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31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31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31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31"/>
      <c r="JG85" s="227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31"/>
      <c r="JT85" s="227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31"/>
      <c r="KG85" s="227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31"/>
      <c r="KT85" s="227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31"/>
      <c r="LG85" s="227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31"/>
      <c r="LT85" s="227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31"/>
      <c r="MG85" s="227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32"/>
    </row>
    <row r="86" spans="1:357" ht="18" x14ac:dyDescent="0.25">
      <c r="A86" s="85">
        <v>711</v>
      </c>
      <c r="B86" s="111"/>
      <c r="C86" s="112" t="s">
        <v>552</v>
      </c>
      <c r="D86" s="112" t="s">
        <v>553</v>
      </c>
      <c r="E86" s="33">
        <f t="shared" ref="E86:K86" si="373">E87+E88</f>
        <v>6120518.2774161249</v>
      </c>
      <c r="F86" s="33">
        <f t="shared" si="373"/>
        <v>9220322.149891505</v>
      </c>
      <c r="G86" s="33">
        <f t="shared" si="373"/>
        <v>7713812.3852445344</v>
      </c>
      <c r="H86" s="33">
        <f t="shared" si="373"/>
        <v>4211329.4942413624</v>
      </c>
      <c r="I86" s="33">
        <f t="shared" si="373"/>
        <v>1594938.240694375</v>
      </c>
      <c r="J86" s="33">
        <f t="shared" si="373"/>
        <v>1249532.6322817563</v>
      </c>
      <c r="K86" s="33">
        <f t="shared" si="373"/>
        <v>1094074.4450008348</v>
      </c>
      <c r="L86" s="34">
        <f>L87+L88</f>
        <v>258767.31764313139</v>
      </c>
      <c r="M86" s="34">
        <f t="shared" ref="M86:R86" si="374">M87+M88</f>
        <v>24311.467200801202</v>
      </c>
      <c r="N86" s="34">
        <f t="shared" si="374"/>
        <v>282853.44683692203</v>
      </c>
      <c r="O86" s="34">
        <f t="shared" si="374"/>
        <v>313090.46903688868</v>
      </c>
      <c r="P86" s="34">
        <f t="shared" si="374"/>
        <v>108667.16741779336</v>
      </c>
      <c r="Q86" s="34">
        <f t="shared" si="374"/>
        <v>102954.43164747121</v>
      </c>
      <c r="R86" s="34">
        <f t="shared" si="374"/>
        <v>1150413.1196795192</v>
      </c>
      <c r="S86" s="34">
        <f>L86+M86+N86+O86+P86+Q86+R86</f>
        <v>2241057.4194625271</v>
      </c>
      <c r="T86" s="34">
        <f t="shared" ref="T86:AE86" si="375">T87+T88</f>
        <v>32807.544650308802</v>
      </c>
      <c r="U86" s="34">
        <f t="shared" si="375"/>
        <v>13763.562009681189</v>
      </c>
      <c r="V86" s="34">
        <f t="shared" si="375"/>
        <v>66899.93323318311</v>
      </c>
      <c r="W86" s="34">
        <f t="shared" si="375"/>
        <v>144179.43582039728</v>
      </c>
      <c r="X86" s="34">
        <f t="shared" si="375"/>
        <v>250792.59434985812</v>
      </c>
      <c r="Y86" s="34">
        <f t="shared" si="375"/>
        <v>492479.30287097319</v>
      </c>
      <c r="Z86" s="34">
        <f t="shared" si="375"/>
        <v>568883.1932064764</v>
      </c>
      <c r="AA86" s="34">
        <f t="shared" si="375"/>
        <v>495784.43185611727</v>
      </c>
      <c r="AB86" s="34">
        <f t="shared" si="375"/>
        <v>452107.49766316178</v>
      </c>
      <c r="AC86" s="34">
        <f t="shared" si="375"/>
        <v>529329.72116508055</v>
      </c>
      <c r="AD86" s="34">
        <f t="shared" si="375"/>
        <v>466557.22391921247</v>
      </c>
      <c r="AE86" s="34">
        <f t="shared" si="375"/>
        <v>807004.16120013408</v>
      </c>
      <c r="AF86" s="34">
        <f>T86+U86+V86+W86+X86+Y86+Z86+AA86+AB86+AC86+AD86+AE86</f>
        <v>4320588.6019445844</v>
      </c>
      <c r="AG86" s="34">
        <f t="shared" ref="AG86:AL86" si="376">AG87+AG88</f>
        <v>498079.39680353866</v>
      </c>
      <c r="AH86" s="34">
        <f t="shared" si="376"/>
        <v>473044.32732431992</v>
      </c>
      <c r="AI86" s="34">
        <f t="shared" si="376"/>
        <v>555312.11625771958</v>
      </c>
      <c r="AJ86" s="34">
        <f t="shared" si="376"/>
        <v>600051.49574361567</v>
      </c>
      <c r="AK86" s="34">
        <f t="shared" si="376"/>
        <v>597604.81789350673</v>
      </c>
      <c r="AL86" s="34">
        <f t="shared" si="376"/>
        <v>546721.41937906912</v>
      </c>
      <c r="AM86" s="34">
        <f t="shared" ref="AM86:AR86" si="377">AM87+AM88</f>
        <v>616736.85144383216</v>
      </c>
      <c r="AN86" s="34">
        <f t="shared" si="377"/>
        <v>462500.7809631119</v>
      </c>
      <c r="AO86" s="34">
        <f t="shared" si="377"/>
        <v>424215.77800033375</v>
      </c>
      <c r="AP86" s="34">
        <f t="shared" si="377"/>
        <v>292210.40189450787</v>
      </c>
      <c r="AQ86" s="34">
        <f t="shared" si="377"/>
        <v>466811.65256217617</v>
      </c>
      <c r="AR86" s="34">
        <f t="shared" si="377"/>
        <v>722226.96461358736</v>
      </c>
      <c r="AS86" s="34">
        <f>AG86+AH86+AI86+AJ86+AK86+AL86+AM86+AN86+AO86+AP86+AQ86+AR86</f>
        <v>6255516.0028793178</v>
      </c>
      <c r="AT86" s="34">
        <f>AT87+AT88</f>
        <v>439270.34322316799</v>
      </c>
      <c r="AU86" s="34">
        <f t="shared" ref="AU86:BE86" si="378">AU87+AU88</f>
        <v>510359.85607578047</v>
      </c>
      <c r="AV86" s="34">
        <f t="shared" si="378"/>
        <v>847331.84088632977</v>
      </c>
      <c r="AW86" s="34">
        <f t="shared" si="378"/>
        <v>841494.64438324189</v>
      </c>
      <c r="AX86" s="34">
        <f t="shared" si="378"/>
        <v>677078.08229010098</v>
      </c>
      <c r="AY86" s="34">
        <f t="shared" si="378"/>
        <v>620338.97233350133</v>
      </c>
      <c r="AZ86" s="34">
        <f t="shared" si="378"/>
        <v>616362.93711400428</v>
      </c>
      <c r="BA86" s="34">
        <f t="shared" si="378"/>
        <v>482197.17392755777</v>
      </c>
      <c r="BB86" s="34">
        <f t="shared" si="378"/>
        <v>480808.26848606218</v>
      </c>
      <c r="BC86" s="34">
        <f t="shared" si="378"/>
        <v>506613.37097312452</v>
      </c>
      <c r="BD86" s="34">
        <f t="shared" si="378"/>
        <v>492858.92113169824</v>
      </c>
      <c r="BE86" s="34">
        <f t="shared" si="378"/>
        <v>171114.41257720152</v>
      </c>
      <c r="BF86" s="34">
        <f>AT86+AU86+AV86+AW86+AX86+AY86+AZ86+BA86+BB86+BC86+BD86+BE86</f>
        <v>6685828.8234017706</v>
      </c>
      <c r="BG86" s="34">
        <f t="shared" ref="BG86:BL86" si="379">BG87+BG88</f>
        <v>373046.48643799039</v>
      </c>
      <c r="BH86" s="34">
        <f t="shared" si="379"/>
        <v>385214.57077282603</v>
      </c>
      <c r="BI86" s="34">
        <f t="shared" si="379"/>
        <v>402553.17104823899</v>
      </c>
      <c r="BJ86" s="34">
        <f t="shared" si="379"/>
        <v>391564.44821398758</v>
      </c>
      <c r="BK86" s="34">
        <f t="shared" si="379"/>
        <v>419341.76118344162</v>
      </c>
      <c r="BL86" s="34">
        <f t="shared" si="379"/>
        <v>574718.29924052779</v>
      </c>
      <c r="BM86" s="34">
        <f t="shared" ref="BM86:BR86" si="380">BM87+BM88</f>
        <v>450745.08992655581</v>
      </c>
      <c r="BN86" s="34">
        <f t="shared" si="380"/>
        <v>272558.39701218531</v>
      </c>
      <c r="BO86" s="34">
        <f t="shared" si="380"/>
        <v>346830.36871974566</v>
      </c>
      <c r="BP86" s="34">
        <f t="shared" si="380"/>
        <v>334138.45776998874</v>
      </c>
      <c r="BQ86" s="34">
        <f t="shared" si="380"/>
        <v>292548.6175930567</v>
      </c>
      <c r="BR86" s="34">
        <f t="shared" si="380"/>
        <v>403816.70205307967</v>
      </c>
      <c r="BS86" s="34">
        <f>BG86+BH86+BI86+BJ86+BK86+BL86+BM86+BN86+BO86+BP86+BQ86+BR86</f>
        <v>4647076.3699716236</v>
      </c>
      <c r="BT86" s="34">
        <f t="shared" ref="BT86:BY86" si="381">BT87+BT88</f>
        <v>270990.60378067102</v>
      </c>
      <c r="BU86" s="34">
        <f t="shared" si="381"/>
        <v>272436.67421966261</v>
      </c>
      <c r="BV86" s="34">
        <f t="shared" si="381"/>
        <v>472016.61049908231</v>
      </c>
      <c r="BW86" s="34">
        <f t="shared" si="381"/>
        <v>450248.48915039265</v>
      </c>
      <c r="BX86" s="34">
        <f t="shared" si="381"/>
        <v>437907.98347521224</v>
      </c>
      <c r="BY86" s="34">
        <f t="shared" si="381"/>
        <v>329588.0858788187</v>
      </c>
      <c r="BZ86" s="34">
        <f t="shared" ref="BZ86:CE86" si="382">BZ87+BZ88</f>
        <v>319595.74557669874</v>
      </c>
      <c r="CA86" s="34">
        <f t="shared" si="382"/>
        <v>434106.95201134932</v>
      </c>
      <c r="CB86" s="34">
        <f t="shared" si="382"/>
        <v>386829.38628776476</v>
      </c>
      <c r="CC86" s="34">
        <f t="shared" si="382"/>
        <v>314217.0279168759</v>
      </c>
      <c r="CD86" s="34">
        <f t="shared" si="382"/>
        <v>296886.10365548363</v>
      </c>
      <c r="CE86" s="34">
        <f t="shared" si="382"/>
        <v>408692.9514688694</v>
      </c>
      <c r="CF86" s="34">
        <f>BT86+BU86+BV86+BW86+BX86+BY86+BZ86+CA86+CB86+CC86+CD86+CE86</f>
        <v>4393516.6139208805</v>
      </c>
      <c r="CG86" s="34">
        <f t="shared" ref="CG86:CL86" si="383">CG87+CG88</f>
        <v>324559.70184443326</v>
      </c>
      <c r="CH86" s="34">
        <f t="shared" si="383"/>
        <v>281726.87297613098</v>
      </c>
      <c r="CI86" s="34">
        <f t="shared" si="383"/>
        <v>281037.7912702387</v>
      </c>
      <c r="CJ86" s="34">
        <f t="shared" si="383"/>
        <v>305496.12785845425</v>
      </c>
      <c r="CK86" s="34">
        <f t="shared" si="383"/>
        <v>356972.31117509591</v>
      </c>
      <c r="CL86" s="34">
        <f t="shared" si="383"/>
        <v>500859.56993824046</v>
      </c>
      <c r="CM86" s="34">
        <f t="shared" ref="CM86:CR86" si="384">CM87+CM88</f>
        <v>263133.04715406458</v>
      </c>
      <c r="CN86" s="34">
        <f t="shared" si="384"/>
        <v>240767.25095977332</v>
      </c>
      <c r="CO86" s="34">
        <f t="shared" si="384"/>
        <v>314898.96148389322</v>
      </c>
      <c r="CP86" s="34">
        <f t="shared" si="384"/>
        <v>298172.88286596385</v>
      </c>
      <c r="CQ86" s="34">
        <f t="shared" si="384"/>
        <v>351161.91516441421</v>
      </c>
      <c r="CR86" s="34">
        <f t="shared" si="384"/>
        <v>348491.49757970253</v>
      </c>
      <c r="CS86" s="34">
        <f>CG86+CH86+CI86+CJ86+CK86+CL86+CM86+CN86+CO86+CP86+CQ86+CR86</f>
        <v>3867277.930270406</v>
      </c>
      <c r="CT86" s="34">
        <f t="shared" ref="CT86:CY86" si="385">CT87+CT88</f>
        <v>276072.57135703566</v>
      </c>
      <c r="CU86" s="34">
        <f t="shared" si="385"/>
        <v>260069.83804873965</v>
      </c>
      <c r="CV86" s="34">
        <f t="shared" si="385"/>
        <v>343304.88453513617</v>
      </c>
      <c r="CW86" s="34">
        <f t="shared" si="385"/>
        <v>335911.9238023698</v>
      </c>
      <c r="CX86" s="34">
        <f t="shared" si="385"/>
        <v>366205.20514104486</v>
      </c>
      <c r="CY86" s="34">
        <f t="shared" si="385"/>
        <v>393854.70630946435</v>
      </c>
      <c r="CZ86" s="34">
        <f t="shared" ref="CZ86:DE86" si="386">CZ87+CZ88</f>
        <v>259046.44458354192</v>
      </c>
      <c r="DA86" s="34">
        <f t="shared" si="386"/>
        <v>303586.15306292829</v>
      </c>
      <c r="DB86" s="34">
        <f t="shared" si="386"/>
        <v>280732.90302119899</v>
      </c>
      <c r="DC86" s="34">
        <f t="shared" si="386"/>
        <v>499493.24849774758</v>
      </c>
      <c r="DD86" s="34">
        <f t="shared" si="386"/>
        <v>177829.87506259323</v>
      </c>
      <c r="DE86" s="34">
        <f t="shared" si="386"/>
        <v>276634.58099649451</v>
      </c>
      <c r="DF86" s="34">
        <f>CT86+CU86+CV86+CW86+CX86+CY86+CZ86+DA86+DB86+DC86+DD86+DE86</f>
        <v>3772742.3344182959</v>
      </c>
      <c r="DG86" s="34">
        <f t="shared" ref="DG86:DR86" si="387">DG87+DG88</f>
        <v>235120.96</v>
      </c>
      <c r="DH86" s="34">
        <f t="shared" si="387"/>
        <v>137235.64000000001</v>
      </c>
      <c r="DI86" s="34">
        <f t="shared" si="387"/>
        <v>873708.29</v>
      </c>
      <c r="DJ86" s="34">
        <f t="shared" si="387"/>
        <v>300401.03000000003</v>
      </c>
      <c r="DK86" s="34">
        <f t="shared" si="387"/>
        <v>244049.79</v>
      </c>
      <c r="DL86" s="34">
        <f t="shared" si="387"/>
        <v>255375.88</v>
      </c>
      <c r="DM86" s="34">
        <f t="shared" si="387"/>
        <v>123864.19</v>
      </c>
      <c r="DN86" s="34">
        <f t="shared" si="387"/>
        <v>174842.07</v>
      </c>
      <c r="DO86" s="34">
        <f t="shared" si="387"/>
        <v>318452.43</v>
      </c>
      <c r="DP86" s="34">
        <f t="shared" si="387"/>
        <v>238007.22</v>
      </c>
      <c r="DQ86" s="34">
        <f t="shared" si="387"/>
        <v>455051.38</v>
      </c>
      <c r="DR86" s="34">
        <f t="shared" si="387"/>
        <v>166743.76999999999</v>
      </c>
      <c r="DS86" s="34">
        <f>DG86+DH86+DI86+DJ86+DK86+DL86+DM86+DN86+DO86+DP86+DQ86+DR86</f>
        <v>3522852.6500000004</v>
      </c>
      <c r="DT86" s="34">
        <f t="shared" ref="DT86:EE86" si="388">DT87+DT88</f>
        <v>210321.63</v>
      </c>
      <c r="DU86" s="34">
        <f t="shared" si="388"/>
        <v>135667.91</v>
      </c>
      <c r="DV86" s="34">
        <f t="shared" si="388"/>
        <v>181224.77</v>
      </c>
      <c r="DW86" s="34">
        <f t="shared" si="388"/>
        <v>253051.63</v>
      </c>
      <c r="DX86" s="34">
        <f t="shared" si="388"/>
        <v>113090.72</v>
      </c>
      <c r="DY86" s="34">
        <f t="shared" si="388"/>
        <v>95601.600000000093</v>
      </c>
      <c r="DZ86" s="34">
        <f t="shared" si="388"/>
        <v>182968.88</v>
      </c>
      <c r="EA86" s="34">
        <f t="shared" si="388"/>
        <v>51708.09999999986</v>
      </c>
      <c r="EB86" s="34">
        <f t="shared" si="388"/>
        <v>57068.659999999451</v>
      </c>
      <c r="EC86" s="34">
        <f t="shared" si="388"/>
        <v>87133.780000000726</v>
      </c>
      <c r="ED86" s="34">
        <f t="shared" si="388"/>
        <v>-68748.960000000196</v>
      </c>
      <c r="EE86" s="34">
        <f t="shared" si="388"/>
        <v>142786.32</v>
      </c>
      <c r="EF86" s="34">
        <f>DT86+DU86+DV86+DW86+DX86+DY86+DZ86+EA86+EB86+EC86+ED86+EE86</f>
        <v>1441875.04</v>
      </c>
      <c r="EG86" s="34">
        <f t="shared" ref="EG86:ER86" si="389">EG87+EG88</f>
        <v>82548.37</v>
      </c>
      <c r="EH86" s="34">
        <f t="shared" si="389"/>
        <v>83268.66</v>
      </c>
      <c r="EI86" s="34">
        <f t="shared" si="389"/>
        <v>86820.160000000003</v>
      </c>
      <c r="EJ86" s="34">
        <f t="shared" si="389"/>
        <v>75232.679999999993</v>
      </c>
      <c r="EK86" s="34">
        <f t="shared" si="389"/>
        <v>134705.31</v>
      </c>
      <c r="EL86" s="34">
        <f t="shared" si="389"/>
        <v>109089.22</v>
      </c>
      <c r="EM86" s="34">
        <f t="shared" si="389"/>
        <v>161667.70000000001</v>
      </c>
      <c r="EN86" s="34">
        <f t="shared" si="389"/>
        <v>69583.549999999814</v>
      </c>
      <c r="EO86" s="34">
        <f t="shared" si="389"/>
        <v>66910.660000000149</v>
      </c>
      <c r="EP86" s="34">
        <f t="shared" si="389"/>
        <v>73656.740000000005</v>
      </c>
      <c r="EQ86" s="34">
        <f t="shared" si="389"/>
        <v>58343.5</v>
      </c>
      <c r="ER86" s="34">
        <f t="shared" si="389"/>
        <v>163841.65</v>
      </c>
      <c r="ES86" s="34">
        <f>EG86+EH86+EI86+EJ86+EK86+EL86+EM86+EN86+EO86+EP86+EQ86+ER86</f>
        <v>1165668.2</v>
      </c>
      <c r="ET86" s="34">
        <f t="shared" ref="ET86:FE86" si="390">ET87+ET88</f>
        <v>123736.54</v>
      </c>
      <c r="EU86" s="34">
        <f t="shared" si="390"/>
        <v>97330.52</v>
      </c>
      <c r="EV86" s="34">
        <f t="shared" si="390"/>
        <v>81752.58</v>
      </c>
      <c r="EW86" s="34">
        <f t="shared" si="390"/>
        <v>112719.75</v>
      </c>
      <c r="EX86" s="34">
        <f t="shared" si="390"/>
        <v>151064.39000000001</v>
      </c>
      <c r="EY86" s="34">
        <f t="shared" si="390"/>
        <v>74542.23</v>
      </c>
      <c r="EZ86" s="34">
        <f t="shared" si="390"/>
        <v>84469.34999999986</v>
      </c>
      <c r="FA86" s="34">
        <f t="shared" si="390"/>
        <v>100894.43</v>
      </c>
      <c r="FB86" s="34">
        <f t="shared" si="390"/>
        <v>100979.46</v>
      </c>
      <c r="FC86" s="34">
        <f t="shared" si="390"/>
        <v>72080.720000000088</v>
      </c>
      <c r="FD86" s="34">
        <f t="shared" si="390"/>
        <v>116571.97</v>
      </c>
      <c r="FE86" s="34">
        <f t="shared" si="390"/>
        <v>144448.10999999999</v>
      </c>
      <c r="FF86" s="34">
        <f>ET86+EU86+EV86+EW86+EX86+EY86+EZ86+FA86+FB86+FC86+FD86+FE86</f>
        <v>1260590.0499999998</v>
      </c>
      <c r="FG86" s="34">
        <f t="shared" ref="FG86:FR86" si="391">FG87+FG88</f>
        <v>188214.42</v>
      </c>
      <c r="FH86" s="34">
        <f t="shared" si="391"/>
        <v>140795.71</v>
      </c>
      <c r="FI86" s="34">
        <f t="shared" si="391"/>
        <v>96342.264999999781</v>
      </c>
      <c r="FJ86" s="34">
        <f t="shared" si="391"/>
        <v>87575.515000000247</v>
      </c>
      <c r="FK86" s="34">
        <f t="shared" si="391"/>
        <v>151391.29</v>
      </c>
      <c r="FL86" s="34">
        <f t="shared" si="391"/>
        <v>85628.03</v>
      </c>
      <c r="FM86" s="34">
        <f t="shared" si="391"/>
        <v>137578.69</v>
      </c>
      <c r="FN86" s="34">
        <f t="shared" si="391"/>
        <v>84515.88</v>
      </c>
      <c r="FO86" s="34">
        <f t="shared" si="391"/>
        <v>84874.669999999925</v>
      </c>
      <c r="FP86" s="34">
        <f t="shared" si="391"/>
        <v>70204.580000000075</v>
      </c>
      <c r="FQ86" s="34">
        <f t="shared" si="391"/>
        <v>132949.60999999999</v>
      </c>
      <c r="FR86" s="34">
        <f t="shared" si="391"/>
        <v>160778.56</v>
      </c>
      <c r="FS86" s="34">
        <f>FG86+FH86+FI86+FJ86+FK86+FL86+FM86+FN86+FO86+FP86+FQ86+FR86</f>
        <v>1420849.2200000002</v>
      </c>
      <c r="FT86" s="34">
        <f t="shared" ref="FT86:GC86" si="392">FT87+FT88</f>
        <v>72296.87</v>
      </c>
      <c r="FU86" s="34">
        <f t="shared" si="392"/>
        <v>72587.399999999994</v>
      </c>
      <c r="FV86" s="34">
        <f t="shared" si="392"/>
        <v>91821.42</v>
      </c>
      <c r="FW86" s="34">
        <f t="shared" si="392"/>
        <v>84431.11</v>
      </c>
      <c r="FX86" s="34">
        <f t="shared" si="392"/>
        <v>126840.58</v>
      </c>
      <c r="FY86" s="34">
        <f t="shared" si="392"/>
        <v>90089.940000000061</v>
      </c>
      <c r="FZ86" s="34">
        <f t="shared" si="392"/>
        <v>74859.679999999935</v>
      </c>
      <c r="GA86" s="34">
        <f t="shared" si="392"/>
        <v>129488.96000000001</v>
      </c>
      <c r="GB86" s="34">
        <f t="shared" si="392"/>
        <v>38707.830000000075</v>
      </c>
      <c r="GC86" s="34">
        <f t="shared" si="392"/>
        <v>137117.59</v>
      </c>
      <c r="GD86" s="34">
        <f>GD87+GD88</f>
        <v>102313.06</v>
      </c>
      <c r="GE86" s="34">
        <f>GE87+GE88</f>
        <v>119759.67</v>
      </c>
      <c r="GF86" s="34">
        <f>FT86+FU86+FV86+FW86+FX86+FY86+FZ86+GA86+GB86+GC86+GD86+GE86</f>
        <v>1140314.1099999999</v>
      </c>
      <c r="GG86" s="34">
        <f t="shared" ref="GG86:GP86" si="393">GG87+GG88</f>
        <v>134266.53999999998</v>
      </c>
      <c r="GH86" s="34">
        <f t="shared" si="393"/>
        <v>90382.98000000001</v>
      </c>
      <c r="GI86" s="34">
        <f t="shared" si="393"/>
        <v>124180.93000000002</v>
      </c>
      <c r="GJ86" s="34">
        <f t="shared" si="393"/>
        <v>111655.73999999993</v>
      </c>
      <c r="GK86" s="34">
        <f t="shared" si="393"/>
        <v>94836.600000000093</v>
      </c>
      <c r="GL86" s="34">
        <f t="shared" si="393"/>
        <v>77062.319999999949</v>
      </c>
      <c r="GM86" s="34">
        <f t="shared" si="393"/>
        <v>84756.909999999683</v>
      </c>
      <c r="GN86" s="34">
        <f t="shared" si="393"/>
        <v>82060.470000000088</v>
      </c>
      <c r="GO86" s="34">
        <f t="shared" si="393"/>
        <v>80839.619999999646</v>
      </c>
      <c r="GP86" s="34">
        <f t="shared" si="393"/>
        <v>82570.970000000903</v>
      </c>
      <c r="GQ86" s="34">
        <f>GQ87+GQ88</f>
        <v>69451.269999999553</v>
      </c>
      <c r="GR86" s="34">
        <f>GR87+GR88</f>
        <v>117271.06000000029</v>
      </c>
      <c r="GS86" s="34">
        <f>GG86+GH86+GI86+GJ86+GK86+GL86+GM86+GN86+GO86+GP86+GQ86+GR86</f>
        <v>1149335.4100000001</v>
      </c>
      <c r="GT86" s="34">
        <f t="shared" ref="GT86:HC86" si="394">GT87+GT88</f>
        <v>80841.890000000072</v>
      </c>
      <c r="GU86" s="34">
        <f t="shared" si="394"/>
        <v>68676.329999999929</v>
      </c>
      <c r="GV86" s="34">
        <f t="shared" si="394"/>
        <v>82889.849999999977</v>
      </c>
      <c r="GW86" s="34">
        <f t="shared" si="394"/>
        <v>97403.900000000169</v>
      </c>
      <c r="GX86" s="34">
        <f t="shared" si="394"/>
        <v>88613.790000000037</v>
      </c>
      <c r="GY86" s="34">
        <f t="shared" si="394"/>
        <v>117791.2199999998</v>
      </c>
      <c r="GZ86" s="34">
        <f t="shared" si="394"/>
        <v>81979.810000000056</v>
      </c>
      <c r="HA86" s="34">
        <f t="shared" si="394"/>
        <v>76635.4099999998</v>
      </c>
      <c r="HB86" s="34">
        <f t="shared" si="394"/>
        <v>104741.83000000007</v>
      </c>
      <c r="HC86" s="34">
        <f t="shared" si="394"/>
        <v>69743.629999999888</v>
      </c>
      <c r="HD86" s="34">
        <f>HD87+HD88</f>
        <v>74668.589999999967</v>
      </c>
      <c r="HE86" s="34">
        <f>HE87+HE88</f>
        <v>115747.25999999954</v>
      </c>
      <c r="HF86" s="34">
        <f>GT86+GU86+GV86+GW86+GX86+GY86+GZ86+HA86+HB86+HC86+HD86+HE86</f>
        <v>1059733.5099999993</v>
      </c>
      <c r="HG86" s="34">
        <f t="shared" ref="HG86:HP86" si="395">HG87+HG88</f>
        <v>85875.54</v>
      </c>
      <c r="HH86" s="34">
        <f t="shared" si="395"/>
        <v>68248.750000000131</v>
      </c>
      <c r="HI86" s="34">
        <f t="shared" si="395"/>
        <v>129004.03999999995</v>
      </c>
      <c r="HJ86" s="34">
        <f t="shared" si="395"/>
        <v>160294.37999999992</v>
      </c>
      <c r="HK86" s="34">
        <f t="shared" si="395"/>
        <v>143943.7199999998</v>
      </c>
      <c r="HL86" s="34">
        <f t="shared" si="395"/>
        <v>151533.48000000021</v>
      </c>
      <c r="HM86" s="34">
        <f t="shared" si="395"/>
        <v>149007.92999999964</v>
      </c>
      <c r="HN86" s="34">
        <f t="shared" si="395"/>
        <v>130772.41000000009</v>
      </c>
      <c r="HO86" s="34">
        <f t="shared" si="395"/>
        <v>147657.49000000014</v>
      </c>
      <c r="HP86" s="34">
        <f t="shared" si="395"/>
        <v>148190.03000000099</v>
      </c>
      <c r="HQ86" s="34">
        <f>HQ87+HQ88</f>
        <v>147670.04999999932</v>
      </c>
      <c r="HR86" s="34">
        <f>HR87+HR88</f>
        <v>208434.88000000041</v>
      </c>
      <c r="HS86" s="34">
        <f>HG86+HH86+HI86+HJ86+HK86+HL86+HM86+HN86+HO86+HP86+HQ86+HR86</f>
        <v>1670632.7000000007</v>
      </c>
      <c r="HT86" s="34">
        <f t="shared" ref="HT86:IC86" si="396">HT87+HT88</f>
        <v>145984.92000000007</v>
      </c>
      <c r="HU86" s="34">
        <f t="shared" si="396"/>
        <v>149422.96999999986</v>
      </c>
      <c r="HV86" s="34">
        <f t="shared" si="396"/>
        <v>158786.4300000002</v>
      </c>
      <c r="HW86" s="34">
        <f t="shared" si="396"/>
        <v>163459.58999999973</v>
      </c>
      <c r="HX86" s="34">
        <f t="shared" si="396"/>
        <v>144878.96000000017</v>
      </c>
      <c r="HY86" s="34">
        <f t="shared" si="396"/>
        <v>169561.47000000009</v>
      </c>
      <c r="HZ86" s="34">
        <f t="shared" si="396"/>
        <v>128339.49000000014</v>
      </c>
      <c r="IA86" s="34">
        <f t="shared" si="396"/>
        <v>123464.84999999944</v>
      </c>
      <c r="IB86" s="34">
        <f t="shared" si="396"/>
        <v>163512.18000000055</v>
      </c>
      <c r="IC86" s="34">
        <f t="shared" si="396"/>
        <v>191067.01000000007</v>
      </c>
      <c r="ID86" s="34">
        <f>ID87+ID88</f>
        <v>189177.10000000006</v>
      </c>
      <c r="IE86" s="34">
        <f>IE87+IE88</f>
        <v>301082.55999999942</v>
      </c>
      <c r="IF86" s="34">
        <f>HT86+HU86+HV86+HW86+HX86+HY86+HZ86+IA86+IB86+IC86+ID86+IE86</f>
        <v>2028737.5299999998</v>
      </c>
      <c r="IG86" s="34">
        <f t="shared" ref="IG86:IP86" si="397">IG87+IG88</f>
        <v>147746.42000000007</v>
      </c>
      <c r="IH86" s="34">
        <f t="shared" si="397"/>
        <v>146543.13999999978</v>
      </c>
      <c r="II86" s="34">
        <f t="shared" si="397"/>
        <v>219742.67000000007</v>
      </c>
      <c r="IJ86" s="34">
        <f t="shared" si="397"/>
        <v>130500.93999999994</v>
      </c>
      <c r="IK86" s="34">
        <f t="shared" si="397"/>
        <v>185399.21999999997</v>
      </c>
      <c r="IL86" s="34">
        <f t="shared" si="397"/>
        <v>177968.61000000028</v>
      </c>
      <c r="IM86" s="34">
        <f t="shared" si="397"/>
        <v>256668.18999999965</v>
      </c>
      <c r="IN86" s="34">
        <f t="shared" si="397"/>
        <v>137287.8600000001</v>
      </c>
      <c r="IO86" s="34">
        <f t="shared" si="397"/>
        <v>176096.92000000019</v>
      </c>
      <c r="IP86" s="34">
        <f t="shared" si="397"/>
        <v>187338.30000000031</v>
      </c>
      <c r="IQ86" s="34">
        <f>IQ87+IQ88</f>
        <v>133504.35999999984</v>
      </c>
      <c r="IR86" s="34">
        <f>IR87+IR88</f>
        <v>172107.40999999965</v>
      </c>
      <c r="IS86" s="34">
        <f>IG86+IH86+II86+IJ86+IK86+IL86+IM86+IN86+IO86+IP86+IQ86+IR86</f>
        <v>2070904.0399999998</v>
      </c>
      <c r="IT86" s="34">
        <f t="shared" ref="IT86:JC86" si="398">IT87+IT88</f>
        <v>179246.94999999992</v>
      </c>
      <c r="IU86" s="34">
        <f t="shared" si="398"/>
        <v>152905.85000000018</v>
      </c>
      <c r="IV86" s="34">
        <f t="shared" si="398"/>
        <v>172398.41999999978</v>
      </c>
      <c r="IW86" s="34">
        <f t="shared" si="398"/>
        <v>162526.04000000036</v>
      </c>
      <c r="IX86" s="34">
        <f t="shared" si="398"/>
        <v>183169.08999999973</v>
      </c>
      <c r="IY86" s="34">
        <f t="shared" si="398"/>
        <v>180084.08000000016</v>
      </c>
      <c r="IZ86" s="34">
        <f t="shared" si="398"/>
        <v>158661.63000000024</v>
      </c>
      <c r="JA86" s="34">
        <f t="shared" si="398"/>
        <v>267304.51999999955</v>
      </c>
      <c r="JB86" s="34">
        <f t="shared" si="398"/>
        <v>167934.16999999972</v>
      </c>
      <c r="JC86" s="34">
        <f t="shared" si="398"/>
        <v>185995.50000000026</v>
      </c>
      <c r="JD86" s="34">
        <f>JD87+JD88</f>
        <v>162054.53999999954</v>
      </c>
      <c r="JE86" s="34">
        <f>JE87+JE88</f>
        <v>178957.34000000061</v>
      </c>
      <c r="JF86" s="34">
        <f>IT86+IU86+IV86+IW86+IX86+IY86+IZ86+JA86+JB86+JC86+JD86+JE86</f>
        <v>2151238.1300000004</v>
      </c>
      <c r="JG86" s="228">
        <f t="shared" ref="JG86:JP86" si="399">JG87+JG88</f>
        <v>194437.86999999997</v>
      </c>
      <c r="JH86" s="34">
        <f t="shared" si="399"/>
        <v>152783.05000000013</v>
      </c>
      <c r="JI86" s="34">
        <f t="shared" si="399"/>
        <v>198596.51999999984</v>
      </c>
      <c r="JJ86" s="34">
        <f t="shared" si="399"/>
        <v>178144.91000000009</v>
      </c>
      <c r="JK86" s="34">
        <f t="shared" si="399"/>
        <v>235643.70999999921</v>
      </c>
      <c r="JL86" s="34">
        <f t="shared" si="399"/>
        <v>180457.01000000068</v>
      </c>
      <c r="JM86" s="34">
        <f t="shared" si="399"/>
        <v>133951.17999999982</v>
      </c>
      <c r="JN86" s="34">
        <f t="shared" si="399"/>
        <v>200579.72999999992</v>
      </c>
      <c r="JO86" s="34">
        <f t="shared" si="399"/>
        <v>222158.34000000049</v>
      </c>
      <c r="JP86" s="34">
        <f t="shared" si="399"/>
        <v>189407.31999999931</v>
      </c>
      <c r="JQ86" s="34">
        <f>JQ87+JQ88</f>
        <v>175481.9799999996</v>
      </c>
      <c r="JR86" s="34">
        <f>JR87+JR88</f>
        <v>220923.66999999995</v>
      </c>
      <c r="JS86" s="34">
        <f>JG86+JH86+JI86+JJ86+JK86+JL86+JM86+JN86+JO86+JP86+JQ86+JR86</f>
        <v>2282565.2899999996</v>
      </c>
      <c r="JT86" s="228">
        <f t="shared" ref="JT86:KC86" si="400">JT87+JT88</f>
        <v>164766.96000000008</v>
      </c>
      <c r="JU86" s="34">
        <f t="shared" si="400"/>
        <v>166583.46000000002</v>
      </c>
      <c r="JV86" s="34">
        <f t="shared" si="400"/>
        <v>164541.59999999971</v>
      </c>
      <c r="JW86" s="34">
        <f t="shared" si="400"/>
        <v>75520.320000000138</v>
      </c>
      <c r="JX86" s="34">
        <f t="shared" si="400"/>
        <v>139529.15999999992</v>
      </c>
      <c r="JY86" s="34">
        <f t="shared" si="400"/>
        <v>203896.25</v>
      </c>
      <c r="JZ86" s="34">
        <f t="shared" si="400"/>
        <v>174636.88000000009</v>
      </c>
      <c r="KA86" s="34">
        <f t="shared" si="400"/>
        <v>171074.1999999999</v>
      </c>
      <c r="KB86" s="34">
        <f t="shared" si="400"/>
        <v>192037.35999999984</v>
      </c>
      <c r="KC86" s="34">
        <f t="shared" si="400"/>
        <v>210714.20000000027</v>
      </c>
      <c r="KD86" s="34">
        <f>KD87+KD88</f>
        <v>143551.35999999946</v>
      </c>
      <c r="KE86" s="34">
        <f>KE87+KE88</f>
        <v>163435.8000000006</v>
      </c>
      <c r="KF86" s="34">
        <f>JT86+JU86+JV86+JW86+JX86+JY86+JZ86+KA86+KB86+KC86+KD86+KE86</f>
        <v>1970287.5499999998</v>
      </c>
      <c r="KG86" s="228">
        <f t="shared" ref="KG86:KP86" si="401">KG87+KG88</f>
        <v>196549.52999999997</v>
      </c>
      <c r="KH86" s="34">
        <f t="shared" si="401"/>
        <v>217793.27000000002</v>
      </c>
      <c r="KI86" s="34">
        <f t="shared" si="401"/>
        <v>314262.69</v>
      </c>
      <c r="KJ86" s="34">
        <f t="shared" si="401"/>
        <v>245726.59999999989</v>
      </c>
      <c r="KK86" s="34">
        <f t="shared" si="401"/>
        <v>285564.36999999994</v>
      </c>
      <c r="KL86" s="34">
        <f t="shared" si="401"/>
        <v>251863.99000000002</v>
      </c>
      <c r="KM86" s="34">
        <f t="shared" si="401"/>
        <v>230922.6500000002</v>
      </c>
      <c r="KN86" s="34">
        <f t="shared" si="401"/>
        <v>218334.11999999997</v>
      </c>
      <c r="KO86" s="34">
        <f t="shared" si="401"/>
        <v>308868.64</v>
      </c>
      <c r="KP86" s="34">
        <f t="shared" si="401"/>
        <v>238124.10000000003</v>
      </c>
      <c r="KQ86" s="34">
        <f>KQ87+KQ88</f>
        <v>265782.68999999977</v>
      </c>
      <c r="KR86" s="34">
        <f>KR87+KR88</f>
        <v>209510.18000000031</v>
      </c>
      <c r="KS86" s="34">
        <f>KG86+KH86+KI86+KJ86+KK86+KL86+KM86+KN86+KO86+KP86+KQ86+KR86</f>
        <v>2983302.83</v>
      </c>
      <c r="KT86" s="228">
        <f t="shared" ref="KT86:LC86" si="402">KT87+KT88</f>
        <v>271967.57999999996</v>
      </c>
      <c r="KU86" s="34">
        <f t="shared" si="402"/>
        <v>213148.52000000002</v>
      </c>
      <c r="KV86" s="34">
        <f t="shared" si="402"/>
        <v>323176.54999999993</v>
      </c>
      <c r="KW86" s="34">
        <f t="shared" si="402"/>
        <v>236073.19999999902</v>
      </c>
      <c r="KX86" s="34">
        <f t="shared" si="402"/>
        <v>334314.31000000099</v>
      </c>
      <c r="KY86" s="34">
        <f t="shared" si="402"/>
        <v>256035.87999999992</v>
      </c>
      <c r="KZ86" s="34">
        <f t="shared" si="402"/>
        <v>241225.74000000005</v>
      </c>
      <c r="LA86" s="34">
        <f t="shared" si="402"/>
        <v>218598.99000000011</v>
      </c>
      <c r="LB86" s="34">
        <f t="shared" si="402"/>
        <v>270190.42</v>
      </c>
      <c r="LC86" s="34">
        <f t="shared" si="402"/>
        <v>268228.06999999989</v>
      </c>
      <c r="LD86" s="34">
        <f>LD87+LD88</f>
        <v>271042.40000000002</v>
      </c>
      <c r="LE86" s="34">
        <f>LE87+LE88</f>
        <v>255134.7</v>
      </c>
      <c r="LF86" s="34">
        <f>KT86+KU86+KV86+KW86+KX86+KY86+KZ86+LA86+LB86+LC86+LD86+LE86</f>
        <v>3159136.36</v>
      </c>
      <c r="LG86" s="228">
        <f t="shared" ref="LG86:LP86" si="403">LG87+LG88</f>
        <v>262789.09999999998</v>
      </c>
      <c r="LH86" s="34">
        <f t="shared" si="403"/>
        <v>229990.91999999998</v>
      </c>
      <c r="LI86" s="34">
        <f t="shared" si="403"/>
        <v>355687.16</v>
      </c>
      <c r="LJ86" s="34">
        <f t="shared" si="403"/>
        <v>289538.65999999997</v>
      </c>
      <c r="LK86" s="34">
        <f t="shared" si="403"/>
        <v>368555.65000000014</v>
      </c>
      <c r="LL86" s="34">
        <f t="shared" si="403"/>
        <v>362114.72000000003</v>
      </c>
      <c r="LM86" s="34">
        <f t="shared" si="403"/>
        <v>237127.27999999988</v>
      </c>
      <c r="LN86" s="34">
        <f t="shared" si="403"/>
        <v>242885.95</v>
      </c>
      <c r="LO86" s="34">
        <f t="shared" si="403"/>
        <v>252285.11999999854</v>
      </c>
      <c r="LP86" s="34">
        <f t="shared" si="403"/>
        <v>321780.80000000133</v>
      </c>
      <c r="LQ86" s="34">
        <f>LQ87+LQ88</f>
        <v>250396.5100000003</v>
      </c>
      <c r="LR86" s="34">
        <f>LR87+LR88</f>
        <v>265878.76999999967</v>
      </c>
      <c r="LS86" s="34">
        <f>LG86+LH86+LI86+LJ86+LK86+LL86+LM86+LN86+LO86+LP86+LQ86+LR86</f>
        <v>3439030.6399999997</v>
      </c>
      <c r="LT86" s="228">
        <f t="shared" ref="LT86:MC86" si="404">LT87+LT88</f>
        <v>298629.68</v>
      </c>
      <c r="LU86" s="34">
        <f t="shared" si="404"/>
        <v>280588.66000000003</v>
      </c>
      <c r="LV86" s="34">
        <f t="shared" si="404"/>
        <v>355399.66</v>
      </c>
      <c r="LW86" s="34">
        <f t="shared" si="404"/>
        <v>322610.88000000018</v>
      </c>
      <c r="LX86" s="34">
        <f t="shared" si="404"/>
        <v>336866.21999999986</v>
      </c>
      <c r="LY86" s="34">
        <f t="shared" si="404"/>
        <v>304146.25000000006</v>
      </c>
      <c r="LZ86" s="34">
        <f t="shared" si="404"/>
        <v>242016.37999999992</v>
      </c>
      <c r="MA86" s="34">
        <f t="shared" si="404"/>
        <v>224276.27999999994</v>
      </c>
      <c r="MB86" s="34">
        <f t="shared" si="404"/>
        <v>262320.62000000023</v>
      </c>
      <c r="MC86" s="34">
        <f t="shared" si="404"/>
        <v>297355.19999999972</v>
      </c>
      <c r="MD86" s="34">
        <f>MD87+MD88</f>
        <v>247587.42</v>
      </c>
      <c r="ME86" s="34">
        <f>ME87+ME88</f>
        <v>286738.59000000032</v>
      </c>
      <c r="MF86" s="34">
        <f>LT86+LU86+LV86+LW86+LX86+LY86+LZ86+MA86+MB86+MC86+MD86+ME86</f>
        <v>3458535.84</v>
      </c>
      <c r="MG86" s="228">
        <f t="shared" ref="MG86:MP86" si="405">MG87+MG88</f>
        <v>302504.28000000003</v>
      </c>
      <c r="MH86" s="34">
        <f t="shared" si="405"/>
        <v>291080.80000000005</v>
      </c>
      <c r="MI86" s="34">
        <f t="shared" si="405"/>
        <v>320519.89</v>
      </c>
      <c r="MJ86" s="34">
        <f t="shared" si="405"/>
        <v>0</v>
      </c>
      <c r="MK86" s="34">
        <f t="shared" si="405"/>
        <v>0</v>
      </c>
      <c r="ML86" s="34">
        <f t="shared" si="405"/>
        <v>0</v>
      </c>
      <c r="MM86" s="34">
        <f t="shared" si="405"/>
        <v>0</v>
      </c>
      <c r="MN86" s="34">
        <f t="shared" si="405"/>
        <v>0</v>
      </c>
      <c r="MO86" s="34">
        <f t="shared" si="405"/>
        <v>0</v>
      </c>
      <c r="MP86" s="34">
        <f t="shared" si="405"/>
        <v>0</v>
      </c>
      <c r="MQ86" s="34">
        <f>MQ87+MQ88</f>
        <v>0</v>
      </c>
      <c r="MR86" s="34">
        <f>MR87+MR88</f>
        <v>0</v>
      </c>
      <c r="MS86" s="35">
        <f>MG86+MH86+MI86+MJ86+MK86+ML86+MM86+MN86+MO86+MP86+MQ86+MR86</f>
        <v>914104.97000000009</v>
      </c>
    </row>
    <row r="87" spans="1:357" ht="15.75" x14ac:dyDescent="0.25">
      <c r="A87" s="86">
        <v>7110</v>
      </c>
      <c r="B87" s="113"/>
      <c r="C87" s="114" t="s">
        <v>184</v>
      </c>
      <c r="D87" s="114" t="s">
        <v>310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7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7">
        <f>L87+M87+N87+O87+P87+Q87+R87</f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7">
        <f>T87+U87+V87+W87+X87+Y87+Z87+AA87+AB87+AC87+AD87+AE87</f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7">
        <f>AG87+AH87+AI87+AJ87+AK87+AL87+AM87+AN87+AO87+AP87+AQ87+AR87</f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7">
        <f>AT87+AU87+AV87+AW87+AX87+AY87+AZ87+BA87+BB87+BC87+BD87+BE87</f>
        <v>0</v>
      </c>
      <c r="BG87" s="36">
        <v>0</v>
      </c>
      <c r="BH87" s="36">
        <v>0</v>
      </c>
      <c r="BI87" s="36">
        <v>0</v>
      </c>
      <c r="BJ87" s="36">
        <v>0</v>
      </c>
      <c r="BK87" s="36">
        <v>0</v>
      </c>
      <c r="BL87" s="36">
        <v>0</v>
      </c>
      <c r="BM87" s="36">
        <v>0</v>
      </c>
      <c r="BN87" s="36">
        <v>0</v>
      </c>
      <c r="BO87" s="36">
        <v>0</v>
      </c>
      <c r="BP87" s="36">
        <v>0</v>
      </c>
      <c r="BQ87" s="36">
        <v>0</v>
      </c>
      <c r="BR87" s="36">
        <v>0</v>
      </c>
      <c r="BS87" s="37">
        <f>BG87+BH87+BI87+BJ87+BK87+BL87+BM87+BN87+BO87+BP87+BQ87+BR87</f>
        <v>0</v>
      </c>
      <c r="BT87" s="36">
        <v>0</v>
      </c>
      <c r="BU87" s="36">
        <v>0</v>
      </c>
      <c r="BV87" s="36">
        <v>0</v>
      </c>
      <c r="BW87" s="36">
        <v>0</v>
      </c>
      <c r="BX87" s="36">
        <v>0</v>
      </c>
      <c r="BY87" s="36">
        <v>0</v>
      </c>
      <c r="BZ87" s="36">
        <v>0</v>
      </c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37">
        <f>BT87+BU87+BV87+BW87+BX87+BY87+BZ87+CA87+CB87+CC87+CD87+CE87</f>
        <v>0</v>
      </c>
      <c r="CG87" s="36">
        <v>0</v>
      </c>
      <c r="CH87" s="36">
        <v>0</v>
      </c>
      <c r="CI87" s="36">
        <v>0</v>
      </c>
      <c r="CJ87" s="36">
        <v>0</v>
      </c>
      <c r="CK87" s="36">
        <v>0</v>
      </c>
      <c r="CL87" s="36">
        <v>0</v>
      </c>
      <c r="CM87" s="36">
        <v>0</v>
      </c>
      <c r="CN87" s="36">
        <v>0</v>
      </c>
      <c r="CO87" s="36">
        <v>0</v>
      </c>
      <c r="CP87" s="36">
        <v>0</v>
      </c>
      <c r="CQ87" s="36">
        <v>0</v>
      </c>
      <c r="CR87" s="36">
        <v>0</v>
      </c>
      <c r="CS87" s="37">
        <f>CG87+CH87+CI87+CJ87+CK87+CL87+CM87+CN87+CO87+CP87+CQ87+CR87</f>
        <v>0</v>
      </c>
      <c r="CT87" s="36">
        <v>0</v>
      </c>
      <c r="CU87" s="36">
        <v>0</v>
      </c>
      <c r="CV87" s="36">
        <v>0</v>
      </c>
      <c r="CW87" s="36">
        <v>0</v>
      </c>
      <c r="CX87" s="36">
        <v>0</v>
      </c>
      <c r="CY87" s="36">
        <v>0</v>
      </c>
      <c r="CZ87" s="36">
        <v>0</v>
      </c>
      <c r="DA87" s="36">
        <v>0</v>
      </c>
      <c r="DB87" s="36">
        <v>0</v>
      </c>
      <c r="DC87" s="36">
        <v>0</v>
      </c>
      <c r="DD87" s="36">
        <v>0</v>
      </c>
      <c r="DE87" s="36">
        <v>0</v>
      </c>
      <c r="DF87" s="36">
        <f>CT87+CU87+CV87+CW87+CX87+CY87+CZ87+DA87+DB87+DC87+DD87+DE87</f>
        <v>0</v>
      </c>
      <c r="DG87" s="36">
        <v>0</v>
      </c>
      <c r="DH87" s="36">
        <v>0</v>
      </c>
      <c r="DI87" s="36">
        <v>0</v>
      </c>
      <c r="DJ87" s="36">
        <v>0</v>
      </c>
      <c r="DK87" s="36">
        <v>0</v>
      </c>
      <c r="DL87" s="36">
        <v>0</v>
      </c>
      <c r="DM87" s="36">
        <v>0</v>
      </c>
      <c r="DN87" s="36">
        <v>0</v>
      </c>
      <c r="DO87" s="36">
        <v>0</v>
      </c>
      <c r="DP87" s="36">
        <v>0</v>
      </c>
      <c r="DQ87" s="36">
        <v>0</v>
      </c>
      <c r="DR87" s="36">
        <v>0</v>
      </c>
      <c r="DS87" s="37">
        <f>DG87+DH87+DI87+DJ87+DK87+DL87+DM87+DN87+DO87+DP87+DQ87+DR87</f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</v>
      </c>
      <c r="DZ87" s="36">
        <v>0</v>
      </c>
      <c r="EA87" s="36">
        <v>0</v>
      </c>
      <c r="EB87" s="36">
        <v>0</v>
      </c>
      <c r="EC87" s="36">
        <v>0</v>
      </c>
      <c r="ED87" s="36">
        <v>0</v>
      </c>
      <c r="EE87" s="36">
        <v>0</v>
      </c>
      <c r="EF87" s="37">
        <f>DT87+DU87+DV87+DW87+DX87+DY87+DZ87+EA87+EB87+EC87+ED87+EE87</f>
        <v>0</v>
      </c>
      <c r="EG87" s="36">
        <v>0</v>
      </c>
      <c r="EH87" s="36">
        <v>0</v>
      </c>
      <c r="EI87" s="36">
        <v>0</v>
      </c>
      <c r="EJ87" s="36">
        <v>0</v>
      </c>
      <c r="EK87" s="36">
        <v>0</v>
      </c>
      <c r="EL87" s="36">
        <v>0</v>
      </c>
      <c r="EM87" s="36">
        <v>0</v>
      </c>
      <c r="EN87" s="36">
        <v>0</v>
      </c>
      <c r="EO87" s="36">
        <v>0</v>
      </c>
      <c r="EP87" s="36">
        <v>0</v>
      </c>
      <c r="EQ87" s="36">
        <v>0</v>
      </c>
      <c r="ER87" s="36">
        <v>0</v>
      </c>
      <c r="ES87" s="37">
        <f>EG87+EH87+EI87+EJ87+EK87+EL87+EM87+EN87+EO87+EP87+EQ87+ER87</f>
        <v>0</v>
      </c>
      <c r="ET87" s="36">
        <v>0</v>
      </c>
      <c r="EU87" s="36">
        <v>0</v>
      </c>
      <c r="EV87" s="36">
        <v>0</v>
      </c>
      <c r="EW87" s="36">
        <v>0</v>
      </c>
      <c r="EX87" s="36">
        <v>0</v>
      </c>
      <c r="EY87" s="36">
        <v>0</v>
      </c>
      <c r="EZ87" s="36">
        <v>0</v>
      </c>
      <c r="FA87" s="36">
        <v>0</v>
      </c>
      <c r="FB87" s="36">
        <v>0</v>
      </c>
      <c r="FC87" s="36">
        <v>0</v>
      </c>
      <c r="FD87" s="36">
        <v>0</v>
      </c>
      <c r="FE87" s="36">
        <v>0</v>
      </c>
      <c r="FF87" s="37">
        <f>ET87+EU87+EV87+EW87+EX87+EY87+EZ87+FA87+FB87+FC87+FD87+FE87</f>
        <v>0</v>
      </c>
      <c r="FG87" s="36">
        <v>0</v>
      </c>
      <c r="FH87" s="36">
        <v>0</v>
      </c>
      <c r="FI87" s="36">
        <v>0</v>
      </c>
      <c r="FJ87" s="36">
        <v>0</v>
      </c>
      <c r="FK87" s="36">
        <v>0</v>
      </c>
      <c r="FL87" s="36">
        <v>0</v>
      </c>
      <c r="FM87" s="36">
        <v>0</v>
      </c>
      <c r="FN87" s="36">
        <v>0</v>
      </c>
      <c r="FO87" s="36">
        <v>0</v>
      </c>
      <c r="FP87" s="36">
        <v>0</v>
      </c>
      <c r="FQ87" s="36">
        <v>0</v>
      </c>
      <c r="FR87" s="36">
        <v>0</v>
      </c>
      <c r="FS87" s="37">
        <f>FG87+FH87+FI87+FJ87+FK87+FL87+FM87+FN87+FO87+FP87+FQ87+FR87</f>
        <v>0</v>
      </c>
      <c r="FT87" s="36">
        <v>0</v>
      </c>
      <c r="FU87" s="36">
        <v>0</v>
      </c>
      <c r="FV87" s="36">
        <v>0</v>
      </c>
      <c r="FW87" s="36">
        <v>0</v>
      </c>
      <c r="FX87" s="36">
        <v>0</v>
      </c>
      <c r="FY87" s="36">
        <v>0</v>
      </c>
      <c r="FZ87" s="36">
        <v>0</v>
      </c>
      <c r="GA87" s="36">
        <v>0</v>
      </c>
      <c r="GB87" s="36">
        <v>0</v>
      </c>
      <c r="GC87" s="36">
        <v>0</v>
      </c>
      <c r="GD87" s="36">
        <v>0</v>
      </c>
      <c r="GE87" s="36">
        <v>0</v>
      </c>
      <c r="GF87" s="37">
        <f>FT87+FU87+FV87+FW87+FX87+FY87+FZ87+GA87+GB87+GC87+GD87+GE87</f>
        <v>0</v>
      </c>
      <c r="GG87" s="36">
        <v>0</v>
      </c>
      <c r="GH87" s="36">
        <v>0</v>
      </c>
      <c r="GI87" s="36">
        <v>0</v>
      </c>
      <c r="GJ87" s="36">
        <v>0</v>
      </c>
      <c r="GK87" s="36">
        <v>0</v>
      </c>
      <c r="GL87" s="36">
        <v>0</v>
      </c>
      <c r="GM87" s="36">
        <v>0</v>
      </c>
      <c r="GN87" s="36">
        <v>0</v>
      </c>
      <c r="GO87" s="36">
        <v>0</v>
      </c>
      <c r="GP87" s="36">
        <v>0</v>
      </c>
      <c r="GQ87" s="36">
        <v>0</v>
      </c>
      <c r="GR87" s="36">
        <v>0</v>
      </c>
      <c r="GS87" s="37">
        <f>GG87+GH87+GI87+GJ87+GK87+GL87+GM87+GN87+GO87+GP87+GQ87+GR87</f>
        <v>0</v>
      </c>
      <c r="GT87" s="36">
        <v>0</v>
      </c>
      <c r="GU87" s="36">
        <v>0</v>
      </c>
      <c r="GV87" s="36">
        <v>0</v>
      </c>
      <c r="GW87" s="36">
        <v>0</v>
      </c>
      <c r="GX87" s="36">
        <v>0</v>
      </c>
      <c r="GY87" s="36">
        <v>0</v>
      </c>
      <c r="GZ87" s="36">
        <v>0</v>
      </c>
      <c r="HA87" s="36">
        <v>0</v>
      </c>
      <c r="HB87" s="36">
        <v>0</v>
      </c>
      <c r="HC87" s="36">
        <v>0</v>
      </c>
      <c r="HD87" s="36">
        <v>0</v>
      </c>
      <c r="HE87" s="36">
        <v>0</v>
      </c>
      <c r="HF87" s="37">
        <f>GT87+GU87+GV87+GW87+GX87+GY87+GZ87+HA87+HB87+HC87+HD87+HE87</f>
        <v>0</v>
      </c>
      <c r="HG87" s="36">
        <v>0</v>
      </c>
      <c r="HH87" s="36">
        <v>0</v>
      </c>
      <c r="HI87" s="36">
        <v>0</v>
      </c>
      <c r="HJ87" s="36">
        <v>0</v>
      </c>
      <c r="HK87" s="36">
        <v>0</v>
      </c>
      <c r="HL87" s="36">
        <v>0</v>
      </c>
      <c r="HM87" s="36">
        <v>0</v>
      </c>
      <c r="HN87" s="36">
        <v>0</v>
      </c>
      <c r="HO87" s="36">
        <v>0</v>
      </c>
      <c r="HP87" s="36">
        <v>0</v>
      </c>
      <c r="HQ87" s="36">
        <v>0</v>
      </c>
      <c r="HR87" s="36">
        <v>0</v>
      </c>
      <c r="HS87" s="37">
        <f>HG87+HH87+HI87+HJ87+HK87+HL87+HM87+HN87+HO87+HP87+HQ87+HR87</f>
        <v>0</v>
      </c>
      <c r="HT87" s="36">
        <v>0</v>
      </c>
      <c r="HU87" s="36">
        <v>0</v>
      </c>
      <c r="HV87" s="36">
        <v>0</v>
      </c>
      <c r="HW87" s="36">
        <v>0</v>
      </c>
      <c r="HX87" s="36">
        <v>0</v>
      </c>
      <c r="HY87" s="36">
        <v>0</v>
      </c>
      <c r="HZ87" s="36">
        <v>0</v>
      </c>
      <c r="IA87" s="36">
        <v>0</v>
      </c>
      <c r="IB87" s="36">
        <v>0</v>
      </c>
      <c r="IC87" s="36">
        <v>0</v>
      </c>
      <c r="ID87" s="36">
        <v>0</v>
      </c>
      <c r="IE87" s="36">
        <v>0</v>
      </c>
      <c r="IF87" s="37">
        <f>HT87+HU87+HV87+HW87+HX87+HY87+HZ87+IA87+IB87+IC87+ID87+IE87</f>
        <v>0</v>
      </c>
      <c r="IG87" s="36">
        <v>0</v>
      </c>
      <c r="IH87" s="209">
        <v>0</v>
      </c>
      <c r="II87" s="209">
        <v>0</v>
      </c>
      <c r="IJ87" s="209">
        <v>0</v>
      </c>
      <c r="IK87" s="209">
        <v>0</v>
      </c>
      <c r="IL87" s="209">
        <v>0</v>
      </c>
      <c r="IM87" s="209">
        <v>0</v>
      </c>
      <c r="IN87" s="209">
        <v>0</v>
      </c>
      <c r="IO87" s="209">
        <v>0</v>
      </c>
      <c r="IP87" s="209">
        <v>0</v>
      </c>
      <c r="IQ87" s="209">
        <v>0</v>
      </c>
      <c r="IR87" s="209">
        <v>0</v>
      </c>
      <c r="IS87" s="37">
        <f>IG87+IH87+II87+IJ87+IK87+IL87+IM87+IN87+IO87+IP87+IQ87+IR87</f>
        <v>0</v>
      </c>
      <c r="IT87" s="36">
        <v>0</v>
      </c>
      <c r="IU87" s="209">
        <v>0</v>
      </c>
      <c r="IV87" s="209">
        <v>0</v>
      </c>
      <c r="IW87" s="209">
        <v>0</v>
      </c>
      <c r="IX87" s="209">
        <v>0</v>
      </c>
      <c r="IY87" s="209">
        <v>0</v>
      </c>
      <c r="IZ87" s="209">
        <v>0</v>
      </c>
      <c r="JA87" s="209">
        <v>0</v>
      </c>
      <c r="JB87" s="209">
        <v>0</v>
      </c>
      <c r="JC87" s="209">
        <v>0</v>
      </c>
      <c r="JD87" s="209">
        <v>0</v>
      </c>
      <c r="JE87" s="209">
        <v>0</v>
      </c>
      <c r="JF87" s="37">
        <f>IT87+IU87+IV87+IW87+IX87+IY87+IZ87+JA87+JB87+JC87+JD87+JE87</f>
        <v>0</v>
      </c>
      <c r="JG87" s="229">
        <v>0</v>
      </c>
      <c r="JH87" s="209">
        <v>0</v>
      </c>
      <c r="JI87" s="209">
        <v>0</v>
      </c>
      <c r="JJ87" s="209">
        <v>0</v>
      </c>
      <c r="JK87" s="209">
        <v>0</v>
      </c>
      <c r="JL87" s="209">
        <v>0</v>
      </c>
      <c r="JM87" s="209">
        <v>0</v>
      </c>
      <c r="JN87" s="209">
        <v>0</v>
      </c>
      <c r="JO87" s="209">
        <v>0</v>
      </c>
      <c r="JP87" s="209">
        <v>0</v>
      </c>
      <c r="JQ87" s="209">
        <v>0</v>
      </c>
      <c r="JR87" s="209">
        <v>0</v>
      </c>
      <c r="JS87" s="37">
        <f>JG87+JH87+JI87+JJ87+JK87+JL87+JM87+JN87+JO87+JP87+JQ87+JR87</f>
        <v>0</v>
      </c>
      <c r="JT87" s="229">
        <v>0</v>
      </c>
      <c r="JU87" s="209">
        <v>0</v>
      </c>
      <c r="JV87" s="209">
        <v>0</v>
      </c>
      <c r="JW87" s="209">
        <v>0</v>
      </c>
      <c r="JX87" s="209">
        <v>0</v>
      </c>
      <c r="JY87" s="209">
        <v>0</v>
      </c>
      <c r="JZ87" s="209">
        <v>0</v>
      </c>
      <c r="KA87" s="209">
        <v>0</v>
      </c>
      <c r="KB87" s="209">
        <v>0</v>
      </c>
      <c r="KC87" s="209">
        <v>0</v>
      </c>
      <c r="KD87" s="209">
        <v>0</v>
      </c>
      <c r="KE87" s="209">
        <v>0</v>
      </c>
      <c r="KF87" s="37">
        <f>JT87+JU87+JV87+JW87+JX87+JY87+JZ87+KA87+KB87+KC87+KD87+KE87</f>
        <v>0</v>
      </c>
      <c r="KG87" s="229">
        <v>0</v>
      </c>
      <c r="KH87" s="209">
        <v>0</v>
      </c>
      <c r="KI87" s="209">
        <v>0</v>
      </c>
      <c r="KJ87" s="209">
        <v>0</v>
      </c>
      <c r="KK87" s="209">
        <v>0</v>
      </c>
      <c r="KL87" s="209">
        <v>0</v>
      </c>
      <c r="KM87" s="209">
        <v>0</v>
      </c>
      <c r="KN87" s="209">
        <v>0</v>
      </c>
      <c r="KO87" s="209">
        <v>0</v>
      </c>
      <c r="KP87" s="209">
        <v>0</v>
      </c>
      <c r="KQ87" s="209">
        <v>0</v>
      </c>
      <c r="KR87" s="209">
        <v>0</v>
      </c>
      <c r="KS87" s="37">
        <f>KG87+KH87+KI87+KJ87+KK87+KL87+KM87+KN87+KO87+KP87+KQ87+KR87</f>
        <v>0</v>
      </c>
      <c r="KT87" s="229">
        <v>0</v>
      </c>
      <c r="KU87" s="209">
        <v>0</v>
      </c>
      <c r="KV87" s="209">
        <v>0</v>
      </c>
      <c r="KW87" s="209">
        <v>0</v>
      </c>
      <c r="KX87" s="209">
        <v>0</v>
      </c>
      <c r="KY87" s="209">
        <v>0</v>
      </c>
      <c r="KZ87" s="209">
        <v>0</v>
      </c>
      <c r="LA87" s="209">
        <v>0</v>
      </c>
      <c r="LB87" s="209">
        <v>0</v>
      </c>
      <c r="LC87" s="209">
        <v>0</v>
      </c>
      <c r="LD87" s="209">
        <v>0</v>
      </c>
      <c r="LE87" s="209">
        <v>0</v>
      </c>
      <c r="LF87" s="37">
        <f>KT87+KU87+KV87+KW87+KX87+KY87+KZ87+LA87+LB87+LC87+LD87+LE87</f>
        <v>0</v>
      </c>
      <c r="LG87" s="229">
        <v>0</v>
      </c>
      <c r="LH87" s="209">
        <v>0</v>
      </c>
      <c r="LI87" s="209">
        <v>0</v>
      </c>
      <c r="LJ87" s="209">
        <v>0</v>
      </c>
      <c r="LK87" s="209">
        <v>0</v>
      </c>
      <c r="LL87" s="209">
        <v>0</v>
      </c>
      <c r="LM87" s="209">
        <v>0</v>
      </c>
      <c r="LN87" s="209">
        <v>0</v>
      </c>
      <c r="LO87" s="209">
        <v>0</v>
      </c>
      <c r="LP87" s="209">
        <v>0</v>
      </c>
      <c r="LQ87" s="209">
        <v>0</v>
      </c>
      <c r="LR87" s="209">
        <v>0</v>
      </c>
      <c r="LS87" s="37">
        <f>LG87+LH87+LI87+LJ87+LK87+LL87+LM87+LN87+LO87+LP87+LQ87+LR87</f>
        <v>0</v>
      </c>
      <c r="LT87" s="229">
        <v>0</v>
      </c>
      <c r="LU87" s="209">
        <v>0</v>
      </c>
      <c r="LV87" s="209">
        <v>0</v>
      </c>
      <c r="LW87" s="209">
        <v>0</v>
      </c>
      <c r="LX87" s="209">
        <v>0</v>
      </c>
      <c r="LY87" s="209">
        <v>0</v>
      </c>
      <c r="LZ87" s="209">
        <v>0</v>
      </c>
      <c r="MA87" s="209">
        <v>0</v>
      </c>
      <c r="MB87" s="209">
        <v>0</v>
      </c>
      <c r="MC87" s="209">
        <v>0</v>
      </c>
      <c r="MD87" s="209">
        <v>0</v>
      </c>
      <c r="ME87" s="209">
        <v>0</v>
      </c>
      <c r="MF87" s="37">
        <f>LT87+LU87+LV87+LW87+LX87+LY87+LZ87+MA87+MB87+MC87+MD87+ME87</f>
        <v>0</v>
      </c>
      <c r="MG87" s="229">
        <v>0</v>
      </c>
      <c r="MH87" s="209">
        <v>0</v>
      </c>
      <c r="MI87" s="209">
        <v>0</v>
      </c>
      <c r="MJ87" s="209">
        <v>0</v>
      </c>
      <c r="MK87" s="209">
        <v>0</v>
      </c>
      <c r="ML87" s="209">
        <v>0</v>
      </c>
      <c r="MM87" s="209">
        <v>0</v>
      </c>
      <c r="MN87" s="209">
        <v>0</v>
      </c>
      <c r="MO87" s="209">
        <v>0</v>
      </c>
      <c r="MP87" s="209">
        <v>0</v>
      </c>
      <c r="MQ87" s="209">
        <v>0</v>
      </c>
      <c r="MR87" s="209">
        <v>0</v>
      </c>
      <c r="MS87" s="38">
        <f>MG87+MH87+MI87+MJ87+MK87+ML87+MM87+MN87+MO87+MP87+MQ87+MR87</f>
        <v>0</v>
      </c>
    </row>
    <row r="88" spans="1:357" ht="15.75" x14ac:dyDescent="0.25">
      <c r="A88" s="86">
        <v>7111</v>
      </c>
      <c r="B88" s="113"/>
      <c r="C88" s="114" t="s">
        <v>255</v>
      </c>
      <c r="D88" s="114" t="s">
        <v>554</v>
      </c>
      <c r="E88" s="36">
        <v>6120518.2774161249</v>
      </c>
      <c r="F88" s="36">
        <v>9220322.149891505</v>
      </c>
      <c r="G88" s="36">
        <v>7713812.3852445344</v>
      </c>
      <c r="H88" s="36">
        <v>4211329.4942413624</v>
      </c>
      <c r="I88" s="36">
        <v>1594938.240694375</v>
      </c>
      <c r="J88" s="36">
        <v>1249532.6322817563</v>
      </c>
      <c r="K88" s="36">
        <v>1094074.4450008348</v>
      </c>
      <c r="L88" s="37">
        <v>258767.31764313139</v>
      </c>
      <c r="M88" s="36">
        <v>24311.467200801202</v>
      </c>
      <c r="N88" s="36">
        <v>282853.44683692203</v>
      </c>
      <c r="O88" s="36">
        <v>313090.46903688868</v>
      </c>
      <c r="P88" s="36">
        <v>108667.16741779336</v>
      </c>
      <c r="Q88" s="36">
        <v>102954.43164747121</v>
      </c>
      <c r="R88" s="36">
        <v>1150413.1196795192</v>
      </c>
      <c r="S88" s="37">
        <f>L88+M88+N88+O88+P88+Q88+R88</f>
        <v>2241057.4194625271</v>
      </c>
      <c r="T88" s="36">
        <v>32807.544650308802</v>
      </c>
      <c r="U88" s="36">
        <v>13763.562009681189</v>
      </c>
      <c r="V88" s="36">
        <v>66899.93323318311</v>
      </c>
      <c r="W88" s="36">
        <v>144179.43582039728</v>
      </c>
      <c r="X88" s="36">
        <v>250792.59434985812</v>
      </c>
      <c r="Y88" s="36">
        <v>492479.30287097319</v>
      </c>
      <c r="Z88" s="36">
        <v>568883.1932064764</v>
      </c>
      <c r="AA88" s="36">
        <v>495784.43185611727</v>
      </c>
      <c r="AB88" s="36">
        <v>452107.49766316178</v>
      </c>
      <c r="AC88" s="36">
        <v>529329.72116508055</v>
      </c>
      <c r="AD88" s="36">
        <v>466557.22391921247</v>
      </c>
      <c r="AE88" s="36">
        <v>807004.16120013408</v>
      </c>
      <c r="AF88" s="37">
        <f>T88+U88+V88+W88+X88+Y88+Z88+AA88+AB88+AC88+AD88+AE88</f>
        <v>4320588.6019445844</v>
      </c>
      <c r="AG88" s="36">
        <v>498079.39680353866</v>
      </c>
      <c r="AH88" s="36">
        <v>473044.32732431992</v>
      </c>
      <c r="AI88" s="36">
        <v>555312.11625771958</v>
      </c>
      <c r="AJ88" s="36">
        <v>600051.49574361567</v>
      </c>
      <c r="AK88" s="36">
        <v>597604.81789350673</v>
      </c>
      <c r="AL88" s="36">
        <v>546721.41937906912</v>
      </c>
      <c r="AM88" s="36">
        <v>616736.85144383216</v>
      </c>
      <c r="AN88" s="36">
        <v>462500.7809631119</v>
      </c>
      <c r="AO88" s="36">
        <v>424215.77800033375</v>
      </c>
      <c r="AP88" s="36">
        <v>292210.40189450787</v>
      </c>
      <c r="AQ88" s="36">
        <v>466811.65256217617</v>
      </c>
      <c r="AR88" s="36">
        <v>722226.96461358736</v>
      </c>
      <c r="AS88" s="37">
        <f>AG88+AH88+AI88+AJ88+AK88+AL88+AM88+AN88+AO88+AP88+AQ88+AR88</f>
        <v>6255516.0028793178</v>
      </c>
      <c r="AT88" s="36">
        <v>439270.34322316799</v>
      </c>
      <c r="AU88" s="36">
        <v>510359.85607578047</v>
      </c>
      <c r="AV88" s="36">
        <v>847331.84088632977</v>
      </c>
      <c r="AW88" s="36">
        <v>841494.64438324189</v>
      </c>
      <c r="AX88" s="36">
        <v>677078.08229010098</v>
      </c>
      <c r="AY88" s="36">
        <v>620338.97233350133</v>
      </c>
      <c r="AZ88" s="36">
        <v>616362.93711400428</v>
      </c>
      <c r="BA88" s="36">
        <v>482197.17392755777</v>
      </c>
      <c r="BB88" s="36">
        <v>480808.26848606218</v>
      </c>
      <c r="BC88" s="36">
        <v>506613.37097312452</v>
      </c>
      <c r="BD88" s="36">
        <v>492858.92113169824</v>
      </c>
      <c r="BE88" s="36">
        <v>171114.41257720152</v>
      </c>
      <c r="BF88" s="37">
        <f>AT88+AU88+AV88+AW88+AX88+AY88+AZ88+BA88+BB88+BC88+BD88+BE88</f>
        <v>6685828.8234017706</v>
      </c>
      <c r="BG88" s="36">
        <v>373046.48643799039</v>
      </c>
      <c r="BH88" s="36">
        <v>385214.57077282603</v>
      </c>
      <c r="BI88" s="36">
        <v>402553.17104823899</v>
      </c>
      <c r="BJ88" s="36">
        <v>391564.44821398758</v>
      </c>
      <c r="BK88" s="36">
        <v>419341.76118344162</v>
      </c>
      <c r="BL88" s="36">
        <v>574718.29924052779</v>
      </c>
      <c r="BM88" s="36">
        <v>450745.08992655581</v>
      </c>
      <c r="BN88" s="36">
        <v>272558.39701218531</v>
      </c>
      <c r="BO88" s="36">
        <v>346830.36871974566</v>
      </c>
      <c r="BP88" s="36">
        <v>334138.45776998874</v>
      </c>
      <c r="BQ88" s="36">
        <v>292548.6175930567</v>
      </c>
      <c r="BR88" s="36">
        <v>403816.70205307967</v>
      </c>
      <c r="BS88" s="37">
        <f>BG88+BH88+BI88+BJ88+BK88+BL88+BM88+BN88+BO88+BP88+BQ88+BR88</f>
        <v>4647076.3699716236</v>
      </c>
      <c r="BT88" s="36">
        <v>270990.60378067102</v>
      </c>
      <c r="BU88" s="36">
        <v>272436.67421966261</v>
      </c>
      <c r="BV88" s="36">
        <v>472016.61049908231</v>
      </c>
      <c r="BW88" s="36">
        <v>450248.48915039265</v>
      </c>
      <c r="BX88" s="36">
        <v>437907.98347521224</v>
      </c>
      <c r="BY88" s="36">
        <v>329588.0858788187</v>
      </c>
      <c r="BZ88" s="36">
        <v>319595.74557669874</v>
      </c>
      <c r="CA88" s="36">
        <v>434106.95201134932</v>
      </c>
      <c r="CB88" s="36">
        <v>386829.38628776476</v>
      </c>
      <c r="CC88" s="36">
        <v>314217.0279168759</v>
      </c>
      <c r="CD88" s="36">
        <v>296886.10365548363</v>
      </c>
      <c r="CE88" s="36">
        <v>408692.9514688694</v>
      </c>
      <c r="CF88" s="37">
        <f>BT88+BU88+BV88+BW88+BX88+BY88+BZ88+CA88+CB88+CC88+CD88+CE88</f>
        <v>4393516.6139208805</v>
      </c>
      <c r="CG88" s="36">
        <v>324559.70184443326</v>
      </c>
      <c r="CH88" s="36">
        <v>281726.87297613098</v>
      </c>
      <c r="CI88" s="36">
        <v>281037.7912702387</v>
      </c>
      <c r="CJ88" s="36">
        <v>305496.12785845425</v>
      </c>
      <c r="CK88" s="36">
        <v>356972.31117509591</v>
      </c>
      <c r="CL88" s="36">
        <v>500859.56993824046</v>
      </c>
      <c r="CM88" s="36">
        <v>263133.04715406458</v>
      </c>
      <c r="CN88" s="36">
        <v>240767.25095977332</v>
      </c>
      <c r="CO88" s="36">
        <v>314898.96148389322</v>
      </c>
      <c r="CP88" s="36">
        <v>298172.88286596385</v>
      </c>
      <c r="CQ88" s="36">
        <v>351161.91516441421</v>
      </c>
      <c r="CR88" s="36">
        <v>348491.49757970253</v>
      </c>
      <c r="CS88" s="37">
        <f>CG88+CH88+CI88+CJ88+CK88+CL88+CM88+CN88+CO88+CP88+CQ88+CR88</f>
        <v>3867277.930270406</v>
      </c>
      <c r="CT88" s="36">
        <v>276072.57135703566</v>
      </c>
      <c r="CU88" s="36">
        <v>260069.83804873965</v>
      </c>
      <c r="CV88" s="36">
        <v>343304.88453513617</v>
      </c>
      <c r="CW88" s="36">
        <v>335911.9238023698</v>
      </c>
      <c r="CX88" s="36">
        <v>366205.20514104486</v>
      </c>
      <c r="CY88" s="36">
        <v>393854.70630946435</v>
      </c>
      <c r="CZ88" s="36">
        <v>259046.44458354192</v>
      </c>
      <c r="DA88" s="36">
        <v>303586.15306292829</v>
      </c>
      <c r="DB88" s="36">
        <v>280732.90302119899</v>
      </c>
      <c r="DC88" s="36">
        <v>499493.24849774758</v>
      </c>
      <c r="DD88" s="36">
        <v>177829.87506259323</v>
      </c>
      <c r="DE88" s="36">
        <v>276634.58099649451</v>
      </c>
      <c r="DF88" s="36">
        <f>CT88+CU88+CV88+CW88+CX88+CY88+CZ88+DA88+DB88+DC88+DD88+DE88</f>
        <v>3772742.3344182959</v>
      </c>
      <c r="DG88" s="36">
        <v>235120.96</v>
      </c>
      <c r="DH88" s="36">
        <v>137235.64000000001</v>
      </c>
      <c r="DI88" s="36">
        <v>873708.29</v>
      </c>
      <c r="DJ88" s="36">
        <v>300401.03000000003</v>
      </c>
      <c r="DK88" s="36">
        <v>244049.79</v>
      </c>
      <c r="DL88" s="36">
        <v>255375.88</v>
      </c>
      <c r="DM88" s="36">
        <v>123864.19</v>
      </c>
      <c r="DN88" s="36">
        <v>174842.07</v>
      </c>
      <c r="DO88" s="36">
        <v>318452.43</v>
      </c>
      <c r="DP88" s="36">
        <v>238007.22</v>
      </c>
      <c r="DQ88" s="36">
        <v>455051.38</v>
      </c>
      <c r="DR88" s="36">
        <v>166743.76999999999</v>
      </c>
      <c r="DS88" s="37">
        <f>DG88+DH88+DI88+DJ88+DK88+DL88+DM88+DN88+DO88+DP88+DQ88+DR88</f>
        <v>3522852.6500000004</v>
      </c>
      <c r="DT88" s="36">
        <v>210321.63</v>
      </c>
      <c r="DU88" s="36">
        <v>135667.91</v>
      </c>
      <c r="DV88" s="36">
        <v>181224.77</v>
      </c>
      <c r="DW88" s="36">
        <v>253051.63</v>
      </c>
      <c r="DX88" s="36">
        <v>113090.72</v>
      </c>
      <c r="DY88" s="36">
        <v>95601.600000000093</v>
      </c>
      <c r="DZ88" s="36">
        <v>182968.88</v>
      </c>
      <c r="EA88" s="36">
        <v>51708.09999999986</v>
      </c>
      <c r="EB88" s="36">
        <v>57068.659999999451</v>
      </c>
      <c r="EC88" s="36">
        <v>87133.780000000726</v>
      </c>
      <c r="ED88" s="36">
        <v>-68748.960000000196</v>
      </c>
      <c r="EE88" s="36">
        <v>142786.32</v>
      </c>
      <c r="EF88" s="37">
        <f>DT88+DU88+DV88+DW88+DX88+DY88+DZ88+EA88+EB88+EC88+ED88+EE88</f>
        <v>1441875.04</v>
      </c>
      <c r="EG88" s="36">
        <v>82548.37</v>
      </c>
      <c r="EH88" s="36">
        <v>83268.66</v>
      </c>
      <c r="EI88" s="36">
        <v>86820.160000000003</v>
      </c>
      <c r="EJ88" s="36">
        <v>75232.679999999993</v>
      </c>
      <c r="EK88" s="36">
        <v>134705.31</v>
      </c>
      <c r="EL88" s="36">
        <v>109089.22</v>
      </c>
      <c r="EM88" s="36">
        <v>161667.70000000001</v>
      </c>
      <c r="EN88" s="36">
        <v>69583.549999999814</v>
      </c>
      <c r="EO88" s="36">
        <v>66910.660000000149</v>
      </c>
      <c r="EP88" s="36">
        <v>73656.740000000005</v>
      </c>
      <c r="EQ88" s="36">
        <v>58343.5</v>
      </c>
      <c r="ER88" s="36">
        <v>163841.65</v>
      </c>
      <c r="ES88" s="37">
        <f>EG88+EH88+EI88+EJ88+EK88+EL88+EM88+EN88+EO88+EP88+EQ88+ER88</f>
        <v>1165668.2</v>
      </c>
      <c r="ET88" s="36">
        <v>123736.54</v>
      </c>
      <c r="EU88" s="36">
        <v>97330.52</v>
      </c>
      <c r="EV88" s="36">
        <v>81752.58</v>
      </c>
      <c r="EW88" s="36">
        <v>112719.75</v>
      </c>
      <c r="EX88" s="36">
        <v>151064.39000000001</v>
      </c>
      <c r="EY88" s="36">
        <v>74542.23</v>
      </c>
      <c r="EZ88" s="36">
        <v>84469.34999999986</v>
      </c>
      <c r="FA88" s="36">
        <v>100894.43</v>
      </c>
      <c r="FB88" s="36">
        <v>100979.46</v>
      </c>
      <c r="FC88" s="36">
        <v>72080.720000000088</v>
      </c>
      <c r="FD88" s="36">
        <v>116571.97</v>
      </c>
      <c r="FE88" s="36">
        <v>144448.10999999999</v>
      </c>
      <c r="FF88" s="37">
        <f>ET88+EU88+EV88+EW88+EX88+EY88+EZ88+FA88+FB88+FC88+FD88+FE88</f>
        <v>1260590.0499999998</v>
      </c>
      <c r="FG88" s="36">
        <v>188214.42</v>
      </c>
      <c r="FH88" s="36">
        <v>140795.71</v>
      </c>
      <c r="FI88" s="36">
        <v>96342.264999999781</v>
      </c>
      <c r="FJ88" s="36">
        <v>87575.515000000247</v>
      </c>
      <c r="FK88" s="36">
        <v>151391.29</v>
      </c>
      <c r="FL88" s="36">
        <v>85628.03</v>
      </c>
      <c r="FM88" s="36">
        <v>137578.69</v>
      </c>
      <c r="FN88" s="36">
        <v>84515.88</v>
      </c>
      <c r="FO88" s="36">
        <v>84874.669999999925</v>
      </c>
      <c r="FP88" s="36">
        <v>70204.580000000075</v>
      </c>
      <c r="FQ88" s="36">
        <v>132949.60999999999</v>
      </c>
      <c r="FR88" s="36">
        <v>160778.56</v>
      </c>
      <c r="FS88" s="37">
        <f>FG88+FH88+FI88+FJ88+FK88+FL88+FM88+FN88+FO88+FP88+FQ88+FR88</f>
        <v>1420849.2200000002</v>
      </c>
      <c r="FT88" s="36">
        <v>72296.87</v>
      </c>
      <c r="FU88" s="36">
        <v>72587.399999999994</v>
      </c>
      <c r="FV88" s="36">
        <v>91821.42</v>
      </c>
      <c r="FW88" s="36">
        <v>84431.11</v>
      </c>
      <c r="FX88" s="36">
        <v>126840.58</v>
      </c>
      <c r="FY88" s="36">
        <v>90089.940000000061</v>
      </c>
      <c r="FZ88" s="36">
        <v>74859.679999999935</v>
      </c>
      <c r="GA88" s="36">
        <v>129488.96000000001</v>
      </c>
      <c r="GB88" s="36">
        <v>38707.830000000075</v>
      </c>
      <c r="GC88" s="36">
        <v>137117.59</v>
      </c>
      <c r="GD88" s="36">
        <v>102313.06</v>
      </c>
      <c r="GE88" s="36">
        <v>119759.67</v>
      </c>
      <c r="GF88" s="37">
        <f>FT88+FU88+FV88+FW88+FX88+FY88+FZ88+GA88+GB88+GC88+GD88+GE88</f>
        <v>1140314.1099999999</v>
      </c>
      <c r="GG88" s="36">
        <v>134266.53999999998</v>
      </c>
      <c r="GH88" s="36">
        <v>90382.98000000001</v>
      </c>
      <c r="GI88" s="36">
        <v>124180.93000000002</v>
      </c>
      <c r="GJ88" s="36">
        <v>111655.73999999993</v>
      </c>
      <c r="GK88" s="36">
        <v>94836.600000000093</v>
      </c>
      <c r="GL88" s="36">
        <v>77062.319999999949</v>
      </c>
      <c r="GM88" s="36">
        <v>84756.909999999683</v>
      </c>
      <c r="GN88" s="36">
        <v>82060.470000000088</v>
      </c>
      <c r="GO88" s="36">
        <v>80839.619999999646</v>
      </c>
      <c r="GP88" s="36">
        <v>82570.970000000903</v>
      </c>
      <c r="GQ88" s="36">
        <v>69451.269999999553</v>
      </c>
      <c r="GR88" s="36">
        <v>117271.06000000029</v>
      </c>
      <c r="GS88" s="37">
        <f>GG88+GH88+GI88+GJ88+GK88+GL88+GM88+GN88+GO88+GP88+GQ88+GR88</f>
        <v>1149335.4100000001</v>
      </c>
      <c r="GT88" s="36">
        <v>80841.890000000072</v>
      </c>
      <c r="GU88" s="36">
        <v>68676.329999999929</v>
      </c>
      <c r="GV88" s="36">
        <v>82889.849999999977</v>
      </c>
      <c r="GW88" s="36">
        <v>97403.900000000169</v>
      </c>
      <c r="GX88" s="36">
        <v>88613.790000000037</v>
      </c>
      <c r="GY88" s="36">
        <v>117791.2199999998</v>
      </c>
      <c r="GZ88" s="36">
        <v>81979.810000000056</v>
      </c>
      <c r="HA88" s="36">
        <v>76635.4099999998</v>
      </c>
      <c r="HB88" s="36">
        <v>104741.83000000007</v>
      </c>
      <c r="HC88" s="36">
        <v>69743.629999999888</v>
      </c>
      <c r="HD88" s="36">
        <v>74668.589999999967</v>
      </c>
      <c r="HE88" s="36">
        <v>115747.25999999954</v>
      </c>
      <c r="HF88" s="37">
        <f>GT88+GU88+GV88+GW88+GX88+GY88+GZ88+HA88+HB88+HC88+HD88+HE88</f>
        <v>1059733.5099999993</v>
      </c>
      <c r="HG88" s="36">
        <v>85875.54</v>
      </c>
      <c r="HH88" s="36">
        <v>68248.750000000131</v>
      </c>
      <c r="HI88" s="36">
        <v>129004.03999999995</v>
      </c>
      <c r="HJ88" s="36">
        <v>160294.37999999992</v>
      </c>
      <c r="HK88" s="36">
        <v>143943.7199999998</v>
      </c>
      <c r="HL88" s="36">
        <v>151533.48000000021</v>
      </c>
      <c r="HM88" s="36">
        <v>149007.92999999964</v>
      </c>
      <c r="HN88" s="36">
        <v>130772.41000000009</v>
      </c>
      <c r="HO88" s="36">
        <v>147657.49000000014</v>
      </c>
      <c r="HP88" s="36">
        <v>148190.03000000099</v>
      </c>
      <c r="HQ88" s="36">
        <v>147670.04999999932</v>
      </c>
      <c r="HR88" s="36">
        <v>208434.88000000041</v>
      </c>
      <c r="HS88" s="37">
        <f>HG88+HH88+HI88+HJ88+HK88+HL88+HM88+HN88+HO88+HP88+HQ88+HR88</f>
        <v>1670632.7000000007</v>
      </c>
      <c r="HT88" s="36">
        <v>145984.92000000007</v>
      </c>
      <c r="HU88" s="36">
        <v>149422.96999999986</v>
      </c>
      <c r="HV88" s="36">
        <v>158786.4300000002</v>
      </c>
      <c r="HW88" s="36">
        <v>163459.58999999973</v>
      </c>
      <c r="HX88" s="36">
        <v>144878.96000000017</v>
      </c>
      <c r="HY88" s="36">
        <v>169561.47000000009</v>
      </c>
      <c r="HZ88" s="36">
        <v>128339.49000000014</v>
      </c>
      <c r="IA88" s="36">
        <v>123464.84999999944</v>
      </c>
      <c r="IB88" s="36">
        <v>163512.18000000055</v>
      </c>
      <c r="IC88" s="36">
        <v>191067.01000000007</v>
      </c>
      <c r="ID88" s="36">
        <v>189177.10000000006</v>
      </c>
      <c r="IE88" s="36">
        <v>301082.55999999942</v>
      </c>
      <c r="IF88" s="37">
        <f>HT88+HU88+HV88+HW88+HX88+HY88+HZ88+IA88+IB88+IC88+ID88+IE88</f>
        <v>2028737.5299999998</v>
      </c>
      <c r="IG88" s="36">
        <v>147746.42000000007</v>
      </c>
      <c r="IH88" s="209">
        <v>146543.13999999978</v>
      </c>
      <c r="II88" s="209">
        <v>219742.67000000007</v>
      </c>
      <c r="IJ88" s="209">
        <v>130500.93999999994</v>
      </c>
      <c r="IK88" s="209">
        <v>185399.21999999997</v>
      </c>
      <c r="IL88" s="209">
        <v>177968.61000000028</v>
      </c>
      <c r="IM88" s="209">
        <v>256668.18999999965</v>
      </c>
      <c r="IN88" s="209">
        <v>137287.8600000001</v>
      </c>
      <c r="IO88" s="209">
        <v>176096.92000000019</v>
      </c>
      <c r="IP88" s="209">
        <v>187338.30000000031</v>
      </c>
      <c r="IQ88" s="209">
        <v>133504.35999999984</v>
      </c>
      <c r="IR88" s="209">
        <v>172107.40999999965</v>
      </c>
      <c r="IS88" s="37">
        <f>IG88+IH88+II88+IJ88+IK88+IL88+IM88+IN88+IO88+IP88+IQ88+IR88</f>
        <v>2070904.0399999998</v>
      </c>
      <c r="IT88" s="36">
        <v>179246.94999999992</v>
      </c>
      <c r="IU88" s="209">
        <v>152905.85000000018</v>
      </c>
      <c r="IV88" s="209">
        <v>172398.41999999978</v>
      </c>
      <c r="IW88" s="209">
        <v>162526.04000000036</v>
      </c>
      <c r="IX88" s="209">
        <v>183169.08999999973</v>
      </c>
      <c r="IY88" s="209">
        <v>180084.08000000016</v>
      </c>
      <c r="IZ88" s="209">
        <v>158661.63000000024</v>
      </c>
      <c r="JA88" s="209">
        <v>267304.51999999955</v>
      </c>
      <c r="JB88" s="209">
        <v>167934.16999999972</v>
      </c>
      <c r="JC88" s="209">
        <v>185995.50000000026</v>
      </c>
      <c r="JD88" s="209">
        <v>162054.53999999954</v>
      </c>
      <c r="JE88" s="209">
        <v>178957.34000000061</v>
      </c>
      <c r="JF88" s="37">
        <f>IT88+IU88+IV88+IW88+IX88+IY88+IZ88+JA88+JB88+JC88+JD88+JE88</f>
        <v>2151238.1300000004</v>
      </c>
      <c r="JG88" s="229">
        <v>194437.86999999997</v>
      </c>
      <c r="JH88" s="209">
        <v>152783.05000000013</v>
      </c>
      <c r="JI88" s="209">
        <v>198596.51999999984</v>
      </c>
      <c r="JJ88" s="209">
        <v>178144.91000000009</v>
      </c>
      <c r="JK88" s="209">
        <v>235643.70999999921</v>
      </c>
      <c r="JL88" s="209">
        <v>180457.01000000068</v>
      </c>
      <c r="JM88" s="209">
        <v>133951.17999999982</v>
      </c>
      <c r="JN88" s="209">
        <v>200579.72999999992</v>
      </c>
      <c r="JO88" s="209">
        <v>222158.34000000049</v>
      </c>
      <c r="JP88" s="209">
        <v>189407.31999999931</v>
      </c>
      <c r="JQ88" s="209">
        <v>175481.9799999996</v>
      </c>
      <c r="JR88" s="209">
        <v>220923.66999999995</v>
      </c>
      <c r="JS88" s="37">
        <f>JG88+JH88+JI88+JJ88+JK88+JL88+JM88+JN88+JO88+JP88+JQ88+JR88</f>
        <v>2282565.2899999996</v>
      </c>
      <c r="JT88" s="229">
        <v>164766.96000000008</v>
      </c>
      <c r="JU88" s="209">
        <v>166583.46000000002</v>
      </c>
      <c r="JV88" s="209">
        <v>164541.59999999971</v>
      </c>
      <c r="JW88" s="209">
        <v>75520.320000000138</v>
      </c>
      <c r="JX88" s="209">
        <v>139529.15999999992</v>
      </c>
      <c r="JY88" s="209">
        <v>203896.25</v>
      </c>
      <c r="JZ88" s="209">
        <v>174636.88000000009</v>
      </c>
      <c r="KA88" s="209">
        <v>171074.1999999999</v>
      </c>
      <c r="KB88" s="209">
        <v>192037.35999999984</v>
      </c>
      <c r="KC88" s="209">
        <v>210714.20000000027</v>
      </c>
      <c r="KD88" s="209">
        <v>143551.35999999946</v>
      </c>
      <c r="KE88" s="209">
        <v>163435.8000000006</v>
      </c>
      <c r="KF88" s="37">
        <f>JT88+JU88+JV88+JW88+JX88+JY88+JZ88+KA88+KB88+KC88+KD88+KE88</f>
        <v>1970287.5499999998</v>
      </c>
      <c r="KG88" s="229">
        <v>196549.52999999997</v>
      </c>
      <c r="KH88" s="209">
        <v>217793.27000000002</v>
      </c>
      <c r="KI88" s="209">
        <v>314262.69</v>
      </c>
      <c r="KJ88" s="209">
        <v>245726.59999999989</v>
      </c>
      <c r="KK88" s="209">
        <v>285564.36999999994</v>
      </c>
      <c r="KL88" s="209">
        <v>251863.99000000002</v>
      </c>
      <c r="KM88" s="209">
        <v>230922.6500000002</v>
      </c>
      <c r="KN88" s="209">
        <v>218334.11999999997</v>
      </c>
      <c r="KO88" s="209">
        <v>308868.64</v>
      </c>
      <c r="KP88" s="209">
        <v>238124.10000000003</v>
      </c>
      <c r="KQ88" s="209">
        <v>265782.68999999977</v>
      </c>
      <c r="KR88" s="209">
        <v>209510.18000000031</v>
      </c>
      <c r="KS88" s="37">
        <f>KG88+KH88+KI88+KJ88+KK88+KL88+KM88+KN88+KO88+KP88+KQ88+KR88</f>
        <v>2983302.83</v>
      </c>
      <c r="KT88" s="229">
        <v>271967.57999999996</v>
      </c>
      <c r="KU88" s="209">
        <v>213148.52000000002</v>
      </c>
      <c r="KV88" s="209">
        <v>323176.54999999993</v>
      </c>
      <c r="KW88" s="209">
        <v>236073.19999999902</v>
      </c>
      <c r="KX88" s="209">
        <v>334314.31000000099</v>
      </c>
      <c r="KY88" s="209">
        <v>256035.87999999992</v>
      </c>
      <c r="KZ88" s="209">
        <v>241225.74000000005</v>
      </c>
      <c r="LA88" s="209">
        <v>218598.99000000011</v>
      </c>
      <c r="LB88" s="209">
        <v>270190.42</v>
      </c>
      <c r="LC88" s="209">
        <v>268228.06999999989</v>
      </c>
      <c r="LD88" s="209">
        <v>271042.40000000002</v>
      </c>
      <c r="LE88" s="209">
        <v>255134.7</v>
      </c>
      <c r="LF88" s="37">
        <f>KT88+KU88+KV88+KW88+KX88+KY88+KZ88+LA88+LB88+LC88+LD88+LE88</f>
        <v>3159136.36</v>
      </c>
      <c r="LG88" s="229">
        <v>262789.09999999998</v>
      </c>
      <c r="LH88" s="209">
        <v>229990.91999999998</v>
      </c>
      <c r="LI88" s="209">
        <v>355687.16</v>
      </c>
      <c r="LJ88" s="209">
        <v>289538.65999999997</v>
      </c>
      <c r="LK88" s="209">
        <v>368555.65000000014</v>
      </c>
      <c r="LL88" s="209">
        <v>362114.72000000003</v>
      </c>
      <c r="LM88" s="209">
        <v>237127.27999999988</v>
      </c>
      <c r="LN88" s="209">
        <v>242885.95</v>
      </c>
      <c r="LO88" s="209">
        <v>252285.11999999854</v>
      </c>
      <c r="LP88" s="209">
        <v>321780.80000000133</v>
      </c>
      <c r="LQ88" s="209">
        <v>250396.5100000003</v>
      </c>
      <c r="LR88" s="209">
        <v>265878.76999999967</v>
      </c>
      <c r="LS88" s="37">
        <f>LG88+LH88+LI88+LJ88+LK88+LL88+LM88+LN88+LO88+LP88+LQ88+LR88</f>
        <v>3439030.6399999997</v>
      </c>
      <c r="LT88" s="229">
        <v>298629.68</v>
      </c>
      <c r="LU88" s="209">
        <v>280588.66000000003</v>
      </c>
      <c r="LV88" s="209">
        <v>355399.66</v>
      </c>
      <c r="LW88" s="209">
        <v>322610.88000000018</v>
      </c>
      <c r="LX88" s="209">
        <v>336866.21999999986</v>
      </c>
      <c r="LY88" s="209">
        <v>304146.25000000006</v>
      </c>
      <c r="LZ88" s="209">
        <v>242016.37999999992</v>
      </c>
      <c r="MA88" s="209">
        <v>224276.27999999994</v>
      </c>
      <c r="MB88" s="209">
        <v>262320.62000000023</v>
      </c>
      <c r="MC88" s="209">
        <v>297355.19999999972</v>
      </c>
      <c r="MD88" s="209">
        <v>247587.42</v>
      </c>
      <c r="ME88" s="209">
        <v>286738.59000000032</v>
      </c>
      <c r="MF88" s="37">
        <f>LT88+LU88+LV88+LW88+LX88+LY88+LZ88+MA88+MB88+MC88+MD88+ME88</f>
        <v>3458535.84</v>
      </c>
      <c r="MG88" s="229">
        <v>302504.28000000003</v>
      </c>
      <c r="MH88" s="209">
        <v>291080.80000000005</v>
      </c>
      <c r="MI88" s="209">
        <v>320519.89</v>
      </c>
      <c r="MJ88" s="209">
        <v>0</v>
      </c>
      <c r="MK88" s="209">
        <v>0</v>
      </c>
      <c r="ML88" s="209">
        <v>0</v>
      </c>
      <c r="MM88" s="209">
        <v>0</v>
      </c>
      <c r="MN88" s="209">
        <v>0</v>
      </c>
      <c r="MO88" s="209">
        <v>0</v>
      </c>
      <c r="MP88" s="209">
        <v>0</v>
      </c>
      <c r="MQ88" s="209">
        <v>0</v>
      </c>
      <c r="MR88" s="209">
        <v>0</v>
      </c>
      <c r="MS88" s="38">
        <f>MG88+MH88+MI88+MJ88+MK88+ML88+MM88+MN88+MO88+MP88+MQ88+MR88</f>
        <v>914104.97000000009</v>
      </c>
    </row>
    <row r="89" spans="1:357" x14ac:dyDescent="0.2">
      <c r="A89" s="82"/>
      <c r="B89" s="105"/>
      <c r="C89" s="106" t="s">
        <v>591</v>
      </c>
      <c r="D89" s="106" t="s">
        <v>591</v>
      </c>
      <c r="E89" s="22"/>
      <c r="F89" s="22"/>
      <c r="G89" s="22"/>
      <c r="H89" s="22"/>
      <c r="I89" s="22"/>
      <c r="J89" s="22"/>
      <c r="K89" s="22"/>
      <c r="L89" s="31"/>
      <c r="M89" s="31"/>
      <c r="N89" s="31"/>
      <c r="O89" s="31"/>
      <c r="P89" s="31"/>
      <c r="Q89" s="31"/>
      <c r="R89" s="31"/>
      <c r="S89" s="31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31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31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31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31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31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31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31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31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31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31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31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31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31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31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31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31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31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31"/>
      <c r="JG89" s="227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31"/>
      <c r="JT89" s="227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31"/>
      <c r="KG89" s="227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31"/>
      <c r="KT89" s="227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31"/>
      <c r="LG89" s="227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31"/>
      <c r="LT89" s="227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31"/>
      <c r="MG89" s="227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32"/>
    </row>
    <row r="90" spans="1:357" ht="18" x14ac:dyDescent="0.25">
      <c r="A90" s="85">
        <v>712</v>
      </c>
      <c r="B90" s="111"/>
      <c r="C90" s="112" t="s">
        <v>555</v>
      </c>
      <c r="D90" s="112" t="s">
        <v>556</v>
      </c>
      <c r="E90" s="33">
        <f t="shared" ref="E90:K90" si="406">E91</f>
        <v>2170902.1866132533</v>
      </c>
      <c r="F90" s="33">
        <f t="shared" si="406"/>
        <v>4541487.23084627</v>
      </c>
      <c r="G90" s="33">
        <f t="shared" si="406"/>
        <v>6716946.2527124025</v>
      </c>
      <c r="H90" s="33">
        <f t="shared" si="406"/>
        <v>272312.63562009681</v>
      </c>
      <c r="I90" s="33">
        <f t="shared" si="406"/>
        <v>435753.63044566853</v>
      </c>
      <c r="J90" s="33">
        <f t="shared" si="406"/>
        <v>776752.62894341513</v>
      </c>
      <c r="K90" s="33">
        <f t="shared" si="406"/>
        <v>1177528.7931897847</v>
      </c>
      <c r="L90" s="34">
        <f>L91</f>
        <v>619783.84243031207</v>
      </c>
      <c r="M90" s="34">
        <f t="shared" ref="M90:R90" si="407">M91</f>
        <v>92747.454515106001</v>
      </c>
      <c r="N90" s="34">
        <f t="shared" si="407"/>
        <v>78705.558337506256</v>
      </c>
      <c r="O90" s="34">
        <f t="shared" si="407"/>
        <v>131668.33583708896</v>
      </c>
      <c r="P90" s="34">
        <f t="shared" si="407"/>
        <v>111734.26806876982</v>
      </c>
      <c r="Q90" s="34">
        <f t="shared" si="407"/>
        <v>133921.71590719413</v>
      </c>
      <c r="R90" s="34">
        <f t="shared" si="407"/>
        <v>133329.16040727758</v>
      </c>
      <c r="S90" s="34">
        <f>L90+M90+N90+O90+P90+Q90+R90</f>
        <v>1301890.3355032548</v>
      </c>
      <c r="T90" s="34">
        <f t="shared" ref="T90:AE90" si="408">T91</f>
        <v>103096.31113336672</v>
      </c>
      <c r="U90" s="34">
        <f t="shared" si="408"/>
        <v>121086.97212485396</v>
      </c>
      <c r="V90" s="34">
        <f t="shared" si="408"/>
        <v>139271.02958604574</v>
      </c>
      <c r="W90" s="34">
        <f t="shared" si="408"/>
        <v>161321.73038724757</v>
      </c>
      <c r="X90" s="34">
        <f t="shared" si="408"/>
        <v>114776.06409614417</v>
      </c>
      <c r="Y90" s="34">
        <f t="shared" si="408"/>
        <v>143331.66416291104</v>
      </c>
      <c r="Z90" s="34">
        <f t="shared" si="408"/>
        <v>100319.97579702891</v>
      </c>
      <c r="AA90" s="34">
        <f t="shared" si="408"/>
        <v>99561.842764146219</v>
      </c>
      <c r="AB90" s="34">
        <f t="shared" si="408"/>
        <v>142604.79994992496</v>
      </c>
      <c r="AC90" s="34">
        <f t="shared" si="408"/>
        <v>145277.92522116512</v>
      </c>
      <c r="AD90" s="34">
        <f t="shared" si="408"/>
        <v>162351.15172759141</v>
      </c>
      <c r="AE90" s="34">
        <f t="shared" si="408"/>
        <v>244735.64914037721</v>
      </c>
      <c r="AF90" s="34">
        <f>T90+U90+V90+W90+X90+Y90+Z90+AA90+AB90+AC90+AD90+AE90</f>
        <v>1677735.1160908032</v>
      </c>
      <c r="AG90" s="34">
        <f t="shared" ref="AG90:AR90" si="409">AG91</f>
        <v>121686.7594308129</v>
      </c>
      <c r="AH90" s="34">
        <f t="shared" si="409"/>
        <v>115929.27011350357</v>
      </c>
      <c r="AI90" s="34">
        <f t="shared" si="409"/>
        <v>131777.63620430647</v>
      </c>
      <c r="AJ90" s="34">
        <f t="shared" si="409"/>
        <v>115543.46590719417</v>
      </c>
      <c r="AK90" s="34">
        <f t="shared" si="409"/>
        <v>121973.42179936572</v>
      </c>
      <c r="AL90" s="34">
        <f t="shared" si="409"/>
        <v>157417.71069103645</v>
      </c>
      <c r="AM90" s="34">
        <f t="shared" si="409"/>
        <v>139892.30441495578</v>
      </c>
      <c r="AN90" s="34">
        <f t="shared" si="409"/>
        <v>117370.12877649801</v>
      </c>
      <c r="AO90" s="34">
        <f t="shared" si="409"/>
        <v>129445.74478384257</v>
      </c>
      <c r="AP90" s="34">
        <f t="shared" si="409"/>
        <v>146621.61959606077</v>
      </c>
      <c r="AQ90" s="34">
        <f t="shared" si="409"/>
        <v>180370.28834919038</v>
      </c>
      <c r="AR90" s="34">
        <f t="shared" si="409"/>
        <v>182768.20872976136</v>
      </c>
      <c r="AS90" s="34">
        <f>AG90+AH90+AI90+AJ90+AK90+AL90+AM90+AN90+AO90+AP90+AQ90+AR90</f>
        <v>1660796.558796528</v>
      </c>
      <c r="AT90" s="34">
        <f t="shared" ref="AT90:BE90" si="410">AT91</f>
        <v>224661.89763812389</v>
      </c>
      <c r="AU90" s="34">
        <f t="shared" si="410"/>
        <v>117721.0265676292</v>
      </c>
      <c r="AV90" s="34">
        <f t="shared" si="410"/>
        <v>156109.93182829797</v>
      </c>
      <c r="AW90" s="34">
        <f t="shared" si="410"/>
        <v>228749.20668502757</v>
      </c>
      <c r="AX90" s="34">
        <f t="shared" si="410"/>
        <v>231812.56480554174</v>
      </c>
      <c r="AY90" s="34">
        <f t="shared" si="410"/>
        <v>241070.62673176429</v>
      </c>
      <c r="AZ90" s="34">
        <f t="shared" si="410"/>
        <v>155385.40101819395</v>
      </c>
      <c r="BA90" s="34">
        <f t="shared" si="410"/>
        <v>142782.14475880482</v>
      </c>
      <c r="BB90" s="34">
        <f t="shared" si="410"/>
        <v>153029.65322984484</v>
      </c>
      <c r="BC90" s="34">
        <f t="shared" si="410"/>
        <v>168877.03309130366</v>
      </c>
      <c r="BD90" s="34">
        <f t="shared" si="410"/>
        <v>192430.80829577701</v>
      </c>
      <c r="BE90" s="34">
        <f t="shared" si="410"/>
        <v>216517.16833583728</v>
      </c>
      <c r="BF90" s="34">
        <f>AT90+AU90+AV90+AW90+AX90+AY90+AZ90+BA90+BB90+BC90+BD90+BE90</f>
        <v>2229147.4629861461</v>
      </c>
      <c r="BG90" s="34">
        <f t="shared" ref="BG90:BR90" si="411">BG91</f>
        <v>87584.989984977467</v>
      </c>
      <c r="BH90" s="34">
        <f t="shared" si="411"/>
        <v>153619.09739609415</v>
      </c>
      <c r="BI90" s="34">
        <f t="shared" si="411"/>
        <v>145969.64404940745</v>
      </c>
      <c r="BJ90" s="34">
        <f t="shared" si="411"/>
        <v>213097.14780504091</v>
      </c>
      <c r="BK90" s="34">
        <f t="shared" si="411"/>
        <v>151587.24720413962</v>
      </c>
      <c r="BL90" s="34">
        <f t="shared" si="411"/>
        <v>228052.86504757128</v>
      </c>
      <c r="BM90" s="34">
        <f t="shared" si="411"/>
        <v>235331.08829911525</v>
      </c>
      <c r="BN90" s="34">
        <f t="shared" si="411"/>
        <v>151968.31497245884</v>
      </c>
      <c r="BO90" s="34">
        <f t="shared" si="411"/>
        <v>218193.23685528306</v>
      </c>
      <c r="BP90" s="34">
        <f t="shared" si="411"/>
        <v>263058.37084793835</v>
      </c>
      <c r="BQ90" s="34">
        <f t="shared" si="411"/>
        <v>267949.74461692566</v>
      </c>
      <c r="BR90" s="34">
        <f t="shared" si="411"/>
        <v>323440.64638624585</v>
      </c>
      <c r="BS90" s="34">
        <f>BG90+BH90+BI90+BJ90+BK90+BL90+BM90+BN90+BO90+BP90+BQ90+BR90</f>
        <v>2439852.3934651976</v>
      </c>
      <c r="BT90" s="34">
        <f t="shared" ref="BT90:CE90" si="412">BT91</f>
        <v>182037.65502420295</v>
      </c>
      <c r="BU90" s="34">
        <f t="shared" si="412"/>
        <v>245915.4673677182</v>
      </c>
      <c r="BV90" s="34">
        <f t="shared" si="412"/>
        <v>235475.558587882</v>
      </c>
      <c r="BW90" s="34">
        <f t="shared" si="412"/>
        <v>233428.74591053239</v>
      </c>
      <c r="BX90" s="34">
        <f t="shared" si="412"/>
        <v>280414.85524119512</v>
      </c>
      <c r="BY90" s="34">
        <f t="shared" si="412"/>
        <v>325803.2704056084</v>
      </c>
      <c r="BZ90" s="34">
        <f t="shared" si="412"/>
        <v>250032.78384243065</v>
      </c>
      <c r="CA90" s="34">
        <f t="shared" si="412"/>
        <v>177656.34643632075</v>
      </c>
      <c r="CB90" s="34">
        <f t="shared" si="412"/>
        <v>238450.40268736432</v>
      </c>
      <c r="CC90" s="34">
        <f t="shared" si="412"/>
        <v>242003.45305458215</v>
      </c>
      <c r="CD90" s="34">
        <f t="shared" si="412"/>
        <v>210919.36550659331</v>
      </c>
      <c r="CE90" s="34">
        <f t="shared" si="412"/>
        <v>352250.24244700471</v>
      </c>
      <c r="CF90" s="34">
        <f>BT90+BU90+BV90+BW90+BX90+BY90+BZ90+CA90+CB90+CC90+CD90+CE90</f>
        <v>2974388.146511435</v>
      </c>
      <c r="CG90" s="34">
        <f t="shared" ref="CG90:ET90" si="413">CG91</f>
        <v>245203.22588048739</v>
      </c>
      <c r="CH90" s="34">
        <f t="shared" si="413"/>
        <v>251714.11262727436</v>
      </c>
      <c r="CI90" s="34">
        <f t="shared" si="413"/>
        <v>319949.38198965118</v>
      </c>
      <c r="CJ90" s="34">
        <f t="shared" si="413"/>
        <v>280971.90665164409</v>
      </c>
      <c r="CK90" s="34">
        <f t="shared" si="413"/>
        <v>312089.90185277921</v>
      </c>
      <c r="CL90" s="34">
        <f t="shared" si="413"/>
        <v>396828.36667501274</v>
      </c>
      <c r="CM90" s="34">
        <f t="shared" si="413"/>
        <v>398354.73230679345</v>
      </c>
      <c r="CN90" s="34">
        <f t="shared" si="413"/>
        <v>319184.95952261676</v>
      </c>
      <c r="CO90" s="34">
        <f t="shared" si="413"/>
        <v>417209.90898848267</v>
      </c>
      <c r="CP90" s="34">
        <f t="shared" si="413"/>
        <v>410630.93803204875</v>
      </c>
      <c r="CQ90" s="34">
        <f t="shared" si="413"/>
        <v>497505.32139876473</v>
      </c>
      <c r="CR90" s="34">
        <f t="shared" si="413"/>
        <v>492188.8095059254</v>
      </c>
      <c r="CS90" s="34">
        <f>CG90+CH90+CI90+CJ90+CK90+CL90+CM90+CN90+CO90+CP90+CQ90+CR90</f>
        <v>4341831.5654314803</v>
      </c>
      <c r="CT90" s="34">
        <f t="shared" si="413"/>
        <v>364753.52207477886</v>
      </c>
      <c r="CU90" s="34">
        <f t="shared" si="413"/>
        <v>339988.83688032051</v>
      </c>
      <c r="CV90" s="34">
        <f t="shared" si="413"/>
        <v>496911.7101485561</v>
      </c>
      <c r="CW90" s="34">
        <f t="shared" si="413"/>
        <v>418206.03380070097</v>
      </c>
      <c r="CX90" s="34">
        <f t="shared" si="413"/>
        <v>473848.85570021713</v>
      </c>
      <c r="CY90" s="34">
        <f t="shared" si="413"/>
        <v>513839.02015523316</v>
      </c>
      <c r="CZ90" s="34">
        <f t="shared" si="413"/>
        <v>366811.68435987335</v>
      </c>
      <c r="DA90" s="34">
        <f t="shared" si="413"/>
        <v>365734.87927724863</v>
      </c>
      <c r="DB90" s="34">
        <f t="shared" si="413"/>
        <v>500248.57507093996</v>
      </c>
      <c r="DC90" s="34">
        <f t="shared" si="413"/>
        <v>476352.5755299619</v>
      </c>
      <c r="DD90" s="34">
        <f t="shared" si="413"/>
        <v>509732.95067601476</v>
      </c>
      <c r="DE90" s="34">
        <f t="shared" si="413"/>
        <v>575903.2012602234</v>
      </c>
      <c r="DF90" s="34">
        <f>CT90+CU90+CV90+CW90+CX90+CY90+CZ90+DA90+DB90+DC90+DD90+DE90</f>
        <v>5402331.8449340677</v>
      </c>
      <c r="DG90" s="34">
        <f t="shared" si="413"/>
        <v>293878.46999999997</v>
      </c>
      <c r="DH90" s="34">
        <f t="shared" si="413"/>
        <v>310593.80099999998</v>
      </c>
      <c r="DI90" s="34">
        <f t="shared" si="413"/>
        <v>515582.45900000003</v>
      </c>
      <c r="DJ90" s="34">
        <f t="shared" si="413"/>
        <v>413896.5</v>
      </c>
      <c r="DK90" s="34">
        <f t="shared" si="413"/>
        <v>528785.52</v>
      </c>
      <c r="DL90" s="34">
        <f t="shared" si="413"/>
        <v>565141.61</v>
      </c>
      <c r="DM90" s="34">
        <f t="shared" si="413"/>
        <v>401181.74</v>
      </c>
      <c r="DN90" s="34">
        <f t="shared" si="413"/>
        <v>404160.7099999995</v>
      </c>
      <c r="DO90" s="34">
        <f t="shared" si="413"/>
        <v>479806.14</v>
      </c>
      <c r="DP90" s="34">
        <f t="shared" si="413"/>
        <v>393474.49000000069</v>
      </c>
      <c r="DQ90" s="34">
        <f t="shared" si="413"/>
        <v>563242.1099999994</v>
      </c>
      <c r="DR90" s="34">
        <f t="shared" si="413"/>
        <v>608915.96000000089</v>
      </c>
      <c r="DS90" s="34">
        <f>DG90+DH90+DI90+DJ90+DK90+DL90+DM90+DN90+DO90+DP90+DQ90+DR90</f>
        <v>5478659.5099999998</v>
      </c>
      <c r="DT90" s="34">
        <f t="shared" si="413"/>
        <v>409133.31</v>
      </c>
      <c r="DU90" s="34">
        <f t="shared" si="413"/>
        <v>404228.29</v>
      </c>
      <c r="DV90" s="34">
        <f t="shared" si="413"/>
        <v>465531.19</v>
      </c>
      <c r="DW90" s="34">
        <f t="shared" si="413"/>
        <v>474353.46</v>
      </c>
      <c r="DX90" s="34">
        <f t="shared" si="413"/>
        <v>363138.02</v>
      </c>
      <c r="DY90" s="34">
        <f t="shared" si="413"/>
        <v>385019.33</v>
      </c>
      <c r="DZ90" s="34">
        <f t="shared" si="413"/>
        <v>432599.38</v>
      </c>
      <c r="EA90" s="34">
        <f t="shared" si="413"/>
        <v>339995.39</v>
      </c>
      <c r="EB90" s="34">
        <f t="shared" si="413"/>
        <v>529154.19999999995</v>
      </c>
      <c r="EC90" s="34">
        <f t="shared" si="413"/>
        <v>561995.16000000061</v>
      </c>
      <c r="ED90" s="34">
        <f t="shared" si="413"/>
        <v>440692.35300000012</v>
      </c>
      <c r="EE90" s="34">
        <f t="shared" si="413"/>
        <v>538902.75699999928</v>
      </c>
      <c r="EF90" s="34">
        <f>DT90+DU90+DV90+DW90+DX90+DY90+DZ90+EA90+EB90+EC90+ED90+EE90</f>
        <v>5344742.84</v>
      </c>
      <c r="EG90" s="34">
        <f t="shared" si="413"/>
        <v>405013.52</v>
      </c>
      <c r="EH90" s="34">
        <f t="shared" si="413"/>
        <v>449290.32</v>
      </c>
      <c r="EI90" s="34">
        <f t="shared" si="413"/>
        <v>497856.52</v>
      </c>
      <c r="EJ90" s="34">
        <f t="shared" si="413"/>
        <v>505213.36</v>
      </c>
      <c r="EK90" s="34">
        <f t="shared" si="413"/>
        <v>416103.67999999999</v>
      </c>
      <c r="EL90" s="34">
        <f t="shared" si="413"/>
        <v>712509.9</v>
      </c>
      <c r="EM90" s="34">
        <f t="shared" si="413"/>
        <v>693481.59</v>
      </c>
      <c r="EN90" s="34">
        <f t="shared" si="413"/>
        <v>511762.83</v>
      </c>
      <c r="EO90" s="34">
        <f t="shared" si="413"/>
        <v>644460.74</v>
      </c>
      <c r="EP90" s="34">
        <f t="shared" si="413"/>
        <v>628581.81000000052</v>
      </c>
      <c r="EQ90" s="34">
        <f t="shared" si="413"/>
        <v>627746.42999999877</v>
      </c>
      <c r="ER90" s="34">
        <f t="shared" si="413"/>
        <v>709774.40000000317</v>
      </c>
      <c r="ES90" s="34">
        <f>EG90+EH90+EI90+EJ90+EK90+EL90+EM90+EN90+EO90+EP90+EQ90+ER90</f>
        <v>6801795.1000000024</v>
      </c>
      <c r="ET90" s="34">
        <f t="shared" si="413"/>
        <v>433507.52</v>
      </c>
      <c r="EU90" s="34">
        <f t="shared" ref="EU90:FE90" si="414">EU91</f>
        <v>603100.57999999996</v>
      </c>
      <c r="EV90" s="34">
        <f t="shared" si="414"/>
        <v>606282.13</v>
      </c>
      <c r="EW90" s="34">
        <f t="shared" si="414"/>
        <v>569217.73</v>
      </c>
      <c r="EX90" s="34">
        <f t="shared" si="414"/>
        <v>625904.81000000006</v>
      </c>
      <c r="EY90" s="34">
        <f t="shared" si="414"/>
        <v>616509.30000000005</v>
      </c>
      <c r="EZ90" s="34">
        <f t="shared" si="414"/>
        <v>693977.91</v>
      </c>
      <c r="FA90" s="34">
        <f t="shared" si="414"/>
        <v>462108.15999999997</v>
      </c>
      <c r="FB90" s="34">
        <f t="shared" si="414"/>
        <v>554862.23</v>
      </c>
      <c r="FC90" s="34">
        <f t="shared" si="414"/>
        <v>454358.38</v>
      </c>
      <c r="FD90" s="34">
        <f t="shared" si="414"/>
        <v>1011032.73</v>
      </c>
      <c r="FE90" s="34">
        <f t="shared" si="414"/>
        <v>785344.91000000108</v>
      </c>
      <c r="FF90" s="34">
        <f>ET90+EU90+EV90+EW90+EX90+EY90+EZ90+FA90+FB90+FC90+FD90+FE90</f>
        <v>7416206.3900000015</v>
      </c>
      <c r="FG90" s="34">
        <f t="shared" ref="FG90:FR90" si="415">FG91</f>
        <v>556123.03</v>
      </c>
      <c r="FH90" s="34">
        <f t="shared" si="415"/>
        <v>554168.96</v>
      </c>
      <c r="FI90" s="34">
        <f t="shared" si="415"/>
        <v>692705.83</v>
      </c>
      <c r="FJ90" s="34">
        <f t="shared" si="415"/>
        <v>953743.55</v>
      </c>
      <c r="FK90" s="34">
        <f t="shared" si="415"/>
        <v>850699.56000000052</v>
      </c>
      <c r="FL90" s="34">
        <f t="shared" si="415"/>
        <v>975577.44</v>
      </c>
      <c r="FM90" s="34">
        <f t="shared" si="415"/>
        <v>484627.61</v>
      </c>
      <c r="FN90" s="34">
        <f t="shared" si="415"/>
        <v>562523.97</v>
      </c>
      <c r="FO90" s="34">
        <f t="shared" si="415"/>
        <v>701121.00000000279</v>
      </c>
      <c r="FP90" s="34">
        <f t="shared" si="415"/>
        <v>800528.9899999965</v>
      </c>
      <c r="FQ90" s="34">
        <f t="shared" si="415"/>
        <v>971516.33000000287</v>
      </c>
      <c r="FR90" s="34">
        <f t="shared" si="415"/>
        <v>1046177.73</v>
      </c>
      <c r="FS90" s="34">
        <f>FG90+FH90+FI90+FJ90+FK90+FL90+FM90+FN90+FO90+FP90+FQ90+FR90</f>
        <v>9149514.0000000037</v>
      </c>
      <c r="FT90" s="34">
        <f t="shared" ref="FT90:IG90" si="416">FT91</f>
        <v>738226.2</v>
      </c>
      <c r="FU90" s="34">
        <f t="shared" si="416"/>
        <v>710905.86</v>
      </c>
      <c r="FV90" s="34">
        <f t="shared" si="416"/>
        <v>951353.27</v>
      </c>
      <c r="FW90" s="34">
        <f t="shared" si="416"/>
        <v>782637.74</v>
      </c>
      <c r="FX90" s="34">
        <f t="shared" si="416"/>
        <v>841128.45</v>
      </c>
      <c r="FY90" s="34">
        <f t="shared" si="416"/>
        <v>746830.39000000106</v>
      </c>
      <c r="FZ90" s="34">
        <f t="shared" si="416"/>
        <v>888597.27</v>
      </c>
      <c r="GA90" s="34">
        <f t="shared" si="416"/>
        <v>873665.61999999825</v>
      </c>
      <c r="GB90" s="34">
        <f t="shared" si="416"/>
        <v>743811.55000000168</v>
      </c>
      <c r="GC90" s="34">
        <f t="shared" si="416"/>
        <v>1064068.2</v>
      </c>
      <c r="GD90" s="34">
        <f t="shared" si="416"/>
        <v>987876.76</v>
      </c>
      <c r="GE90" s="34">
        <f t="shared" si="416"/>
        <v>785450.35000000149</v>
      </c>
      <c r="GF90" s="34">
        <f>FT90+FU90+FV90+FW90+FX90+FY90+FZ90+GA90+GB90+GC90+GD90+GE90</f>
        <v>10114551.660000004</v>
      </c>
      <c r="GG90" s="34">
        <f t="shared" si="416"/>
        <v>648391.39</v>
      </c>
      <c r="GH90" s="34">
        <f t="shared" si="416"/>
        <v>615377.24000000011</v>
      </c>
      <c r="GI90" s="34">
        <f t="shared" si="416"/>
        <v>814030.19</v>
      </c>
      <c r="GJ90" s="34">
        <f t="shared" si="416"/>
        <v>1099351.3499999999</v>
      </c>
      <c r="GK90" s="34">
        <f t="shared" si="416"/>
        <v>1193148.3500000006</v>
      </c>
      <c r="GL90" s="34">
        <f t="shared" si="416"/>
        <v>952825.51999999955</v>
      </c>
      <c r="GM90" s="34">
        <f t="shared" si="416"/>
        <v>1137711.0399999991</v>
      </c>
      <c r="GN90" s="34">
        <f t="shared" si="416"/>
        <v>1021278.8199999984</v>
      </c>
      <c r="GO90" s="34">
        <f t="shared" si="416"/>
        <v>928925.52000000421</v>
      </c>
      <c r="GP90" s="34">
        <f t="shared" si="416"/>
        <v>1015081.6099999975</v>
      </c>
      <c r="GQ90" s="34">
        <f t="shared" si="416"/>
        <v>942319.27999999933</v>
      </c>
      <c r="GR90" s="34">
        <f t="shared" si="416"/>
        <v>981972.23999999836</v>
      </c>
      <c r="GS90" s="34">
        <f>GG90+GH90+GI90+GJ90+GK90+GL90+GM90+GN90+GO90+GP90+GQ90+GR90</f>
        <v>11350412.549999997</v>
      </c>
      <c r="GT90" s="34">
        <f t="shared" si="416"/>
        <v>909003.26</v>
      </c>
      <c r="GU90" s="34">
        <f t="shared" si="416"/>
        <v>799174.04000000027</v>
      </c>
      <c r="GV90" s="34">
        <f t="shared" si="416"/>
        <v>1110601.5899999989</v>
      </c>
      <c r="GW90" s="34">
        <f t="shared" si="416"/>
        <v>1157415.3199999998</v>
      </c>
      <c r="GX90" s="34">
        <f t="shared" si="416"/>
        <v>988124.02999999933</v>
      </c>
      <c r="GY90" s="34">
        <f t="shared" si="416"/>
        <v>1012279.9500000002</v>
      </c>
      <c r="GZ90" s="34">
        <f t="shared" si="416"/>
        <v>1035317.8800000008</v>
      </c>
      <c r="HA90" s="34">
        <f t="shared" si="416"/>
        <v>880085.40999999922</v>
      </c>
      <c r="HB90" s="34">
        <f t="shared" si="416"/>
        <v>1030340.9199999999</v>
      </c>
      <c r="HC90" s="34">
        <f t="shared" si="416"/>
        <v>990947.56999999844</v>
      </c>
      <c r="HD90" s="34">
        <f t="shared" si="416"/>
        <v>853347.99000000209</v>
      </c>
      <c r="HE90" s="34">
        <f t="shared" si="416"/>
        <v>917817.5599999968</v>
      </c>
      <c r="HF90" s="34">
        <f>GT90+GU90+GV90+GW90+GX90+GY90+GZ90+HA90+HB90+HC90+HD90+HE90</f>
        <v>11684455.519999996</v>
      </c>
      <c r="HG90" s="34">
        <f t="shared" si="416"/>
        <v>666495.88</v>
      </c>
      <c r="HH90" s="34">
        <f t="shared" si="416"/>
        <v>734016.85000000033</v>
      </c>
      <c r="HI90" s="34">
        <f t="shared" si="416"/>
        <v>981145.91999999993</v>
      </c>
      <c r="HJ90" s="34">
        <f t="shared" si="416"/>
        <v>980916.45999999961</v>
      </c>
      <c r="HK90" s="34">
        <f t="shared" si="416"/>
        <v>884273.08999999985</v>
      </c>
      <c r="HL90" s="34">
        <f t="shared" si="416"/>
        <v>1038078.7700000007</v>
      </c>
      <c r="HM90" s="34">
        <f t="shared" si="416"/>
        <v>1057859.2699999989</v>
      </c>
      <c r="HN90" s="34">
        <f t="shared" si="416"/>
        <v>1001143.5200000037</v>
      </c>
      <c r="HO90" s="34">
        <f t="shared" si="416"/>
        <v>1002941.0399999969</v>
      </c>
      <c r="HP90" s="34">
        <f t="shared" si="416"/>
        <v>1014441.3600000036</v>
      </c>
      <c r="HQ90" s="34">
        <f t="shared" si="416"/>
        <v>1075408.9399999985</v>
      </c>
      <c r="HR90" s="34">
        <f t="shared" si="416"/>
        <v>1033231.5099999981</v>
      </c>
      <c r="HS90" s="34">
        <f>HG90+HH90+HI90+HJ90+HK90+HL90+HM90+HN90+HO90+HP90+HQ90+HR90</f>
        <v>11469952.609999999</v>
      </c>
      <c r="HT90" s="34">
        <f t="shared" si="416"/>
        <v>728206.14000000013</v>
      </c>
      <c r="HU90" s="34">
        <f t="shared" si="416"/>
        <v>796205.54999999981</v>
      </c>
      <c r="HV90" s="34">
        <f t="shared" si="416"/>
        <v>1086367.6999999995</v>
      </c>
      <c r="HW90" s="34">
        <f t="shared" si="416"/>
        <v>1019996.5700000012</v>
      </c>
      <c r="HX90" s="34">
        <f t="shared" si="416"/>
        <v>940860.34000000241</v>
      </c>
      <c r="HY90" s="34">
        <f t="shared" si="416"/>
        <v>1092150.6699999983</v>
      </c>
      <c r="HZ90" s="34">
        <f t="shared" si="416"/>
        <v>904818.65999999852</v>
      </c>
      <c r="IA90" s="34">
        <f t="shared" si="416"/>
        <v>1000351.7999999978</v>
      </c>
      <c r="IB90" s="34">
        <f t="shared" si="416"/>
        <v>987831.11000000278</v>
      </c>
      <c r="IC90" s="34">
        <f t="shared" si="416"/>
        <v>1097404.0999999954</v>
      </c>
      <c r="ID90" s="34">
        <f t="shared" si="416"/>
        <v>1011127.6400000018</v>
      </c>
      <c r="IE90" s="34">
        <f t="shared" si="416"/>
        <v>957790.29000000772</v>
      </c>
      <c r="IF90" s="34">
        <f>HT90+HU90+HV90+HW90+HX90+HY90+HZ90+IA90+IB90+IC90+ID90+IE90</f>
        <v>11623110.570000008</v>
      </c>
      <c r="IG90" s="34">
        <f t="shared" si="416"/>
        <v>852720.45999999985</v>
      </c>
      <c r="IH90" s="34">
        <f t="shared" ref="IH90:IR90" si="417">IH91</f>
        <v>807474.35999999975</v>
      </c>
      <c r="II90" s="34">
        <f t="shared" si="417"/>
        <v>970144.08000000136</v>
      </c>
      <c r="IJ90" s="34">
        <f t="shared" si="417"/>
        <v>860169.88999999966</v>
      </c>
      <c r="IK90" s="34">
        <f t="shared" si="417"/>
        <v>1035847.1199999979</v>
      </c>
      <c r="IL90" s="34">
        <f t="shared" si="417"/>
        <v>999109.67000000039</v>
      </c>
      <c r="IM90" s="34">
        <f t="shared" si="417"/>
        <v>982853.79999999958</v>
      </c>
      <c r="IN90" s="34">
        <f t="shared" si="417"/>
        <v>985113.88999999932</v>
      </c>
      <c r="IO90" s="34">
        <f t="shared" si="417"/>
        <v>926809.49000000174</v>
      </c>
      <c r="IP90" s="34">
        <f t="shared" si="417"/>
        <v>1182435.6199999994</v>
      </c>
      <c r="IQ90" s="34">
        <f t="shared" si="417"/>
        <v>1142720.6400000043</v>
      </c>
      <c r="IR90" s="34">
        <f t="shared" si="417"/>
        <v>1025855.0499999963</v>
      </c>
      <c r="IS90" s="34">
        <f>IG90+IH90+II90+IJ90+IK90+IL90+IM90+IN90+IO90+IP90+IQ90+IR90</f>
        <v>11771254.07</v>
      </c>
      <c r="IT90" s="34">
        <f t="shared" ref="IT90:LG90" si="418">IT91</f>
        <v>849153.87999999989</v>
      </c>
      <c r="IU90" s="34">
        <f t="shared" si="418"/>
        <v>761741.19000000018</v>
      </c>
      <c r="IV90" s="34">
        <f t="shared" si="418"/>
        <v>907115.39999999991</v>
      </c>
      <c r="IW90" s="34">
        <f t="shared" si="418"/>
        <v>1040555.0200000008</v>
      </c>
      <c r="IX90" s="34">
        <f t="shared" si="418"/>
        <v>1093329.3199999989</v>
      </c>
      <c r="IY90" s="34">
        <f t="shared" si="418"/>
        <v>1220259.0800000036</v>
      </c>
      <c r="IZ90" s="34">
        <f t="shared" si="418"/>
        <v>1175412.5699999987</v>
      </c>
      <c r="JA90" s="34">
        <f t="shared" si="418"/>
        <v>1085384.6799999988</v>
      </c>
      <c r="JB90" s="34">
        <f t="shared" si="418"/>
        <v>1004946.8899999992</v>
      </c>
      <c r="JC90" s="34">
        <f t="shared" si="418"/>
        <v>1313039.7371200803</v>
      </c>
      <c r="JD90" s="34">
        <f t="shared" si="418"/>
        <v>1140752.9128799192</v>
      </c>
      <c r="JE90" s="34">
        <f t="shared" si="418"/>
        <v>1187796.6399999978</v>
      </c>
      <c r="JF90" s="34">
        <f>IT90+IU90+IV90+IW90+IX90+IY90+IZ90+JA90+JB90+JC90+JD90+JE90</f>
        <v>12779487.319999997</v>
      </c>
      <c r="JG90" s="228">
        <f t="shared" si="418"/>
        <v>1113665.4299999997</v>
      </c>
      <c r="JH90" s="34">
        <f t="shared" si="418"/>
        <v>1064719.99</v>
      </c>
      <c r="JI90" s="34">
        <f t="shared" si="418"/>
        <v>1274706.7400000021</v>
      </c>
      <c r="JJ90" s="34">
        <f t="shared" si="418"/>
        <v>1364921.1499999985</v>
      </c>
      <c r="JK90" s="34">
        <f t="shared" si="418"/>
        <v>1404352.7600000023</v>
      </c>
      <c r="JL90" s="34">
        <f t="shared" si="418"/>
        <v>1249595.4900000021</v>
      </c>
      <c r="JM90" s="34">
        <f t="shared" si="418"/>
        <v>1534072.5499999982</v>
      </c>
      <c r="JN90" s="34">
        <f t="shared" si="418"/>
        <v>1402532.8000000017</v>
      </c>
      <c r="JO90" s="34">
        <f t="shared" si="418"/>
        <v>1402820.089999998</v>
      </c>
      <c r="JP90" s="34">
        <f t="shared" si="418"/>
        <v>1549047.6699999939</v>
      </c>
      <c r="JQ90" s="34">
        <f t="shared" si="418"/>
        <v>1411710.6900000065</v>
      </c>
      <c r="JR90" s="34">
        <f t="shared" si="418"/>
        <v>1479640.3800000013</v>
      </c>
      <c r="JS90" s="34">
        <f>JG90+JH90+JI90+JJ90+JK90+JL90+JM90+JN90+JO90+JP90+JQ90+JR90</f>
        <v>16251785.740000004</v>
      </c>
      <c r="JT90" s="228">
        <f t="shared" si="418"/>
        <v>1241091.6099999999</v>
      </c>
      <c r="JU90" s="34">
        <f t="shared" si="418"/>
        <v>1333851.3899999999</v>
      </c>
      <c r="JV90" s="34">
        <f t="shared" si="418"/>
        <v>1037045.4300000006</v>
      </c>
      <c r="JW90" s="34">
        <f t="shared" si="418"/>
        <v>283582.9999999986</v>
      </c>
      <c r="JX90" s="34">
        <f t="shared" si="418"/>
        <v>497753.94000000181</v>
      </c>
      <c r="JY90" s="34">
        <f t="shared" si="418"/>
        <v>1406828.0300000007</v>
      </c>
      <c r="JZ90" s="34">
        <f t="shared" si="418"/>
        <v>1782770.8799999987</v>
      </c>
      <c r="KA90" s="34">
        <f t="shared" si="418"/>
        <v>1531735.6599999988</v>
      </c>
      <c r="KB90" s="34">
        <f t="shared" si="418"/>
        <v>1721644.0299999989</v>
      </c>
      <c r="KC90" s="34">
        <f t="shared" si="418"/>
        <v>1900640.5599999977</v>
      </c>
      <c r="KD90" s="34">
        <f t="shared" si="418"/>
        <v>1220125.7999999984</v>
      </c>
      <c r="KE90" s="34">
        <f t="shared" si="418"/>
        <v>1044374.9900000066</v>
      </c>
      <c r="KF90" s="34">
        <f>JT90+JU90+JV90+JW90+JX90+JY90+JZ90+KA90+KB90+KC90+KD90+KE90</f>
        <v>15001445.320000002</v>
      </c>
      <c r="KG90" s="228">
        <f t="shared" si="418"/>
        <v>890482.1</v>
      </c>
      <c r="KH90" s="34">
        <f t="shared" si="418"/>
        <v>1090485.27</v>
      </c>
      <c r="KI90" s="34">
        <f t="shared" si="418"/>
        <v>1480762.7999999998</v>
      </c>
      <c r="KJ90" s="34">
        <f t="shared" si="418"/>
        <v>1359582.2300000002</v>
      </c>
      <c r="KK90" s="34">
        <f t="shared" si="418"/>
        <v>1609190.4199999997</v>
      </c>
      <c r="KL90" s="34">
        <f t="shared" si="418"/>
        <v>1697228.47</v>
      </c>
      <c r="KM90" s="34">
        <f t="shared" si="418"/>
        <v>1788895.7900000003</v>
      </c>
      <c r="KN90" s="34">
        <f t="shared" si="418"/>
        <v>1501005.6400000004</v>
      </c>
      <c r="KO90" s="34">
        <f t="shared" si="418"/>
        <v>1349590.3699999987</v>
      </c>
      <c r="KP90" s="34">
        <f t="shared" si="418"/>
        <v>1413091.9500000007</v>
      </c>
      <c r="KQ90" s="34">
        <f t="shared" si="418"/>
        <v>1305548.2600000007</v>
      </c>
      <c r="KR90" s="34">
        <f t="shared" si="418"/>
        <v>1307416.1200000001</v>
      </c>
      <c r="KS90" s="34">
        <f>KG90+KH90+KI90+KJ90+KK90+KL90+KM90+KN90+KO90+KP90+KQ90+KR90</f>
        <v>16793279.420000002</v>
      </c>
      <c r="KT90" s="228">
        <f t="shared" si="418"/>
        <v>1042815.75</v>
      </c>
      <c r="KU90" s="34">
        <f t="shared" si="418"/>
        <v>1167838.3</v>
      </c>
      <c r="KV90" s="34">
        <f t="shared" si="418"/>
        <v>1279843.7999999998</v>
      </c>
      <c r="KW90" s="34">
        <f t="shared" si="418"/>
        <v>1106212.7900000003</v>
      </c>
      <c r="KX90" s="34">
        <f t="shared" si="418"/>
        <v>1368549.2099999995</v>
      </c>
      <c r="KY90" s="34">
        <f t="shared" si="418"/>
        <v>1376583.1099999996</v>
      </c>
      <c r="KZ90" s="34">
        <f t="shared" si="418"/>
        <v>1250580.4700000004</v>
      </c>
      <c r="LA90" s="34">
        <f t="shared" si="418"/>
        <v>1311391.6600000001</v>
      </c>
      <c r="LB90" s="34">
        <f t="shared" si="418"/>
        <v>1257747.3100000005</v>
      </c>
      <c r="LC90" s="34">
        <f t="shared" si="418"/>
        <v>1325769.7799999993</v>
      </c>
      <c r="LD90" s="34">
        <f t="shared" si="418"/>
        <v>1306796.02</v>
      </c>
      <c r="LE90" s="34">
        <f t="shared" si="418"/>
        <v>1131949.3600000001</v>
      </c>
      <c r="LF90" s="34">
        <f>KT90+KU90+KV90+KW90+KX90+KY90+KZ90+LA90+LB90+LC90+LD90+LE90</f>
        <v>14926077.559999999</v>
      </c>
      <c r="LG90" s="228">
        <f t="shared" si="418"/>
        <v>1163051.3</v>
      </c>
      <c r="LH90" s="34">
        <f t="shared" ref="LH90:LR90" si="419">LH91</f>
        <v>1283750.06</v>
      </c>
      <c r="LI90" s="34">
        <f t="shared" si="419"/>
        <v>1495628.41</v>
      </c>
      <c r="LJ90" s="34">
        <f t="shared" si="419"/>
        <v>1181874.45</v>
      </c>
      <c r="LK90" s="34">
        <f t="shared" si="419"/>
        <v>1346385.27</v>
      </c>
      <c r="LL90" s="34">
        <f t="shared" si="419"/>
        <v>1417831.1499999997</v>
      </c>
      <c r="LM90" s="34">
        <f t="shared" si="419"/>
        <v>1366397.37</v>
      </c>
      <c r="LN90" s="34">
        <f t="shared" si="419"/>
        <v>1226270.0800000005</v>
      </c>
      <c r="LO90" s="34">
        <f t="shared" si="419"/>
        <v>1353385.1699999981</v>
      </c>
      <c r="LP90" s="34">
        <f t="shared" si="419"/>
        <v>1395305.120000001</v>
      </c>
      <c r="LQ90" s="34">
        <f t="shared" si="419"/>
        <v>1378350.88</v>
      </c>
      <c r="LR90" s="34">
        <f t="shared" si="419"/>
        <v>1157324.2900000012</v>
      </c>
      <c r="LS90" s="34">
        <f>LG90+LH90+LI90+LJ90+LK90+LL90+LM90+LN90+LO90+LP90+LQ90+LR90</f>
        <v>15765553.549999999</v>
      </c>
      <c r="LT90" s="228">
        <f t="shared" ref="LT90:ME90" si="420">LT91</f>
        <v>1092016.78</v>
      </c>
      <c r="LU90" s="34">
        <f t="shared" si="420"/>
        <v>1034556.77</v>
      </c>
      <c r="LV90" s="34">
        <f t="shared" si="420"/>
        <v>1100645.05</v>
      </c>
      <c r="LW90" s="34">
        <f t="shared" si="420"/>
        <v>1243410.6700000004</v>
      </c>
      <c r="LX90" s="34">
        <f t="shared" si="420"/>
        <v>1258185.3899999994</v>
      </c>
      <c r="LY90" s="34">
        <f t="shared" si="420"/>
        <v>1176408.3000000007</v>
      </c>
      <c r="LZ90" s="34">
        <f t="shared" si="420"/>
        <v>1431396.5299999993</v>
      </c>
      <c r="MA90" s="34">
        <f t="shared" si="420"/>
        <v>1337561.8700000001</v>
      </c>
      <c r="MB90" s="34">
        <f t="shared" si="420"/>
        <v>1308040.5200000005</v>
      </c>
      <c r="MC90" s="34">
        <f t="shared" si="420"/>
        <v>1375137.4199999995</v>
      </c>
      <c r="MD90" s="34">
        <f t="shared" si="420"/>
        <v>1275716.6800000002</v>
      </c>
      <c r="ME90" s="34">
        <f t="shared" si="420"/>
        <v>1285886.9299999995</v>
      </c>
      <c r="MF90" s="34">
        <f>LT90+LU90+LV90+LW90+LX90+LY90+LZ90+MA90+MB90+MC90+MD90+ME90</f>
        <v>14918962.909999998</v>
      </c>
      <c r="MG90" s="228">
        <f t="shared" ref="MG90:MR90" si="421">MG91</f>
        <v>1074813.6100000001</v>
      </c>
      <c r="MH90" s="34">
        <f t="shared" si="421"/>
        <v>1091649.5</v>
      </c>
      <c r="MI90" s="34">
        <f t="shared" si="421"/>
        <v>1228959.81</v>
      </c>
      <c r="MJ90" s="34">
        <f t="shared" si="421"/>
        <v>0</v>
      </c>
      <c r="MK90" s="34">
        <f t="shared" si="421"/>
        <v>0</v>
      </c>
      <c r="ML90" s="34">
        <f t="shared" si="421"/>
        <v>0</v>
      </c>
      <c r="MM90" s="34">
        <f t="shared" si="421"/>
        <v>0</v>
      </c>
      <c r="MN90" s="34">
        <f t="shared" si="421"/>
        <v>0</v>
      </c>
      <c r="MO90" s="34">
        <f t="shared" si="421"/>
        <v>0</v>
      </c>
      <c r="MP90" s="34">
        <f t="shared" si="421"/>
        <v>0</v>
      </c>
      <c r="MQ90" s="34">
        <f t="shared" si="421"/>
        <v>0</v>
      </c>
      <c r="MR90" s="34">
        <f t="shared" si="421"/>
        <v>0</v>
      </c>
      <c r="MS90" s="35">
        <f>MG90+MH90+MI90+MJ90+MK90+ML90+MM90+MN90+MO90+MP90+MQ90+MR90</f>
        <v>3395422.9200000004</v>
      </c>
    </row>
    <row r="91" spans="1:357" ht="15.75" x14ac:dyDescent="0.25">
      <c r="A91" s="86">
        <v>7120</v>
      </c>
      <c r="B91" s="113"/>
      <c r="C91" s="114" t="s">
        <v>209</v>
      </c>
      <c r="D91" s="114" t="s">
        <v>557</v>
      </c>
      <c r="E91" s="36">
        <v>2170902.1866132533</v>
      </c>
      <c r="F91" s="36">
        <v>4541487.23084627</v>
      </c>
      <c r="G91" s="36">
        <v>6716946.2527124025</v>
      </c>
      <c r="H91" s="36">
        <v>272312.63562009681</v>
      </c>
      <c r="I91" s="36">
        <v>435753.63044566853</v>
      </c>
      <c r="J91" s="36">
        <v>776752.62894341513</v>
      </c>
      <c r="K91" s="36">
        <v>1177528.7931897847</v>
      </c>
      <c r="L91" s="37">
        <v>619783.84243031207</v>
      </c>
      <c r="M91" s="36">
        <v>92747.454515106001</v>
      </c>
      <c r="N91" s="36">
        <v>78705.558337506256</v>
      </c>
      <c r="O91" s="36">
        <v>131668.33583708896</v>
      </c>
      <c r="P91" s="36">
        <v>111734.26806876982</v>
      </c>
      <c r="Q91" s="36">
        <v>133921.71590719413</v>
      </c>
      <c r="R91" s="36">
        <v>133329.16040727758</v>
      </c>
      <c r="S91" s="37">
        <f>L91+M91+N91+O91+P91+Q91+R91</f>
        <v>1301890.3355032548</v>
      </c>
      <c r="T91" s="36">
        <v>103096.31113336672</v>
      </c>
      <c r="U91" s="36">
        <v>121086.97212485396</v>
      </c>
      <c r="V91" s="36">
        <v>139271.02958604574</v>
      </c>
      <c r="W91" s="36">
        <v>161321.73038724757</v>
      </c>
      <c r="X91" s="36">
        <v>114776.06409614417</v>
      </c>
      <c r="Y91" s="36">
        <v>143331.66416291104</v>
      </c>
      <c r="Z91" s="36">
        <v>100319.97579702891</v>
      </c>
      <c r="AA91" s="36">
        <v>99561.842764146219</v>
      </c>
      <c r="AB91" s="36">
        <v>142604.79994992496</v>
      </c>
      <c r="AC91" s="36">
        <v>145277.92522116512</v>
      </c>
      <c r="AD91" s="36">
        <v>162351.15172759141</v>
      </c>
      <c r="AE91" s="36">
        <v>244735.64914037721</v>
      </c>
      <c r="AF91" s="37">
        <f>T91+U91+V91+W91+X91+Y91+Z91+AA91+AB91+AC91+AD91+AE91</f>
        <v>1677735.1160908032</v>
      </c>
      <c r="AG91" s="36">
        <v>121686.7594308129</v>
      </c>
      <c r="AH91" s="36">
        <v>115929.27011350357</v>
      </c>
      <c r="AI91" s="36">
        <v>131777.63620430647</v>
      </c>
      <c r="AJ91" s="36">
        <v>115543.46590719417</v>
      </c>
      <c r="AK91" s="36">
        <v>121973.42179936572</v>
      </c>
      <c r="AL91" s="36">
        <v>157417.71069103645</v>
      </c>
      <c r="AM91" s="36">
        <v>139892.30441495578</v>
      </c>
      <c r="AN91" s="36">
        <v>117370.12877649801</v>
      </c>
      <c r="AO91" s="36">
        <v>129445.74478384257</v>
      </c>
      <c r="AP91" s="36">
        <v>146621.61959606077</v>
      </c>
      <c r="AQ91" s="36">
        <v>180370.28834919038</v>
      </c>
      <c r="AR91" s="36">
        <v>182768.20872976136</v>
      </c>
      <c r="AS91" s="37">
        <f>AG91+AH91+AI91+AJ91+AK91+AL91+AM91+AN91+AO91+AP91+AQ91+AR91</f>
        <v>1660796.558796528</v>
      </c>
      <c r="AT91" s="36">
        <v>224661.89763812389</v>
      </c>
      <c r="AU91" s="36">
        <v>117721.0265676292</v>
      </c>
      <c r="AV91" s="36">
        <v>156109.93182829797</v>
      </c>
      <c r="AW91" s="36">
        <v>228749.20668502757</v>
      </c>
      <c r="AX91" s="36">
        <v>231812.56480554174</v>
      </c>
      <c r="AY91" s="36">
        <v>241070.62673176429</v>
      </c>
      <c r="AZ91" s="36">
        <v>155385.40101819395</v>
      </c>
      <c r="BA91" s="36">
        <v>142782.14475880482</v>
      </c>
      <c r="BB91" s="36">
        <v>153029.65322984484</v>
      </c>
      <c r="BC91" s="36">
        <v>168877.03309130366</v>
      </c>
      <c r="BD91" s="36">
        <v>192430.80829577701</v>
      </c>
      <c r="BE91" s="36">
        <v>216517.16833583728</v>
      </c>
      <c r="BF91" s="37">
        <f>AT91+AU91+AV91+AW91+AX91+AY91+AZ91+BA91+BB91+BC91+BD91+BE91</f>
        <v>2229147.4629861461</v>
      </c>
      <c r="BG91" s="36">
        <v>87584.989984977467</v>
      </c>
      <c r="BH91" s="36">
        <v>153619.09739609415</v>
      </c>
      <c r="BI91" s="36">
        <v>145969.64404940745</v>
      </c>
      <c r="BJ91" s="36">
        <v>213097.14780504091</v>
      </c>
      <c r="BK91" s="36">
        <v>151587.24720413962</v>
      </c>
      <c r="BL91" s="36">
        <v>228052.86504757128</v>
      </c>
      <c r="BM91" s="36">
        <v>235331.08829911525</v>
      </c>
      <c r="BN91" s="36">
        <v>151968.31497245884</v>
      </c>
      <c r="BO91" s="36">
        <v>218193.23685528306</v>
      </c>
      <c r="BP91" s="36">
        <v>263058.37084793835</v>
      </c>
      <c r="BQ91" s="36">
        <v>267949.74461692566</v>
      </c>
      <c r="BR91" s="36">
        <v>323440.64638624585</v>
      </c>
      <c r="BS91" s="37">
        <f>BG91+BH91+BI91+BJ91+BK91+BL91+BM91+BN91+BO91+BP91+BQ91+BR91</f>
        <v>2439852.3934651976</v>
      </c>
      <c r="BT91" s="36">
        <v>182037.65502420295</v>
      </c>
      <c r="BU91" s="36">
        <v>245915.4673677182</v>
      </c>
      <c r="BV91" s="36">
        <v>235475.558587882</v>
      </c>
      <c r="BW91" s="36">
        <v>233428.74591053239</v>
      </c>
      <c r="BX91" s="36">
        <v>280414.85524119512</v>
      </c>
      <c r="BY91" s="36">
        <v>325803.2704056084</v>
      </c>
      <c r="BZ91" s="36">
        <v>250032.78384243065</v>
      </c>
      <c r="CA91" s="36">
        <v>177656.34643632075</v>
      </c>
      <c r="CB91" s="36">
        <v>238450.40268736432</v>
      </c>
      <c r="CC91" s="36">
        <v>242003.45305458215</v>
      </c>
      <c r="CD91" s="36">
        <v>210919.36550659331</v>
      </c>
      <c r="CE91" s="36">
        <v>352250.24244700471</v>
      </c>
      <c r="CF91" s="37">
        <f>BT91+BU91+BV91+BW91+BX91+BY91+BZ91+CA91+CB91+CC91+CD91+CE91</f>
        <v>2974388.146511435</v>
      </c>
      <c r="CG91" s="36">
        <v>245203.22588048739</v>
      </c>
      <c r="CH91" s="36">
        <v>251714.11262727436</v>
      </c>
      <c r="CI91" s="36">
        <v>319949.38198965118</v>
      </c>
      <c r="CJ91" s="36">
        <v>280971.90665164409</v>
      </c>
      <c r="CK91" s="36">
        <v>312089.90185277921</v>
      </c>
      <c r="CL91" s="36">
        <v>396828.36667501274</v>
      </c>
      <c r="CM91" s="36">
        <v>398354.73230679345</v>
      </c>
      <c r="CN91" s="36">
        <v>319184.95952261676</v>
      </c>
      <c r="CO91" s="36">
        <v>417209.90898848267</v>
      </c>
      <c r="CP91" s="36">
        <v>410630.93803204875</v>
      </c>
      <c r="CQ91" s="36">
        <v>497505.32139876473</v>
      </c>
      <c r="CR91" s="36">
        <v>492188.8095059254</v>
      </c>
      <c r="CS91" s="37">
        <f>CG91+CH91+CI91+CJ91+CK91+CL91+CM91+CN91+CO91+CP91+CQ91+CR91</f>
        <v>4341831.5654314803</v>
      </c>
      <c r="CT91" s="36">
        <v>364753.52207477886</v>
      </c>
      <c r="CU91" s="36">
        <v>339988.83688032051</v>
      </c>
      <c r="CV91" s="36">
        <v>496911.7101485561</v>
      </c>
      <c r="CW91" s="36">
        <v>418206.03380070097</v>
      </c>
      <c r="CX91" s="36">
        <v>473848.85570021713</v>
      </c>
      <c r="CY91" s="36">
        <v>513839.02015523316</v>
      </c>
      <c r="CZ91" s="36">
        <v>366811.68435987335</v>
      </c>
      <c r="DA91" s="36">
        <v>365734.87927724863</v>
      </c>
      <c r="DB91" s="36">
        <v>500248.57507093996</v>
      </c>
      <c r="DC91" s="36">
        <v>476352.5755299619</v>
      </c>
      <c r="DD91" s="36">
        <v>509732.95067601476</v>
      </c>
      <c r="DE91" s="36">
        <v>575903.2012602234</v>
      </c>
      <c r="DF91" s="36">
        <f>CT91+CU91+CV91+CW91+CX91+CY91+CZ91+DA91+DB91+DC91+DD91+DE91</f>
        <v>5402331.8449340677</v>
      </c>
      <c r="DG91" s="36">
        <v>293878.46999999997</v>
      </c>
      <c r="DH91" s="36">
        <v>310593.80099999998</v>
      </c>
      <c r="DI91" s="36">
        <v>515582.45900000003</v>
      </c>
      <c r="DJ91" s="36">
        <v>413896.5</v>
      </c>
      <c r="DK91" s="36">
        <v>528785.52</v>
      </c>
      <c r="DL91" s="36">
        <v>565141.61</v>
      </c>
      <c r="DM91" s="36">
        <v>401181.74</v>
      </c>
      <c r="DN91" s="36">
        <v>404160.7099999995</v>
      </c>
      <c r="DO91" s="36">
        <v>479806.14</v>
      </c>
      <c r="DP91" s="36">
        <v>393474.49000000069</v>
      </c>
      <c r="DQ91" s="36">
        <v>563242.1099999994</v>
      </c>
      <c r="DR91" s="36">
        <v>608915.96000000089</v>
      </c>
      <c r="DS91" s="37">
        <f>DG91+DH91+DI91+DJ91+DK91+DL91+DM91+DN91+DO91+DP91+DQ91+DR91</f>
        <v>5478659.5099999998</v>
      </c>
      <c r="DT91" s="36">
        <v>409133.31</v>
      </c>
      <c r="DU91" s="36">
        <v>404228.29</v>
      </c>
      <c r="DV91" s="36">
        <v>465531.19</v>
      </c>
      <c r="DW91" s="36">
        <v>474353.46</v>
      </c>
      <c r="DX91" s="36">
        <v>363138.02</v>
      </c>
      <c r="DY91" s="36">
        <v>385019.33</v>
      </c>
      <c r="DZ91" s="36">
        <v>432599.38</v>
      </c>
      <c r="EA91" s="36">
        <v>339995.39</v>
      </c>
      <c r="EB91" s="36">
        <v>529154.19999999995</v>
      </c>
      <c r="EC91" s="36">
        <v>561995.16000000061</v>
      </c>
      <c r="ED91" s="36">
        <v>440692.35300000012</v>
      </c>
      <c r="EE91" s="36">
        <v>538902.75699999928</v>
      </c>
      <c r="EF91" s="37">
        <f>DT91+DU91+DV91+DW91+DX91+DY91+DZ91+EA91+EB91+EC91+ED91+EE91</f>
        <v>5344742.84</v>
      </c>
      <c r="EG91" s="36">
        <v>405013.52</v>
      </c>
      <c r="EH91" s="36">
        <v>449290.32</v>
      </c>
      <c r="EI91" s="36">
        <v>497856.52</v>
      </c>
      <c r="EJ91" s="36">
        <v>505213.36</v>
      </c>
      <c r="EK91" s="36">
        <v>416103.67999999999</v>
      </c>
      <c r="EL91" s="36">
        <v>712509.9</v>
      </c>
      <c r="EM91" s="36">
        <v>693481.59</v>
      </c>
      <c r="EN91" s="36">
        <v>511762.83</v>
      </c>
      <c r="EO91" s="36">
        <v>644460.74</v>
      </c>
      <c r="EP91" s="36">
        <v>628581.81000000052</v>
      </c>
      <c r="EQ91" s="36">
        <v>627746.42999999877</v>
      </c>
      <c r="ER91" s="36">
        <v>709774.40000000317</v>
      </c>
      <c r="ES91" s="37">
        <f>EG91+EH91+EI91+EJ91+EK91+EL91+EM91+EN91+EO91+EP91+EQ91+ER91</f>
        <v>6801795.1000000024</v>
      </c>
      <c r="ET91" s="36">
        <v>433507.52</v>
      </c>
      <c r="EU91" s="36">
        <v>603100.57999999996</v>
      </c>
      <c r="EV91" s="36">
        <v>606282.13</v>
      </c>
      <c r="EW91" s="36">
        <v>569217.73</v>
      </c>
      <c r="EX91" s="36">
        <v>625904.81000000006</v>
      </c>
      <c r="EY91" s="36">
        <v>616509.30000000005</v>
      </c>
      <c r="EZ91" s="36">
        <v>693977.91</v>
      </c>
      <c r="FA91" s="36">
        <v>462108.15999999997</v>
      </c>
      <c r="FB91" s="36">
        <v>554862.23</v>
      </c>
      <c r="FC91" s="36">
        <v>454358.38</v>
      </c>
      <c r="FD91" s="36">
        <v>1011032.73</v>
      </c>
      <c r="FE91" s="36">
        <v>785344.91000000108</v>
      </c>
      <c r="FF91" s="37">
        <f>ET91+EU91+EV91+EW91+EX91+EY91+EZ91+FA91+FB91+FC91+FD91+FE91</f>
        <v>7416206.3900000015</v>
      </c>
      <c r="FG91" s="36">
        <v>556123.03</v>
      </c>
      <c r="FH91" s="36">
        <v>554168.96</v>
      </c>
      <c r="FI91" s="36">
        <v>692705.83</v>
      </c>
      <c r="FJ91" s="36">
        <v>953743.55</v>
      </c>
      <c r="FK91" s="36">
        <v>850699.56000000052</v>
      </c>
      <c r="FL91" s="36">
        <v>975577.44</v>
      </c>
      <c r="FM91" s="36">
        <v>484627.61</v>
      </c>
      <c r="FN91" s="36">
        <v>562523.97</v>
      </c>
      <c r="FO91" s="36">
        <v>701121.00000000279</v>
      </c>
      <c r="FP91" s="36">
        <v>800528.9899999965</v>
      </c>
      <c r="FQ91" s="36">
        <v>971516.33000000287</v>
      </c>
      <c r="FR91" s="36">
        <v>1046177.73</v>
      </c>
      <c r="FS91" s="37">
        <f>FG91+FH91+FI91+FJ91+FK91+FL91+FM91+FN91+FO91+FP91+FQ91+FR91</f>
        <v>9149514.0000000037</v>
      </c>
      <c r="FT91" s="36">
        <v>738226.2</v>
      </c>
      <c r="FU91" s="36">
        <v>710905.86</v>
      </c>
      <c r="FV91" s="36">
        <v>951353.27</v>
      </c>
      <c r="FW91" s="36">
        <v>782637.74</v>
      </c>
      <c r="FX91" s="36">
        <v>841128.45</v>
      </c>
      <c r="FY91" s="36">
        <v>746830.39000000106</v>
      </c>
      <c r="FZ91" s="36">
        <v>888597.27</v>
      </c>
      <c r="GA91" s="36">
        <v>873665.61999999825</v>
      </c>
      <c r="GB91" s="36">
        <v>743811.55000000168</v>
      </c>
      <c r="GC91" s="36">
        <v>1064068.2</v>
      </c>
      <c r="GD91" s="36">
        <v>987876.76</v>
      </c>
      <c r="GE91" s="36">
        <v>785450.35000000149</v>
      </c>
      <c r="GF91" s="37">
        <f>FT91+FU91+FV91+FW91+FX91+FY91+FZ91+GA91+GB91+GC91+GD91+GE91</f>
        <v>10114551.660000004</v>
      </c>
      <c r="GG91" s="36">
        <v>648391.39</v>
      </c>
      <c r="GH91" s="36">
        <v>615377.24000000011</v>
      </c>
      <c r="GI91" s="36">
        <v>814030.19</v>
      </c>
      <c r="GJ91" s="36">
        <v>1099351.3499999999</v>
      </c>
      <c r="GK91" s="36">
        <v>1193148.3500000006</v>
      </c>
      <c r="GL91" s="36">
        <v>952825.51999999955</v>
      </c>
      <c r="GM91" s="36">
        <v>1137711.0399999991</v>
      </c>
      <c r="GN91" s="36">
        <v>1021278.8199999984</v>
      </c>
      <c r="GO91" s="36">
        <v>928925.52000000421</v>
      </c>
      <c r="GP91" s="36">
        <v>1015081.6099999975</v>
      </c>
      <c r="GQ91" s="36">
        <v>942319.27999999933</v>
      </c>
      <c r="GR91" s="36">
        <v>981972.23999999836</v>
      </c>
      <c r="GS91" s="37">
        <f>GG91+GH91+GI91+GJ91+GK91+GL91+GM91+GN91+GO91+GP91+GQ91+GR91</f>
        <v>11350412.549999997</v>
      </c>
      <c r="GT91" s="36">
        <v>909003.26</v>
      </c>
      <c r="GU91" s="36">
        <v>799174.04000000027</v>
      </c>
      <c r="GV91" s="36">
        <v>1110601.5899999989</v>
      </c>
      <c r="GW91" s="36">
        <v>1157415.3199999998</v>
      </c>
      <c r="GX91" s="36">
        <v>988124.02999999933</v>
      </c>
      <c r="GY91" s="36">
        <v>1012279.9500000002</v>
      </c>
      <c r="GZ91" s="36">
        <v>1035317.8800000008</v>
      </c>
      <c r="HA91" s="36">
        <v>880085.40999999922</v>
      </c>
      <c r="HB91" s="36">
        <v>1030340.9199999999</v>
      </c>
      <c r="HC91" s="36">
        <v>990947.56999999844</v>
      </c>
      <c r="HD91" s="36">
        <v>853347.99000000209</v>
      </c>
      <c r="HE91" s="36">
        <v>917817.5599999968</v>
      </c>
      <c r="HF91" s="37">
        <f>GT91+GU91+GV91+GW91+GX91+GY91+GZ91+HA91+HB91+HC91+HD91+HE91</f>
        <v>11684455.519999996</v>
      </c>
      <c r="HG91" s="36">
        <v>666495.88</v>
      </c>
      <c r="HH91" s="36">
        <v>734016.85000000033</v>
      </c>
      <c r="HI91" s="36">
        <v>981145.91999999993</v>
      </c>
      <c r="HJ91" s="36">
        <v>980916.45999999961</v>
      </c>
      <c r="HK91" s="36">
        <v>884273.08999999985</v>
      </c>
      <c r="HL91" s="36">
        <v>1038078.7700000007</v>
      </c>
      <c r="HM91" s="36">
        <v>1057859.2699999989</v>
      </c>
      <c r="HN91" s="36">
        <v>1001143.5200000037</v>
      </c>
      <c r="HO91" s="36">
        <v>1002941.0399999969</v>
      </c>
      <c r="HP91" s="36">
        <v>1014441.3600000036</v>
      </c>
      <c r="HQ91" s="36">
        <v>1075408.9399999985</v>
      </c>
      <c r="HR91" s="36">
        <v>1033231.5099999981</v>
      </c>
      <c r="HS91" s="37">
        <f>HG91+HH91+HI91+HJ91+HK91+HL91+HM91+HN91+HO91+HP91+HQ91+HR91</f>
        <v>11469952.609999999</v>
      </c>
      <c r="HT91" s="36">
        <v>728206.14000000013</v>
      </c>
      <c r="HU91" s="36">
        <v>796205.54999999981</v>
      </c>
      <c r="HV91" s="36">
        <v>1086367.6999999995</v>
      </c>
      <c r="HW91" s="36">
        <v>1019996.5700000012</v>
      </c>
      <c r="HX91" s="36">
        <v>940860.34000000241</v>
      </c>
      <c r="HY91" s="36">
        <v>1092150.6699999983</v>
      </c>
      <c r="HZ91" s="36">
        <v>904818.65999999852</v>
      </c>
      <c r="IA91" s="36">
        <v>1000351.7999999978</v>
      </c>
      <c r="IB91" s="36">
        <v>987831.11000000278</v>
      </c>
      <c r="IC91" s="36">
        <v>1097404.0999999954</v>
      </c>
      <c r="ID91" s="36">
        <v>1011127.6400000018</v>
      </c>
      <c r="IE91" s="36">
        <v>957790.29000000772</v>
      </c>
      <c r="IF91" s="37">
        <f>HT91+HU91+HV91+HW91+HX91+HY91+HZ91+IA91+IB91+IC91+ID91+IE91</f>
        <v>11623110.570000008</v>
      </c>
      <c r="IG91" s="36">
        <v>852720.45999999985</v>
      </c>
      <c r="IH91" s="209">
        <v>807474.35999999975</v>
      </c>
      <c r="II91" s="209">
        <v>970144.08000000136</v>
      </c>
      <c r="IJ91" s="209">
        <v>860169.88999999966</v>
      </c>
      <c r="IK91" s="209">
        <v>1035847.1199999979</v>
      </c>
      <c r="IL91" s="209">
        <v>999109.67000000039</v>
      </c>
      <c r="IM91" s="209">
        <v>982853.79999999958</v>
      </c>
      <c r="IN91" s="209">
        <v>985113.88999999932</v>
      </c>
      <c r="IO91" s="209">
        <v>926809.49000000174</v>
      </c>
      <c r="IP91" s="209">
        <v>1182435.6199999994</v>
      </c>
      <c r="IQ91" s="209">
        <v>1142720.6400000043</v>
      </c>
      <c r="IR91" s="209">
        <v>1025855.0499999963</v>
      </c>
      <c r="IS91" s="37">
        <f>IG91+IH91+II91+IJ91+IK91+IL91+IM91+IN91+IO91+IP91+IQ91+IR91</f>
        <v>11771254.07</v>
      </c>
      <c r="IT91" s="36">
        <v>849153.87999999989</v>
      </c>
      <c r="IU91" s="209">
        <v>761741.19000000018</v>
      </c>
      <c r="IV91" s="209">
        <v>907115.39999999991</v>
      </c>
      <c r="IW91" s="209">
        <v>1040555.0200000008</v>
      </c>
      <c r="IX91" s="209">
        <v>1093329.3199999989</v>
      </c>
      <c r="IY91" s="209">
        <v>1220259.0800000036</v>
      </c>
      <c r="IZ91" s="209">
        <v>1175412.5699999987</v>
      </c>
      <c r="JA91" s="209">
        <v>1085384.6799999988</v>
      </c>
      <c r="JB91" s="209">
        <v>1004946.8899999992</v>
      </c>
      <c r="JC91" s="209">
        <v>1313039.7371200803</v>
      </c>
      <c r="JD91" s="209">
        <v>1140752.9128799192</v>
      </c>
      <c r="JE91" s="209">
        <v>1187796.6399999978</v>
      </c>
      <c r="JF91" s="37">
        <f>IT91+IU91+IV91+IW91+IX91+IY91+IZ91+JA91+JB91+JC91+JD91+JE91</f>
        <v>12779487.319999997</v>
      </c>
      <c r="JG91" s="229">
        <v>1113665.4299999997</v>
      </c>
      <c r="JH91" s="209">
        <v>1064719.99</v>
      </c>
      <c r="JI91" s="209">
        <v>1274706.7400000021</v>
      </c>
      <c r="JJ91" s="209">
        <v>1364921.1499999985</v>
      </c>
      <c r="JK91" s="209">
        <v>1404352.7600000023</v>
      </c>
      <c r="JL91" s="209">
        <v>1249595.4900000021</v>
      </c>
      <c r="JM91" s="209">
        <v>1534072.5499999982</v>
      </c>
      <c r="JN91" s="209">
        <v>1402532.8000000017</v>
      </c>
      <c r="JO91" s="209">
        <v>1402820.089999998</v>
      </c>
      <c r="JP91" s="209">
        <v>1549047.6699999939</v>
      </c>
      <c r="JQ91" s="209">
        <v>1411710.6900000065</v>
      </c>
      <c r="JR91" s="209">
        <v>1479640.3800000013</v>
      </c>
      <c r="JS91" s="37">
        <f>JG91+JH91+JI91+JJ91+JK91+JL91+JM91+JN91+JO91+JP91+JQ91+JR91</f>
        <v>16251785.740000004</v>
      </c>
      <c r="JT91" s="229">
        <v>1241091.6099999999</v>
      </c>
      <c r="JU91" s="209">
        <v>1333851.3899999999</v>
      </c>
      <c r="JV91" s="209">
        <v>1037045.4300000006</v>
      </c>
      <c r="JW91" s="209">
        <v>283582.9999999986</v>
      </c>
      <c r="JX91" s="209">
        <v>497753.94000000181</v>
      </c>
      <c r="JY91" s="209">
        <v>1406828.0300000007</v>
      </c>
      <c r="JZ91" s="209">
        <v>1782770.8799999987</v>
      </c>
      <c r="KA91" s="209">
        <v>1531735.6599999988</v>
      </c>
      <c r="KB91" s="209">
        <v>1721644.0299999989</v>
      </c>
      <c r="KC91" s="209">
        <v>1900640.5599999977</v>
      </c>
      <c r="KD91" s="209">
        <v>1220125.7999999984</v>
      </c>
      <c r="KE91" s="209">
        <v>1044374.9900000066</v>
      </c>
      <c r="KF91" s="37">
        <f>JT91+JU91+JV91+JW91+JX91+JY91+JZ91+KA91+KB91+KC91+KD91+KE91</f>
        <v>15001445.320000002</v>
      </c>
      <c r="KG91" s="229">
        <v>890482.1</v>
      </c>
      <c r="KH91" s="209">
        <v>1090485.27</v>
      </c>
      <c r="KI91" s="209">
        <v>1480762.7999999998</v>
      </c>
      <c r="KJ91" s="209">
        <v>1359582.2300000002</v>
      </c>
      <c r="KK91" s="209">
        <v>1609190.4199999997</v>
      </c>
      <c r="KL91" s="209">
        <v>1697228.47</v>
      </c>
      <c r="KM91" s="209">
        <v>1788895.7900000003</v>
      </c>
      <c r="KN91" s="209">
        <v>1501005.6400000004</v>
      </c>
      <c r="KO91" s="209">
        <v>1349590.3699999987</v>
      </c>
      <c r="KP91" s="209">
        <v>1413091.9500000007</v>
      </c>
      <c r="KQ91" s="209">
        <v>1305548.2600000007</v>
      </c>
      <c r="KR91" s="209">
        <v>1307416.1200000001</v>
      </c>
      <c r="KS91" s="37">
        <f>KG91+KH91+KI91+KJ91+KK91+KL91+KM91+KN91+KO91+KP91+KQ91+KR91</f>
        <v>16793279.420000002</v>
      </c>
      <c r="KT91" s="229">
        <v>1042815.75</v>
      </c>
      <c r="KU91" s="209">
        <v>1167838.3</v>
      </c>
      <c r="KV91" s="209">
        <v>1279843.7999999998</v>
      </c>
      <c r="KW91" s="209">
        <v>1106212.7900000003</v>
      </c>
      <c r="KX91" s="209">
        <v>1368549.2099999995</v>
      </c>
      <c r="KY91" s="209">
        <v>1376583.1099999996</v>
      </c>
      <c r="KZ91" s="209">
        <v>1250580.4700000004</v>
      </c>
      <c r="LA91" s="209">
        <v>1311391.6600000001</v>
      </c>
      <c r="LB91" s="209">
        <v>1257747.3100000005</v>
      </c>
      <c r="LC91" s="209">
        <v>1325769.7799999993</v>
      </c>
      <c r="LD91" s="209">
        <v>1306796.02</v>
      </c>
      <c r="LE91" s="209">
        <v>1131949.3600000001</v>
      </c>
      <c r="LF91" s="37">
        <f>KT91+KU91+KV91+KW91+KX91+KY91+KZ91+LA91+LB91+LC91+LD91+LE91</f>
        <v>14926077.559999999</v>
      </c>
      <c r="LG91" s="229">
        <v>1163051.3</v>
      </c>
      <c r="LH91" s="209">
        <v>1283750.06</v>
      </c>
      <c r="LI91" s="209">
        <v>1495628.41</v>
      </c>
      <c r="LJ91" s="209">
        <v>1181874.45</v>
      </c>
      <c r="LK91" s="209">
        <v>1346385.27</v>
      </c>
      <c r="LL91" s="209">
        <v>1417831.1499999997</v>
      </c>
      <c r="LM91" s="209">
        <v>1366397.37</v>
      </c>
      <c r="LN91" s="209">
        <v>1226270.0800000005</v>
      </c>
      <c r="LO91" s="209">
        <v>1353385.1699999981</v>
      </c>
      <c r="LP91" s="209">
        <v>1395305.120000001</v>
      </c>
      <c r="LQ91" s="209">
        <v>1378350.88</v>
      </c>
      <c r="LR91" s="209">
        <v>1157324.2900000012</v>
      </c>
      <c r="LS91" s="37">
        <f>LG91+LH91+LI91+LJ91+LK91+LL91+LM91+LN91+LO91+LP91+LQ91+LR91</f>
        <v>15765553.549999999</v>
      </c>
      <c r="LT91" s="229">
        <v>1092016.78</v>
      </c>
      <c r="LU91" s="209">
        <v>1034556.77</v>
      </c>
      <c r="LV91" s="209">
        <v>1100645.05</v>
      </c>
      <c r="LW91" s="209">
        <v>1243410.6700000004</v>
      </c>
      <c r="LX91" s="209">
        <v>1258185.3899999994</v>
      </c>
      <c r="LY91" s="209">
        <v>1176408.3000000007</v>
      </c>
      <c r="LZ91" s="209">
        <v>1431396.5299999993</v>
      </c>
      <c r="MA91" s="209">
        <v>1337561.8700000001</v>
      </c>
      <c r="MB91" s="209">
        <v>1308040.5200000005</v>
      </c>
      <c r="MC91" s="209">
        <v>1375137.4199999995</v>
      </c>
      <c r="MD91" s="209">
        <v>1275716.6800000002</v>
      </c>
      <c r="ME91" s="209">
        <v>1285886.9299999995</v>
      </c>
      <c r="MF91" s="37">
        <f>LT91+LU91+LV91+LW91+LX91+LY91+LZ91+MA91+MB91+MC91+MD91+ME91</f>
        <v>14918962.909999998</v>
      </c>
      <c r="MG91" s="229">
        <v>1074813.6100000001</v>
      </c>
      <c r="MH91" s="209">
        <v>1091649.5</v>
      </c>
      <c r="MI91" s="209">
        <v>1228959.81</v>
      </c>
      <c r="MJ91" s="209">
        <v>0</v>
      </c>
      <c r="MK91" s="209">
        <v>0</v>
      </c>
      <c r="ML91" s="209">
        <v>0</v>
      </c>
      <c r="MM91" s="209">
        <v>0</v>
      </c>
      <c r="MN91" s="209">
        <v>0</v>
      </c>
      <c r="MO91" s="209">
        <v>0</v>
      </c>
      <c r="MP91" s="209">
        <v>0</v>
      </c>
      <c r="MQ91" s="209">
        <v>0</v>
      </c>
      <c r="MR91" s="209">
        <v>0</v>
      </c>
      <c r="MS91" s="38">
        <f>MG91+MH91+MI91+MJ91+MK91+ML91+MM91+MN91+MO91+MP91+MQ91+MR91</f>
        <v>3395422.9200000004</v>
      </c>
    </row>
    <row r="92" spans="1:357" x14ac:dyDescent="0.2">
      <c r="A92" s="82"/>
      <c r="B92" s="105"/>
      <c r="C92" s="106" t="s">
        <v>591</v>
      </c>
      <c r="D92" s="106" t="s">
        <v>591</v>
      </c>
      <c r="E92" s="22"/>
      <c r="F92" s="22"/>
      <c r="G92" s="22"/>
      <c r="H92" s="22"/>
      <c r="I92" s="22"/>
      <c r="J92" s="22"/>
      <c r="K92" s="22"/>
      <c r="L92" s="31"/>
      <c r="M92" s="31"/>
      <c r="N92" s="31"/>
      <c r="O92" s="31"/>
      <c r="P92" s="31"/>
      <c r="Q92" s="31"/>
      <c r="R92" s="31"/>
      <c r="S92" s="31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31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31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31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31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31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31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31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31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31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31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31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31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31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31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31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31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31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31"/>
      <c r="JG92" s="227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31"/>
      <c r="JT92" s="227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31"/>
      <c r="KG92" s="227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31"/>
      <c r="KT92" s="227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31"/>
      <c r="LG92" s="227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31"/>
      <c r="LT92" s="227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31"/>
      <c r="MG92" s="227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32"/>
    </row>
    <row r="93" spans="1:357" ht="18" x14ac:dyDescent="0.25">
      <c r="A93" s="85">
        <v>713</v>
      </c>
      <c r="B93" s="111"/>
      <c r="C93" s="112" t="s">
        <v>558</v>
      </c>
      <c r="D93" s="112" t="s">
        <v>559</v>
      </c>
      <c r="E93" s="33">
        <f t="shared" ref="E93:K93" si="422">E94</f>
        <v>2057027.2074778837</v>
      </c>
      <c r="F93" s="33">
        <f t="shared" si="422"/>
        <v>8820768.6529794708</v>
      </c>
      <c r="G93" s="33">
        <f t="shared" si="422"/>
        <v>6635327.9919879828</v>
      </c>
      <c r="H93" s="33">
        <f t="shared" si="422"/>
        <v>7749645.3012852613</v>
      </c>
      <c r="I93" s="33">
        <f t="shared" si="422"/>
        <v>12182131.530629277</v>
      </c>
      <c r="J93" s="33">
        <f t="shared" si="422"/>
        <v>13223673.009514272</v>
      </c>
      <c r="K93" s="33">
        <f t="shared" si="422"/>
        <v>14698839.926556502</v>
      </c>
      <c r="L93" s="34">
        <f>L94</f>
        <v>3208028.709731264</v>
      </c>
      <c r="M93" s="34">
        <f t="shared" ref="M93:R93" si="423">M94</f>
        <v>866954.59856451349</v>
      </c>
      <c r="N93" s="34">
        <f t="shared" si="423"/>
        <v>90819.562677349371</v>
      </c>
      <c r="O93" s="34">
        <f t="shared" si="423"/>
        <v>329172.92605575034</v>
      </c>
      <c r="P93" s="34">
        <f t="shared" si="423"/>
        <v>437764.98080454016</v>
      </c>
      <c r="Q93" s="34">
        <f t="shared" si="423"/>
        <v>328634.6185945585</v>
      </c>
      <c r="R93" s="34">
        <f t="shared" si="423"/>
        <v>-870384.7437823402</v>
      </c>
      <c r="S93" s="34">
        <f>L93+M93+N93+O93+P93+Q93+R93</f>
        <v>4390990.6526456354</v>
      </c>
      <c r="T93" s="34">
        <f t="shared" ref="T93:AE93" si="424">T94</f>
        <v>447146.69066099147</v>
      </c>
      <c r="U93" s="34">
        <f t="shared" si="424"/>
        <v>321958.65660991491</v>
      </c>
      <c r="V93" s="34">
        <f t="shared" si="424"/>
        <v>473754.17951927881</v>
      </c>
      <c r="W93" s="34">
        <f t="shared" si="424"/>
        <v>321593.31914538483</v>
      </c>
      <c r="X93" s="34">
        <f t="shared" si="424"/>
        <v>431704.34251377074</v>
      </c>
      <c r="Y93" s="34">
        <f t="shared" si="424"/>
        <v>567760.63703889155</v>
      </c>
      <c r="Z93" s="34">
        <f t="shared" si="424"/>
        <v>484145.65293774073</v>
      </c>
      <c r="AA93" s="34">
        <f t="shared" si="424"/>
        <v>498614.47266733373</v>
      </c>
      <c r="AB93" s="34">
        <f t="shared" si="424"/>
        <v>504944.35611750896</v>
      </c>
      <c r="AC93" s="34">
        <f t="shared" si="424"/>
        <v>323334.27766650054</v>
      </c>
      <c r="AD93" s="34">
        <f t="shared" si="424"/>
        <v>557729.56100817909</v>
      </c>
      <c r="AE93" s="34">
        <f t="shared" si="424"/>
        <v>324234.90635953873</v>
      </c>
      <c r="AF93" s="34">
        <f>T93+U93+V93+W93+X93+Y93+Z93+AA93+AB93+AC93+AD93+AE93</f>
        <v>5256921.0522450339</v>
      </c>
      <c r="AG93" s="34">
        <f t="shared" ref="AG93:AR93" si="425">AG94</f>
        <v>362903.75638457685</v>
      </c>
      <c r="AH93" s="34">
        <f t="shared" si="425"/>
        <v>284945.22579702898</v>
      </c>
      <c r="AI93" s="34">
        <f t="shared" si="425"/>
        <v>521347.62151560676</v>
      </c>
      <c r="AJ93" s="34">
        <f t="shared" si="425"/>
        <v>500419.23072108178</v>
      </c>
      <c r="AK93" s="34">
        <f t="shared" si="425"/>
        <v>628990.13841595722</v>
      </c>
      <c r="AL93" s="34">
        <f t="shared" si="425"/>
        <v>630524.55867134035</v>
      </c>
      <c r="AM93" s="34">
        <f t="shared" si="425"/>
        <v>362915.01773493522</v>
      </c>
      <c r="AN93" s="34">
        <f t="shared" si="425"/>
        <v>510784.76343682245</v>
      </c>
      <c r="AO93" s="34">
        <f t="shared" si="425"/>
        <v>412849.67947754951</v>
      </c>
      <c r="AP93" s="34">
        <f t="shared" si="425"/>
        <v>405909.66712568834</v>
      </c>
      <c r="AQ93" s="34">
        <f t="shared" si="425"/>
        <v>497409.03037890239</v>
      </c>
      <c r="AR93" s="34">
        <f t="shared" si="425"/>
        <v>796651.8139709559</v>
      </c>
      <c r="AS93" s="34">
        <f>AG93+AH93+AI93+AJ93+AK93+AL93+AM93+AN93+AO93+AP93+AQ93+AR93</f>
        <v>5915650.5036304453</v>
      </c>
      <c r="AT93" s="34">
        <f t="shared" ref="AT93:BE93" si="426">AT94</f>
        <v>383534.37343515275</v>
      </c>
      <c r="AU93" s="34">
        <f t="shared" si="426"/>
        <v>621771.78221498907</v>
      </c>
      <c r="AV93" s="34">
        <f t="shared" si="426"/>
        <v>462357.10607578029</v>
      </c>
      <c r="AW93" s="34">
        <f t="shared" si="426"/>
        <v>586705.45405608416</v>
      </c>
      <c r="AX93" s="34">
        <f t="shared" si="426"/>
        <v>595300.37401936261</v>
      </c>
      <c r="AY93" s="34">
        <f t="shared" si="426"/>
        <v>452915.59535136109</v>
      </c>
      <c r="AZ93" s="34">
        <f t="shared" si="426"/>
        <v>729918.30099315546</v>
      </c>
      <c r="BA93" s="34">
        <f t="shared" si="426"/>
        <v>574201.42125688528</v>
      </c>
      <c r="BB93" s="34">
        <f t="shared" si="426"/>
        <v>519700.64538474398</v>
      </c>
      <c r="BC93" s="34">
        <f t="shared" si="426"/>
        <v>617568.1742196636</v>
      </c>
      <c r="BD93" s="34">
        <f t="shared" si="426"/>
        <v>468555.54636120808</v>
      </c>
      <c r="BE93" s="34">
        <f t="shared" si="426"/>
        <v>644528.46331997833</v>
      </c>
      <c r="BF93" s="34">
        <f>AT93+AU93+AV93+AW93+AX93+AY93+AZ93+BA93+BB93+BC93+BD93+BE93</f>
        <v>6657057.2366883643</v>
      </c>
      <c r="BG93" s="34">
        <f t="shared" ref="BG93:BR93" si="427">BG94</f>
        <v>526636.93206476385</v>
      </c>
      <c r="BH93" s="34">
        <f t="shared" si="427"/>
        <v>558186.25788683025</v>
      </c>
      <c r="BI93" s="34">
        <f t="shared" si="427"/>
        <v>552493.63415957266</v>
      </c>
      <c r="BJ93" s="34">
        <f t="shared" si="427"/>
        <v>513341.54477549624</v>
      </c>
      <c r="BK93" s="34">
        <f t="shared" si="427"/>
        <v>672192.64129527588</v>
      </c>
      <c r="BL93" s="34">
        <f t="shared" si="427"/>
        <v>659997.26552328549</v>
      </c>
      <c r="BM93" s="34">
        <f t="shared" si="427"/>
        <v>637342.84080287209</v>
      </c>
      <c r="BN93" s="34">
        <f t="shared" si="427"/>
        <v>827885.64605241048</v>
      </c>
      <c r="BO93" s="34">
        <f t="shared" si="427"/>
        <v>320112.14947421191</v>
      </c>
      <c r="BP93" s="34">
        <f t="shared" si="427"/>
        <v>636568.93323318416</v>
      </c>
      <c r="BQ93" s="34">
        <f t="shared" si="427"/>
        <v>762477.46661658934</v>
      </c>
      <c r="BR93" s="34">
        <f t="shared" si="427"/>
        <v>725715.0248706406</v>
      </c>
      <c r="BS93" s="34">
        <f>BG93+BH93+BI93+BJ93+BK93+BL93+BM93+BN93+BO93+BP93+BQ93+BR93</f>
        <v>7392950.3367551323</v>
      </c>
      <c r="BT93" s="34">
        <f t="shared" ref="BT93:CE93" si="428">BT94</f>
        <v>548347.24219662813</v>
      </c>
      <c r="BU93" s="34">
        <f t="shared" si="428"/>
        <v>533202.38036220998</v>
      </c>
      <c r="BV93" s="34">
        <f t="shared" si="428"/>
        <v>657979.89788849966</v>
      </c>
      <c r="BW93" s="34">
        <f t="shared" si="428"/>
        <v>684255.48485227767</v>
      </c>
      <c r="BX93" s="34">
        <f t="shared" si="428"/>
        <v>587556.65836254403</v>
      </c>
      <c r="BY93" s="34">
        <f t="shared" si="428"/>
        <v>760619.63678851584</v>
      </c>
      <c r="BZ93" s="34">
        <f t="shared" si="428"/>
        <v>625047.45184443379</v>
      </c>
      <c r="CA93" s="34">
        <f t="shared" si="428"/>
        <v>774086.53417626536</v>
      </c>
      <c r="CB93" s="34">
        <f t="shared" si="428"/>
        <v>747404.51126689999</v>
      </c>
      <c r="CC93" s="34">
        <f t="shared" si="428"/>
        <v>581242.87785845285</v>
      </c>
      <c r="CD93" s="34">
        <f t="shared" si="428"/>
        <v>793096.47988649632</v>
      </c>
      <c r="CE93" s="34">
        <f t="shared" si="428"/>
        <v>401200.31785177859</v>
      </c>
      <c r="CF93" s="34">
        <f>BT93+BU93+BV93+BW93+BX93+BY93+BZ93+CA93+CB93+CC93+CD93+CE93</f>
        <v>7694039.4733350016</v>
      </c>
      <c r="CG93" s="34">
        <f t="shared" ref="CG93:ET93" si="429">CG94</f>
        <v>571827.02637289278</v>
      </c>
      <c r="CH93" s="34">
        <f t="shared" si="429"/>
        <v>414800.3419712903</v>
      </c>
      <c r="CI93" s="34">
        <f t="shared" si="429"/>
        <v>823915.12477048906</v>
      </c>
      <c r="CJ93" s="34">
        <f t="shared" si="429"/>
        <v>473320.32974461658</v>
      </c>
      <c r="CK93" s="34">
        <f t="shared" si="429"/>
        <v>561900.57903521962</v>
      </c>
      <c r="CL93" s="34">
        <f t="shared" si="429"/>
        <v>540200.26168419258</v>
      </c>
      <c r="CM93" s="34">
        <f t="shared" si="429"/>
        <v>836589.92626439699</v>
      </c>
      <c r="CN93" s="34">
        <f t="shared" si="429"/>
        <v>416972.52754131221</v>
      </c>
      <c r="CO93" s="34">
        <f t="shared" si="429"/>
        <v>829601.21945418068</v>
      </c>
      <c r="CP93" s="34">
        <f t="shared" si="429"/>
        <v>699297.21177599789</v>
      </c>
      <c r="CQ93" s="34">
        <f t="shared" si="429"/>
        <v>1042074.542224798</v>
      </c>
      <c r="CR93" s="34">
        <f t="shared" si="429"/>
        <v>727079.65794525063</v>
      </c>
      <c r="CS93" s="34">
        <f>CG93+CH93+CI93+CJ93+CK93+CL93+CM93+CN93+CO93+CP93+CQ93+CR93</f>
        <v>7937578.7487846371</v>
      </c>
      <c r="CT93" s="34">
        <f t="shared" si="429"/>
        <v>857644.44712902699</v>
      </c>
      <c r="CU93" s="34">
        <f t="shared" si="429"/>
        <v>535081.0797028878</v>
      </c>
      <c r="CV93" s="34">
        <f t="shared" si="429"/>
        <v>637527.93828242342</v>
      </c>
      <c r="CW93" s="34">
        <f t="shared" si="429"/>
        <v>570905.25726089079</v>
      </c>
      <c r="CX93" s="34">
        <f t="shared" si="429"/>
        <v>682441.05620931473</v>
      </c>
      <c r="CY93" s="34">
        <f t="shared" si="429"/>
        <v>809191.69896081474</v>
      </c>
      <c r="CZ93" s="34">
        <f t="shared" si="429"/>
        <v>958358.60173593648</v>
      </c>
      <c r="DA93" s="34">
        <f t="shared" si="429"/>
        <v>681599.98752295261</v>
      </c>
      <c r="DB93" s="34">
        <f t="shared" si="429"/>
        <v>994833.13483419328</v>
      </c>
      <c r="DC93" s="34">
        <f t="shared" si="429"/>
        <v>805745.90948923549</v>
      </c>
      <c r="DD93" s="34">
        <f t="shared" si="429"/>
        <v>942983.15736104082</v>
      </c>
      <c r="DE93" s="34">
        <f t="shared" si="429"/>
        <v>1489925.4706226073</v>
      </c>
      <c r="DF93" s="34">
        <f>CT93+CU93+CV93+CW93+CX93+CY93+CZ93+DA93+DB93+DC93+DD93+DE93</f>
        <v>9966237.7391113229</v>
      </c>
      <c r="DG93" s="34">
        <f t="shared" si="429"/>
        <v>573525.42000000004</v>
      </c>
      <c r="DH93" s="34">
        <f t="shared" si="429"/>
        <v>510077.27</v>
      </c>
      <c r="DI93" s="34">
        <f t="shared" si="429"/>
        <v>594374.69999999995</v>
      </c>
      <c r="DJ93" s="34">
        <f t="shared" si="429"/>
        <v>549017.34068313683</v>
      </c>
      <c r="DK93" s="34">
        <f t="shared" si="429"/>
        <v>1857552.5906595173</v>
      </c>
      <c r="DL93" s="34">
        <f t="shared" si="429"/>
        <v>860792.05967561016</v>
      </c>
      <c r="DM93" s="34">
        <f t="shared" si="429"/>
        <v>895630.65000000224</v>
      </c>
      <c r="DN93" s="34">
        <f t="shared" si="429"/>
        <v>957238.02898173314</v>
      </c>
      <c r="DO93" s="34">
        <f t="shared" si="429"/>
        <v>588218.27</v>
      </c>
      <c r="DP93" s="34">
        <f t="shared" si="429"/>
        <v>657109.27999999933</v>
      </c>
      <c r="DQ93" s="34">
        <f t="shared" si="429"/>
        <v>1185512.0540000014</v>
      </c>
      <c r="DR93" s="34">
        <f t="shared" si="429"/>
        <v>1289236.1660000011</v>
      </c>
      <c r="DS93" s="34">
        <f>DG93+DH93+DI93+DJ93+DK93+DL93+DM93+DN93+DO93+DP93+DQ93+DR93</f>
        <v>10518283.830000002</v>
      </c>
      <c r="DT93" s="34">
        <f t="shared" si="429"/>
        <v>543733.80000000005</v>
      </c>
      <c r="DU93" s="34">
        <f t="shared" si="429"/>
        <v>762072.03</v>
      </c>
      <c r="DV93" s="34">
        <f t="shared" si="429"/>
        <v>662704.84</v>
      </c>
      <c r="DW93" s="34">
        <f t="shared" si="429"/>
        <v>691820.1</v>
      </c>
      <c r="DX93" s="34">
        <f t="shared" si="429"/>
        <v>646861.23</v>
      </c>
      <c r="DY93" s="34">
        <f t="shared" si="429"/>
        <v>1040185.69</v>
      </c>
      <c r="DZ93" s="34">
        <f t="shared" si="429"/>
        <v>778550.3599999994</v>
      </c>
      <c r="EA93" s="34">
        <f t="shared" si="429"/>
        <v>804258.28999999911</v>
      </c>
      <c r="EB93" s="34">
        <f t="shared" si="429"/>
        <v>1023178.35</v>
      </c>
      <c r="EC93" s="34">
        <f t="shared" si="429"/>
        <v>767925.5</v>
      </c>
      <c r="ED93" s="34">
        <f t="shared" si="429"/>
        <v>3137610.13</v>
      </c>
      <c r="EE93" s="34">
        <f t="shared" si="429"/>
        <v>1872765.9</v>
      </c>
      <c r="EF93" s="34">
        <f>DT93+DU93+DV93+DW93+DX93+DY93+DZ93+EA93+EB93+EC93+ED93+EE93</f>
        <v>12731666.219999997</v>
      </c>
      <c r="EG93" s="34">
        <f t="shared" si="429"/>
        <v>708869.18</v>
      </c>
      <c r="EH93" s="34">
        <f t="shared" si="429"/>
        <v>682701.74</v>
      </c>
      <c r="EI93" s="34">
        <f t="shared" si="429"/>
        <v>1004810.39</v>
      </c>
      <c r="EJ93" s="34">
        <f t="shared" si="429"/>
        <v>661585.61</v>
      </c>
      <c r="EK93" s="34">
        <f t="shared" si="429"/>
        <v>902003.04</v>
      </c>
      <c r="EL93" s="34">
        <f t="shared" si="429"/>
        <v>890079.25</v>
      </c>
      <c r="EM93" s="34">
        <f t="shared" si="429"/>
        <v>918624.04</v>
      </c>
      <c r="EN93" s="34">
        <f t="shared" si="429"/>
        <v>838654.98</v>
      </c>
      <c r="EO93" s="34">
        <f t="shared" si="429"/>
        <v>767962.32</v>
      </c>
      <c r="EP93" s="34">
        <f t="shared" si="429"/>
        <v>1192240.8600000001</v>
      </c>
      <c r="EQ93" s="34">
        <f t="shared" si="429"/>
        <v>884816.21000000834</v>
      </c>
      <c r="ER93" s="34">
        <f t="shared" si="429"/>
        <v>2506029.6099999938</v>
      </c>
      <c r="ES93" s="34">
        <f>EG93+EH93+EI93+EJ93+EK93+EL93+EM93+EN93+EO93+EP93+EQ93+ER93</f>
        <v>11958377.230000002</v>
      </c>
      <c r="ET93" s="34">
        <f t="shared" si="429"/>
        <v>652436.97</v>
      </c>
      <c r="EU93" s="34">
        <f t="shared" ref="EU93:FE93" si="430">EU94</f>
        <v>630927.11</v>
      </c>
      <c r="EV93" s="34">
        <f t="shared" si="430"/>
        <v>793849.35</v>
      </c>
      <c r="EW93" s="34">
        <f t="shared" si="430"/>
        <v>685028.43</v>
      </c>
      <c r="EX93" s="34">
        <f t="shared" si="430"/>
        <v>719390.14</v>
      </c>
      <c r="EY93" s="34">
        <f t="shared" si="430"/>
        <v>1106421.3700000001</v>
      </c>
      <c r="EZ93" s="34">
        <f t="shared" si="430"/>
        <v>1276392.7</v>
      </c>
      <c r="FA93" s="34">
        <f t="shared" si="430"/>
        <v>656353.35000000056</v>
      </c>
      <c r="FB93" s="34">
        <f t="shared" si="430"/>
        <v>862619.97000000253</v>
      </c>
      <c r="FC93" s="34">
        <f t="shared" si="430"/>
        <v>962515.11999999546</v>
      </c>
      <c r="FD93" s="34">
        <f t="shared" si="430"/>
        <v>814673.04000000283</v>
      </c>
      <c r="FE93" s="34">
        <f t="shared" si="430"/>
        <v>1655589.97</v>
      </c>
      <c r="FF93" s="34">
        <f>ET93+EU93+EV93+EW93+EX93+EY93+EZ93+FA93+FB93+FC93+FD93+FE93</f>
        <v>10816197.520000003</v>
      </c>
      <c r="FG93" s="34">
        <f t="shared" ref="FG93:FR93" si="431">FG94</f>
        <v>746474.28</v>
      </c>
      <c r="FH93" s="34">
        <f t="shared" si="431"/>
        <v>616938.74</v>
      </c>
      <c r="FI93" s="34">
        <f t="shared" si="431"/>
        <v>657305.1529999997</v>
      </c>
      <c r="FJ93" s="34">
        <f t="shared" si="431"/>
        <v>771784.15700000082</v>
      </c>
      <c r="FK93" s="34">
        <f t="shared" si="431"/>
        <v>1006395.4</v>
      </c>
      <c r="FL93" s="34">
        <f t="shared" si="431"/>
        <v>990735.22000000067</v>
      </c>
      <c r="FM93" s="34">
        <f t="shared" si="431"/>
        <v>845511.8</v>
      </c>
      <c r="FN93" s="34">
        <f t="shared" si="431"/>
        <v>1108654.3</v>
      </c>
      <c r="FO93" s="34">
        <f t="shared" si="431"/>
        <v>960969.28999999911</v>
      </c>
      <c r="FP93" s="34">
        <f t="shared" si="431"/>
        <v>867364.23999999836</v>
      </c>
      <c r="FQ93" s="34">
        <f t="shared" si="431"/>
        <v>900631.52000000142</v>
      </c>
      <c r="FR93" s="34">
        <f t="shared" si="431"/>
        <v>1588764.5</v>
      </c>
      <c r="FS93" s="34">
        <f>FG93+FH93+FI93+FJ93+FK93+FL93+FM93+FN93+FO93+FP93+FQ93+FR93</f>
        <v>11061528.6</v>
      </c>
      <c r="FT93" s="34">
        <f t="shared" ref="FT93:IG93" si="432">FT94</f>
        <v>676594.77</v>
      </c>
      <c r="FU93" s="34">
        <f t="shared" si="432"/>
        <v>886984.23</v>
      </c>
      <c r="FV93" s="34">
        <f t="shared" si="432"/>
        <v>519964.58</v>
      </c>
      <c r="FW93" s="34">
        <f t="shared" si="432"/>
        <v>844130.07</v>
      </c>
      <c r="FX93" s="34">
        <f t="shared" si="432"/>
        <v>834859.83</v>
      </c>
      <c r="FY93" s="34">
        <f t="shared" si="432"/>
        <v>950607.93999999948</v>
      </c>
      <c r="FZ93" s="34">
        <f t="shared" si="432"/>
        <v>1059680.33</v>
      </c>
      <c r="GA93" s="34">
        <f t="shared" si="432"/>
        <v>1024848.91</v>
      </c>
      <c r="GB93" s="34">
        <f t="shared" si="432"/>
        <v>1004928.12</v>
      </c>
      <c r="GC93" s="34">
        <f t="shared" si="432"/>
        <v>925827</v>
      </c>
      <c r="GD93" s="34">
        <f t="shared" si="432"/>
        <v>1272409.8799999999</v>
      </c>
      <c r="GE93" s="34">
        <f t="shared" si="432"/>
        <v>1771737.39</v>
      </c>
      <c r="GF93" s="34">
        <f>FT93+FU93+FV93+FW93+FX93+FY93+FZ93+GA93+GB93+GC93+GD93+GE93</f>
        <v>11772573.050000001</v>
      </c>
      <c r="GG93" s="34">
        <f t="shared" si="432"/>
        <v>764926.97</v>
      </c>
      <c r="GH93" s="34">
        <f t="shared" si="432"/>
        <v>679929.99</v>
      </c>
      <c r="GI93" s="34">
        <f t="shared" si="432"/>
        <v>765726.71999999974</v>
      </c>
      <c r="GJ93" s="34">
        <f t="shared" si="432"/>
        <v>869541.71000000043</v>
      </c>
      <c r="GK93" s="34">
        <f t="shared" si="432"/>
        <v>1045272.4999999995</v>
      </c>
      <c r="GL93" s="34">
        <f t="shared" si="432"/>
        <v>891090.74000000115</v>
      </c>
      <c r="GM93" s="34">
        <f t="shared" si="432"/>
        <v>1277217.1099999994</v>
      </c>
      <c r="GN93" s="34">
        <f t="shared" si="432"/>
        <v>1103578.3700000001</v>
      </c>
      <c r="GO93" s="34">
        <f t="shared" si="432"/>
        <v>986030.10999999847</v>
      </c>
      <c r="GP93" s="34">
        <f t="shared" si="432"/>
        <v>831525.11999999918</v>
      </c>
      <c r="GQ93" s="34">
        <f t="shared" si="432"/>
        <v>939163.6900000032</v>
      </c>
      <c r="GR93" s="34">
        <f t="shared" si="432"/>
        <v>1368370.3700000029</v>
      </c>
      <c r="GS93" s="34">
        <f>GG93+GH93+GI93+GJ93+GK93+GL93+GM93+GN93+GO93+GP93+GQ93+GR93</f>
        <v>11522373.400000004</v>
      </c>
      <c r="GT93" s="34">
        <f t="shared" si="432"/>
        <v>897760.43000000028</v>
      </c>
      <c r="GU93" s="34">
        <f t="shared" si="432"/>
        <v>906989.84999999974</v>
      </c>
      <c r="GV93" s="34">
        <f t="shared" si="432"/>
        <v>781834.15999999945</v>
      </c>
      <c r="GW93" s="34">
        <f t="shared" si="432"/>
        <v>847719.45000000065</v>
      </c>
      <c r="GX93" s="34">
        <f t="shared" si="432"/>
        <v>928876.41000000061</v>
      </c>
      <c r="GY93" s="34">
        <f t="shared" si="432"/>
        <v>1029572.8399999989</v>
      </c>
      <c r="GZ93" s="34">
        <f t="shared" si="432"/>
        <v>1236032.9300000025</v>
      </c>
      <c r="HA93" s="34">
        <f t="shared" si="432"/>
        <v>1034348.4899999946</v>
      </c>
      <c r="HB93" s="34">
        <f t="shared" si="432"/>
        <v>955860.30000000261</v>
      </c>
      <c r="HC93" s="34">
        <f t="shared" si="432"/>
        <v>975766.77999999933</v>
      </c>
      <c r="HD93" s="34">
        <f t="shared" si="432"/>
        <v>961203.02999999747</v>
      </c>
      <c r="HE93" s="34">
        <f t="shared" si="432"/>
        <v>1194682.2000000048</v>
      </c>
      <c r="HF93" s="34">
        <f>GT93+GU93+GV93+GW93+GX93+GY93+GZ93+HA93+HB93+HC93+HD93+HE93</f>
        <v>11750646.870000001</v>
      </c>
      <c r="HG93" s="34">
        <f t="shared" si="432"/>
        <v>774435.06999999983</v>
      </c>
      <c r="HH93" s="34">
        <f t="shared" si="432"/>
        <v>977576.7</v>
      </c>
      <c r="HI93" s="34">
        <f t="shared" si="432"/>
        <v>968460.42000000097</v>
      </c>
      <c r="HJ93" s="34">
        <f t="shared" si="432"/>
        <v>887347.97000000009</v>
      </c>
      <c r="HK93" s="34">
        <f t="shared" si="432"/>
        <v>868691.61999999965</v>
      </c>
      <c r="HL93" s="34">
        <f t="shared" si="432"/>
        <v>1416630.3599999999</v>
      </c>
      <c r="HM93" s="34">
        <f t="shared" si="432"/>
        <v>1219130.1199999992</v>
      </c>
      <c r="HN93" s="34">
        <f t="shared" si="432"/>
        <v>1172818.4999999977</v>
      </c>
      <c r="HO93" s="34">
        <f t="shared" si="432"/>
        <v>1098254.8500000022</v>
      </c>
      <c r="HP93" s="34">
        <f t="shared" si="432"/>
        <v>1062845.150000002</v>
      </c>
      <c r="HQ93" s="34">
        <f t="shared" si="432"/>
        <v>909767.30999999936</v>
      </c>
      <c r="HR93" s="34">
        <f t="shared" si="432"/>
        <v>1487578.4599999962</v>
      </c>
      <c r="HS93" s="34">
        <f>HG93+HH93+HI93+HJ93+HK93+HL93+HM93+HN93+HO93+HP93+HQ93+HR93</f>
        <v>12843536.529999997</v>
      </c>
      <c r="HT93" s="34">
        <f t="shared" si="432"/>
        <v>762134.38000000012</v>
      </c>
      <c r="HU93" s="34">
        <f t="shared" si="432"/>
        <v>851882.79</v>
      </c>
      <c r="HV93" s="34">
        <f t="shared" si="432"/>
        <v>1114738.56</v>
      </c>
      <c r="HW93" s="34">
        <f t="shared" si="432"/>
        <v>903821.48999999894</v>
      </c>
      <c r="HX93" s="34">
        <f t="shared" si="432"/>
        <v>1136793.1399999983</v>
      </c>
      <c r="HY93" s="34">
        <f t="shared" si="432"/>
        <v>1192456.2700000047</v>
      </c>
      <c r="HZ93" s="34">
        <f t="shared" si="432"/>
        <v>1741962.2499999988</v>
      </c>
      <c r="IA93" s="34">
        <f t="shared" si="432"/>
        <v>1328964.5700000038</v>
      </c>
      <c r="IB93" s="34">
        <f t="shared" si="432"/>
        <v>1080362.7899999947</v>
      </c>
      <c r="IC93" s="34">
        <f t="shared" si="432"/>
        <v>932991.27999999677</v>
      </c>
      <c r="ID93" s="34">
        <f t="shared" si="432"/>
        <v>947559.52000000351</v>
      </c>
      <c r="IE93" s="34">
        <f t="shared" si="432"/>
        <v>2480029.3500000047</v>
      </c>
      <c r="IF93" s="34">
        <f>HT93+HU93+HV93+HW93+HX93+HY93+HZ93+IA93+IB93+IC93+ID93+IE93</f>
        <v>14473696.390000006</v>
      </c>
      <c r="IG93" s="34">
        <f t="shared" si="432"/>
        <v>828303.32</v>
      </c>
      <c r="IH93" s="34">
        <f t="shared" ref="IH93:IR93" si="433">IH94</f>
        <v>747628.77000000014</v>
      </c>
      <c r="II93" s="34">
        <f t="shared" si="433"/>
        <v>1491768.4018000006</v>
      </c>
      <c r="IJ93" s="34">
        <f t="shared" si="433"/>
        <v>886199.38820000039</v>
      </c>
      <c r="IK93" s="34">
        <f t="shared" si="433"/>
        <v>1529741.3800000004</v>
      </c>
      <c r="IL93" s="34">
        <f t="shared" si="433"/>
        <v>1381473.439999999</v>
      </c>
      <c r="IM93" s="34">
        <f t="shared" si="433"/>
        <v>1384836.5199999956</v>
      </c>
      <c r="IN93" s="34">
        <f t="shared" si="433"/>
        <v>1798852.4500000002</v>
      </c>
      <c r="IO93" s="34">
        <f t="shared" si="433"/>
        <v>1487078.8900000048</v>
      </c>
      <c r="IP93" s="34">
        <f t="shared" si="433"/>
        <v>1141917.2999999982</v>
      </c>
      <c r="IQ93" s="34">
        <f t="shared" si="433"/>
        <v>1434893.6100000022</v>
      </c>
      <c r="IR93" s="34">
        <f t="shared" si="433"/>
        <v>1763568.799999998</v>
      </c>
      <c r="IS93" s="34">
        <f>IG93+IH93+II93+IJ93+IK93+IL93+IM93+IN93+IO93+IP93+IQ93+IR93</f>
        <v>15876262.27</v>
      </c>
      <c r="IT93" s="34">
        <f t="shared" ref="IT93:LG93" si="434">IT94</f>
        <v>1160607.0699999994</v>
      </c>
      <c r="IU93" s="34">
        <f t="shared" si="434"/>
        <v>1134897.8900000001</v>
      </c>
      <c r="IV93" s="34">
        <f t="shared" si="434"/>
        <v>1008232.8200000005</v>
      </c>
      <c r="IW93" s="34">
        <f t="shared" si="434"/>
        <v>1229578.4599999986</v>
      </c>
      <c r="IX93" s="34">
        <f t="shared" si="434"/>
        <v>1494578.7000000014</v>
      </c>
      <c r="IY93" s="34">
        <f t="shared" si="434"/>
        <v>1551709.9000000025</v>
      </c>
      <c r="IZ93" s="34">
        <f t="shared" si="434"/>
        <v>1936599.2599999961</v>
      </c>
      <c r="JA93" s="34">
        <f t="shared" si="434"/>
        <v>2871865.8200000008</v>
      </c>
      <c r="JB93" s="34">
        <f t="shared" si="434"/>
        <v>1042446.9200000028</v>
      </c>
      <c r="JC93" s="34">
        <f t="shared" si="434"/>
        <v>1514317.5399999965</v>
      </c>
      <c r="JD93" s="34">
        <f t="shared" si="434"/>
        <v>2095765.0700000017</v>
      </c>
      <c r="JE93" s="34">
        <f t="shared" si="434"/>
        <v>1836282.1299999997</v>
      </c>
      <c r="JF93" s="34">
        <f>IT93+IU93+IV93+IW93+IX93+IY93+IZ93+JA93+JB93+JC93+JD93+JE93</f>
        <v>18876881.579999998</v>
      </c>
      <c r="JG93" s="228">
        <f t="shared" si="434"/>
        <v>1001714.9099999996</v>
      </c>
      <c r="JH93" s="34">
        <f t="shared" si="434"/>
        <v>1110178.9799999993</v>
      </c>
      <c r="JI93" s="34">
        <f t="shared" si="434"/>
        <v>1139108.6100000006</v>
      </c>
      <c r="JJ93" s="34">
        <f t="shared" si="434"/>
        <v>1146853.5099999988</v>
      </c>
      <c r="JK93" s="34">
        <f t="shared" si="434"/>
        <v>1431108.5200000005</v>
      </c>
      <c r="JL93" s="34">
        <f t="shared" si="434"/>
        <v>1509636.29</v>
      </c>
      <c r="JM93" s="34">
        <f t="shared" si="434"/>
        <v>2404556.9899999988</v>
      </c>
      <c r="JN93" s="34">
        <f t="shared" si="434"/>
        <v>2233824.8200000045</v>
      </c>
      <c r="JO93" s="34">
        <f t="shared" si="434"/>
        <v>1525819.8299999987</v>
      </c>
      <c r="JP93" s="34">
        <f t="shared" si="434"/>
        <v>1523863.4799999981</v>
      </c>
      <c r="JQ93" s="34">
        <f t="shared" si="434"/>
        <v>1345420.5299999875</v>
      </c>
      <c r="JR93" s="34">
        <f t="shared" si="434"/>
        <v>2035282.6200000145</v>
      </c>
      <c r="JS93" s="34">
        <f>JG93+JH93+JI93+JJ93+JK93+JL93+JM93+JN93+JO93+JP93+JQ93+JR93</f>
        <v>18407369.09</v>
      </c>
      <c r="JT93" s="228">
        <f t="shared" si="434"/>
        <v>1455684.7499999998</v>
      </c>
      <c r="JU93" s="34">
        <f t="shared" si="434"/>
        <v>1255076.1600000001</v>
      </c>
      <c r="JV93" s="34">
        <f t="shared" si="434"/>
        <v>1320800.3200000012</v>
      </c>
      <c r="JW93" s="34">
        <f t="shared" si="434"/>
        <v>1095111.3699999985</v>
      </c>
      <c r="JX93" s="34">
        <f t="shared" si="434"/>
        <v>553219.62000000081</v>
      </c>
      <c r="JY93" s="34">
        <f t="shared" si="434"/>
        <v>1224022.5699999996</v>
      </c>
      <c r="JZ93" s="34">
        <f t="shared" si="434"/>
        <v>2214436.540000001</v>
      </c>
      <c r="KA93" s="34">
        <f t="shared" si="434"/>
        <v>2130822.1300000022</v>
      </c>
      <c r="KB93" s="34">
        <f t="shared" si="434"/>
        <v>1397445.6900000023</v>
      </c>
      <c r="KC93" s="34">
        <f t="shared" si="434"/>
        <v>1490441.7699999935</v>
      </c>
      <c r="KD93" s="34">
        <f t="shared" si="434"/>
        <v>1215905.3200000031</v>
      </c>
      <c r="KE93" s="34">
        <f t="shared" si="434"/>
        <v>2046903.899999998</v>
      </c>
      <c r="KF93" s="34">
        <f>JT93+JU93+JV93+JW93+JX93+JY93+JZ93+KA93+KB93+KC93+KD93+KE93</f>
        <v>17399870.140000001</v>
      </c>
      <c r="KG93" s="228">
        <f t="shared" si="434"/>
        <v>922661.92000000016</v>
      </c>
      <c r="KH93" s="34">
        <f t="shared" si="434"/>
        <v>936424.18000000017</v>
      </c>
      <c r="KI93" s="34">
        <f t="shared" si="434"/>
        <v>1257078.1499999999</v>
      </c>
      <c r="KJ93" s="34">
        <f t="shared" si="434"/>
        <v>1462869.4499999997</v>
      </c>
      <c r="KK93" s="34">
        <f t="shared" si="434"/>
        <v>1239388.06</v>
      </c>
      <c r="KL93" s="34">
        <f t="shared" si="434"/>
        <v>2023410.62</v>
      </c>
      <c r="KM93" s="34">
        <f t="shared" si="434"/>
        <v>2109897.06</v>
      </c>
      <c r="KN93" s="34">
        <f t="shared" si="434"/>
        <v>2420779.7299999986</v>
      </c>
      <c r="KO93" s="34">
        <f t="shared" si="434"/>
        <v>1879024.5199999998</v>
      </c>
      <c r="KP93" s="34">
        <f t="shared" si="434"/>
        <v>2294229.1900000004</v>
      </c>
      <c r="KQ93" s="34">
        <f t="shared" si="434"/>
        <v>1678998.1000000006</v>
      </c>
      <c r="KR93" s="34">
        <f t="shared" si="434"/>
        <v>2345827.8000000007</v>
      </c>
      <c r="KS93" s="34">
        <f>KG93+KH93+KI93+KJ93+KK93+KL93+KM93+KN93+KO93+KP93+KQ93+KR93</f>
        <v>20570588.780000001</v>
      </c>
      <c r="KT93" s="228">
        <f t="shared" si="434"/>
        <v>1123329.3799999999</v>
      </c>
      <c r="KU93" s="34">
        <f t="shared" si="434"/>
        <v>1569600.96</v>
      </c>
      <c r="KV93" s="34">
        <f t="shared" si="434"/>
        <v>1630714.5</v>
      </c>
      <c r="KW93" s="34">
        <f t="shared" si="434"/>
        <v>1505192.7000000002</v>
      </c>
      <c r="KX93" s="34">
        <f t="shared" si="434"/>
        <v>1893970.6599999995</v>
      </c>
      <c r="KY93" s="34">
        <f t="shared" si="434"/>
        <v>2097530.0299999998</v>
      </c>
      <c r="KZ93" s="34">
        <f t="shared" si="434"/>
        <v>2538386.4799999995</v>
      </c>
      <c r="LA93" s="34">
        <f t="shared" si="434"/>
        <v>2481072.6199999992</v>
      </c>
      <c r="LB93" s="34">
        <f t="shared" si="434"/>
        <v>1690887.0900000008</v>
      </c>
      <c r="LC93" s="34">
        <f t="shared" si="434"/>
        <v>2006271.5000000012</v>
      </c>
      <c r="LD93" s="34">
        <f t="shared" si="434"/>
        <v>2045221.3499999996</v>
      </c>
      <c r="LE93" s="34">
        <f t="shared" si="434"/>
        <v>2659337.4699999988</v>
      </c>
      <c r="LF93" s="34">
        <f>KT93+KU93+KV93+KW93+KX93+KY93+KZ93+LA93+LB93+LC93+LD93+LE93</f>
        <v>23241514.739999995</v>
      </c>
      <c r="LG93" s="228">
        <f t="shared" si="434"/>
        <v>1431481.12</v>
      </c>
      <c r="LH93" s="34">
        <f t="shared" ref="LH93:LR93" si="435">LH94</f>
        <v>1299366.24</v>
      </c>
      <c r="LI93" s="34">
        <f t="shared" si="435"/>
        <v>1482472.6199999999</v>
      </c>
      <c r="LJ93" s="34">
        <f t="shared" si="435"/>
        <v>2369282.5400000005</v>
      </c>
      <c r="LK93" s="34">
        <f t="shared" si="435"/>
        <v>1868800.9399999995</v>
      </c>
      <c r="LL93" s="34">
        <f t="shared" si="435"/>
        <v>2077138.7700000003</v>
      </c>
      <c r="LM93" s="34">
        <f t="shared" si="435"/>
        <v>2764410.3999999994</v>
      </c>
      <c r="LN93" s="34">
        <f t="shared" si="435"/>
        <v>2780723.1899999995</v>
      </c>
      <c r="LO93" s="34">
        <f t="shared" si="435"/>
        <v>2087967.4600000009</v>
      </c>
      <c r="LP93" s="34">
        <f t="shared" si="435"/>
        <v>2509072.2299999995</v>
      </c>
      <c r="LQ93" s="34">
        <f t="shared" si="435"/>
        <v>1798124.7700000005</v>
      </c>
      <c r="LR93" s="34">
        <f t="shared" si="435"/>
        <v>3235721.2200000021</v>
      </c>
      <c r="LS93" s="34">
        <f>LG93+LH93+LI93+LJ93+LK93+LL93+LM93+LN93+LO93+LP93+LQ93+LR93</f>
        <v>25704561.500000004</v>
      </c>
      <c r="LT93" s="228">
        <f t="shared" ref="LT93:ME93" si="436">LT94</f>
        <v>1528141.0300000003</v>
      </c>
      <c r="LU93" s="34">
        <f t="shared" si="436"/>
        <v>1744007.88</v>
      </c>
      <c r="LV93" s="34">
        <f t="shared" si="436"/>
        <v>1597120.31</v>
      </c>
      <c r="LW93" s="34">
        <f t="shared" si="436"/>
        <v>2416643.2399999998</v>
      </c>
      <c r="LX93" s="34">
        <f t="shared" si="436"/>
        <v>2023622.58</v>
      </c>
      <c r="LY93" s="34">
        <f t="shared" si="436"/>
        <v>2406842.1899999995</v>
      </c>
      <c r="LZ93" s="34">
        <f t="shared" si="436"/>
        <v>3037697.9500000011</v>
      </c>
      <c r="MA93" s="34">
        <f t="shared" si="436"/>
        <v>3534935.3699999996</v>
      </c>
      <c r="MB93" s="34">
        <f t="shared" si="436"/>
        <v>2209635.9500000007</v>
      </c>
      <c r="MC93" s="34">
        <f t="shared" si="436"/>
        <v>2375196.8599999989</v>
      </c>
      <c r="MD93" s="34">
        <f t="shared" si="436"/>
        <v>2105001.5100000016</v>
      </c>
      <c r="ME93" s="34">
        <f t="shared" si="436"/>
        <v>3160575.86</v>
      </c>
      <c r="MF93" s="34">
        <f>LT93+LU93+LV93+LW93+LX93+LY93+LZ93+MA93+MB93+MC93+MD93+ME93</f>
        <v>28139420.73</v>
      </c>
      <c r="MG93" s="228">
        <f t="shared" ref="MG93:MR93" si="437">MG94</f>
        <v>1486356.77</v>
      </c>
      <c r="MH93" s="34">
        <f t="shared" si="437"/>
        <v>1739884.2500000002</v>
      </c>
      <c r="MI93" s="34">
        <f t="shared" si="437"/>
        <v>1737211.5099999998</v>
      </c>
      <c r="MJ93" s="34">
        <f t="shared" si="437"/>
        <v>0</v>
      </c>
      <c r="MK93" s="34">
        <f t="shared" si="437"/>
        <v>0</v>
      </c>
      <c r="ML93" s="34">
        <f t="shared" si="437"/>
        <v>0</v>
      </c>
      <c r="MM93" s="34">
        <f t="shared" si="437"/>
        <v>0</v>
      </c>
      <c r="MN93" s="34">
        <f t="shared" si="437"/>
        <v>0</v>
      </c>
      <c r="MO93" s="34">
        <f t="shared" si="437"/>
        <v>0</v>
      </c>
      <c r="MP93" s="34">
        <f t="shared" si="437"/>
        <v>0</v>
      </c>
      <c r="MQ93" s="34">
        <f t="shared" si="437"/>
        <v>0</v>
      </c>
      <c r="MR93" s="34">
        <f t="shared" si="437"/>
        <v>0</v>
      </c>
      <c r="MS93" s="35">
        <f>MG93+MH93+MI93+MJ93+MK93+ML93+MM93+MN93+MO93+MP93+MQ93+MR93</f>
        <v>4963452.53</v>
      </c>
    </row>
    <row r="94" spans="1:357" ht="15.75" x14ac:dyDescent="0.25">
      <c r="A94" s="86">
        <v>7130</v>
      </c>
      <c r="B94" s="113"/>
      <c r="C94" s="114" t="s">
        <v>210</v>
      </c>
      <c r="D94" s="114" t="s">
        <v>560</v>
      </c>
      <c r="E94" s="36">
        <v>2057027.2074778837</v>
      </c>
      <c r="F94" s="36">
        <v>8820768.6529794708</v>
      </c>
      <c r="G94" s="36">
        <v>6635327.9919879828</v>
      </c>
      <c r="H94" s="36">
        <v>7749645.3012852613</v>
      </c>
      <c r="I94" s="36">
        <v>12182131.530629277</v>
      </c>
      <c r="J94" s="36">
        <v>13223673.009514272</v>
      </c>
      <c r="K94" s="36">
        <v>14698839.926556502</v>
      </c>
      <c r="L94" s="37">
        <v>3208028.709731264</v>
      </c>
      <c r="M94" s="36">
        <v>866954.59856451349</v>
      </c>
      <c r="N94" s="36">
        <v>90819.562677349371</v>
      </c>
      <c r="O94" s="36">
        <v>329172.92605575034</v>
      </c>
      <c r="P94" s="36">
        <v>437764.98080454016</v>
      </c>
      <c r="Q94" s="36">
        <v>328634.6185945585</v>
      </c>
      <c r="R94" s="36">
        <v>-870384.7437823402</v>
      </c>
      <c r="S94" s="37">
        <f>L94+M94+N94+O94+P94+Q94+R94</f>
        <v>4390990.6526456354</v>
      </c>
      <c r="T94" s="36">
        <v>447146.69066099147</v>
      </c>
      <c r="U94" s="36">
        <v>321958.65660991491</v>
      </c>
      <c r="V94" s="36">
        <v>473754.17951927881</v>
      </c>
      <c r="W94" s="36">
        <v>321593.31914538483</v>
      </c>
      <c r="X94" s="36">
        <v>431704.34251377074</v>
      </c>
      <c r="Y94" s="36">
        <v>567760.63703889155</v>
      </c>
      <c r="Z94" s="36">
        <v>484145.65293774073</v>
      </c>
      <c r="AA94" s="36">
        <v>498614.47266733373</v>
      </c>
      <c r="AB94" s="36">
        <v>504944.35611750896</v>
      </c>
      <c r="AC94" s="36">
        <v>323334.27766650054</v>
      </c>
      <c r="AD94" s="36">
        <v>557729.56100817909</v>
      </c>
      <c r="AE94" s="36">
        <v>324234.90635953873</v>
      </c>
      <c r="AF94" s="37">
        <f>T94+U94+V94+W94+X94+Y94+Z94+AA94+AB94+AC94+AD94+AE94</f>
        <v>5256921.0522450339</v>
      </c>
      <c r="AG94" s="36">
        <v>362903.75638457685</v>
      </c>
      <c r="AH94" s="36">
        <v>284945.22579702898</v>
      </c>
      <c r="AI94" s="36">
        <v>521347.62151560676</v>
      </c>
      <c r="AJ94" s="36">
        <v>500419.23072108178</v>
      </c>
      <c r="AK94" s="36">
        <v>628990.13841595722</v>
      </c>
      <c r="AL94" s="36">
        <v>630524.55867134035</v>
      </c>
      <c r="AM94" s="36">
        <v>362915.01773493522</v>
      </c>
      <c r="AN94" s="36">
        <v>510784.76343682245</v>
      </c>
      <c r="AO94" s="36">
        <v>412849.67947754951</v>
      </c>
      <c r="AP94" s="36">
        <v>405909.66712568834</v>
      </c>
      <c r="AQ94" s="36">
        <v>497409.03037890239</v>
      </c>
      <c r="AR94" s="36">
        <v>796651.8139709559</v>
      </c>
      <c r="AS94" s="37">
        <f>AG94+AH94+AI94+AJ94+AK94+AL94+AM94+AN94+AO94+AP94+AQ94+AR94</f>
        <v>5915650.5036304453</v>
      </c>
      <c r="AT94" s="36">
        <v>383534.37343515275</v>
      </c>
      <c r="AU94" s="36">
        <v>621771.78221498907</v>
      </c>
      <c r="AV94" s="36">
        <v>462357.10607578029</v>
      </c>
      <c r="AW94" s="36">
        <v>586705.45405608416</v>
      </c>
      <c r="AX94" s="36">
        <v>595300.37401936261</v>
      </c>
      <c r="AY94" s="36">
        <v>452915.59535136109</v>
      </c>
      <c r="AZ94" s="36">
        <v>729918.30099315546</v>
      </c>
      <c r="BA94" s="36">
        <v>574201.42125688528</v>
      </c>
      <c r="BB94" s="36">
        <v>519700.64538474398</v>
      </c>
      <c r="BC94" s="36">
        <v>617568.1742196636</v>
      </c>
      <c r="BD94" s="36">
        <v>468555.54636120808</v>
      </c>
      <c r="BE94" s="36">
        <v>644528.46331997833</v>
      </c>
      <c r="BF94" s="37">
        <f>AT94+AU94+AV94+AW94+AX94+AY94+AZ94+BA94+BB94+BC94+BD94+BE94</f>
        <v>6657057.2366883643</v>
      </c>
      <c r="BG94" s="36">
        <v>526636.93206476385</v>
      </c>
      <c r="BH94" s="36">
        <v>558186.25788683025</v>
      </c>
      <c r="BI94" s="36">
        <v>552493.63415957266</v>
      </c>
      <c r="BJ94" s="36">
        <v>513341.54477549624</v>
      </c>
      <c r="BK94" s="36">
        <v>672192.64129527588</v>
      </c>
      <c r="BL94" s="36">
        <v>659997.26552328549</v>
      </c>
      <c r="BM94" s="36">
        <v>637342.84080287209</v>
      </c>
      <c r="BN94" s="36">
        <v>827885.64605241048</v>
      </c>
      <c r="BO94" s="36">
        <v>320112.14947421191</v>
      </c>
      <c r="BP94" s="36">
        <v>636568.93323318416</v>
      </c>
      <c r="BQ94" s="36">
        <v>762477.46661658934</v>
      </c>
      <c r="BR94" s="36">
        <v>725715.0248706406</v>
      </c>
      <c r="BS94" s="37">
        <f>BG94+BH94+BI94+BJ94+BK94+BL94+BM94+BN94+BO94+BP94+BQ94+BR94</f>
        <v>7392950.3367551323</v>
      </c>
      <c r="BT94" s="36">
        <v>548347.24219662813</v>
      </c>
      <c r="BU94" s="36">
        <v>533202.38036220998</v>
      </c>
      <c r="BV94" s="36">
        <v>657979.89788849966</v>
      </c>
      <c r="BW94" s="36">
        <v>684255.48485227767</v>
      </c>
      <c r="BX94" s="36">
        <v>587556.65836254403</v>
      </c>
      <c r="BY94" s="36">
        <v>760619.63678851584</v>
      </c>
      <c r="BZ94" s="36">
        <v>625047.45184443379</v>
      </c>
      <c r="CA94" s="36">
        <v>774086.53417626536</v>
      </c>
      <c r="CB94" s="36">
        <v>747404.51126689999</v>
      </c>
      <c r="CC94" s="36">
        <v>581242.87785845285</v>
      </c>
      <c r="CD94" s="36">
        <v>793096.47988649632</v>
      </c>
      <c r="CE94" s="36">
        <v>401200.31785177859</v>
      </c>
      <c r="CF94" s="37">
        <f>BT94+BU94+BV94+BW94+BX94+BY94+BZ94+CA94+CB94+CC94+CD94+CE94</f>
        <v>7694039.4733350016</v>
      </c>
      <c r="CG94" s="36">
        <v>571827.02637289278</v>
      </c>
      <c r="CH94" s="36">
        <v>414800.3419712903</v>
      </c>
      <c r="CI94" s="36">
        <v>823915.12477048906</v>
      </c>
      <c r="CJ94" s="36">
        <v>473320.32974461658</v>
      </c>
      <c r="CK94" s="36">
        <v>561900.57903521962</v>
      </c>
      <c r="CL94" s="36">
        <v>540200.26168419258</v>
      </c>
      <c r="CM94" s="36">
        <v>836589.92626439699</v>
      </c>
      <c r="CN94" s="36">
        <v>416972.52754131221</v>
      </c>
      <c r="CO94" s="36">
        <v>829601.21945418068</v>
      </c>
      <c r="CP94" s="36">
        <v>699297.21177599789</v>
      </c>
      <c r="CQ94" s="36">
        <v>1042074.542224798</v>
      </c>
      <c r="CR94" s="36">
        <v>727079.65794525063</v>
      </c>
      <c r="CS94" s="37">
        <f>CG94+CH94+CI94+CJ94+CK94+CL94+CM94+CN94+CO94+CP94+CQ94+CR94</f>
        <v>7937578.7487846371</v>
      </c>
      <c r="CT94" s="36">
        <v>857644.44712902699</v>
      </c>
      <c r="CU94" s="36">
        <v>535081.0797028878</v>
      </c>
      <c r="CV94" s="36">
        <v>637527.93828242342</v>
      </c>
      <c r="CW94" s="36">
        <v>570905.25726089079</v>
      </c>
      <c r="CX94" s="36">
        <v>682441.05620931473</v>
      </c>
      <c r="CY94" s="36">
        <v>809191.69896081474</v>
      </c>
      <c r="CZ94" s="36">
        <v>958358.60173593648</v>
      </c>
      <c r="DA94" s="36">
        <v>681599.98752295261</v>
      </c>
      <c r="DB94" s="36">
        <v>994833.13483419328</v>
      </c>
      <c r="DC94" s="36">
        <v>805745.90948923549</v>
      </c>
      <c r="DD94" s="36">
        <v>942983.15736104082</v>
      </c>
      <c r="DE94" s="36">
        <v>1489925.4706226073</v>
      </c>
      <c r="DF94" s="36">
        <f>CT94+CU94+CV94+CW94+CX94+CY94+CZ94+DA94+DB94+DC94+DD94+DE94</f>
        <v>9966237.7391113229</v>
      </c>
      <c r="DG94" s="36">
        <v>573525.42000000004</v>
      </c>
      <c r="DH94" s="36">
        <v>510077.27</v>
      </c>
      <c r="DI94" s="36">
        <v>594374.69999999995</v>
      </c>
      <c r="DJ94" s="36">
        <v>549017.34068313683</v>
      </c>
      <c r="DK94" s="36">
        <v>1857552.5906595173</v>
      </c>
      <c r="DL94" s="36">
        <v>860792.05967561016</v>
      </c>
      <c r="DM94" s="36">
        <v>895630.65000000224</v>
      </c>
      <c r="DN94" s="36">
        <v>957238.02898173314</v>
      </c>
      <c r="DO94" s="36">
        <v>588218.27</v>
      </c>
      <c r="DP94" s="36">
        <v>657109.27999999933</v>
      </c>
      <c r="DQ94" s="36">
        <v>1185512.0540000014</v>
      </c>
      <c r="DR94" s="36">
        <v>1289236.1660000011</v>
      </c>
      <c r="DS94" s="37">
        <f>DG94+DH94+DI94+DJ94+DK94+DL94+DM94+DN94+DO94+DP94+DQ94+DR94</f>
        <v>10518283.830000002</v>
      </c>
      <c r="DT94" s="36">
        <v>543733.80000000005</v>
      </c>
      <c r="DU94" s="36">
        <v>762072.03</v>
      </c>
      <c r="DV94" s="36">
        <v>662704.84</v>
      </c>
      <c r="DW94" s="36">
        <v>691820.1</v>
      </c>
      <c r="DX94" s="36">
        <v>646861.23</v>
      </c>
      <c r="DY94" s="36">
        <v>1040185.69</v>
      </c>
      <c r="DZ94" s="36">
        <v>778550.3599999994</v>
      </c>
      <c r="EA94" s="36">
        <v>804258.28999999911</v>
      </c>
      <c r="EB94" s="36">
        <v>1023178.35</v>
      </c>
      <c r="EC94" s="36">
        <v>767925.5</v>
      </c>
      <c r="ED94" s="36">
        <v>3137610.13</v>
      </c>
      <c r="EE94" s="36">
        <v>1872765.9</v>
      </c>
      <c r="EF94" s="37">
        <f>DT94+DU94+DV94+DW94+DX94+DY94+DZ94+EA94+EB94+EC94+ED94+EE94</f>
        <v>12731666.219999997</v>
      </c>
      <c r="EG94" s="36">
        <v>708869.18</v>
      </c>
      <c r="EH94" s="36">
        <v>682701.74</v>
      </c>
      <c r="EI94" s="36">
        <v>1004810.39</v>
      </c>
      <c r="EJ94" s="36">
        <v>661585.61</v>
      </c>
      <c r="EK94" s="36">
        <v>902003.04</v>
      </c>
      <c r="EL94" s="36">
        <v>890079.25</v>
      </c>
      <c r="EM94" s="36">
        <v>918624.04</v>
      </c>
      <c r="EN94" s="36">
        <v>838654.98</v>
      </c>
      <c r="EO94" s="36">
        <v>767962.32</v>
      </c>
      <c r="EP94" s="36">
        <v>1192240.8600000001</v>
      </c>
      <c r="EQ94" s="36">
        <v>884816.21000000834</v>
      </c>
      <c r="ER94" s="36">
        <v>2506029.6099999938</v>
      </c>
      <c r="ES94" s="37">
        <f>EG94+EH94+EI94+EJ94+EK94+EL94+EM94+EN94+EO94+EP94+EQ94+ER94</f>
        <v>11958377.230000002</v>
      </c>
      <c r="ET94" s="36">
        <v>652436.97</v>
      </c>
      <c r="EU94" s="36">
        <v>630927.11</v>
      </c>
      <c r="EV94" s="36">
        <v>793849.35</v>
      </c>
      <c r="EW94" s="36">
        <v>685028.43</v>
      </c>
      <c r="EX94" s="36">
        <v>719390.14</v>
      </c>
      <c r="EY94" s="36">
        <v>1106421.3700000001</v>
      </c>
      <c r="EZ94" s="36">
        <v>1276392.7</v>
      </c>
      <c r="FA94" s="36">
        <v>656353.35000000056</v>
      </c>
      <c r="FB94" s="36">
        <v>862619.97000000253</v>
      </c>
      <c r="FC94" s="36">
        <v>962515.11999999546</v>
      </c>
      <c r="FD94" s="36">
        <v>814673.04000000283</v>
      </c>
      <c r="FE94" s="36">
        <v>1655589.97</v>
      </c>
      <c r="FF94" s="37">
        <f>ET94+EU94+EV94+EW94+EX94+EY94+EZ94+FA94+FB94+FC94+FD94+FE94</f>
        <v>10816197.520000003</v>
      </c>
      <c r="FG94" s="36">
        <v>746474.28</v>
      </c>
      <c r="FH94" s="36">
        <v>616938.74</v>
      </c>
      <c r="FI94" s="36">
        <v>657305.1529999997</v>
      </c>
      <c r="FJ94" s="36">
        <v>771784.15700000082</v>
      </c>
      <c r="FK94" s="36">
        <v>1006395.4</v>
      </c>
      <c r="FL94" s="36">
        <v>990735.22000000067</v>
      </c>
      <c r="FM94" s="36">
        <v>845511.8</v>
      </c>
      <c r="FN94" s="36">
        <v>1108654.3</v>
      </c>
      <c r="FO94" s="36">
        <v>960969.28999999911</v>
      </c>
      <c r="FP94" s="36">
        <v>867364.23999999836</v>
      </c>
      <c r="FQ94" s="36">
        <v>900631.52000000142</v>
      </c>
      <c r="FR94" s="36">
        <v>1588764.5</v>
      </c>
      <c r="FS94" s="37">
        <f>FG94+FH94+FI94+FJ94+FK94+FL94+FM94+FN94+FO94+FP94+FQ94+FR94</f>
        <v>11061528.6</v>
      </c>
      <c r="FT94" s="36">
        <v>676594.77</v>
      </c>
      <c r="FU94" s="36">
        <v>886984.23</v>
      </c>
      <c r="FV94" s="36">
        <v>519964.58</v>
      </c>
      <c r="FW94" s="36">
        <v>844130.07</v>
      </c>
      <c r="FX94" s="36">
        <v>834859.83</v>
      </c>
      <c r="FY94" s="36">
        <v>950607.93999999948</v>
      </c>
      <c r="FZ94" s="36">
        <v>1059680.33</v>
      </c>
      <c r="GA94" s="36">
        <v>1024848.91</v>
      </c>
      <c r="GB94" s="36">
        <v>1004928.12</v>
      </c>
      <c r="GC94" s="36">
        <v>925827</v>
      </c>
      <c r="GD94" s="36">
        <v>1272409.8799999999</v>
      </c>
      <c r="GE94" s="36">
        <v>1771737.39</v>
      </c>
      <c r="GF94" s="37">
        <f>FT94+FU94+FV94+FW94+FX94+FY94+FZ94+GA94+GB94+GC94+GD94+GE94</f>
        <v>11772573.050000001</v>
      </c>
      <c r="GG94" s="36">
        <v>764926.97</v>
      </c>
      <c r="GH94" s="36">
        <v>679929.99</v>
      </c>
      <c r="GI94" s="36">
        <v>765726.71999999974</v>
      </c>
      <c r="GJ94" s="36">
        <v>869541.71000000043</v>
      </c>
      <c r="GK94" s="36">
        <v>1045272.4999999995</v>
      </c>
      <c r="GL94" s="36">
        <v>891090.74000000115</v>
      </c>
      <c r="GM94" s="36">
        <v>1277217.1099999994</v>
      </c>
      <c r="GN94" s="36">
        <v>1103578.3700000001</v>
      </c>
      <c r="GO94" s="36">
        <v>986030.10999999847</v>
      </c>
      <c r="GP94" s="36">
        <v>831525.11999999918</v>
      </c>
      <c r="GQ94" s="36">
        <v>939163.6900000032</v>
      </c>
      <c r="GR94" s="36">
        <v>1368370.3700000029</v>
      </c>
      <c r="GS94" s="37">
        <f>GG94+GH94+GI94+GJ94+GK94+GL94+GM94+GN94+GO94+GP94+GQ94+GR94</f>
        <v>11522373.400000004</v>
      </c>
      <c r="GT94" s="36">
        <v>897760.43000000028</v>
      </c>
      <c r="GU94" s="36">
        <v>906989.84999999974</v>
      </c>
      <c r="GV94" s="36">
        <v>781834.15999999945</v>
      </c>
      <c r="GW94" s="36">
        <v>847719.45000000065</v>
      </c>
      <c r="GX94" s="36">
        <v>928876.41000000061</v>
      </c>
      <c r="GY94" s="36">
        <v>1029572.8399999989</v>
      </c>
      <c r="GZ94" s="36">
        <v>1236032.9300000025</v>
      </c>
      <c r="HA94" s="36">
        <v>1034348.4899999946</v>
      </c>
      <c r="HB94" s="36">
        <v>955860.30000000261</v>
      </c>
      <c r="HC94" s="36">
        <v>975766.77999999933</v>
      </c>
      <c r="HD94" s="36">
        <v>961203.02999999747</v>
      </c>
      <c r="HE94" s="36">
        <v>1194682.2000000048</v>
      </c>
      <c r="HF94" s="37">
        <f>GT94+GU94+GV94+GW94+GX94+GY94+GZ94+HA94+HB94+HC94+HD94+HE94</f>
        <v>11750646.870000001</v>
      </c>
      <c r="HG94" s="36">
        <v>774435.06999999983</v>
      </c>
      <c r="HH94" s="36">
        <v>977576.7</v>
      </c>
      <c r="HI94" s="36">
        <v>968460.42000000097</v>
      </c>
      <c r="HJ94" s="36">
        <v>887347.97000000009</v>
      </c>
      <c r="HK94" s="36">
        <v>868691.61999999965</v>
      </c>
      <c r="HL94" s="36">
        <v>1416630.3599999999</v>
      </c>
      <c r="HM94" s="36">
        <v>1219130.1199999992</v>
      </c>
      <c r="HN94" s="36">
        <v>1172818.4999999977</v>
      </c>
      <c r="HO94" s="36">
        <v>1098254.8500000022</v>
      </c>
      <c r="HP94" s="36">
        <v>1062845.150000002</v>
      </c>
      <c r="HQ94" s="36">
        <v>909767.30999999936</v>
      </c>
      <c r="HR94" s="36">
        <v>1487578.4599999962</v>
      </c>
      <c r="HS94" s="37">
        <f>HG94+HH94+HI94+HJ94+HK94+HL94+HM94+HN94+HO94+HP94+HQ94+HR94</f>
        <v>12843536.529999997</v>
      </c>
      <c r="HT94" s="36">
        <v>762134.38000000012</v>
      </c>
      <c r="HU94" s="36">
        <v>851882.79</v>
      </c>
      <c r="HV94" s="36">
        <v>1114738.56</v>
      </c>
      <c r="HW94" s="36">
        <v>903821.48999999894</v>
      </c>
      <c r="HX94" s="36">
        <v>1136793.1399999983</v>
      </c>
      <c r="HY94" s="36">
        <v>1192456.2700000047</v>
      </c>
      <c r="HZ94" s="36">
        <v>1741962.2499999988</v>
      </c>
      <c r="IA94" s="36">
        <v>1328964.5700000038</v>
      </c>
      <c r="IB94" s="36">
        <v>1080362.7899999947</v>
      </c>
      <c r="IC94" s="36">
        <v>932991.27999999677</v>
      </c>
      <c r="ID94" s="36">
        <v>947559.52000000351</v>
      </c>
      <c r="IE94" s="36">
        <v>2480029.3500000047</v>
      </c>
      <c r="IF94" s="37">
        <f>HT94+HU94+HV94+HW94+HX94+HY94+HZ94+IA94+IB94+IC94+ID94+IE94</f>
        <v>14473696.390000006</v>
      </c>
      <c r="IG94" s="36">
        <v>828303.32</v>
      </c>
      <c r="IH94" s="209">
        <v>747628.77000000014</v>
      </c>
      <c r="II94" s="209">
        <v>1491768.4018000006</v>
      </c>
      <c r="IJ94" s="209">
        <v>886199.38820000039</v>
      </c>
      <c r="IK94" s="209">
        <v>1529741.3800000004</v>
      </c>
      <c r="IL94" s="209">
        <v>1381473.439999999</v>
      </c>
      <c r="IM94" s="209">
        <v>1384836.5199999956</v>
      </c>
      <c r="IN94" s="209">
        <v>1798852.4500000002</v>
      </c>
      <c r="IO94" s="209">
        <v>1487078.8900000048</v>
      </c>
      <c r="IP94" s="209">
        <v>1141917.2999999982</v>
      </c>
      <c r="IQ94" s="209">
        <v>1434893.6100000022</v>
      </c>
      <c r="IR94" s="209">
        <v>1763568.799999998</v>
      </c>
      <c r="IS94" s="37">
        <f>IG94+IH94+II94+IJ94+IK94+IL94+IM94+IN94+IO94+IP94+IQ94+IR94</f>
        <v>15876262.27</v>
      </c>
      <c r="IT94" s="36">
        <v>1160607.0699999994</v>
      </c>
      <c r="IU94" s="209">
        <v>1134897.8900000001</v>
      </c>
      <c r="IV94" s="209">
        <v>1008232.8200000005</v>
      </c>
      <c r="IW94" s="209">
        <v>1229578.4599999986</v>
      </c>
      <c r="IX94" s="209">
        <v>1494578.7000000014</v>
      </c>
      <c r="IY94" s="209">
        <v>1551709.9000000025</v>
      </c>
      <c r="IZ94" s="209">
        <v>1936599.2599999961</v>
      </c>
      <c r="JA94" s="209">
        <v>2871865.8200000008</v>
      </c>
      <c r="JB94" s="209">
        <v>1042446.9200000028</v>
      </c>
      <c r="JC94" s="209">
        <v>1514317.5399999965</v>
      </c>
      <c r="JD94" s="209">
        <v>2095765.0700000017</v>
      </c>
      <c r="JE94" s="209">
        <v>1836282.1299999997</v>
      </c>
      <c r="JF94" s="37">
        <f>IT94+IU94+IV94+IW94+IX94+IY94+IZ94+JA94+JB94+JC94+JD94+JE94</f>
        <v>18876881.579999998</v>
      </c>
      <c r="JG94" s="229">
        <v>1001714.9099999996</v>
      </c>
      <c r="JH94" s="209">
        <v>1110178.9799999993</v>
      </c>
      <c r="JI94" s="209">
        <v>1139108.6100000006</v>
      </c>
      <c r="JJ94" s="209">
        <v>1146853.5099999988</v>
      </c>
      <c r="JK94" s="209">
        <v>1431108.5200000005</v>
      </c>
      <c r="JL94" s="209">
        <v>1509636.29</v>
      </c>
      <c r="JM94" s="209">
        <v>2404556.9899999988</v>
      </c>
      <c r="JN94" s="209">
        <v>2233824.8200000045</v>
      </c>
      <c r="JO94" s="209">
        <v>1525819.8299999987</v>
      </c>
      <c r="JP94" s="209">
        <v>1523863.4799999981</v>
      </c>
      <c r="JQ94" s="209">
        <v>1345420.5299999875</v>
      </c>
      <c r="JR94" s="209">
        <v>2035282.6200000145</v>
      </c>
      <c r="JS94" s="37">
        <f>JG94+JH94+JI94+JJ94+JK94+JL94+JM94+JN94+JO94+JP94+JQ94+JR94</f>
        <v>18407369.09</v>
      </c>
      <c r="JT94" s="229">
        <v>1455684.7499999998</v>
      </c>
      <c r="JU94" s="209">
        <v>1255076.1600000001</v>
      </c>
      <c r="JV94" s="209">
        <v>1320800.3200000012</v>
      </c>
      <c r="JW94" s="209">
        <v>1095111.3699999985</v>
      </c>
      <c r="JX94" s="209">
        <v>553219.62000000081</v>
      </c>
      <c r="JY94" s="209">
        <v>1224022.5699999996</v>
      </c>
      <c r="JZ94" s="209">
        <v>2214436.540000001</v>
      </c>
      <c r="KA94" s="209">
        <v>2130822.1300000022</v>
      </c>
      <c r="KB94" s="209">
        <v>1397445.6900000023</v>
      </c>
      <c r="KC94" s="209">
        <v>1490441.7699999935</v>
      </c>
      <c r="KD94" s="209">
        <v>1215905.3200000031</v>
      </c>
      <c r="KE94" s="209">
        <v>2046903.899999998</v>
      </c>
      <c r="KF94" s="37">
        <f>JT94+JU94+JV94+JW94+JX94+JY94+JZ94+KA94+KB94+KC94+KD94+KE94</f>
        <v>17399870.140000001</v>
      </c>
      <c r="KG94" s="229">
        <v>922661.92000000016</v>
      </c>
      <c r="KH94" s="209">
        <v>936424.18000000017</v>
      </c>
      <c r="KI94" s="209">
        <v>1257078.1499999999</v>
      </c>
      <c r="KJ94" s="209">
        <v>1462869.4499999997</v>
      </c>
      <c r="KK94" s="209">
        <v>1239388.06</v>
      </c>
      <c r="KL94" s="209">
        <v>2023410.62</v>
      </c>
      <c r="KM94" s="209">
        <v>2109897.06</v>
      </c>
      <c r="KN94" s="209">
        <v>2420779.7299999986</v>
      </c>
      <c r="KO94" s="209">
        <v>1879024.5199999998</v>
      </c>
      <c r="KP94" s="209">
        <v>2294229.1900000004</v>
      </c>
      <c r="KQ94" s="209">
        <v>1678998.1000000006</v>
      </c>
      <c r="KR94" s="209">
        <v>2345827.8000000007</v>
      </c>
      <c r="KS94" s="37">
        <f>KG94+KH94+KI94+KJ94+KK94+KL94+KM94+KN94+KO94+KP94+KQ94+KR94</f>
        <v>20570588.780000001</v>
      </c>
      <c r="KT94" s="229">
        <v>1123329.3799999999</v>
      </c>
      <c r="KU94" s="209">
        <v>1569600.96</v>
      </c>
      <c r="KV94" s="209">
        <v>1630714.5</v>
      </c>
      <c r="KW94" s="209">
        <v>1505192.7000000002</v>
      </c>
      <c r="KX94" s="209">
        <v>1893970.6599999995</v>
      </c>
      <c r="KY94" s="209">
        <v>2097530.0299999998</v>
      </c>
      <c r="KZ94" s="209">
        <v>2538386.4799999995</v>
      </c>
      <c r="LA94" s="209">
        <v>2481072.6199999992</v>
      </c>
      <c r="LB94" s="209">
        <v>1690887.0900000008</v>
      </c>
      <c r="LC94" s="209">
        <v>2006271.5000000012</v>
      </c>
      <c r="LD94" s="209">
        <v>2045221.3499999996</v>
      </c>
      <c r="LE94" s="209">
        <v>2659337.4699999988</v>
      </c>
      <c r="LF94" s="37">
        <f>KT94+KU94+KV94+KW94+KX94+KY94+KZ94+LA94+LB94+LC94+LD94+LE94</f>
        <v>23241514.739999995</v>
      </c>
      <c r="LG94" s="229">
        <v>1431481.12</v>
      </c>
      <c r="LH94" s="209">
        <v>1299366.24</v>
      </c>
      <c r="LI94" s="209">
        <v>1482472.6199999999</v>
      </c>
      <c r="LJ94" s="209">
        <v>2369282.5400000005</v>
      </c>
      <c r="LK94" s="209">
        <v>1868800.9399999995</v>
      </c>
      <c r="LL94" s="209">
        <v>2077138.7700000003</v>
      </c>
      <c r="LM94" s="209">
        <v>2764410.3999999994</v>
      </c>
      <c r="LN94" s="209">
        <v>2780723.1899999995</v>
      </c>
      <c r="LO94" s="209">
        <v>2087967.4600000009</v>
      </c>
      <c r="LP94" s="209">
        <v>2509072.2299999995</v>
      </c>
      <c r="LQ94" s="209">
        <v>1798124.7700000005</v>
      </c>
      <c r="LR94" s="209">
        <v>3235721.2200000021</v>
      </c>
      <c r="LS94" s="37">
        <f>LG94+LH94+LI94+LJ94+LK94+LL94+LM94+LN94+LO94+LP94+LQ94+LR94</f>
        <v>25704561.500000004</v>
      </c>
      <c r="LT94" s="229">
        <v>1528141.0300000003</v>
      </c>
      <c r="LU94" s="209">
        <v>1744007.88</v>
      </c>
      <c r="LV94" s="209">
        <v>1597120.31</v>
      </c>
      <c r="LW94" s="209">
        <v>2416643.2399999998</v>
      </c>
      <c r="LX94" s="209">
        <v>2023622.58</v>
      </c>
      <c r="LY94" s="209">
        <v>2406842.1899999995</v>
      </c>
      <c r="LZ94" s="209">
        <v>3037697.9500000011</v>
      </c>
      <c r="MA94" s="209">
        <v>3534935.3699999996</v>
      </c>
      <c r="MB94" s="209">
        <v>2209635.9500000007</v>
      </c>
      <c r="MC94" s="209">
        <v>2375196.8599999989</v>
      </c>
      <c r="MD94" s="209">
        <v>2105001.5100000016</v>
      </c>
      <c r="ME94" s="209">
        <v>3160575.86</v>
      </c>
      <c r="MF94" s="37">
        <f>LT94+LU94+LV94+LW94+LX94+LY94+LZ94+MA94+MB94+MC94+MD94+ME94</f>
        <v>28139420.73</v>
      </c>
      <c r="MG94" s="229">
        <v>1486356.77</v>
      </c>
      <c r="MH94" s="209">
        <v>1739884.2500000002</v>
      </c>
      <c r="MI94" s="209">
        <v>1737211.5099999998</v>
      </c>
      <c r="MJ94" s="209">
        <v>0</v>
      </c>
      <c r="MK94" s="209">
        <v>0</v>
      </c>
      <c r="ML94" s="209">
        <v>0</v>
      </c>
      <c r="MM94" s="209">
        <v>0</v>
      </c>
      <c r="MN94" s="209">
        <v>0</v>
      </c>
      <c r="MO94" s="209">
        <v>0</v>
      </c>
      <c r="MP94" s="209">
        <v>0</v>
      </c>
      <c r="MQ94" s="209">
        <v>0</v>
      </c>
      <c r="MR94" s="209">
        <v>0</v>
      </c>
      <c r="MS94" s="38">
        <f>MG94+MH94+MI94+MJ94+MK94+ML94+MM94+MN94+MO94+MP94+MQ94+MR94</f>
        <v>4963452.53</v>
      </c>
    </row>
    <row r="95" spans="1:357" x14ac:dyDescent="0.2">
      <c r="A95" s="82"/>
      <c r="B95" s="105"/>
      <c r="C95" s="106" t="s">
        <v>591</v>
      </c>
      <c r="D95" s="106" t="s">
        <v>591</v>
      </c>
      <c r="E95" s="22"/>
      <c r="F95" s="22"/>
      <c r="G95" s="22"/>
      <c r="H95" s="22"/>
      <c r="I95" s="22"/>
      <c r="J95" s="22"/>
      <c r="K95" s="22"/>
      <c r="L95" s="31"/>
      <c r="M95" s="31"/>
      <c r="N95" s="31"/>
      <c r="O95" s="31"/>
      <c r="P95" s="31"/>
      <c r="Q95" s="31"/>
      <c r="R95" s="31"/>
      <c r="S95" s="31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31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31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31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31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31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31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31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31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31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31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31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31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31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31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31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31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31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31"/>
      <c r="JG95" s="227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31"/>
      <c r="JT95" s="227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31"/>
      <c r="KG95" s="227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31"/>
      <c r="KT95" s="227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31"/>
      <c r="LG95" s="227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31"/>
      <c r="LT95" s="227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31"/>
      <c r="MG95" s="227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32"/>
    </row>
    <row r="96" spans="1:357" ht="18" x14ac:dyDescent="0.25">
      <c r="A96" s="85">
        <v>714</v>
      </c>
      <c r="B96" s="111"/>
      <c r="C96" s="112" t="s">
        <v>561</v>
      </c>
      <c r="D96" s="112" t="s">
        <v>562</v>
      </c>
      <c r="E96" s="33">
        <f t="shared" ref="E96:K96" si="438">E97+E99</f>
        <v>9221344.5167751629</v>
      </c>
      <c r="F96" s="33">
        <f t="shared" si="438"/>
        <v>11585711.901185112</v>
      </c>
      <c r="G96" s="33">
        <f t="shared" si="438"/>
        <v>24073923.385077618</v>
      </c>
      <c r="H96" s="33">
        <f t="shared" si="438"/>
        <v>47364062.760807879</v>
      </c>
      <c r="I96" s="33">
        <f t="shared" si="438"/>
        <v>72639158.73810716</v>
      </c>
      <c r="J96" s="33">
        <f t="shared" si="438"/>
        <v>72900838.758137211</v>
      </c>
      <c r="K96" s="33">
        <f t="shared" si="438"/>
        <v>83284046.903688863</v>
      </c>
      <c r="L96" s="34">
        <f>L97+L99</f>
        <v>26243995.159405779</v>
      </c>
      <c r="M96" s="34">
        <f t="shared" ref="M96:R96" si="439">M97+M99</f>
        <v>3525696.8786513107</v>
      </c>
      <c r="N96" s="34">
        <f t="shared" si="439"/>
        <v>4530433.1497245878</v>
      </c>
      <c r="O96" s="34">
        <f t="shared" si="439"/>
        <v>5156384.5768652977</v>
      </c>
      <c r="P96" s="34">
        <f t="shared" si="439"/>
        <v>4278146.3862460358</v>
      </c>
      <c r="Q96" s="34">
        <f t="shared" si="439"/>
        <v>6138119.6795192789</v>
      </c>
      <c r="R96" s="34">
        <f t="shared" si="439"/>
        <v>10388983.47521282</v>
      </c>
      <c r="S96" s="34">
        <f>L96+M96+N96+O96+P96+Q96+R96</f>
        <v>60261759.305625111</v>
      </c>
      <c r="T96" s="34">
        <f t="shared" ref="T96:AE96" si="440">T97+T99</f>
        <v>3300525.5631781011</v>
      </c>
      <c r="U96" s="34">
        <f t="shared" si="440"/>
        <v>3656530.0219078627</v>
      </c>
      <c r="V96" s="34">
        <f t="shared" si="440"/>
        <v>3984797.4656150895</v>
      </c>
      <c r="W96" s="34">
        <f t="shared" si="440"/>
        <v>4147628.8068352542</v>
      </c>
      <c r="X96" s="34">
        <f t="shared" si="440"/>
        <v>4111134.2862627278</v>
      </c>
      <c r="Y96" s="34">
        <f t="shared" si="440"/>
        <v>6810485.880320482</v>
      </c>
      <c r="Z96" s="34">
        <f t="shared" si="440"/>
        <v>5990149.4296444654</v>
      </c>
      <c r="AA96" s="34">
        <f t="shared" si="440"/>
        <v>3829811.3192705694</v>
      </c>
      <c r="AB96" s="34">
        <f t="shared" si="440"/>
        <v>4629462.7010098509</v>
      </c>
      <c r="AC96" s="34">
        <f t="shared" si="440"/>
        <v>5036512.3623351632</v>
      </c>
      <c r="AD96" s="34">
        <f t="shared" si="440"/>
        <v>5360652.7665665271</v>
      </c>
      <c r="AE96" s="34">
        <f t="shared" si="440"/>
        <v>10652173.932106487</v>
      </c>
      <c r="AF96" s="34">
        <f>T96+U96+V96+W96+X96+Y96+Z96+AA96+AB96+AC96+AD96+AE96</f>
        <v>61509864.535052575</v>
      </c>
      <c r="AG96" s="34">
        <f t="shared" ref="AG96:AL96" si="441">AG97+AG99</f>
        <v>4408449.3893340016</v>
      </c>
      <c r="AH96" s="34">
        <f t="shared" si="441"/>
        <v>3250015.8494825568</v>
      </c>
      <c r="AI96" s="34">
        <f t="shared" si="441"/>
        <v>4422595.5877983635</v>
      </c>
      <c r="AJ96" s="34">
        <f t="shared" si="441"/>
        <v>3522350.0903438507</v>
      </c>
      <c r="AK96" s="34">
        <f t="shared" si="441"/>
        <v>3593637.4596895352</v>
      </c>
      <c r="AL96" s="34">
        <f t="shared" si="441"/>
        <v>5930689.5466950396</v>
      </c>
      <c r="AM96" s="34">
        <f t="shared" ref="AM96:AR96" si="442">AM97+AM99</f>
        <v>5829375.9968703082</v>
      </c>
      <c r="AN96" s="34">
        <f t="shared" si="442"/>
        <v>5355105.023577041</v>
      </c>
      <c r="AO96" s="34">
        <f t="shared" si="442"/>
        <v>5828650.4882323388</v>
      </c>
      <c r="AP96" s="34">
        <f t="shared" si="442"/>
        <v>5744419.0101819374</v>
      </c>
      <c r="AQ96" s="34">
        <f t="shared" si="442"/>
        <v>11346329.394717064</v>
      </c>
      <c r="AR96" s="34">
        <f t="shared" si="442"/>
        <v>9798888.6095393244</v>
      </c>
      <c r="AS96" s="34">
        <f>AG96+AH96+AI96+AJ96+AK96+AL96+AM96+AN96+AO96+AP96+AQ96+AR96</f>
        <v>69030506.446461365</v>
      </c>
      <c r="AT96" s="34">
        <f>AT97+AT99</f>
        <v>4585854.0584626952</v>
      </c>
      <c r="AU96" s="34">
        <f t="shared" ref="AU96:BE96" si="443">AU97+AU99</f>
        <v>4646207.7194124497</v>
      </c>
      <c r="AV96" s="34">
        <f t="shared" si="443"/>
        <v>4128719.8276164252</v>
      </c>
      <c r="AW96" s="34">
        <f t="shared" si="443"/>
        <v>3761287.2119846437</v>
      </c>
      <c r="AX96" s="34">
        <f t="shared" si="443"/>
        <v>5205760.3324152892</v>
      </c>
      <c r="AY96" s="34">
        <f t="shared" si="443"/>
        <v>6347955.5679769646</v>
      </c>
      <c r="AZ96" s="34">
        <f t="shared" si="443"/>
        <v>4413040.6271907864</v>
      </c>
      <c r="BA96" s="34">
        <f t="shared" si="443"/>
        <v>5471735.2385661881</v>
      </c>
      <c r="BB96" s="34">
        <f t="shared" si="443"/>
        <v>4821819.2088549454</v>
      </c>
      <c r="BC96" s="34">
        <f t="shared" si="443"/>
        <v>5287683.2175763678</v>
      </c>
      <c r="BD96" s="34">
        <f t="shared" si="443"/>
        <v>4949224.9874812169</v>
      </c>
      <c r="BE96" s="34">
        <f t="shared" si="443"/>
        <v>6272071.0048823245</v>
      </c>
      <c r="BF96" s="34">
        <f>AT96+AU96+AV96+AW96+AX96+AY96+AZ96+BA96+BB96+BC96+BD96+BE96</f>
        <v>59891359.002420291</v>
      </c>
      <c r="BG96" s="34">
        <f t="shared" ref="BG96:BL96" si="444">BG97+BG99</f>
        <v>9468126.5352194961</v>
      </c>
      <c r="BH96" s="34">
        <f t="shared" si="444"/>
        <v>4070553.6898264061</v>
      </c>
      <c r="BI96" s="34">
        <f t="shared" si="444"/>
        <v>5293071.7838841621</v>
      </c>
      <c r="BJ96" s="34">
        <f t="shared" si="444"/>
        <v>5237751.2275079265</v>
      </c>
      <c r="BK96" s="34">
        <f t="shared" si="444"/>
        <v>5515563.7096895333</v>
      </c>
      <c r="BL96" s="34">
        <f t="shared" si="444"/>
        <v>6290606.0216157567</v>
      </c>
      <c r="BM96" s="34">
        <f t="shared" ref="BM96:BR96" si="445">BM97+BM99</f>
        <v>5729058.0660991464</v>
      </c>
      <c r="BN96" s="34">
        <f t="shared" si="445"/>
        <v>6737541.2786262799</v>
      </c>
      <c r="BO96" s="34">
        <f t="shared" si="445"/>
        <v>6082204.6301118489</v>
      </c>
      <c r="BP96" s="34">
        <f t="shared" si="445"/>
        <v>5852232.4188782945</v>
      </c>
      <c r="BQ96" s="34">
        <f t="shared" si="445"/>
        <v>7993051.1959188981</v>
      </c>
      <c r="BR96" s="34">
        <f t="shared" si="445"/>
        <v>12294941.34919044</v>
      </c>
      <c r="BS96" s="34">
        <f>BG96+BH96+BI96+BJ96+BK96+BL96+BM96+BN96+BO96+BP96+BQ96+BR96</f>
        <v>80564701.906568199</v>
      </c>
      <c r="BT96" s="34">
        <f t="shared" ref="BT96:BY96" si="446">BT97+BT99</f>
        <v>3500354.4247621433</v>
      </c>
      <c r="BU96" s="34">
        <f t="shared" si="446"/>
        <v>5375033.5113503588</v>
      </c>
      <c r="BV96" s="34">
        <f t="shared" si="446"/>
        <v>7276027.4905274613</v>
      </c>
      <c r="BW96" s="34">
        <f t="shared" si="446"/>
        <v>6427851.354782165</v>
      </c>
      <c r="BX96" s="34">
        <f t="shared" si="446"/>
        <v>6383068.9560173536</v>
      </c>
      <c r="BY96" s="34">
        <f t="shared" si="446"/>
        <v>7711263.7969036968</v>
      </c>
      <c r="BZ96" s="34">
        <f t="shared" ref="BZ96:CE96" si="447">BZ97+BZ99</f>
        <v>6781533.2157820109</v>
      </c>
      <c r="CA96" s="34">
        <f t="shared" si="447"/>
        <v>6126368.1330329003</v>
      </c>
      <c r="CB96" s="34">
        <f t="shared" si="447"/>
        <v>8576429.8888332285</v>
      </c>
      <c r="CC96" s="34">
        <f t="shared" si="447"/>
        <v>6343634.7774161315</v>
      </c>
      <c r="CD96" s="34">
        <f t="shared" si="447"/>
        <v>10710664.148138877</v>
      </c>
      <c r="CE96" s="34">
        <f t="shared" si="447"/>
        <v>15655652.711942915</v>
      </c>
      <c r="CF96" s="34">
        <f>BT96+BU96+BV96+BW96+BX96+BY96+BZ96+CA96+CB96+CC96+CD96+CE96</f>
        <v>90867882.409489229</v>
      </c>
      <c r="CG96" s="34">
        <f t="shared" ref="CG96:CL96" si="448">CG97+CG99</f>
        <v>5131184.6277749958</v>
      </c>
      <c r="CH96" s="34">
        <f t="shared" si="448"/>
        <v>4820386.3844934078</v>
      </c>
      <c r="CI96" s="34">
        <f t="shared" si="448"/>
        <v>5656991.9795943908</v>
      </c>
      <c r="CJ96" s="34">
        <f t="shared" si="448"/>
        <v>5440895.4385327986</v>
      </c>
      <c r="CK96" s="34">
        <f t="shared" si="448"/>
        <v>6779427.8750625933</v>
      </c>
      <c r="CL96" s="34">
        <f t="shared" si="448"/>
        <v>6991377.3462276831</v>
      </c>
      <c r="CM96" s="34">
        <f t="shared" ref="CM96:CR96" si="449">CM97+CM99</f>
        <v>8657847.6485561691</v>
      </c>
      <c r="CN96" s="34">
        <f t="shared" si="449"/>
        <v>7174794.7759555876</v>
      </c>
      <c r="CO96" s="34">
        <f t="shared" si="449"/>
        <v>7244644.7111083409</v>
      </c>
      <c r="CP96" s="34">
        <f t="shared" si="449"/>
        <v>6092829.9723752374</v>
      </c>
      <c r="CQ96" s="34">
        <f t="shared" si="449"/>
        <v>7164236.0130262468</v>
      </c>
      <c r="CR96" s="34">
        <f t="shared" si="449"/>
        <v>16925693.247498728</v>
      </c>
      <c r="CS96" s="34">
        <f>CG96+CH96+CI96+CJ96+CK96+CL96+CM96+CN96+CO96+CP96+CQ96+CR96</f>
        <v>88080310.020206183</v>
      </c>
      <c r="CT96" s="34">
        <f t="shared" ref="CT96:CY96" si="450">CT97+CT99</f>
        <v>9486926.3810298797</v>
      </c>
      <c r="CU96" s="34">
        <f t="shared" si="450"/>
        <v>6096816.5237856787</v>
      </c>
      <c r="CV96" s="34">
        <f t="shared" si="450"/>
        <v>6280787.9115757048</v>
      </c>
      <c r="CW96" s="34">
        <f t="shared" si="450"/>
        <v>8274468.9786346126</v>
      </c>
      <c r="CX96" s="34">
        <f t="shared" si="450"/>
        <v>8582319.985895507</v>
      </c>
      <c r="CY96" s="34">
        <f t="shared" si="450"/>
        <v>8286083.4487147499</v>
      </c>
      <c r="CZ96" s="34">
        <f t="shared" ref="CZ96:DE96" si="451">CZ97+CZ99</f>
        <v>8412253.514688693</v>
      </c>
      <c r="DA96" s="34">
        <f t="shared" si="451"/>
        <v>8049030.8502336722</v>
      </c>
      <c r="DB96" s="34">
        <f t="shared" si="451"/>
        <v>7201361.9859789731</v>
      </c>
      <c r="DC96" s="34">
        <f t="shared" si="451"/>
        <v>9804088.1353280041</v>
      </c>
      <c r="DD96" s="34">
        <f t="shared" si="451"/>
        <v>7908706.0922633866</v>
      </c>
      <c r="DE96" s="34">
        <f t="shared" si="451"/>
        <v>13515241.202466346</v>
      </c>
      <c r="DF96" s="34">
        <f>CT96+CU96+CV96+CW96+CX96+CY96+CZ96+DA96+DB96+DC96+DD96+DE96</f>
        <v>101898085.0105952</v>
      </c>
      <c r="DG96" s="34">
        <f t="shared" ref="DG96:DR96" si="452">DG97+DG99</f>
        <v>8369894.0151326992</v>
      </c>
      <c r="DH96" s="34">
        <f t="shared" si="452"/>
        <v>7199698.9334635278</v>
      </c>
      <c r="DI96" s="34">
        <f t="shared" si="452"/>
        <v>8068840.723728925</v>
      </c>
      <c r="DJ96" s="34">
        <f t="shared" si="452"/>
        <v>6462964.4999999991</v>
      </c>
      <c r="DK96" s="34">
        <f t="shared" si="452"/>
        <v>14406616.726536471</v>
      </c>
      <c r="DL96" s="34">
        <f t="shared" si="452"/>
        <v>10801575.449000001</v>
      </c>
      <c r="DM96" s="34">
        <f t="shared" si="452"/>
        <v>8065363.9974383935</v>
      </c>
      <c r="DN96" s="34">
        <f t="shared" si="452"/>
        <v>7664117.5446999799</v>
      </c>
      <c r="DO96" s="34">
        <f t="shared" si="452"/>
        <v>10937935.439999996</v>
      </c>
      <c r="DP96" s="34">
        <f t="shared" si="452"/>
        <v>8701116.0529999919</v>
      </c>
      <c r="DQ96" s="34">
        <f t="shared" si="452"/>
        <v>9570970.47000001</v>
      </c>
      <c r="DR96" s="34">
        <f t="shared" si="452"/>
        <v>15777338.857000001</v>
      </c>
      <c r="DS96" s="34">
        <f>DG96+DH96+DI96+DJ96+DK96+DL96+DM96+DN96+DO96+DP96+DQ96+DR96</f>
        <v>116026432.71000001</v>
      </c>
      <c r="DT96" s="34">
        <f t="shared" ref="DT96:EE96" si="453">DT97+DT99</f>
        <v>8420720.290000001</v>
      </c>
      <c r="DU96" s="34">
        <f t="shared" si="453"/>
        <v>9472003.6600000001</v>
      </c>
      <c r="DV96" s="34">
        <f t="shared" si="453"/>
        <v>15586911.629999999</v>
      </c>
      <c r="DW96" s="34">
        <f t="shared" si="453"/>
        <v>12464042.630000012</v>
      </c>
      <c r="DX96" s="34">
        <f t="shared" si="453"/>
        <v>14908164.449999981</v>
      </c>
      <c r="DY96" s="34">
        <f t="shared" si="453"/>
        <v>11718424.360000007</v>
      </c>
      <c r="DZ96" s="34">
        <f t="shared" si="453"/>
        <v>9066087.6399999838</v>
      </c>
      <c r="EA96" s="34">
        <f t="shared" si="453"/>
        <v>9620560.8300000411</v>
      </c>
      <c r="EB96" s="34">
        <f t="shared" si="453"/>
        <v>15839972.259999979</v>
      </c>
      <c r="EC96" s="34">
        <f t="shared" si="453"/>
        <v>12986557.039999979</v>
      </c>
      <c r="ED96" s="34">
        <f t="shared" si="453"/>
        <v>14275448.820000036</v>
      </c>
      <c r="EE96" s="34">
        <f t="shared" si="453"/>
        <v>33186033.080000009</v>
      </c>
      <c r="EF96" s="34">
        <f>DT96+DU96+DV96+DW96+DX96+DY96+DZ96+EA96+EB96+EC96+ED96+EE96</f>
        <v>167544926.69000003</v>
      </c>
      <c r="EG96" s="34">
        <f t="shared" ref="EG96:ER96" si="454">EG97+EG99</f>
        <v>8387400.2100000009</v>
      </c>
      <c r="EH96" s="34">
        <f t="shared" si="454"/>
        <v>5239102.4800000004</v>
      </c>
      <c r="EI96" s="34">
        <f t="shared" si="454"/>
        <v>8878105.2799999993</v>
      </c>
      <c r="EJ96" s="34">
        <f t="shared" si="454"/>
        <v>7239615.0800000113</v>
      </c>
      <c r="EK96" s="34">
        <f t="shared" si="454"/>
        <v>12021411.719999999</v>
      </c>
      <c r="EL96" s="34">
        <f t="shared" si="454"/>
        <v>12564935.090000007</v>
      </c>
      <c r="EM96" s="34">
        <f t="shared" si="454"/>
        <v>7476279.7159999786</v>
      </c>
      <c r="EN96" s="34">
        <f t="shared" si="454"/>
        <v>7853324.3640000084</v>
      </c>
      <c r="EO96" s="34">
        <f t="shared" si="454"/>
        <v>20863674.440000035</v>
      </c>
      <c r="EP96" s="34">
        <f t="shared" si="454"/>
        <v>7076677.119999975</v>
      </c>
      <c r="EQ96" s="34">
        <f t="shared" si="454"/>
        <v>9152138.2999999896</v>
      </c>
      <c r="ER96" s="34">
        <f t="shared" si="454"/>
        <v>17984979.15000001</v>
      </c>
      <c r="ES96" s="34">
        <f>EG96+EH96+EI96+EJ96+EK96+EL96+EM96+EN96+EO96+EP96+EQ96+ER96</f>
        <v>124737642.94999999</v>
      </c>
      <c r="ET96" s="34">
        <f t="shared" ref="ET96:FE96" si="455">ET97+ET99</f>
        <v>6110512.3700000001</v>
      </c>
      <c r="EU96" s="34">
        <f t="shared" si="455"/>
        <v>7381829.3099999996</v>
      </c>
      <c r="EV96" s="34">
        <f t="shared" si="455"/>
        <v>10070905.193</v>
      </c>
      <c r="EW96" s="34">
        <f t="shared" si="455"/>
        <v>10029244.066999994</v>
      </c>
      <c r="EX96" s="34">
        <f t="shared" si="455"/>
        <v>8896758.1100000143</v>
      </c>
      <c r="EY96" s="34">
        <f t="shared" si="455"/>
        <v>11684588.849999998</v>
      </c>
      <c r="EZ96" s="34">
        <f t="shared" si="455"/>
        <v>10096348.680000013</v>
      </c>
      <c r="FA96" s="34">
        <f t="shared" si="455"/>
        <v>8725584.400000006</v>
      </c>
      <c r="FB96" s="34">
        <f t="shared" si="455"/>
        <v>13929453.519999966</v>
      </c>
      <c r="FC96" s="34">
        <f t="shared" si="455"/>
        <v>9647720.7000000291</v>
      </c>
      <c r="FD96" s="34">
        <f t="shared" si="455"/>
        <v>12948162.869999947</v>
      </c>
      <c r="FE96" s="34">
        <f t="shared" si="455"/>
        <v>15030178.599999964</v>
      </c>
      <c r="FF96" s="34">
        <f>ET96+EU96+EV96+EW96+EX96+EY96+EZ96+FA96+FB96+FC96+FD96+FE96</f>
        <v>124551286.66999993</v>
      </c>
      <c r="FG96" s="34">
        <f t="shared" ref="FG96:FR96" si="456">FG97+FG99</f>
        <v>4681940.4400000004</v>
      </c>
      <c r="FH96" s="34">
        <f t="shared" si="456"/>
        <v>8375642.1740000006</v>
      </c>
      <c r="FI96" s="34">
        <f t="shared" si="456"/>
        <v>12075337.765999995</v>
      </c>
      <c r="FJ96" s="34">
        <f t="shared" si="456"/>
        <v>8399340.3200000003</v>
      </c>
      <c r="FK96" s="34">
        <f t="shared" si="456"/>
        <v>10999347.29000001</v>
      </c>
      <c r="FL96" s="34">
        <f t="shared" si="456"/>
        <v>9920145.4199999999</v>
      </c>
      <c r="FM96" s="34">
        <f t="shared" si="456"/>
        <v>7815032.329999988</v>
      </c>
      <c r="FN96" s="34">
        <f t="shared" si="456"/>
        <v>15039799.630000014</v>
      </c>
      <c r="FO96" s="34">
        <f t="shared" si="456"/>
        <v>8903855.0099999886</v>
      </c>
      <c r="FP96" s="34">
        <f t="shared" si="456"/>
        <v>11245213.240000002</v>
      </c>
      <c r="FQ96" s="34">
        <f t="shared" si="456"/>
        <v>12367237.860000007</v>
      </c>
      <c r="FR96" s="34">
        <f t="shared" si="456"/>
        <v>11838373.760000022</v>
      </c>
      <c r="FS96" s="34">
        <f>FG96+FH96+FI96+FJ96+FK96+FL96+FM96+FN96+FO96+FP96+FQ96+FR96</f>
        <v>121661265.24000004</v>
      </c>
      <c r="FT96" s="34">
        <f t="shared" ref="FT96:GC96" si="457">FT97+FT99</f>
        <v>5114479.6300000008</v>
      </c>
      <c r="FU96" s="34">
        <f t="shared" si="457"/>
        <v>6449131.5999999996</v>
      </c>
      <c r="FV96" s="34">
        <f t="shared" si="457"/>
        <v>11764608.540000008</v>
      </c>
      <c r="FW96" s="34">
        <f t="shared" si="457"/>
        <v>6055988.299999984</v>
      </c>
      <c r="FX96" s="34">
        <f t="shared" si="457"/>
        <v>9793841.9500000123</v>
      </c>
      <c r="FY96" s="34">
        <f t="shared" si="457"/>
        <v>4700780.8499999959</v>
      </c>
      <c r="FZ96" s="34">
        <f t="shared" si="457"/>
        <v>9135261.5599999838</v>
      </c>
      <c r="GA96" s="34">
        <f t="shared" si="457"/>
        <v>9651859.9200000037</v>
      </c>
      <c r="GB96" s="34">
        <f t="shared" si="457"/>
        <v>6556100.6099999817</v>
      </c>
      <c r="GC96" s="34">
        <f t="shared" si="457"/>
        <v>6022968.4299999997</v>
      </c>
      <c r="GD96" s="34">
        <f>GD97+GD99</f>
        <v>7322932.02999999</v>
      </c>
      <c r="GE96" s="34">
        <f>GE97+GE99</f>
        <v>13904353.160000019</v>
      </c>
      <c r="GF96" s="34">
        <f>FT96+FU96+FV96+FW96+FX96+FY96+FZ96+GA96+GB96+GC96+GD96+GE96</f>
        <v>96472306.579999954</v>
      </c>
      <c r="GG96" s="34">
        <f t="shared" ref="GG96:GP96" si="458">GG97+GG99</f>
        <v>6594186.5299999993</v>
      </c>
      <c r="GH96" s="34">
        <f t="shared" si="458"/>
        <v>5441903.3800000018</v>
      </c>
      <c r="GI96" s="34">
        <f t="shared" si="458"/>
        <v>7444843.3099999968</v>
      </c>
      <c r="GJ96" s="34">
        <f t="shared" si="458"/>
        <v>6990257.5700000124</v>
      </c>
      <c r="GK96" s="34">
        <f t="shared" si="458"/>
        <v>8307748.2499999935</v>
      </c>
      <c r="GL96" s="34">
        <f t="shared" si="458"/>
        <v>7065172.4999999991</v>
      </c>
      <c r="GM96" s="34">
        <f t="shared" si="458"/>
        <v>8528629.3400000148</v>
      </c>
      <c r="GN96" s="34">
        <f t="shared" si="458"/>
        <v>7956482.7099999823</v>
      </c>
      <c r="GO96" s="34">
        <f t="shared" si="458"/>
        <v>8616548.9100000039</v>
      </c>
      <c r="GP96" s="34">
        <f t="shared" si="458"/>
        <v>7782189.9999999925</v>
      </c>
      <c r="GQ96" s="34">
        <f>GQ97+GQ99</f>
        <v>4248582.959999973</v>
      </c>
      <c r="GR96" s="34">
        <f>GR97+GR99</f>
        <v>10958951.740000013</v>
      </c>
      <c r="GS96" s="34">
        <f>GG96+GH96+GI96+GJ96+GK96+GL96+GM96+GN96+GO96+GP96+GQ96+GR96</f>
        <v>89935497.199999988</v>
      </c>
      <c r="GT96" s="34">
        <f t="shared" ref="GT96:HC96" si="459">GT97+GT99</f>
        <v>6019401.3800000008</v>
      </c>
      <c r="GU96" s="34">
        <f t="shared" si="459"/>
        <v>5125043.1599999983</v>
      </c>
      <c r="GV96" s="34">
        <f t="shared" si="459"/>
        <v>5886396.9099999983</v>
      </c>
      <c r="GW96" s="34">
        <f t="shared" si="459"/>
        <v>9188247.5400000066</v>
      </c>
      <c r="GX96" s="34">
        <f t="shared" si="459"/>
        <v>6272063.2100000018</v>
      </c>
      <c r="GY96" s="34">
        <f t="shared" si="459"/>
        <v>6976480.6999999871</v>
      </c>
      <c r="GZ96" s="34">
        <f t="shared" si="459"/>
        <v>6512451.4900000002</v>
      </c>
      <c r="HA96" s="34">
        <f t="shared" si="459"/>
        <v>6515382.0399999991</v>
      </c>
      <c r="HB96" s="34">
        <f t="shared" si="459"/>
        <v>8960824.2100000251</v>
      </c>
      <c r="HC96" s="34">
        <f t="shared" si="459"/>
        <v>6276363.2699999809</v>
      </c>
      <c r="HD96" s="34">
        <f>HD97+HD99</f>
        <v>6935610.1399999904</v>
      </c>
      <c r="HE96" s="34">
        <f>HE97+HE99</f>
        <v>8731982.5199999921</v>
      </c>
      <c r="HF96" s="34">
        <f>GT96+GU96+GV96+GW96+GX96+GY96+GZ96+HA96+HB96+HC96+HD96+HE96</f>
        <v>83400246.569999978</v>
      </c>
      <c r="HG96" s="34">
        <f t="shared" ref="HG96:HP96" si="460">HG97+HG99</f>
        <v>5801897.7500000009</v>
      </c>
      <c r="HH96" s="34">
        <f t="shared" si="460"/>
        <v>5189969.0100000026</v>
      </c>
      <c r="HI96" s="34">
        <f t="shared" si="460"/>
        <v>5962138.0499999933</v>
      </c>
      <c r="HJ96" s="34">
        <f t="shared" si="460"/>
        <v>7297482.8599999994</v>
      </c>
      <c r="HK96" s="34">
        <f t="shared" si="460"/>
        <v>6197848.5900000064</v>
      </c>
      <c r="HL96" s="34">
        <f t="shared" si="460"/>
        <v>6373762.7900000075</v>
      </c>
      <c r="HM96" s="34">
        <f t="shared" si="460"/>
        <v>6174575.25</v>
      </c>
      <c r="HN96" s="34">
        <f t="shared" si="460"/>
        <v>4151324.27</v>
      </c>
      <c r="HO96" s="34">
        <f t="shared" si="460"/>
        <v>13849639.220000012</v>
      </c>
      <c r="HP96" s="34">
        <f t="shared" si="460"/>
        <v>8077199.7199999671</v>
      </c>
      <c r="HQ96" s="34">
        <f>HQ97+HQ99</f>
        <v>7071036.8000000035</v>
      </c>
      <c r="HR96" s="34">
        <f>HR97+HR99</f>
        <v>10511640.94999999</v>
      </c>
      <c r="HS96" s="34">
        <f>HG96+HH96+HI96+HJ96+HK96+HL96+HM96+HN96+HO96+HP96+HQ96+HR96</f>
        <v>86658515.259999976</v>
      </c>
      <c r="HT96" s="34">
        <f t="shared" ref="HT96:IC96" si="461">HT97+HT99</f>
        <v>5359345.620000001</v>
      </c>
      <c r="HU96" s="34">
        <f t="shared" si="461"/>
        <v>6648719.8999999966</v>
      </c>
      <c r="HV96" s="34">
        <f t="shared" si="461"/>
        <v>6509815.4100000039</v>
      </c>
      <c r="HW96" s="34">
        <f t="shared" si="461"/>
        <v>7222352.8999999966</v>
      </c>
      <c r="HX96" s="34">
        <f t="shared" si="461"/>
        <v>7396237.0500000156</v>
      </c>
      <c r="HY96" s="34">
        <f t="shared" si="461"/>
        <v>6680125.659999989</v>
      </c>
      <c r="HZ96" s="34">
        <f t="shared" si="461"/>
        <v>5141107.0000000037</v>
      </c>
      <c r="IA96" s="34">
        <f t="shared" si="461"/>
        <v>6279567.6400000062</v>
      </c>
      <c r="IB96" s="34">
        <f t="shared" si="461"/>
        <v>9498761.6900000088</v>
      </c>
      <c r="IC96" s="34">
        <f t="shared" si="461"/>
        <v>6226211.2799999826</v>
      </c>
      <c r="ID96" s="34">
        <f>ID97+ID99</f>
        <v>6185535.4900000095</v>
      </c>
      <c r="IE96" s="34">
        <f>IE97+IE99</f>
        <v>10346052.099999972</v>
      </c>
      <c r="IF96" s="34">
        <f>HT96+HU96+HV96+HW96+HX96+HY96+HZ96+IA96+IB96+IC96+ID96+IE96</f>
        <v>83493831.73999998</v>
      </c>
      <c r="IG96" s="34">
        <f t="shared" ref="IG96:IP96" si="462">IG97+IG99</f>
        <v>5442163.9330000002</v>
      </c>
      <c r="IH96" s="34">
        <f t="shared" si="462"/>
        <v>5918768.3169999979</v>
      </c>
      <c r="II96" s="34">
        <f t="shared" si="462"/>
        <v>6853960.8199999947</v>
      </c>
      <c r="IJ96" s="34">
        <f t="shared" si="462"/>
        <v>6316434.3700000122</v>
      </c>
      <c r="IK96" s="34">
        <f t="shared" si="462"/>
        <v>6079436.8999999976</v>
      </c>
      <c r="IL96" s="34">
        <f t="shared" si="462"/>
        <v>6612448.4700000146</v>
      </c>
      <c r="IM96" s="34">
        <f t="shared" si="462"/>
        <v>7210568.919999999</v>
      </c>
      <c r="IN96" s="34">
        <f t="shared" si="462"/>
        <v>8042791.6799999867</v>
      </c>
      <c r="IO96" s="34">
        <f t="shared" si="462"/>
        <v>8277521.0599999754</v>
      </c>
      <c r="IP96" s="34">
        <f t="shared" si="462"/>
        <v>7060056.2600000286</v>
      </c>
      <c r="IQ96" s="34">
        <f>IQ97+IQ99</f>
        <v>8704001.3599999864</v>
      </c>
      <c r="IR96" s="34">
        <f>IR97+IR99</f>
        <v>7374371.9499999741</v>
      </c>
      <c r="IS96" s="34">
        <f>IG96+IH96+II96+IJ96+IK96+IL96+IM96+IN96+IO96+IP96+IQ96+IR96</f>
        <v>83892524.039999962</v>
      </c>
      <c r="IT96" s="34">
        <f t="shared" ref="IT96:JC96" si="463">IT97+IT99</f>
        <v>6995160.2199999988</v>
      </c>
      <c r="IU96" s="34">
        <f t="shared" si="463"/>
        <v>6500000.4000000032</v>
      </c>
      <c r="IV96" s="34">
        <f t="shared" si="463"/>
        <v>10292747.889999991</v>
      </c>
      <c r="IW96" s="34">
        <f t="shared" si="463"/>
        <v>6817306.5900000129</v>
      </c>
      <c r="IX96" s="34">
        <f t="shared" si="463"/>
        <v>6703734.479999993</v>
      </c>
      <c r="IY96" s="34">
        <f t="shared" si="463"/>
        <v>8776730.4799999967</v>
      </c>
      <c r="IZ96" s="34">
        <f t="shared" si="463"/>
        <v>23406757.020000022</v>
      </c>
      <c r="JA96" s="34">
        <f t="shared" si="463"/>
        <v>9102101.039999973</v>
      </c>
      <c r="JB96" s="34">
        <f t="shared" si="463"/>
        <v>8256973.7299999865</v>
      </c>
      <c r="JC96" s="34">
        <f t="shared" si="463"/>
        <v>11590090.720000023</v>
      </c>
      <c r="JD96" s="34">
        <f>JD97+JD99</f>
        <v>9643571.6700000297</v>
      </c>
      <c r="JE96" s="34">
        <f>JE97+JE99</f>
        <v>28527132.360000003</v>
      </c>
      <c r="JF96" s="34">
        <f>IT96+IU96+IV96+IW96+IX96+IY96+IZ96+JA96+JB96+JC96+JD96+JE96</f>
        <v>136612306.60000005</v>
      </c>
      <c r="JG96" s="228">
        <f t="shared" ref="JG96:JP96" si="464">JG97+JG99</f>
        <v>6941343.7000000011</v>
      </c>
      <c r="JH96" s="34">
        <f t="shared" si="464"/>
        <v>6037011.6099999966</v>
      </c>
      <c r="JI96" s="34">
        <f t="shared" si="464"/>
        <v>7403499.3199999947</v>
      </c>
      <c r="JJ96" s="34">
        <f t="shared" si="464"/>
        <v>7408956.7100000018</v>
      </c>
      <c r="JK96" s="34">
        <f t="shared" si="464"/>
        <v>7145292.1400000053</v>
      </c>
      <c r="JL96" s="34">
        <f t="shared" si="464"/>
        <v>8873730.1899999976</v>
      </c>
      <c r="JM96" s="34">
        <f t="shared" si="464"/>
        <v>11269834.670000015</v>
      </c>
      <c r="JN96" s="34">
        <f t="shared" si="464"/>
        <v>9986773.9599999916</v>
      </c>
      <c r="JO96" s="34">
        <f t="shared" si="464"/>
        <v>8013103.8099999903</v>
      </c>
      <c r="JP96" s="34">
        <f t="shared" si="464"/>
        <v>9582038.7700000033</v>
      </c>
      <c r="JQ96" s="34">
        <f>JQ97+JQ99</f>
        <v>6939242.9700000193</v>
      </c>
      <c r="JR96" s="34">
        <f>JR97+JR99</f>
        <v>21026518.84</v>
      </c>
      <c r="JS96" s="34">
        <f>JG96+JH96+JI96+JJ96+JK96+JL96+JM96+JN96+JO96+JP96+JQ96+JR96</f>
        <v>110627346.69000001</v>
      </c>
      <c r="JT96" s="228">
        <f t="shared" ref="JT96:KC96" si="465">JT97+JT99</f>
        <v>7672862.8000000007</v>
      </c>
      <c r="JU96" s="34">
        <f t="shared" si="465"/>
        <v>6894752.830000001</v>
      </c>
      <c r="JV96" s="34">
        <f t="shared" si="465"/>
        <v>7026517.1899999995</v>
      </c>
      <c r="JW96" s="34">
        <f t="shared" si="465"/>
        <v>5365503.5500000045</v>
      </c>
      <c r="JX96" s="34">
        <f t="shared" si="465"/>
        <v>10509031.789999988</v>
      </c>
      <c r="JY96" s="34">
        <f t="shared" si="465"/>
        <v>8471860.1999999844</v>
      </c>
      <c r="JZ96" s="34">
        <f t="shared" si="465"/>
        <v>9495646.8100000173</v>
      </c>
      <c r="KA96" s="34">
        <f t="shared" si="465"/>
        <v>7057621.1399999959</v>
      </c>
      <c r="KB96" s="34">
        <f t="shared" si="465"/>
        <v>10597720.909999996</v>
      </c>
      <c r="KC96" s="34">
        <f t="shared" si="465"/>
        <v>9543793.189999992</v>
      </c>
      <c r="KD96" s="34">
        <f>KD97+KD99</f>
        <v>9163601.4300000146</v>
      </c>
      <c r="KE96" s="34">
        <f>KE97+KE99</f>
        <v>14888010.080000006</v>
      </c>
      <c r="KF96" s="34">
        <f>JT96+JU96+JV96+JW96+JX96+JY96+JZ96+KA96+KB96+KC96+KD96+KE96</f>
        <v>106686921.92000002</v>
      </c>
      <c r="KG96" s="228">
        <f t="shared" ref="KG96:KP96" si="466">KG97+KG99</f>
        <v>10399913.349999998</v>
      </c>
      <c r="KH96" s="34">
        <f t="shared" si="466"/>
        <v>9299838.8900000006</v>
      </c>
      <c r="KI96" s="34">
        <f t="shared" si="466"/>
        <v>12621289.989999989</v>
      </c>
      <c r="KJ96" s="34">
        <f t="shared" si="466"/>
        <v>7030181.3700000113</v>
      </c>
      <c r="KK96" s="34">
        <f t="shared" si="466"/>
        <v>13025510.710000001</v>
      </c>
      <c r="KL96" s="34">
        <f t="shared" si="466"/>
        <v>9852073.1100000031</v>
      </c>
      <c r="KM96" s="34">
        <f t="shared" si="466"/>
        <v>8102401.549999997</v>
      </c>
      <c r="KN96" s="34">
        <f t="shared" si="466"/>
        <v>8058565.4599999962</v>
      </c>
      <c r="KO96" s="34">
        <f t="shared" si="466"/>
        <v>9785989.4000000004</v>
      </c>
      <c r="KP96" s="34">
        <f t="shared" si="466"/>
        <v>12284568.680000007</v>
      </c>
      <c r="KQ96" s="34">
        <f>KQ97+KQ99</f>
        <v>9647849.9299999997</v>
      </c>
      <c r="KR96" s="34">
        <f>KR97+KR99</f>
        <v>17477401.590000004</v>
      </c>
      <c r="KS96" s="34">
        <f>KG96+KH96+KI96+KJ96+KK96+KL96+KM96+KN96+KO96+KP96+KQ96+KR96</f>
        <v>127585584.03</v>
      </c>
      <c r="KT96" s="228">
        <f t="shared" ref="KT96:LC96" si="467">KT97+KT99</f>
        <v>10178230.82</v>
      </c>
      <c r="KU96" s="34">
        <f t="shared" si="467"/>
        <v>9464196.6099999994</v>
      </c>
      <c r="KV96" s="34">
        <f t="shared" si="467"/>
        <v>11300416.060000002</v>
      </c>
      <c r="KW96" s="34">
        <f t="shared" si="467"/>
        <v>11466650.159999996</v>
      </c>
      <c r="KX96" s="34">
        <f t="shared" si="467"/>
        <v>16491995.270000003</v>
      </c>
      <c r="KY96" s="34">
        <f t="shared" si="467"/>
        <v>12725058.379999995</v>
      </c>
      <c r="KZ96" s="34">
        <f t="shared" si="467"/>
        <v>11243195.059999999</v>
      </c>
      <c r="LA96" s="34">
        <f t="shared" si="467"/>
        <v>12838748.590000011</v>
      </c>
      <c r="LB96" s="34">
        <f t="shared" si="467"/>
        <v>21466371.259999994</v>
      </c>
      <c r="LC96" s="34">
        <f t="shared" si="467"/>
        <v>9580034.3999999985</v>
      </c>
      <c r="LD96" s="34">
        <f>LD97+LD99</f>
        <v>37842473.640000008</v>
      </c>
      <c r="LE96" s="34">
        <f>LE97+LE99</f>
        <v>12921908.929999994</v>
      </c>
      <c r="LF96" s="34">
        <f>KT96+KU96+KV96+KW96+KX96+KY96+KZ96+LA96+LB96+LC96+LD96+LE96</f>
        <v>177519279.18000004</v>
      </c>
      <c r="LG96" s="228">
        <f t="shared" ref="LG96:LP96" si="468">LG97+LG99</f>
        <v>12575074.280000001</v>
      </c>
      <c r="LH96" s="34">
        <f t="shared" si="468"/>
        <v>10444554.539999999</v>
      </c>
      <c r="LI96" s="34">
        <f t="shared" si="468"/>
        <v>19572201.990000002</v>
      </c>
      <c r="LJ96" s="34">
        <f t="shared" si="468"/>
        <v>19540339.07</v>
      </c>
      <c r="LK96" s="34">
        <f t="shared" si="468"/>
        <v>11353219.580000004</v>
      </c>
      <c r="LL96" s="34">
        <f t="shared" si="468"/>
        <v>13340977.849999996</v>
      </c>
      <c r="LM96" s="34">
        <f t="shared" si="468"/>
        <v>11633895.609999998</v>
      </c>
      <c r="LN96" s="34">
        <f t="shared" si="468"/>
        <v>15525012.299999999</v>
      </c>
      <c r="LO96" s="34">
        <f t="shared" si="468"/>
        <v>16476803.830000011</v>
      </c>
      <c r="LP96" s="34">
        <f t="shared" si="468"/>
        <v>21753557.369999997</v>
      </c>
      <c r="LQ96" s="34">
        <f>LQ97+LQ99</f>
        <v>11480182.689999992</v>
      </c>
      <c r="LR96" s="34">
        <f>LR97+LR99</f>
        <v>17851873.030000001</v>
      </c>
      <c r="LS96" s="34">
        <f>LG96+LH96+LI96+LJ96+LK96+LL96+LM96+LN96+LO96+LP96+LQ96+LR96</f>
        <v>181547692.14000002</v>
      </c>
      <c r="LT96" s="228">
        <f t="shared" ref="LT96:MC96" si="469">LT97+LT99</f>
        <v>9939334.870000001</v>
      </c>
      <c r="LU96" s="34">
        <f t="shared" si="469"/>
        <v>14191811.450000001</v>
      </c>
      <c r="LV96" s="34">
        <f t="shared" si="469"/>
        <v>12309954.73</v>
      </c>
      <c r="LW96" s="34">
        <f t="shared" si="469"/>
        <v>10209599.77</v>
      </c>
      <c r="LX96" s="34">
        <f t="shared" si="469"/>
        <v>14228931.260000002</v>
      </c>
      <c r="LY96" s="34">
        <f t="shared" si="469"/>
        <v>8547108.4099999964</v>
      </c>
      <c r="LZ96" s="34">
        <f t="shared" si="469"/>
        <v>17282823.859999999</v>
      </c>
      <c r="MA96" s="34">
        <f t="shared" si="469"/>
        <v>10432439.570000002</v>
      </c>
      <c r="MB96" s="34">
        <f t="shared" si="469"/>
        <v>10003985.010000005</v>
      </c>
      <c r="MC96" s="34">
        <f t="shared" si="469"/>
        <v>13575557.909999991</v>
      </c>
      <c r="MD96" s="34">
        <f>MD97+MD99</f>
        <v>12938150.310000002</v>
      </c>
      <c r="ME96" s="34">
        <f>ME97+ME99</f>
        <v>21253281.800000001</v>
      </c>
      <c r="MF96" s="34">
        <f>LT96+LU96+LV96+LW96+LX96+LY96+LZ96+MA96+MB96+MC96+MD96+ME96</f>
        <v>154912978.95000002</v>
      </c>
      <c r="MG96" s="228">
        <f t="shared" ref="MG96:MP96" si="470">MG97+MG99</f>
        <v>8348491.2999999998</v>
      </c>
      <c r="MH96" s="34">
        <f t="shared" si="470"/>
        <v>12761787.239999998</v>
      </c>
      <c r="MI96" s="34">
        <f t="shared" si="470"/>
        <v>12348604.350000001</v>
      </c>
      <c r="MJ96" s="34">
        <f t="shared" si="470"/>
        <v>0</v>
      </c>
      <c r="MK96" s="34">
        <f t="shared" si="470"/>
        <v>0</v>
      </c>
      <c r="ML96" s="34">
        <f t="shared" si="470"/>
        <v>0</v>
      </c>
      <c r="MM96" s="34">
        <f t="shared" si="470"/>
        <v>0</v>
      </c>
      <c r="MN96" s="34">
        <f t="shared" si="470"/>
        <v>0</v>
      </c>
      <c r="MO96" s="34">
        <f t="shared" si="470"/>
        <v>0</v>
      </c>
      <c r="MP96" s="34">
        <f t="shared" si="470"/>
        <v>0</v>
      </c>
      <c r="MQ96" s="34">
        <f>MQ97+MQ99</f>
        <v>0</v>
      </c>
      <c r="MR96" s="34">
        <f>MR97+MR99</f>
        <v>0</v>
      </c>
      <c r="MS96" s="35">
        <f>MG96+MH96+MI96+MJ96+MK96+ML96+MM96+MN96+MO96+MP96+MQ96+MR96</f>
        <v>33458882.890000001</v>
      </c>
    </row>
    <row r="97" spans="1:357" ht="15.75" x14ac:dyDescent="0.25">
      <c r="A97" s="86">
        <v>7140</v>
      </c>
      <c r="B97" s="113"/>
      <c r="C97" s="114" t="s">
        <v>256</v>
      </c>
      <c r="D97" s="114" t="s">
        <v>563</v>
      </c>
      <c r="E97" s="36"/>
      <c r="F97" s="36"/>
      <c r="G97" s="36"/>
      <c r="H97" s="36"/>
      <c r="I97" s="36"/>
      <c r="J97" s="36">
        <v>0</v>
      </c>
      <c r="K97" s="36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f>L97+M97+N97+O97+P97+Q97+R97</f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7">
        <f>T97+U97+V97+W97+X97+Y97+Z97+AA97+AB97+AC97+AD97+AE97</f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7">
        <f>AG97+AH97+AI97+AJ97+AK97+AL97+AM97+AN97+AO97+AP97+AQ97+AR97</f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7">
        <f>AT97+AU97+AV97+AW97+AX97+AY97+AZ97+BA97+BB97+BC97+BD97+BE97</f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0</v>
      </c>
      <c r="BL97" s="36">
        <v>0</v>
      </c>
      <c r="BM97" s="36">
        <v>0</v>
      </c>
      <c r="BN97" s="36">
        <v>0</v>
      </c>
      <c r="BO97" s="36">
        <v>0</v>
      </c>
      <c r="BP97" s="36">
        <v>0</v>
      </c>
      <c r="BQ97" s="36">
        <v>0</v>
      </c>
      <c r="BR97" s="36">
        <v>0</v>
      </c>
      <c r="BS97" s="37">
        <f>BG97+BH97+BI97+BJ97+BK97+BL97+BM97+BN97+BO97+BP97+BQ97+BR97</f>
        <v>0</v>
      </c>
      <c r="BT97" s="36">
        <v>0</v>
      </c>
      <c r="BU97" s="36">
        <v>0</v>
      </c>
      <c r="BV97" s="36">
        <v>0</v>
      </c>
      <c r="BW97" s="36">
        <v>0</v>
      </c>
      <c r="BX97" s="3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7">
        <f>BT97+BU97+BV97+BW97+BX97+BY97+BZ97+CA97+CB97+CC97+CD97+CE97</f>
        <v>0</v>
      </c>
      <c r="CG97" s="36">
        <v>0</v>
      </c>
      <c r="CH97" s="36">
        <v>0</v>
      </c>
      <c r="CI97" s="36">
        <v>0</v>
      </c>
      <c r="CJ97" s="36">
        <v>0</v>
      </c>
      <c r="CK97" s="36">
        <v>0</v>
      </c>
      <c r="CL97" s="36">
        <v>0</v>
      </c>
      <c r="CM97" s="36">
        <v>0</v>
      </c>
      <c r="CN97" s="36">
        <v>0</v>
      </c>
      <c r="CO97" s="36">
        <v>0</v>
      </c>
      <c r="CP97" s="36">
        <v>0</v>
      </c>
      <c r="CQ97" s="36">
        <v>0</v>
      </c>
      <c r="CR97" s="36">
        <v>0</v>
      </c>
      <c r="CS97" s="37">
        <f>CG97+CH97+CI97+CJ97+CK97+CL97+CM97+CN97+CO97+CP97+CQ97+CR97</f>
        <v>0</v>
      </c>
      <c r="CT97" s="36">
        <v>0</v>
      </c>
      <c r="CU97" s="36">
        <v>0</v>
      </c>
      <c r="CV97" s="36">
        <v>0</v>
      </c>
      <c r="CW97" s="36">
        <v>0</v>
      </c>
      <c r="CX97" s="36">
        <v>0</v>
      </c>
      <c r="CY97" s="36">
        <v>0</v>
      </c>
      <c r="CZ97" s="36">
        <v>0</v>
      </c>
      <c r="DA97" s="36">
        <v>0</v>
      </c>
      <c r="DB97" s="36">
        <v>0</v>
      </c>
      <c r="DC97" s="36">
        <v>0</v>
      </c>
      <c r="DD97" s="36">
        <v>0</v>
      </c>
      <c r="DE97" s="36">
        <v>0</v>
      </c>
      <c r="DF97" s="36">
        <f>CT97+CU97+CV97+CW97+CX97+CY97+CZ97+DA97+DB97+DC97+DD97+DE97</f>
        <v>0</v>
      </c>
      <c r="DG97" s="36">
        <v>0</v>
      </c>
      <c r="DH97" s="36">
        <v>0</v>
      </c>
      <c r="DI97" s="36">
        <v>0</v>
      </c>
      <c r="DJ97" s="36">
        <v>0</v>
      </c>
      <c r="DK97" s="36">
        <v>0</v>
      </c>
      <c r="DL97" s="36">
        <v>0</v>
      </c>
      <c r="DM97" s="36">
        <v>0</v>
      </c>
      <c r="DN97" s="36">
        <v>0</v>
      </c>
      <c r="DO97" s="36">
        <v>0</v>
      </c>
      <c r="DP97" s="36">
        <v>0</v>
      </c>
      <c r="DQ97" s="36">
        <v>0</v>
      </c>
      <c r="DR97" s="36">
        <v>0</v>
      </c>
      <c r="DS97" s="37">
        <f>DG97+DH97+DI97+DJ97+DK97+DL97+DM97+DN97+DO97+DP97+DQ97+DR97</f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0</v>
      </c>
      <c r="DZ97" s="36">
        <v>0</v>
      </c>
      <c r="EA97" s="36">
        <v>0</v>
      </c>
      <c r="EB97" s="36">
        <v>0</v>
      </c>
      <c r="EC97" s="36">
        <v>0</v>
      </c>
      <c r="ED97" s="36">
        <v>0</v>
      </c>
      <c r="EE97" s="36">
        <v>0</v>
      </c>
      <c r="EF97" s="37">
        <f>DT97+DU97+DV97+DW97+DX97+DY97+DZ97+EA97+EB97+EC97+ED97+EE97</f>
        <v>0</v>
      </c>
      <c r="EG97" s="36">
        <v>0</v>
      </c>
      <c r="EH97" s="36">
        <v>0</v>
      </c>
      <c r="EI97" s="36">
        <v>0</v>
      </c>
      <c r="EJ97" s="36">
        <v>0</v>
      </c>
      <c r="EK97" s="36">
        <v>0</v>
      </c>
      <c r="EL97" s="36">
        <v>0</v>
      </c>
      <c r="EM97" s="36">
        <v>0</v>
      </c>
      <c r="EN97" s="36">
        <v>0</v>
      </c>
      <c r="EO97" s="36">
        <v>0</v>
      </c>
      <c r="EP97" s="36">
        <v>0</v>
      </c>
      <c r="EQ97" s="36">
        <v>0</v>
      </c>
      <c r="ER97" s="36">
        <v>0</v>
      </c>
      <c r="ES97" s="37">
        <f>EG97+EH97+EI97+EJ97+EK97+EL97+EM97+EN97+EO97+EP97+EQ97+ER97</f>
        <v>0</v>
      </c>
      <c r="ET97" s="36">
        <v>0</v>
      </c>
      <c r="EU97" s="36">
        <v>0</v>
      </c>
      <c r="EV97" s="36">
        <v>0</v>
      </c>
      <c r="EW97" s="36">
        <v>0</v>
      </c>
      <c r="EX97" s="36">
        <v>0</v>
      </c>
      <c r="EY97" s="36">
        <v>0</v>
      </c>
      <c r="EZ97" s="36">
        <v>0</v>
      </c>
      <c r="FA97" s="36">
        <v>0</v>
      </c>
      <c r="FB97" s="36">
        <v>0</v>
      </c>
      <c r="FC97" s="36">
        <v>0</v>
      </c>
      <c r="FD97" s="36">
        <v>0</v>
      </c>
      <c r="FE97" s="36">
        <v>0</v>
      </c>
      <c r="FF97" s="37">
        <f>ET97+EU97+EV97+EW97+EX97+EY97+EZ97+FA97+FB97+FC97+FD97+FE97</f>
        <v>0</v>
      </c>
      <c r="FG97" s="36">
        <v>0</v>
      </c>
      <c r="FH97" s="36">
        <v>0</v>
      </c>
      <c r="FI97" s="36">
        <v>0</v>
      </c>
      <c r="FJ97" s="36">
        <v>0</v>
      </c>
      <c r="FK97" s="36">
        <v>0</v>
      </c>
      <c r="FL97" s="36">
        <v>0</v>
      </c>
      <c r="FM97" s="36">
        <v>0</v>
      </c>
      <c r="FN97" s="36">
        <v>0</v>
      </c>
      <c r="FO97" s="36">
        <v>0</v>
      </c>
      <c r="FP97" s="36">
        <v>0</v>
      </c>
      <c r="FQ97" s="36">
        <v>0</v>
      </c>
      <c r="FR97" s="36">
        <v>0</v>
      </c>
      <c r="FS97" s="37">
        <f>FG97+FH97+FI97+FJ97+FK97+FL97+FM97+FN97+FO97+FP97+FQ97+FR97</f>
        <v>0</v>
      </c>
      <c r="FT97" s="36">
        <v>0</v>
      </c>
      <c r="FU97" s="36">
        <v>0</v>
      </c>
      <c r="FV97" s="36">
        <v>0</v>
      </c>
      <c r="FW97" s="36">
        <v>0</v>
      </c>
      <c r="FX97" s="36">
        <v>0</v>
      </c>
      <c r="FY97" s="36">
        <v>0</v>
      </c>
      <c r="FZ97" s="36">
        <v>0</v>
      </c>
      <c r="GA97" s="36">
        <v>0</v>
      </c>
      <c r="GB97" s="36">
        <v>0</v>
      </c>
      <c r="GC97" s="36">
        <v>0</v>
      </c>
      <c r="GD97" s="36">
        <v>0</v>
      </c>
      <c r="GE97" s="36">
        <v>0</v>
      </c>
      <c r="GF97" s="37">
        <f>FT97+FU97+FV97+FW97+FX97+FY97+FZ97+GA97+GB97+GC97+GD97+GE97</f>
        <v>0</v>
      </c>
      <c r="GG97" s="36">
        <v>0</v>
      </c>
      <c r="GH97" s="36">
        <v>0</v>
      </c>
      <c r="GI97" s="36">
        <v>0</v>
      </c>
      <c r="GJ97" s="36">
        <v>0</v>
      </c>
      <c r="GK97" s="36">
        <v>0</v>
      </c>
      <c r="GL97" s="36">
        <v>0</v>
      </c>
      <c r="GM97" s="36">
        <v>0</v>
      </c>
      <c r="GN97" s="36">
        <v>0</v>
      </c>
      <c r="GO97" s="36">
        <v>0</v>
      </c>
      <c r="GP97" s="36">
        <v>0</v>
      </c>
      <c r="GQ97" s="36">
        <v>0</v>
      </c>
      <c r="GR97" s="36">
        <v>0</v>
      </c>
      <c r="GS97" s="37">
        <f>GG97+GH97+GI97+GJ97+GK97+GL97+GM97+GN97+GO97+GP97+GQ97+GR97</f>
        <v>0</v>
      </c>
      <c r="GT97" s="36">
        <v>0</v>
      </c>
      <c r="GU97" s="36">
        <v>0</v>
      </c>
      <c r="GV97" s="36">
        <v>0</v>
      </c>
      <c r="GW97" s="36">
        <v>0</v>
      </c>
      <c r="GX97" s="36">
        <v>0</v>
      </c>
      <c r="GY97" s="36">
        <v>0</v>
      </c>
      <c r="GZ97" s="36">
        <v>0</v>
      </c>
      <c r="HA97" s="36">
        <v>0</v>
      </c>
      <c r="HB97" s="36">
        <v>0</v>
      </c>
      <c r="HC97" s="36">
        <v>0</v>
      </c>
      <c r="HD97" s="36">
        <v>0</v>
      </c>
      <c r="HE97" s="36">
        <v>0</v>
      </c>
      <c r="HF97" s="37">
        <f>GT97+GU97+GV97+GW97+GX97+GY97+GZ97+HA97+HB97+HC97+HD97+HE97</f>
        <v>0</v>
      </c>
      <c r="HG97" s="36">
        <v>0</v>
      </c>
      <c r="HH97" s="36">
        <v>0</v>
      </c>
      <c r="HI97" s="36">
        <v>0</v>
      </c>
      <c r="HJ97" s="36">
        <v>0</v>
      </c>
      <c r="HK97" s="36">
        <v>0</v>
      </c>
      <c r="HL97" s="36">
        <v>0</v>
      </c>
      <c r="HM97" s="36">
        <v>0</v>
      </c>
      <c r="HN97" s="36">
        <v>0</v>
      </c>
      <c r="HO97" s="36">
        <v>0</v>
      </c>
      <c r="HP97" s="36">
        <v>0</v>
      </c>
      <c r="HQ97" s="36">
        <v>0</v>
      </c>
      <c r="HR97" s="36">
        <v>0</v>
      </c>
      <c r="HS97" s="37">
        <f>HG97+HH97+HI97+HJ97+HK97+HL97+HM97+HN97+HO97+HP97+HQ97+HR97</f>
        <v>0</v>
      </c>
      <c r="HT97" s="36">
        <v>0</v>
      </c>
      <c r="HU97" s="36">
        <v>0</v>
      </c>
      <c r="HV97" s="36">
        <v>0</v>
      </c>
      <c r="HW97" s="36">
        <v>0</v>
      </c>
      <c r="HX97" s="36">
        <v>0</v>
      </c>
      <c r="HY97" s="36">
        <v>0</v>
      </c>
      <c r="HZ97" s="36">
        <v>0</v>
      </c>
      <c r="IA97" s="36">
        <v>0</v>
      </c>
      <c r="IB97" s="36">
        <v>0</v>
      </c>
      <c r="IC97" s="36">
        <v>0</v>
      </c>
      <c r="ID97" s="36">
        <v>0</v>
      </c>
      <c r="IE97" s="36">
        <v>0</v>
      </c>
      <c r="IF97" s="37">
        <f>HT97+HU97+HV97+HW97+HX97+HY97+HZ97+IA97+IB97+IC97+ID97+IE97</f>
        <v>0</v>
      </c>
      <c r="IG97" s="36">
        <v>0</v>
      </c>
      <c r="IH97" s="209">
        <v>0</v>
      </c>
      <c r="II97" s="209">
        <v>0</v>
      </c>
      <c r="IJ97" s="209">
        <v>0</v>
      </c>
      <c r="IK97" s="209">
        <v>0</v>
      </c>
      <c r="IL97" s="209">
        <v>0</v>
      </c>
      <c r="IM97" s="209">
        <v>0</v>
      </c>
      <c r="IN97" s="209">
        <v>0</v>
      </c>
      <c r="IO97" s="209">
        <v>0</v>
      </c>
      <c r="IP97" s="209">
        <v>0</v>
      </c>
      <c r="IQ97" s="209">
        <v>0</v>
      </c>
      <c r="IR97" s="209">
        <v>0</v>
      </c>
      <c r="IS97" s="37">
        <f>IG97+IH97+II97+IJ97+IK97+IL97+IM97+IN97+IO97+IP97+IQ97+IR97</f>
        <v>0</v>
      </c>
      <c r="IT97" s="36">
        <v>0</v>
      </c>
      <c r="IU97" s="209">
        <v>0</v>
      </c>
      <c r="IV97" s="209">
        <v>0</v>
      </c>
      <c r="IW97" s="209">
        <v>0</v>
      </c>
      <c r="IX97" s="209">
        <v>0</v>
      </c>
      <c r="IY97" s="209">
        <v>0</v>
      </c>
      <c r="IZ97" s="209">
        <v>0</v>
      </c>
      <c r="JA97" s="209">
        <v>0</v>
      </c>
      <c r="JB97" s="209">
        <v>0</v>
      </c>
      <c r="JC97" s="209">
        <v>0</v>
      </c>
      <c r="JD97" s="209">
        <v>0</v>
      </c>
      <c r="JE97" s="209">
        <v>0</v>
      </c>
      <c r="JF97" s="37">
        <f>IT97+IU97+IV97+IW97+IX97+IY97+IZ97+JA97+JB97+JC97+JD97+JE97</f>
        <v>0</v>
      </c>
      <c r="JG97" s="229">
        <v>0</v>
      </c>
      <c r="JH97" s="209">
        <v>0</v>
      </c>
      <c r="JI97" s="209">
        <v>0</v>
      </c>
      <c r="JJ97" s="209">
        <v>0</v>
      </c>
      <c r="JK97" s="209">
        <v>0</v>
      </c>
      <c r="JL97" s="209">
        <v>0</v>
      </c>
      <c r="JM97" s="209">
        <v>0</v>
      </c>
      <c r="JN97" s="209">
        <v>0</v>
      </c>
      <c r="JO97" s="209">
        <v>0</v>
      </c>
      <c r="JP97" s="209">
        <v>0</v>
      </c>
      <c r="JQ97" s="209">
        <v>0</v>
      </c>
      <c r="JR97" s="209">
        <v>0</v>
      </c>
      <c r="JS97" s="37">
        <f>JG97+JH97+JI97+JJ97+JK97+JL97+JM97+JN97+JO97+JP97+JQ97+JR97</f>
        <v>0</v>
      </c>
      <c r="JT97" s="229">
        <v>0</v>
      </c>
      <c r="JU97" s="209">
        <v>0</v>
      </c>
      <c r="JV97" s="209">
        <v>0</v>
      </c>
      <c r="JW97" s="209">
        <v>0</v>
      </c>
      <c r="JX97" s="209">
        <v>0</v>
      </c>
      <c r="JY97" s="209">
        <v>0</v>
      </c>
      <c r="JZ97" s="209">
        <v>0</v>
      </c>
      <c r="KA97" s="209">
        <v>0</v>
      </c>
      <c r="KB97" s="209">
        <v>0</v>
      </c>
      <c r="KC97" s="209">
        <v>0</v>
      </c>
      <c r="KD97" s="209">
        <v>0</v>
      </c>
      <c r="KE97" s="209">
        <v>0</v>
      </c>
      <c r="KF97" s="37">
        <f>JT97+JU97+JV97+JW97+JX97+JY97+JZ97+KA97+KB97+KC97+KD97+KE97</f>
        <v>0</v>
      </c>
      <c r="KG97" s="229">
        <v>0</v>
      </c>
      <c r="KH97" s="209">
        <v>0</v>
      </c>
      <c r="KI97" s="209">
        <v>0</v>
      </c>
      <c r="KJ97" s="209">
        <v>0</v>
      </c>
      <c r="KK97" s="209">
        <v>0</v>
      </c>
      <c r="KL97" s="209">
        <v>0</v>
      </c>
      <c r="KM97" s="209">
        <v>0</v>
      </c>
      <c r="KN97" s="209">
        <v>0</v>
      </c>
      <c r="KO97" s="209">
        <v>0</v>
      </c>
      <c r="KP97" s="209">
        <v>0</v>
      </c>
      <c r="KQ97" s="209">
        <v>0</v>
      </c>
      <c r="KR97" s="209">
        <v>0</v>
      </c>
      <c r="KS97" s="37">
        <f>KG97+KH97+KI97+KJ97+KK97+KL97+KM97+KN97+KO97+KP97+KQ97+KR97</f>
        <v>0</v>
      </c>
      <c r="KT97" s="229">
        <v>0</v>
      </c>
      <c r="KU97" s="209">
        <v>0</v>
      </c>
      <c r="KV97" s="209">
        <v>0</v>
      </c>
      <c r="KW97" s="209">
        <v>0</v>
      </c>
      <c r="KX97" s="209">
        <v>0</v>
      </c>
      <c r="KY97" s="209">
        <v>0</v>
      </c>
      <c r="KZ97" s="209">
        <v>0</v>
      </c>
      <c r="LA97" s="209">
        <v>0</v>
      </c>
      <c r="LB97" s="209">
        <v>0</v>
      </c>
      <c r="LC97" s="209">
        <v>0</v>
      </c>
      <c r="LD97" s="209">
        <v>0</v>
      </c>
      <c r="LE97" s="209">
        <v>0</v>
      </c>
      <c r="LF97" s="37">
        <f>KT97+KU97+KV97+KW97+KX97+KY97+KZ97+LA97+LB97+LC97+LD97+LE97</f>
        <v>0</v>
      </c>
      <c r="LG97" s="229">
        <v>0</v>
      </c>
      <c r="LH97" s="209">
        <v>0</v>
      </c>
      <c r="LI97" s="209">
        <v>0</v>
      </c>
      <c r="LJ97" s="209">
        <v>0</v>
      </c>
      <c r="LK97" s="209">
        <v>0</v>
      </c>
      <c r="LL97" s="209">
        <v>0</v>
      </c>
      <c r="LM97" s="209">
        <v>0</v>
      </c>
      <c r="LN97" s="209">
        <v>0</v>
      </c>
      <c r="LO97" s="209">
        <v>0</v>
      </c>
      <c r="LP97" s="209">
        <v>0</v>
      </c>
      <c r="LQ97" s="209">
        <v>0</v>
      </c>
      <c r="LR97" s="209">
        <v>0</v>
      </c>
      <c r="LS97" s="37">
        <f>LG97+LH97+LI97+LJ97+LK97+LL97+LM97+LN97+LO97+LP97+LQ97+LR97</f>
        <v>0</v>
      </c>
      <c r="LT97" s="229">
        <v>0</v>
      </c>
      <c r="LU97" s="209">
        <v>0</v>
      </c>
      <c r="LV97" s="209">
        <v>0</v>
      </c>
      <c r="LW97" s="209">
        <v>0</v>
      </c>
      <c r="LX97" s="209">
        <v>0</v>
      </c>
      <c r="LY97" s="209">
        <v>0</v>
      </c>
      <c r="LZ97" s="209">
        <v>0</v>
      </c>
      <c r="MA97" s="209">
        <v>0</v>
      </c>
      <c r="MB97" s="209">
        <v>0</v>
      </c>
      <c r="MC97" s="209">
        <v>0</v>
      </c>
      <c r="MD97" s="209">
        <v>0</v>
      </c>
      <c r="ME97" s="209">
        <v>0</v>
      </c>
      <c r="MF97" s="37">
        <f>LT97+LU97+LV97+LW97+LX97+LY97+LZ97+MA97+MB97+MC97+MD97+ME97</f>
        <v>0</v>
      </c>
      <c r="MG97" s="229">
        <v>0</v>
      </c>
      <c r="MH97" s="209">
        <v>0</v>
      </c>
      <c r="MI97" s="209">
        <v>0</v>
      </c>
      <c r="MJ97" s="209">
        <v>0</v>
      </c>
      <c r="MK97" s="209">
        <v>0</v>
      </c>
      <c r="ML97" s="209">
        <v>0</v>
      </c>
      <c r="MM97" s="209">
        <v>0</v>
      </c>
      <c r="MN97" s="209">
        <v>0</v>
      </c>
      <c r="MO97" s="209">
        <v>0</v>
      </c>
      <c r="MP97" s="209">
        <v>0</v>
      </c>
      <c r="MQ97" s="209">
        <v>0</v>
      </c>
      <c r="MR97" s="209">
        <v>0</v>
      </c>
      <c r="MS97" s="38">
        <f>MG97+MH97+MI97+MJ97+MK97+ML97+MM97+MN97+MO97+MP97+MQ97+MR97</f>
        <v>0</v>
      </c>
    </row>
    <row r="98" spans="1:357" ht="15.75" x14ac:dyDescent="0.25">
      <c r="A98" s="86"/>
      <c r="B98" s="113"/>
      <c r="C98" s="114" t="s">
        <v>591</v>
      </c>
      <c r="D98" s="114" t="s">
        <v>591</v>
      </c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  <c r="P98" s="37"/>
      <c r="Q98" s="37"/>
      <c r="R98" s="37"/>
      <c r="S98" s="37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7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7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7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7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7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7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7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7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7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7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7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7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7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7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7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7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7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7"/>
      <c r="JG98" s="229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7"/>
      <c r="JT98" s="229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7"/>
      <c r="KG98" s="229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7"/>
      <c r="KT98" s="229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7"/>
      <c r="LG98" s="229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7"/>
      <c r="LT98" s="229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7"/>
      <c r="MG98" s="229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8"/>
    </row>
    <row r="99" spans="1:357" ht="15.75" x14ac:dyDescent="0.25">
      <c r="A99" s="86">
        <v>7141</v>
      </c>
      <c r="B99" s="113"/>
      <c r="C99" s="114" t="s">
        <v>185</v>
      </c>
      <c r="D99" s="114" t="s">
        <v>311</v>
      </c>
      <c r="E99" s="36">
        <v>9221344.5167751629</v>
      </c>
      <c r="F99" s="36">
        <v>11585711.901185112</v>
      </c>
      <c r="G99" s="36">
        <v>24073923.385077618</v>
      </c>
      <c r="H99" s="36">
        <v>47364062.760807879</v>
      </c>
      <c r="I99" s="36">
        <v>72639158.73810716</v>
      </c>
      <c r="J99" s="36">
        <v>72900838.758137211</v>
      </c>
      <c r="K99" s="36">
        <v>83284046.903688863</v>
      </c>
      <c r="L99" s="37">
        <v>26243995.159405779</v>
      </c>
      <c r="M99" s="36">
        <v>3525696.8786513107</v>
      </c>
      <c r="N99" s="36">
        <v>4530433.1497245878</v>
      </c>
      <c r="O99" s="36">
        <v>5156384.5768652977</v>
      </c>
      <c r="P99" s="36">
        <v>4278146.3862460358</v>
      </c>
      <c r="Q99" s="36">
        <v>6138119.6795192789</v>
      </c>
      <c r="R99" s="36">
        <v>10388983.47521282</v>
      </c>
      <c r="S99" s="37">
        <f>L99+M99+N99+O99+P99+Q99+R99</f>
        <v>60261759.305625111</v>
      </c>
      <c r="T99" s="36">
        <v>3300525.5631781011</v>
      </c>
      <c r="U99" s="36">
        <v>3656530.0219078627</v>
      </c>
      <c r="V99" s="36">
        <v>3984797.4656150895</v>
      </c>
      <c r="W99" s="36">
        <v>4147628.8068352542</v>
      </c>
      <c r="X99" s="36">
        <v>4111134.2862627278</v>
      </c>
      <c r="Y99" s="36">
        <v>6810485.880320482</v>
      </c>
      <c r="Z99" s="36">
        <v>5990149.4296444654</v>
      </c>
      <c r="AA99" s="36">
        <v>3829811.3192705694</v>
      </c>
      <c r="AB99" s="36">
        <v>4629462.7010098509</v>
      </c>
      <c r="AC99" s="36">
        <v>5036512.3623351632</v>
      </c>
      <c r="AD99" s="36">
        <v>5360652.7665665271</v>
      </c>
      <c r="AE99" s="36">
        <v>10652173.932106487</v>
      </c>
      <c r="AF99" s="37">
        <f>T99+U99+V99+W99+X99+Y99+Z99+AA99+AB99+AC99+AD99+AE99</f>
        <v>61509864.535052575</v>
      </c>
      <c r="AG99" s="36">
        <v>4408449.3893340016</v>
      </c>
      <c r="AH99" s="36">
        <v>3250015.8494825568</v>
      </c>
      <c r="AI99" s="36">
        <v>4422595.5877983635</v>
      </c>
      <c r="AJ99" s="36">
        <v>3522350.0903438507</v>
      </c>
      <c r="AK99" s="36">
        <v>3593637.4596895352</v>
      </c>
      <c r="AL99" s="36">
        <v>5930689.5466950396</v>
      </c>
      <c r="AM99" s="36">
        <v>5829375.9968703082</v>
      </c>
      <c r="AN99" s="36">
        <v>5355105.023577041</v>
      </c>
      <c r="AO99" s="36">
        <v>5828650.4882323388</v>
      </c>
      <c r="AP99" s="36">
        <v>5744419.0101819374</v>
      </c>
      <c r="AQ99" s="36">
        <v>11346329.394717064</v>
      </c>
      <c r="AR99" s="36">
        <v>9798888.6095393244</v>
      </c>
      <c r="AS99" s="37">
        <f>AG99+AH99+AI99+AJ99+AK99+AL99+AM99+AN99+AO99+AP99+AQ99+AR99</f>
        <v>69030506.446461365</v>
      </c>
      <c r="AT99" s="36">
        <v>4585854.0584626952</v>
      </c>
      <c r="AU99" s="36">
        <v>4646207.7194124497</v>
      </c>
      <c r="AV99" s="36">
        <v>4128719.8276164252</v>
      </c>
      <c r="AW99" s="36">
        <v>3761287.2119846437</v>
      </c>
      <c r="AX99" s="36">
        <v>5205760.3324152892</v>
      </c>
      <c r="AY99" s="36">
        <v>6347955.5679769646</v>
      </c>
      <c r="AZ99" s="36">
        <v>4413040.6271907864</v>
      </c>
      <c r="BA99" s="36">
        <v>5471735.2385661881</v>
      </c>
      <c r="BB99" s="36">
        <v>4821819.2088549454</v>
      </c>
      <c r="BC99" s="36">
        <v>5287683.2175763678</v>
      </c>
      <c r="BD99" s="36">
        <v>4949224.9874812169</v>
      </c>
      <c r="BE99" s="36">
        <v>6272071.0048823245</v>
      </c>
      <c r="BF99" s="37">
        <f>AT99+AU99+AV99+AW99+AX99+AY99+AZ99+BA99+BB99+BC99+BD99+BE99</f>
        <v>59891359.002420291</v>
      </c>
      <c r="BG99" s="36">
        <v>9468126.5352194961</v>
      </c>
      <c r="BH99" s="36">
        <v>4070553.6898264061</v>
      </c>
      <c r="BI99" s="36">
        <v>5293071.7838841621</v>
      </c>
      <c r="BJ99" s="36">
        <v>5237751.2275079265</v>
      </c>
      <c r="BK99" s="36">
        <v>5515563.7096895333</v>
      </c>
      <c r="BL99" s="36">
        <v>6290606.0216157567</v>
      </c>
      <c r="BM99" s="36">
        <v>5729058.0660991464</v>
      </c>
      <c r="BN99" s="36">
        <v>6737541.2786262799</v>
      </c>
      <c r="BO99" s="36">
        <v>6082204.6301118489</v>
      </c>
      <c r="BP99" s="36">
        <v>5852232.4188782945</v>
      </c>
      <c r="BQ99" s="36">
        <v>7993051.1959188981</v>
      </c>
      <c r="BR99" s="36">
        <v>12294941.34919044</v>
      </c>
      <c r="BS99" s="37">
        <f>BG99+BH99+BI99+BJ99+BK99+BL99+BM99+BN99+BO99+BP99+BQ99+BR99</f>
        <v>80564701.906568199</v>
      </c>
      <c r="BT99" s="36">
        <v>3500354.4247621433</v>
      </c>
      <c r="BU99" s="36">
        <v>5375033.5113503588</v>
      </c>
      <c r="BV99" s="36">
        <v>7276027.4905274613</v>
      </c>
      <c r="BW99" s="36">
        <v>6427851.354782165</v>
      </c>
      <c r="BX99" s="36">
        <v>6383068.9560173536</v>
      </c>
      <c r="BY99" s="36">
        <v>7711263.7969036968</v>
      </c>
      <c r="BZ99" s="36">
        <v>6781533.2157820109</v>
      </c>
      <c r="CA99" s="36">
        <v>6126368.1330329003</v>
      </c>
      <c r="CB99" s="36">
        <v>8576429.8888332285</v>
      </c>
      <c r="CC99" s="36">
        <v>6343634.7774161315</v>
      </c>
      <c r="CD99" s="36">
        <v>10710664.148138877</v>
      </c>
      <c r="CE99" s="36">
        <v>15655652.711942915</v>
      </c>
      <c r="CF99" s="37">
        <f>BT99+BU99+BV99+BW99+BX99+BY99+BZ99+CA99+CB99+CC99+CD99+CE99</f>
        <v>90867882.409489229</v>
      </c>
      <c r="CG99" s="36">
        <v>5131184.6277749958</v>
      </c>
      <c r="CH99" s="36">
        <v>4820386.3844934078</v>
      </c>
      <c r="CI99" s="36">
        <v>5656991.9795943908</v>
      </c>
      <c r="CJ99" s="36">
        <v>5440895.4385327986</v>
      </c>
      <c r="CK99" s="36">
        <v>6779427.8750625933</v>
      </c>
      <c r="CL99" s="36">
        <v>6991377.3462276831</v>
      </c>
      <c r="CM99" s="36">
        <v>8657847.6485561691</v>
      </c>
      <c r="CN99" s="36">
        <v>7174794.7759555876</v>
      </c>
      <c r="CO99" s="36">
        <v>7244644.7111083409</v>
      </c>
      <c r="CP99" s="36">
        <v>6092829.9723752374</v>
      </c>
      <c r="CQ99" s="36">
        <v>7164236.0130262468</v>
      </c>
      <c r="CR99" s="36">
        <v>16925693.247498728</v>
      </c>
      <c r="CS99" s="37">
        <f>CG99+CH99+CI99+CJ99+CK99+CL99+CM99+CN99+CO99+CP99+CQ99+CR99</f>
        <v>88080310.020206183</v>
      </c>
      <c r="CT99" s="36">
        <f>SUM(CT100:CT112)</f>
        <v>9486926.3810298797</v>
      </c>
      <c r="CU99" s="36">
        <f t="shared" ref="CU99:DR99" si="471">SUM(CU100:CU112)</f>
        <v>6096816.5237856787</v>
      </c>
      <c r="CV99" s="36">
        <f t="shared" si="471"/>
        <v>6280787.9115757048</v>
      </c>
      <c r="CW99" s="36">
        <f t="shared" si="471"/>
        <v>8274468.9786346126</v>
      </c>
      <c r="CX99" s="36">
        <f t="shared" si="471"/>
        <v>8582319.985895507</v>
      </c>
      <c r="CY99" s="36">
        <f t="shared" si="471"/>
        <v>8286083.4487147499</v>
      </c>
      <c r="CZ99" s="36">
        <f t="shared" si="471"/>
        <v>8412253.514688693</v>
      </c>
      <c r="DA99" s="36">
        <f t="shared" si="471"/>
        <v>8049030.8502336722</v>
      </c>
      <c r="DB99" s="36">
        <f t="shared" si="471"/>
        <v>7201361.9859789731</v>
      </c>
      <c r="DC99" s="36">
        <f t="shared" si="471"/>
        <v>9804088.1353280041</v>
      </c>
      <c r="DD99" s="36">
        <f t="shared" si="471"/>
        <v>7908706.0922633866</v>
      </c>
      <c r="DE99" s="36">
        <f t="shared" si="471"/>
        <v>13515241.202466346</v>
      </c>
      <c r="DF99" s="36">
        <f t="shared" ref="DF99:DF112" si="472">CT99+CU99+CV99+CW99+CX99+CY99+CZ99+DA99+DB99+DC99+DD99+DE99</f>
        <v>101898085.0105952</v>
      </c>
      <c r="DG99" s="36">
        <f t="shared" si="471"/>
        <v>8369894.0151326992</v>
      </c>
      <c r="DH99" s="36">
        <f t="shared" si="471"/>
        <v>7199698.9334635278</v>
      </c>
      <c r="DI99" s="36">
        <f t="shared" si="471"/>
        <v>8068840.723728925</v>
      </c>
      <c r="DJ99" s="36">
        <f t="shared" si="471"/>
        <v>6462964.4999999991</v>
      </c>
      <c r="DK99" s="36">
        <f t="shared" si="471"/>
        <v>14406616.726536471</v>
      </c>
      <c r="DL99" s="36">
        <f t="shared" si="471"/>
        <v>10801575.449000001</v>
      </c>
      <c r="DM99" s="36">
        <f t="shared" si="471"/>
        <v>8065363.9974383935</v>
      </c>
      <c r="DN99" s="36">
        <f t="shared" si="471"/>
        <v>7664117.5446999799</v>
      </c>
      <c r="DO99" s="36">
        <f t="shared" si="471"/>
        <v>10937935.439999996</v>
      </c>
      <c r="DP99" s="36">
        <f t="shared" si="471"/>
        <v>8701116.0529999919</v>
      </c>
      <c r="DQ99" s="36">
        <f t="shared" si="471"/>
        <v>9570970.47000001</v>
      </c>
      <c r="DR99" s="36">
        <f t="shared" si="471"/>
        <v>15777338.857000001</v>
      </c>
      <c r="DS99" s="37">
        <f t="shared" ref="DS99:DS112" si="473">DG99+DH99+DI99+DJ99+DK99+DL99+DM99+DN99+DO99+DP99+DQ99+DR99</f>
        <v>116026432.71000001</v>
      </c>
      <c r="DT99" s="36">
        <f t="shared" ref="DT99:EE99" si="474">SUM(DT100:DT112)</f>
        <v>8420720.290000001</v>
      </c>
      <c r="DU99" s="36">
        <f t="shared" si="474"/>
        <v>9472003.6600000001</v>
      </c>
      <c r="DV99" s="36">
        <f t="shared" si="474"/>
        <v>15586911.629999999</v>
      </c>
      <c r="DW99" s="36">
        <f t="shared" si="474"/>
        <v>12464042.630000012</v>
      </c>
      <c r="DX99" s="36">
        <f t="shared" si="474"/>
        <v>14908164.449999981</v>
      </c>
      <c r="DY99" s="36">
        <f t="shared" si="474"/>
        <v>11718424.360000007</v>
      </c>
      <c r="DZ99" s="36">
        <f t="shared" si="474"/>
        <v>9066087.6399999838</v>
      </c>
      <c r="EA99" s="36">
        <f t="shared" si="474"/>
        <v>9620560.8300000411</v>
      </c>
      <c r="EB99" s="36">
        <f t="shared" si="474"/>
        <v>15839972.259999979</v>
      </c>
      <c r="EC99" s="36">
        <f t="shared" si="474"/>
        <v>12986557.039999979</v>
      </c>
      <c r="ED99" s="36">
        <f t="shared" si="474"/>
        <v>14275448.820000036</v>
      </c>
      <c r="EE99" s="36">
        <f t="shared" si="474"/>
        <v>33186033.080000009</v>
      </c>
      <c r="EF99" s="37">
        <f t="shared" ref="EF99:EF106" si="475">DT99+DU99+DV99+DW99+DX99+DY99+DZ99+EA99+EB99+EC99+ED99+EE99</f>
        <v>167544926.69000003</v>
      </c>
      <c r="EG99" s="36">
        <f t="shared" ref="EG99:ER99" si="476">SUM(EG100:EG112)</f>
        <v>8387400.2100000009</v>
      </c>
      <c r="EH99" s="36">
        <f t="shared" si="476"/>
        <v>5239102.4800000004</v>
      </c>
      <c r="EI99" s="36">
        <f t="shared" si="476"/>
        <v>8878105.2799999993</v>
      </c>
      <c r="EJ99" s="36">
        <f t="shared" si="476"/>
        <v>7239615.0800000113</v>
      </c>
      <c r="EK99" s="36">
        <f t="shared" si="476"/>
        <v>12021411.719999999</v>
      </c>
      <c r="EL99" s="36">
        <f t="shared" si="476"/>
        <v>12564935.090000007</v>
      </c>
      <c r="EM99" s="36">
        <f t="shared" si="476"/>
        <v>7476279.7159999786</v>
      </c>
      <c r="EN99" s="36">
        <f t="shared" si="476"/>
        <v>7853324.3640000084</v>
      </c>
      <c r="EO99" s="36">
        <f t="shared" si="476"/>
        <v>20863674.440000035</v>
      </c>
      <c r="EP99" s="36">
        <f t="shared" si="476"/>
        <v>7076677.119999975</v>
      </c>
      <c r="EQ99" s="36">
        <f t="shared" si="476"/>
        <v>9152138.2999999896</v>
      </c>
      <c r="ER99" s="36">
        <f t="shared" si="476"/>
        <v>17984979.15000001</v>
      </c>
      <c r="ES99" s="37">
        <f t="shared" ref="ES99:ES106" si="477">EG99+EH99+EI99+EJ99+EK99+EL99+EM99+EN99+EO99+EP99+EQ99+ER99</f>
        <v>124737642.94999999</v>
      </c>
      <c r="ET99" s="36">
        <f t="shared" ref="ET99:FE99" si="478">SUM(ET100:ET112)</f>
        <v>6110512.3700000001</v>
      </c>
      <c r="EU99" s="36">
        <f t="shared" si="478"/>
        <v>7381829.3099999996</v>
      </c>
      <c r="EV99" s="36">
        <f t="shared" si="478"/>
        <v>10070905.193</v>
      </c>
      <c r="EW99" s="36">
        <f t="shared" si="478"/>
        <v>10029244.066999994</v>
      </c>
      <c r="EX99" s="36">
        <f t="shared" si="478"/>
        <v>8896758.1100000143</v>
      </c>
      <c r="EY99" s="36">
        <f t="shared" si="478"/>
        <v>11684588.849999998</v>
      </c>
      <c r="EZ99" s="36">
        <f t="shared" si="478"/>
        <v>10096348.680000013</v>
      </c>
      <c r="FA99" s="36">
        <f t="shared" si="478"/>
        <v>8725584.400000006</v>
      </c>
      <c r="FB99" s="36">
        <f t="shared" si="478"/>
        <v>13929453.519999966</v>
      </c>
      <c r="FC99" s="36">
        <f t="shared" si="478"/>
        <v>9647720.7000000291</v>
      </c>
      <c r="FD99" s="36">
        <f t="shared" si="478"/>
        <v>12948162.869999947</v>
      </c>
      <c r="FE99" s="36">
        <f t="shared" si="478"/>
        <v>15030178.599999964</v>
      </c>
      <c r="FF99" s="37">
        <f>ET99+EU99+EV99+EW99+EX99+EY99+EZ99+FA99+FB99+FC99+FD99+FE99</f>
        <v>124551286.66999993</v>
      </c>
      <c r="FG99" s="36">
        <f t="shared" ref="FG99:FR99" si="479">SUM(FG100:FG112)</f>
        <v>4681940.4400000004</v>
      </c>
      <c r="FH99" s="36">
        <f t="shared" si="479"/>
        <v>8375642.1740000006</v>
      </c>
      <c r="FI99" s="36">
        <f t="shared" si="479"/>
        <v>12075337.765999995</v>
      </c>
      <c r="FJ99" s="36">
        <f t="shared" si="479"/>
        <v>8399340.3200000003</v>
      </c>
      <c r="FK99" s="36">
        <f t="shared" si="479"/>
        <v>10999347.29000001</v>
      </c>
      <c r="FL99" s="36">
        <f t="shared" si="479"/>
        <v>9920145.4199999999</v>
      </c>
      <c r="FM99" s="36">
        <f t="shared" si="479"/>
        <v>7815032.329999988</v>
      </c>
      <c r="FN99" s="36">
        <f t="shared" si="479"/>
        <v>15039799.630000014</v>
      </c>
      <c r="FO99" s="36">
        <f t="shared" si="479"/>
        <v>8903855.0099999886</v>
      </c>
      <c r="FP99" s="36">
        <f t="shared" si="479"/>
        <v>11245213.240000002</v>
      </c>
      <c r="FQ99" s="36">
        <f t="shared" si="479"/>
        <v>12367237.860000007</v>
      </c>
      <c r="FR99" s="36">
        <f t="shared" si="479"/>
        <v>11838373.760000022</v>
      </c>
      <c r="FS99" s="37">
        <f t="shared" ref="FS99:FS112" si="480">FG99+FH99+FI99+FJ99+FK99+FL99+FM99+FN99+FO99+FP99+FQ99+FR99</f>
        <v>121661265.24000004</v>
      </c>
      <c r="FT99" s="36">
        <f t="shared" ref="FT99:GC99" si="481">SUM(FT100:FT112)</f>
        <v>5114479.6300000008</v>
      </c>
      <c r="FU99" s="36">
        <f t="shared" si="481"/>
        <v>6449131.5999999996</v>
      </c>
      <c r="FV99" s="36">
        <f t="shared" si="481"/>
        <v>11764608.540000008</v>
      </c>
      <c r="FW99" s="36">
        <f t="shared" si="481"/>
        <v>6055988.299999984</v>
      </c>
      <c r="FX99" s="36">
        <f t="shared" si="481"/>
        <v>9793841.9500000123</v>
      </c>
      <c r="FY99" s="36">
        <f t="shared" si="481"/>
        <v>4700780.8499999959</v>
      </c>
      <c r="FZ99" s="36">
        <f t="shared" si="481"/>
        <v>9135261.5599999838</v>
      </c>
      <c r="GA99" s="36">
        <f t="shared" si="481"/>
        <v>9651859.9200000037</v>
      </c>
      <c r="GB99" s="36">
        <f t="shared" si="481"/>
        <v>6556100.6099999817</v>
      </c>
      <c r="GC99" s="36">
        <f t="shared" si="481"/>
        <v>6022968.4299999997</v>
      </c>
      <c r="GD99" s="36">
        <f>SUM(GD100:GD112)</f>
        <v>7322932.02999999</v>
      </c>
      <c r="GE99" s="36">
        <f>SUM(GE100:GE112)</f>
        <v>13904353.160000019</v>
      </c>
      <c r="GF99" s="37">
        <f t="shared" ref="GF99:GF112" si="482">FT99+FU99+FV99+FW99+FX99+FY99+FZ99+GA99+GB99+GC99+GD99+GE99</f>
        <v>96472306.579999954</v>
      </c>
      <c r="GG99" s="36">
        <f t="shared" ref="GG99:GP99" si="483">SUM(GG100:GG112)</f>
        <v>6594186.5299999993</v>
      </c>
      <c r="GH99" s="36">
        <f t="shared" si="483"/>
        <v>5441903.3800000018</v>
      </c>
      <c r="GI99" s="36">
        <f t="shared" si="483"/>
        <v>7444843.3099999968</v>
      </c>
      <c r="GJ99" s="36">
        <f t="shared" si="483"/>
        <v>6990257.5700000124</v>
      </c>
      <c r="GK99" s="36">
        <f t="shared" si="483"/>
        <v>8307748.2499999935</v>
      </c>
      <c r="GL99" s="36">
        <f t="shared" si="483"/>
        <v>7065172.4999999991</v>
      </c>
      <c r="GM99" s="36">
        <f t="shared" si="483"/>
        <v>8528629.3400000148</v>
      </c>
      <c r="GN99" s="36">
        <f t="shared" si="483"/>
        <v>7956482.7099999823</v>
      </c>
      <c r="GO99" s="36">
        <f t="shared" si="483"/>
        <v>8616548.9100000039</v>
      </c>
      <c r="GP99" s="36">
        <f t="shared" si="483"/>
        <v>7782189.9999999925</v>
      </c>
      <c r="GQ99" s="36">
        <f>SUM(GQ100:GQ112)</f>
        <v>4248582.959999973</v>
      </c>
      <c r="GR99" s="36">
        <f>SUM(GR100:GR112)</f>
        <v>10958951.740000013</v>
      </c>
      <c r="GS99" s="37">
        <f t="shared" ref="GS99:GS112" si="484">GG99+GH99+GI99+GJ99+GK99+GL99+GM99+GN99+GO99+GP99+GQ99+GR99</f>
        <v>89935497.199999988</v>
      </c>
      <c r="GT99" s="36">
        <f t="shared" ref="GT99:HC99" si="485">SUM(GT100:GT112)</f>
        <v>6019401.3800000008</v>
      </c>
      <c r="GU99" s="36">
        <f t="shared" si="485"/>
        <v>5125043.1599999983</v>
      </c>
      <c r="GV99" s="36">
        <f t="shared" si="485"/>
        <v>5886396.9099999983</v>
      </c>
      <c r="GW99" s="36">
        <f t="shared" si="485"/>
        <v>9188247.5400000066</v>
      </c>
      <c r="GX99" s="36">
        <f t="shared" si="485"/>
        <v>6272063.2100000018</v>
      </c>
      <c r="GY99" s="36">
        <f t="shared" si="485"/>
        <v>6976480.6999999871</v>
      </c>
      <c r="GZ99" s="36">
        <f t="shared" si="485"/>
        <v>6512451.4900000002</v>
      </c>
      <c r="HA99" s="36">
        <f t="shared" si="485"/>
        <v>6515382.0399999991</v>
      </c>
      <c r="HB99" s="36">
        <f t="shared" si="485"/>
        <v>8960824.2100000251</v>
      </c>
      <c r="HC99" s="36">
        <f t="shared" si="485"/>
        <v>6276363.2699999809</v>
      </c>
      <c r="HD99" s="36">
        <f>SUM(HD100:HD112)</f>
        <v>6935610.1399999904</v>
      </c>
      <c r="HE99" s="36">
        <f>SUM(HE100:HE112)</f>
        <v>8731982.5199999921</v>
      </c>
      <c r="HF99" s="37">
        <f t="shared" ref="HF99:HF112" si="486">GT99+GU99+GV99+GW99+GX99+GY99+GZ99+HA99+HB99+HC99+HD99+HE99</f>
        <v>83400246.569999978</v>
      </c>
      <c r="HG99" s="36">
        <f t="shared" ref="HG99:HP99" si="487">SUM(HG100:HG112)</f>
        <v>5801897.7500000009</v>
      </c>
      <c r="HH99" s="36">
        <f t="shared" si="487"/>
        <v>5189969.0100000026</v>
      </c>
      <c r="HI99" s="36">
        <f t="shared" si="487"/>
        <v>5962138.0499999933</v>
      </c>
      <c r="HJ99" s="36">
        <f t="shared" si="487"/>
        <v>7297482.8599999994</v>
      </c>
      <c r="HK99" s="36">
        <f t="shared" si="487"/>
        <v>6197848.5900000064</v>
      </c>
      <c r="HL99" s="36">
        <f t="shared" si="487"/>
        <v>6373762.7900000075</v>
      </c>
      <c r="HM99" s="36">
        <f t="shared" si="487"/>
        <v>6174575.25</v>
      </c>
      <c r="HN99" s="36">
        <f t="shared" si="487"/>
        <v>4151324.27</v>
      </c>
      <c r="HO99" s="36">
        <f t="shared" si="487"/>
        <v>13849639.220000012</v>
      </c>
      <c r="HP99" s="36">
        <f t="shared" si="487"/>
        <v>8077199.7199999671</v>
      </c>
      <c r="HQ99" s="36">
        <f>SUM(HQ100:HQ112)</f>
        <v>7071036.8000000035</v>
      </c>
      <c r="HR99" s="36">
        <f>SUM(HR100:HR112)</f>
        <v>10511640.94999999</v>
      </c>
      <c r="HS99" s="37">
        <f t="shared" ref="HS99:HS112" si="488">HG99+HH99+HI99+HJ99+HK99+HL99+HM99+HN99+HO99+HP99+HQ99+HR99</f>
        <v>86658515.259999976</v>
      </c>
      <c r="HT99" s="36">
        <f t="shared" ref="HT99:IC99" si="489">SUM(HT100:HT112)</f>
        <v>5359345.620000001</v>
      </c>
      <c r="HU99" s="36">
        <f t="shared" si="489"/>
        <v>6648719.8999999966</v>
      </c>
      <c r="HV99" s="36">
        <f t="shared" si="489"/>
        <v>6509815.4100000039</v>
      </c>
      <c r="HW99" s="36">
        <f t="shared" si="489"/>
        <v>7222352.8999999966</v>
      </c>
      <c r="HX99" s="36">
        <f t="shared" si="489"/>
        <v>7396237.0500000156</v>
      </c>
      <c r="HY99" s="36">
        <f t="shared" si="489"/>
        <v>6680125.659999989</v>
      </c>
      <c r="HZ99" s="36">
        <f t="shared" si="489"/>
        <v>5141107.0000000037</v>
      </c>
      <c r="IA99" s="36">
        <f t="shared" si="489"/>
        <v>6279567.6400000062</v>
      </c>
      <c r="IB99" s="36">
        <f t="shared" si="489"/>
        <v>9498761.6900000088</v>
      </c>
      <c r="IC99" s="36">
        <f t="shared" si="489"/>
        <v>6226211.2799999826</v>
      </c>
      <c r="ID99" s="36">
        <f>SUM(ID100:ID112)</f>
        <v>6185535.4900000095</v>
      </c>
      <c r="IE99" s="36">
        <f>SUM(IE100:IE112)</f>
        <v>10346052.099999972</v>
      </c>
      <c r="IF99" s="37">
        <f t="shared" ref="IF99:IF112" si="490">HT99+HU99+HV99+HW99+HX99+HY99+HZ99+IA99+IB99+IC99+ID99+IE99</f>
        <v>83493831.73999998</v>
      </c>
      <c r="IG99" s="36">
        <f t="shared" ref="IG99:IP99" si="491">SUM(IG100:IG112)</f>
        <v>5442163.9330000002</v>
      </c>
      <c r="IH99" s="36">
        <f t="shared" si="491"/>
        <v>5918768.3169999979</v>
      </c>
      <c r="II99" s="36">
        <f t="shared" si="491"/>
        <v>6853960.8199999947</v>
      </c>
      <c r="IJ99" s="36">
        <f t="shared" si="491"/>
        <v>6316434.3700000122</v>
      </c>
      <c r="IK99" s="36">
        <f t="shared" si="491"/>
        <v>6079436.8999999976</v>
      </c>
      <c r="IL99" s="36">
        <f t="shared" si="491"/>
        <v>6612448.4700000146</v>
      </c>
      <c r="IM99" s="36">
        <f t="shared" si="491"/>
        <v>7210568.919999999</v>
      </c>
      <c r="IN99" s="36">
        <f t="shared" si="491"/>
        <v>8042791.6799999867</v>
      </c>
      <c r="IO99" s="36">
        <f t="shared" si="491"/>
        <v>8277521.0599999754</v>
      </c>
      <c r="IP99" s="36">
        <f t="shared" si="491"/>
        <v>7060056.2600000286</v>
      </c>
      <c r="IQ99" s="36">
        <f>SUM(IQ100:IQ112)</f>
        <v>8704001.3599999864</v>
      </c>
      <c r="IR99" s="36">
        <f>SUM(IR100:IR112)</f>
        <v>7374371.9499999741</v>
      </c>
      <c r="IS99" s="37">
        <f t="shared" ref="IS99:IS112" si="492">IG99+IH99+II99+IJ99+IK99+IL99+IM99+IN99+IO99+IP99+IQ99+IR99</f>
        <v>83892524.039999962</v>
      </c>
      <c r="IT99" s="36">
        <f t="shared" ref="IT99:JC99" si="493">SUM(IT100:IT112)</f>
        <v>6995160.2199999988</v>
      </c>
      <c r="IU99" s="36">
        <f t="shared" si="493"/>
        <v>6500000.4000000032</v>
      </c>
      <c r="IV99" s="36">
        <f t="shared" si="493"/>
        <v>10292747.889999991</v>
      </c>
      <c r="IW99" s="36">
        <f t="shared" si="493"/>
        <v>6817306.5900000129</v>
      </c>
      <c r="IX99" s="36">
        <f t="shared" si="493"/>
        <v>6703734.479999993</v>
      </c>
      <c r="IY99" s="36">
        <f t="shared" si="493"/>
        <v>8776730.4799999967</v>
      </c>
      <c r="IZ99" s="36">
        <f t="shared" si="493"/>
        <v>23406757.020000022</v>
      </c>
      <c r="JA99" s="36">
        <f t="shared" si="493"/>
        <v>9102101.039999973</v>
      </c>
      <c r="JB99" s="36">
        <f t="shared" si="493"/>
        <v>8256973.7299999865</v>
      </c>
      <c r="JC99" s="36">
        <f t="shared" si="493"/>
        <v>11590090.720000023</v>
      </c>
      <c r="JD99" s="36">
        <f>SUM(JD100:JD112)</f>
        <v>9643571.6700000297</v>
      </c>
      <c r="JE99" s="36">
        <f>SUM(JE100:JE112)</f>
        <v>28527132.360000003</v>
      </c>
      <c r="JF99" s="37">
        <f t="shared" ref="JF99:JF112" si="494">IT99+IU99+IV99+IW99+IX99+IY99+IZ99+JA99+JB99+JC99+JD99+JE99</f>
        <v>136612306.60000005</v>
      </c>
      <c r="JG99" s="229">
        <f t="shared" ref="JG99:JP99" si="495">SUM(JG100:JG112)</f>
        <v>6941343.7000000011</v>
      </c>
      <c r="JH99" s="36">
        <f t="shared" si="495"/>
        <v>6037011.6099999966</v>
      </c>
      <c r="JI99" s="36">
        <f t="shared" si="495"/>
        <v>7403499.3199999947</v>
      </c>
      <c r="JJ99" s="36">
        <f t="shared" si="495"/>
        <v>7408956.7100000018</v>
      </c>
      <c r="JK99" s="36">
        <f t="shared" si="495"/>
        <v>7145292.1400000053</v>
      </c>
      <c r="JL99" s="36">
        <f t="shared" si="495"/>
        <v>8873730.1899999976</v>
      </c>
      <c r="JM99" s="36">
        <f t="shared" si="495"/>
        <v>11269834.670000015</v>
      </c>
      <c r="JN99" s="36">
        <f t="shared" si="495"/>
        <v>9986773.9599999916</v>
      </c>
      <c r="JO99" s="36">
        <f t="shared" si="495"/>
        <v>8013103.8099999903</v>
      </c>
      <c r="JP99" s="36">
        <f t="shared" si="495"/>
        <v>9582038.7700000033</v>
      </c>
      <c r="JQ99" s="36">
        <f>SUM(JQ100:JQ112)</f>
        <v>6939242.9700000193</v>
      </c>
      <c r="JR99" s="36">
        <f>SUM(JR100:JR112)</f>
        <v>21026518.84</v>
      </c>
      <c r="JS99" s="37">
        <f t="shared" ref="JS99:JS112" si="496">JG99+JH99+JI99+JJ99+JK99+JL99+JM99+JN99+JO99+JP99+JQ99+JR99</f>
        <v>110627346.69000001</v>
      </c>
      <c r="JT99" s="229">
        <f t="shared" ref="JT99:KC99" si="497">SUM(JT100:JT112)</f>
        <v>7672862.8000000007</v>
      </c>
      <c r="JU99" s="36">
        <f t="shared" si="497"/>
        <v>6894752.830000001</v>
      </c>
      <c r="JV99" s="36">
        <f t="shared" si="497"/>
        <v>7026517.1899999995</v>
      </c>
      <c r="JW99" s="36">
        <f t="shared" si="497"/>
        <v>5365503.5500000045</v>
      </c>
      <c r="JX99" s="36">
        <f t="shared" si="497"/>
        <v>10509031.789999988</v>
      </c>
      <c r="JY99" s="36">
        <f t="shared" si="497"/>
        <v>8471860.1999999844</v>
      </c>
      <c r="JZ99" s="36">
        <f t="shared" si="497"/>
        <v>9495646.8100000173</v>
      </c>
      <c r="KA99" s="36">
        <f t="shared" si="497"/>
        <v>7057621.1399999959</v>
      </c>
      <c r="KB99" s="36">
        <f t="shared" si="497"/>
        <v>10597720.909999996</v>
      </c>
      <c r="KC99" s="36">
        <f t="shared" si="497"/>
        <v>9543793.189999992</v>
      </c>
      <c r="KD99" s="36">
        <f>SUM(KD100:KD112)</f>
        <v>9163601.4300000146</v>
      </c>
      <c r="KE99" s="36">
        <f>SUM(KE100:KE112)</f>
        <v>14888010.080000006</v>
      </c>
      <c r="KF99" s="37">
        <f t="shared" ref="KF99:KF112" si="498">JT99+JU99+JV99+JW99+JX99+JY99+JZ99+KA99+KB99+KC99+KD99+KE99</f>
        <v>106686921.92000002</v>
      </c>
      <c r="KG99" s="229">
        <f t="shared" ref="KG99:KP99" si="499">SUM(KG100:KG112)</f>
        <v>10399913.349999998</v>
      </c>
      <c r="KH99" s="36">
        <f t="shared" si="499"/>
        <v>9299838.8900000006</v>
      </c>
      <c r="KI99" s="36">
        <f t="shared" si="499"/>
        <v>12621289.989999989</v>
      </c>
      <c r="KJ99" s="36">
        <f t="shared" si="499"/>
        <v>7030181.3700000113</v>
      </c>
      <c r="KK99" s="36">
        <f t="shared" si="499"/>
        <v>13025510.710000001</v>
      </c>
      <c r="KL99" s="36">
        <f t="shared" si="499"/>
        <v>9852073.1100000031</v>
      </c>
      <c r="KM99" s="36">
        <f t="shared" si="499"/>
        <v>8102401.549999997</v>
      </c>
      <c r="KN99" s="36">
        <f t="shared" si="499"/>
        <v>8058565.4599999962</v>
      </c>
      <c r="KO99" s="36">
        <f t="shared" si="499"/>
        <v>9785989.4000000004</v>
      </c>
      <c r="KP99" s="36">
        <f t="shared" si="499"/>
        <v>12284568.680000007</v>
      </c>
      <c r="KQ99" s="36">
        <f>SUM(KQ100:KQ112)</f>
        <v>9647849.9299999997</v>
      </c>
      <c r="KR99" s="36">
        <f>SUM(KR100:KR112)</f>
        <v>17477401.590000004</v>
      </c>
      <c r="KS99" s="37">
        <f t="shared" ref="KS99:KS112" si="500">KG99+KH99+KI99+KJ99+KK99+KL99+KM99+KN99+KO99+KP99+KQ99+KR99</f>
        <v>127585584.03</v>
      </c>
      <c r="KT99" s="229">
        <f t="shared" ref="KT99:LC99" si="501">SUM(KT100:KT112)</f>
        <v>10178230.82</v>
      </c>
      <c r="KU99" s="36">
        <f t="shared" si="501"/>
        <v>9464196.6099999994</v>
      </c>
      <c r="KV99" s="36">
        <f t="shared" si="501"/>
        <v>11300416.060000002</v>
      </c>
      <c r="KW99" s="36">
        <f t="shared" si="501"/>
        <v>11466650.159999996</v>
      </c>
      <c r="KX99" s="36">
        <f t="shared" si="501"/>
        <v>16491995.270000003</v>
      </c>
      <c r="KY99" s="36">
        <f t="shared" si="501"/>
        <v>12725058.379999995</v>
      </c>
      <c r="KZ99" s="36">
        <f t="shared" si="501"/>
        <v>11243195.059999999</v>
      </c>
      <c r="LA99" s="36">
        <f t="shared" si="501"/>
        <v>12838748.590000011</v>
      </c>
      <c r="LB99" s="36">
        <f t="shared" si="501"/>
        <v>21466371.259999994</v>
      </c>
      <c r="LC99" s="36">
        <f t="shared" si="501"/>
        <v>9580034.3999999985</v>
      </c>
      <c r="LD99" s="36">
        <f>SUM(LD100:LD112)</f>
        <v>37842473.640000008</v>
      </c>
      <c r="LE99" s="36">
        <f>SUM(LE100:LE112)</f>
        <v>12921908.929999994</v>
      </c>
      <c r="LF99" s="37">
        <f t="shared" ref="LF99:LF112" si="502">KT99+KU99+KV99+KW99+KX99+KY99+KZ99+LA99+LB99+LC99+LD99+LE99</f>
        <v>177519279.18000004</v>
      </c>
      <c r="LG99" s="229">
        <f t="shared" ref="LG99:LP99" si="503">SUM(LG100:LG112)</f>
        <v>12575074.280000001</v>
      </c>
      <c r="LH99" s="36">
        <f t="shared" si="503"/>
        <v>10444554.539999999</v>
      </c>
      <c r="LI99" s="36">
        <f t="shared" si="503"/>
        <v>19572201.990000002</v>
      </c>
      <c r="LJ99" s="36">
        <f t="shared" si="503"/>
        <v>19540339.07</v>
      </c>
      <c r="LK99" s="36">
        <f t="shared" si="503"/>
        <v>11353219.580000004</v>
      </c>
      <c r="LL99" s="36">
        <f t="shared" si="503"/>
        <v>13340977.849999996</v>
      </c>
      <c r="LM99" s="36">
        <f t="shared" si="503"/>
        <v>11633895.609999998</v>
      </c>
      <c r="LN99" s="36">
        <f t="shared" si="503"/>
        <v>15525012.299999999</v>
      </c>
      <c r="LO99" s="36">
        <f t="shared" si="503"/>
        <v>16476803.830000011</v>
      </c>
      <c r="LP99" s="36">
        <f t="shared" si="503"/>
        <v>21753557.369999997</v>
      </c>
      <c r="LQ99" s="36">
        <f>SUM(LQ100:LQ112)</f>
        <v>11480182.689999992</v>
      </c>
      <c r="LR99" s="36">
        <f>SUM(LR100:LR112)</f>
        <v>17851873.030000001</v>
      </c>
      <c r="LS99" s="37">
        <f t="shared" ref="LS99:LS112" si="504">LG99+LH99+LI99+LJ99+LK99+LL99+LM99+LN99+LO99+LP99+LQ99+LR99</f>
        <v>181547692.14000002</v>
      </c>
      <c r="LT99" s="229">
        <f t="shared" ref="LT99:MC99" si="505">SUM(LT100:LT112)</f>
        <v>9939334.870000001</v>
      </c>
      <c r="LU99" s="36">
        <f t="shared" si="505"/>
        <v>14191811.450000001</v>
      </c>
      <c r="LV99" s="36">
        <f t="shared" si="505"/>
        <v>12309954.73</v>
      </c>
      <c r="LW99" s="36">
        <f t="shared" si="505"/>
        <v>10209599.77</v>
      </c>
      <c r="LX99" s="36">
        <f t="shared" si="505"/>
        <v>14228931.260000002</v>
      </c>
      <c r="LY99" s="36">
        <f t="shared" si="505"/>
        <v>8547108.4099999964</v>
      </c>
      <c r="LZ99" s="36">
        <f t="shared" si="505"/>
        <v>17282823.859999999</v>
      </c>
      <c r="MA99" s="36">
        <f t="shared" si="505"/>
        <v>10432439.570000002</v>
      </c>
      <c r="MB99" s="36">
        <f t="shared" si="505"/>
        <v>10003985.010000005</v>
      </c>
      <c r="MC99" s="36">
        <f t="shared" si="505"/>
        <v>13575557.909999991</v>
      </c>
      <c r="MD99" s="36">
        <f>SUM(MD100:MD112)</f>
        <v>12938150.310000002</v>
      </c>
      <c r="ME99" s="36">
        <f>SUM(ME100:ME112)</f>
        <v>21253281.800000001</v>
      </c>
      <c r="MF99" s="37">
        <f t="shared" ref="MF99:MF112" si="506">LT99+LU99+LV99+LW99+LX99+LY99+LZ99+MA99+MB99+MC99+MD99+ME99</f>
        <v>154912978.95000002</v>
      </c>
      <c r="MG99" s="229">
        <f t="shared" ref="MG99:MP99" si="507">SUM(MG100:MG112)</f>
        <v>8348491.2999999998</v>
      </c>
      <c r="MH99" s="36">
        <f t="shared" si="507"/>
        <v>12761787.239999998</v>
      </c>
      <c r="MI99" s="36">
        <f t="shared" si="507"/>
        <v>12348604.350000001</v>
      </c>
      <c r="MJ99" s="36">
        <f t="shared" si="507"/>
        <v>0</v>
      </c>
      <c r="MK99" s="36">
        <f t="shared" si="507"/>
        <v>0</v>
      </c>
      <c r="ML99" s="36">
        <f t="shared" si="507"/>
        <v>0</v>
      </c>
      <c r="MM99" s="36">
        <f t="shared" si="507"/>
        <v>0</v>
      </c>
      <c r="MN99" s="36">
        <f t="shared" si="507"/>
        <v>0</v>
      </c>
      <c r="MO99" s="36">
        <f t="shared" si="507"/>
        <v>0</v>
      </c>
      <c r="MP99" s="36">
        <f t="shared" si="507"/>
        <v>0</v>
      </c>
      <c r="MQ99" s="36">
        <f>SUM(MQ100:MQ112)</f>
        <v>0</v>
      </c>
      <c r="MR99" s="36">
        <f>SUM(MR100:MR112)</f>
        <v>0</v>
      </c>
      <c r="MS99" s="38">
        <f t="shared" ref="MS99:MS112" si="508">MG99+MH99+MI99+MJ99+MK99+ML99+MM99+MN99+MO99+MP99+MQ99+MR99</f>
        <v>33458882.890000001</v>
      </c>
    </row>
    <row r="100" spans="1:357" x14ac:dyDescent="0.2">
      <c r="A100" s="82">
        <v>714100</v>
      </c>
      <c r="B100" s="105"/>
      <c r="C100" s="106" t="s">
        <v>185</v>
      </c>
      <c r="D100" s="106" t="s">
        <v>311</v>
      </c>
      <c r="E100" s="22" t="s">
        <v>165</v>
      </c>
      <c r="F100" s="22" t="s">
        <v>165</v>
      </c>
      <c r="G100" s="22" t="s">
        <v>165</v>
      </c>
      <c r="H100" s="22" t="s">
        <v>165</v>
      </c>
      <c r="I100" s="22" t="s">
        <v>165</v>
      </c>
      <c r="J100" s="22" t="s">
        <v>165</v>
      </c>
      <c r="K100" s="22" t="s">
        <v>165</v>
      </c>
      <c r="L100" s="22" t="s">
        <v>165</v>
      </c>
      <c r="M100" s="22" t="s">
        <v>165</v>
      </c>
      <c r="N100" s="22" t="s">
        <v>165</v>
      </c>
      <c r="O100" s="22" t="s">
        <v>165</v>
      </c>
      <c r="P100" s="22" t="s">
        <v>165</v>
      </c>
      <c r="Q100" s="22" t="s">
        <v>165</v>
      </c>
      <c r="R100" s="22" t="s">
        <v>165</v>
      </c>
      <c r="S100" s="22" t="s">
        <v>165</v>
      </c>
      <c r="T100" s="22" t="s">
        <v>165</v>
      </c>
      <c r="U100" s="22" t="s">
        <v>165</v>
      </c>
      <c r="V100" s="22" t="s">
        <v>165</v>
      </c>
      <c r="W100" s="22" t="s">
        <v>165</v>
      </c>
      <c r="X100" s="22" t="s">
        <v>165</v>
      </c>
      <c r="Y100" s="22" t="s">
        <v>165</v>
      </c>
      <c r="Z100" s="22" t="s">
        <v>165</v>
      </c>
      <c r="AA100" s="22" t="s">
        <v>165</v>
      </c>
      <c r="AB100" s="22" t="s">
        <v>165</v>
      </c>
      <c r="AC100" s="22" t="s">
        <v>165</v>
      </c>
      <c r="AD100" s="22" t="s">
        <v>165</v>
      </c>
      <c r="AE100" s="22" t="s">
        <v>165</v>
      </c>
      <c r="AF100" s="22" t="s">
        <v>165</v>
      </c>
      <c r="AG100" s="22" t="s">
        <v>165</v>
      </c>
      <c r="AH100" s="22" t="s">
        <v>165</v>
      </c>
      <c r="AI100" s="22" t="s">
        <v>165</v>
      </c>
      <c r="AJ100" s="22" t="s">
        <v>165</v>
      </c>
      <c r="AK100" s="22" t="s">
        <v>165</v>
      </c>
      <c r="AL100" s="22" t="s">
        <v>165</v>
      </c>
      <c r="AM100" s="22" t="s">
        <v>165</v>
      </c>
      <c r="AN100" s="22" t="s">
        <v>165</v>
      </c>
      <c r="AO100" s="22" t="s">
        <v>165</v>
      </c>
      <c r="AP100" s="22" t="s">
        <v>165</v>
      </c>
      <c r="AQ100" s="22" t="s">
        <v>165</v>
      </c>
      <c r="AR100" s="22" t="s">
        <v>165</v>
      </c>
      <c r="AS100" s="22" t="s">
        <v>165</v>
      </c>
      <c r="AT100" s="22" t="s">
        <v>165</v>
      </c>
      <c r="AU100" s="22" t="s">
        <v>165</v>
      </c>
      <c r="AV100" s="22" t="s">
        <v>165</v>
      </c>
      <c r="AW100" s="22" t="s">
        <v>165</v>
      </c>
      <c r="AX100" s="22" t="s">
        <v>165</v>
      </c>
      <c r="AY100" s="22" t="s">
        <v>165</v>
      </c>
      <c r="AZ100" s="22" t="s">
        <v>165</v>
      </c>
      <c r="BA100" s="22" t="s">
        <v>165</v>
      </c>
      <c r="BB100" s="22" t="s">
        <v>165</v>
      </c>
      <c r="BC100" s="22" t="s">
        <v>165</v>
      </c>
      <c r="BD100" s="22" t="s">
        <v>165</v>
      </c>
      <c r="BE100" s="22" t="s">
        <v>165</v>
      </c>
      <c r="BF100" s="22" t="s">
        <v>165</v>
      </c>
      <c r="BG100" s="22" t="s">
        <v>165</v>
      </c>
      <c r="BH100" s="22" t="s">
        <v>165</v>
      </c>
      <c r="BI100" s="22" t="s">
        <v>165</v>
      </c>
      <c r="BJ100" s="22" t="s">
        <v>165</v>
      </c>
      <c r="BK100" s="22" t="s">
        <v>165</v>
      </c>
      <c r="BL100" s="22" t="s">
        <v>165</v>
      </c>
      <c r="BM100" s="22" t="s">
        <v>165</v>
      </c>
      <c r="BN100" s="22" t="s">
        <v>165</v>
      </c>
      <c r="BO100" s="22" t="s">
        <v>165</v>
      </c>
      <c r="BP100" s="22" t="s">
        <v>165</v>
      </c>
      <c r="BQ100" s="22" t="s">
        <v>165</v>
      </c>
      <c r="BR100" s="22" t="s">
        <v>165</v>
      </c>
      <c r="BS100" s="22" t="s">
        <v>165</v>
      </c>
      <c r="BT100" s="22" t="s">
        <v>165</v>
      </c>
      <c r="BU100" s="22" t="s">
        <v>165</v>
      </c>
      <c r="BV100" s="22" t="s">
        <v>165</v>
      </c>
      <c r="BW100" s="22" t="s">
        <v>165</v>
      </c>
      <c r="BX100" s="22" t="s">
        <v>165</v>
      </c>
      <c r="BY100" s="22" t="s">
        <v>165</v>
      </c>
      <c r="BZ100" s="22" t="s">
        <v>165</v>
      </c>
      <c r="CA100" s="22" t="s">
        <v>165</v>
      </c>
      <c r="CB100" s="22" t="s">
        <v>165</v>
      </c>
      <c r="CC100" s="22" t="s">
        <v>165</v>
      </c>
      <c r="CD100" s="22" t="s">
        <v>165</v>
      </c>
      <c r="CE100" s="22" t="s">
        <v>165</v>
      </c>
      <c r="CF100" s="22" t="s">
        <v>165</v>
      </c>
      <c r="CG100" s="22" t="s">
        <v>165</v>
      </c>
      <c r="CH100" s="22" t="s">
        <v>165</v>
      </c>
      <c r="CI100" s="22" t="s">
        <v>165</v>
      </c>
      <c r="CJ100" s="22" t="s">
        <v>165</v>
      </c>
      <c r="CK100" s="22" t="s">
        <v>165</v>
      </c>
      <c r="CL100" s="22" t="s">
        <v>165</v>
      </c>
      <c r="CM100" s="22" t="s">
        <v>165</v>
      </c>
      <c r="CN100" s="22" t="s">
        <v>165</v>
      </c>
      <c r="CO100" s="22" t="s">
        <v>165</v>
      </c>
      <c r="CP100" s="22" t="s">
        <v>165</v>
      </c>
      <c r="CQ100" s="22" t="s">
        <v>165</v>
      </c>
      <c r="CR100" s="22" t="s">
        <v>165</v>
      </c>
      <c r="CS100" s="22" t="s">
        <v>165</v>
      </c>
      <c r="CT100" s="22">
        <v>2021924.4404940743</v>
      </c>
      <c r="CU100" s="22">
        <v>358425.81876982201</v>
      </c>
      <c r="CV100" s="22">
        <v>566859.58550325444</v>
      </c>
      <c r="CW100" s="22">
        <v>239760.68828242348</v>
      </c>
      <c r="CX100" s="22">
        <v>821735.57427808398</v>
      </c>
      <c r="CY100" s="22">
        <v>972762.11308629636</v>
      </c>
      <c r="CZ100" s="22">
        <v>762146.43435987527</v>
      </c>
      <c r="DA100" s="22">
        <v>1235152.3242363518</v>
      </c>
      <c r="DB100" s="22">
        <v>750000.58612919541</v>
      </c>
      <c r="DC100" s="22">
        <v>722177.42476214061</v>
      </c>
      <c r="DD100" s="22">
        <v>449855.20084293111</v>
      </c>
      <c r="DE100" s="22">
        <v>2982733.1554414993</v>
      </c>
      <c r="DF100" s="22">
        <f t="shared" si="472"/>
        <v>11883533.346185949</v>
      </c>
      <c r="DG100" s="22">
        <v>532282.24</v>
      </c>
      <c r="DH100" s="22">
        <v>477917.54</v>
      </c>
      <c r="DI100" s="22">
        <v>745419.72</v>
      </c>
      <c r="DJ100" s="22">
        <v>656500.56000000006</v>
      </c>
      <c r="DK100" s="22">
        <v>735255.67</v>
      </c>
      <c r="DL100" s="22">
        <v>1654004.8</v>
      </c>
      <c r="DM100" s="22">
        <v>1747517.64</v>
      </c>
      <c r="DN100" s="22">
        <v>-684688.89000000153</v>
      </c>
      <c r="DO100" s="22">
        <v>44680.879999998957</v>
      </c>
      <c r="DP100" s="22">
        <v>482127.8030000031</v>
      </c>
      <c r="DQ100" s="22">
        <v>1418899.07</v>
      </c>
      <c r="DR100" s="22">
        <v>859567.55699999444</v>
      </c>
      <c r="DS100" s="31">
        <f t="shared" si="473"/>
        <v>8669484.5899999961</v>
      </c>
      <c r="DT100" s="22">
        <v>444416.02</v>
      </c>
      <c r="DU100" s="22">
        <v>441326.05</v>
      </c>
      <c r="DV100" s="22">
        <v>870482.82</v>
      </c>
      <c r="DW100" s="22">
        <v>583124.61</v>
      </c>
      <c r="DX100" s="22">
        <v>821608.02</v>
      </c>
      <c r="DY100" s="22">
        <v>809757.14</v>
      </c>
      <c r="DZ100" s="22">
        <v>699945.53</v>
      </c>
      <c r="EA100" s="22">
        <v>496087.05</v>
      </c>
      <c r="EB100" s="22">
        <v>3238609.29</v>
      </c>
      <c r="EC100" s="22">
        <v>3001300.35</v>
      </c>
      <c r="ED100" s="22">
        <v>1435304.7</v>
      </c>
      <c r="EE100" s="22">
        <v>7442822.1600000188</v>
      </c>
      <c r="EF100" s="31">
        <f t="shared" si="475"/>
        <v>20284783.740000017</v>
      </c>
      <c r="EG100" s="22">
        <v>865635.35</v>
      </c>
      <c r="EH100" s="22">
        <v>535009.6</v>
      </c>
      <c r="EI100" s="22">
        <v>676665.93</v>
      </c>
      <c r="EJ100" s="22">
        <v>574425.84</v>
      </c>
      <c r="EK100" s="22">
        <v>739727.87</v>
      </c>
      <c r="EL100" s="22">
        <v>907464.51</v>
      </c>
      <c r="EM100" s="22">
        <v>676265.96</v>
      </c>
      <c r="EN100" s="22">
        <v>639879.43999999994</v>
      </c>
      <c r="EO100" s="22">
        <v>10191475.73000001</v>
      </c>
      <c r="EP100" s="22">
        <v>792749.78999999352</v>
      </c>
      <c r="EQ100" s="22">
        <v>914689.84000000358</v>
      </c>
      <c r="ER100" s="22">
        <v>2123878.06</v>
      </c>
      <c r="ES100" s="31">
        <f t="shared" si="477"/>
        <v>19637867.920000006</v>
      </c>
      <c r="ET100" s="22">
        <v>280895.76</v>
      </c>
      <c r="EU100" s="22">
        <v>708649.98</v>
      </c>
      <c r="EV100" s="22">
        <v>564471.67000000004</v>
      </c>
      <c r="EW100" s="22">
        <v>1029640.22</v>
      </c>
      <c r="EX100" s="22">
        <v>1078295.1599999999</v>
      </c>
      <c r="EY100" s="22">
        <v>1657095.6</v>
      </c>
      <c r="EZ100" s="22">
        <v>1440723.47</v>
      </c>
      <c r="FA100" s="22">
        <v>676959.6</v>
      </c>
      <c r="FB100" s="22">
        <v>5684978.8099999949</v>
      </c>
      <c r="FC100" s="22">
        <v>1094212.5600000098</v>
      </c>
      <c r="FD100" s="22">
        <v>936044.69999999739</v>
      </c>
      <c r="FE100" s="22">
        <v>1664347.769999994</v>
      </c>
      <c r="FF100" s="31">
        <f t="shared" ref="FF100:FF106" si="509">ET100+EU100+EV100+EW100+EX100+EY100+EZ100+FA100+FB100+FC100+FD100+FE100</f>
        <v>16816315.299999997</v>
      </c>
      <c r="FG100" s="22">
        <v>404808.13</v>
      </c>
      <c r="FH100" s="22">
        <v>1118778.4939999999</v>
      </c>
      <c r="FI100" s="22">
        <v>795915.53600000031</v>
      </c>
      <c r="FJ100" s="22">
        <v>369891.53</v>
      </c>
      <c r="FK100" s="22">
        <v>679246.18</v>
      </c>
      <c r="FL100" s="22">
        <v>2035140.54</v>
      </c>
      <c r="FM100" s="22">
        <v>512538.07000000216</v>
      </c>
      <c r="FN100" s="22">
        <v>694409.94</v>
      </c>
      <c r="FO100" s="22">
        <v>604531.65999999736</v>
      </c>
      <c r="FP100" s="22">
        <v>5973074.8300000057</v>
      </c>
      <c r="FQ100" s="22">
        <v>1160179.48</v>
      </c>
      <c r="FR100" s="22">
        <v>2751658.04</v>
      </c>
      <c r="FS100" s="31">
        <f t="shared" si="480"/>
        <v>17100172.430000003</v>
      </c>
      <c r="FT100" s="22">
        <v>974878.33</v>
      </c>
      <c r="FU100" s="22">
        <v>851311.1</v>
      </c>
      <c r="FV100" s="22">
        <v>1182477.26</v>
      </c>
      <c r="FW100" s="22">
        <v>2811076.64</v>
      </c>
      <c r="FX100" s="22">
        <v>569850.6400000006</v>
      </c>
      <c r="FY100" s="22">
        <v>-856545.89999999944</v>
      </c>
      <c r="FZ100" s="22">
        <v>3056323.63</v>
      </c>
      <c r="GA100" s="22">
        <v>645375.26999999769</v>
      </c>
      <c r="GB100" s="22">
        <v>1186876.8199999947</v>
      </c>
      <c r="GC100" s="22">
        <v>133905.1500000041</v>
      </c>
      <c r="GD100" s="22">
        <v>657909.86999999918</v>
      </c>
      <c r="GE100" s="22">
        <v>1959729.93</v>
      </c>
      <c r="GF100" s="31">
        <f t="shared" si="482"/>
        <v>13173168.739999996</v>
      </c>
      <c r="GG100" s="22">
        <v>547403.19999999995</v>
      </c>
      <c r="GH100" s="22">
        <v>530104.63000000012</v>
      </c>
      <c r="GI100" s="22">
        <v>920143.31999999983</v>
      </c>
      <c r="GJ100" s="22">
        <v>652847.12999999989</v>
      </c>
      <c r="GK100" s="22">
        <v>833894.11000000034</v>
      </c>
      <c r="GL100" s="22">
        <v>1081363.4999999995</v>
      </c>
      <c r="GM100" s="22">
        <v>881695.61000000127</v>
      </c>
      <c r="GN100" s="22">
        <v>1150584.4499999965</v>
      </c>
      <c r="GO100" s="22">
        <v>1837266.6200000048</v>
      </c>
      <c r="GP100" s="22">
        <v>1108879.6899999939</v>
      </c>
      <c r="GQ100" s="22">
        <v>718507.84999999963</v>
      </c>
      <c r="GR100" s="22">
        <v>1907307.6199999973</v>
      </c>
      <c r="GS100" s="31">
        <f t="shared" si="484"/>
        <v>12169997.729999993</v>
      </c>
      <c r="GT100" s="22">
        <v>1042957.3999999999</v>
      </c>
      <c r="GU100" s="22">
        <v>612623.42000000016</v>
      </c>
      <c r="GV100" s="22">
        <v>784318.00999999908</v>
      </c>
      <c r="GW100" s="22">
        <v>2041836.870000001</v>
      </c>
      <c r="GX100" s="22">
        <v>1336293.9899999993</v>
      </c>
      <c r="GY100" s="22">
        <v>1597713.0699999975</v>
      </c>
      <c r="GZ100" s="22">
        <v>1657967.7799999984</v>
      </c>
      <c r="HA100" s="22">
        <v>735665.75000000186</v>
      </c>
      <c r="HB100" s="22">
        <v>1615383.5800000094</v>
      </c>
      <c r="HC100" s="22">
        <v>1408771.9299999978</v>
      </c>
      <c r="HD100" s="22">
        <v>694051.36999999732</v>
      </c>
      <c r="HE100" s="22">
        <v>1223468.8199999947</v>
      </c>
      <c r="HF100" s="31">
        <f t="shared" si="486"/>
        <v>14751051.989999996</v>
      </c>
      <c r="HG100" s="22">
        <v>892601.59999999986</v>
      </c>
      <c r="HH100" s="22">
        <v>649696.44999999972</v>
      </c>
      <c r="HI100" s="22">
        <v>952668.09000000055</v>
      </c>
      <c r="HJ100" s="22">
        <v>2527801.5500000003</v>
      </c>
      <c r="HK100" s="22">
        <v>1384120.9200000009</v>
      </c>
      <c r="HL100" s="22">
        <v>987061.4599999981</v>
      </c>
      <c r="HM100" s="22">
        <v>-1364882.7899999963</v>
      </c>
      <c r="HN100" s="22">
        <v>189497.84999999683</v>
      </c>
      <c r="HO100" s="22">
        <v>1323244.2900000028</v>
      </c>
      <c r="HP100" s="22">
        <v>1148276.759999997</v>
      </c>
      <c r="HQ100" s="22">
        <v>761153.270000007</v>
      </c>
      <c r="HR100" s="22">
        <v>2760293.1099999901</v>
      </c>
      <c r="HS100" s="31">
        <f t="shared" si="488"/>
        <v>12211532.559999997</v>
      </c>
      <c r="HT100" s="22">
        <v>425542.57000000007</v>
      </c>
      <c r="HU100" s="22">
        <v>715994.19999999925</v>
      </c>
      <c r="HV100" s="22">
        <v>678902.19000000041</v>
      </c>
      <c r="HW100" s="22">
        <v>649085.85999999917</v>
      </c>
      <c r="HX100" s="22">
        <v>1059995.7300000042</v>
      </c>
      <c r="HY100" s="22">
        <v>546874.51999999955</v>
      </c>
      <c r="HZ100" s="22">
        <v>112204.04999999795</v>
      </c>
      <c r="IA100" s="22">
        <v>630646.61999999965</v>
      </c>
      <c r="IB100" s="22">
        <v>836006.08000000194</v>
      </c>
      <c r="IC100" s="22">
        <v>485775.3599999994</v>
      </c>
      <c r="ID100" s="22">
        <v>674553.76999999769</v>
      </c>
      <c r="IE100" s="22">
        <v>1065620.9499999965</v>
      </c>
      <c r="IF100" s="31">
        <f t="shared" si="490"/>
        <v>7881201.8999999957</v>
      </c>
      <c r="IG100" s="22">
        <v>581184.79300000018</v>
      </c>
      <c r="IH100" s="22">
        <v>588554.397</v>
      </c>
      <c r="II100" s="22">
        <v>530210.19999999925</v>
      </c>
      <c r="IJ100" s="22">
        <v>616026.94000000018</v>
      </c>
      <c r="IK100" s="22">
        <v>568557.40999999968</v>
      </c>
      <c r="IL100" s="22">
        <v>315617.55000000214</v>
      </c>
      <c r="IM100" s="22">
        <v>816259.0699999989</v>
      </c>
      <c r="IN100" s="22">
        <v>713971.81999999657</v>
      </c>
      <c r="IO100" s="22">
        <v>635572.95000000112</v>
      </c>
      <c r="IP100" s="22">
        <v>666986.28000000026</v>
      </c>
      <c r="IQ100" s="22">
        <v>680055.61999999639</v>
      </c>
      <c r="IR100" s="22">
        <v>707220.64000000153</v>
      </c>
      <c r="IS100" s="31">
        <f t="shared" si="492"/>
        <v>7420217.6699999962</v>
      </c>
      <c r="IT100" s="22">
        <v>633344.62999999989</v>
      </c>
      <c r="IU100" s="22">
        <v>1000266.8199999998</v>
      </c>
      <c r="IV100" s="22">
        <v>670513.04999999888</v>
      </c>
      <c r="IW100" s="22">
        <v>572043.2200000002</v>
      </c>
      <c r="IX100" s="22">
        <v>624893.32000000076</v>
      </c>
      <c r="IY100" s="22">
        <v>740282.27000000188</v>
      </c>
      <c r="IZ100" s="22">
        <v>658805.56000000238</v>
      </c>
      <c r="JA100" s="22">
        <v>688825.33999999892</v>
      </c>
      <c r="JB100" s="22">
        <v>488221.44000000134</v>
      </c>
      <c r="JC100" s="22">
        <v>1296213.9399999958</v>
      </c>
      <c r="JD100" s="22">
        <v>241974.34999999963</v>
      </c>
      <c r="JE100" s="22">
        <v>1195774.0999999996</v>
      </c>
      <c r="JF100" s="31">
        <f t="shared" si="494"/>
        <v>8811158.0399999991</v>
      </c>
      <c r="JG100" s="227">
        <v>657105.02000000014</v>
      </c>
      <c r="JH100" s="22">
        <v>538523.71999999939</v>
      </c>
      <c r="JI100" s="22">
        <v>617075.12000000011</v>
      </c>
      <c r="JJ100" s="22">
        <v>686169.9600000002</v>
      </c>
      <c r="JK100" s="22">
        <v>654471.91999999899</v>
      </c>
      <c r="JL100" s="22">
        <v>752868.9700000002</v>
      </c>
      <c r="JM100" s="22">
        <v>1004309.9999999991</v>
      </c>
      <c r="JN100" s="22">
        <v>1142648.8499999996</v>
      </c>
      <c r="JO100" s="22">
        <v>736963.7600000035</v>
      </c>
      <c r="JP100" s="22">
        <v>974955.72000000067</v>
      </c>
      <c r="JQ100" s="22">
        <v>660671.10999999847</v>
      </c>
      <c r="JR100" s="22">
        <v>1960484.9099999946</v>
      </c>
      <c r="JS100" s="31">
        <f t="shared" si="496"/>
        <v>10386249.059999995</v>
      </c>
      <c r="JT100" s="227">
        <v>564598.79999999993</v>
      </c>
      <c r="JU100" s="22">
        <v>754191.39000000025</v>
      </c>
      <c r="JV100" s="22">
        <v>669319.4600000002</v>
      </c>
      <c r="JW100" s="22">
        <v>686963.85000000056</v>
      </c>
      <c r="JX100" s="22">
        <v>1019329.8499999996</v>
      </c>
      <c r="JY100" s="22">
        <v>1276448.3999999985</v>
      </c>
      <c r="JZ100" s="22">
        <v>1511423.8599999994</v>
      </c>
      <c r="KA100" s="22">
        <v>189542.32000000216</v>
      </c>
      <c r="KB100" s="22">
        <v>817675.5599999968</v>
      </c>
      <c r="KC100" s="22">
        <v>470532.06999999937</v>
      </c>
      <c r="KD100" s="22">
        <v>1059638.7300000023</v>
      </c>
      <c r="KE100" s="22">
        <v>969305.68000000156</v>
      </c>
      <c r="KF100" s="31">
        <f t="shared" si="498"/>
        <v>9988969.9700000007</v>
      </c>
      <c r="KG100" s="227">
        <v>830476.90999999898</v>
      </c>
      <c r="KH100" s="22">
        <v>1121934.810000001</v>
      </c>
      <c r="KI100" s="22">
        <v>878792.07999999984</v>
      </c>
      <c r="KJ100" s="22">
        <v>738029.53000000026</v>
      </c>
      <c r="KK100" s="22">
        <v>780479.83999999985</v>
      </c>
      <c r="KL100" s="22">
        <v>889050.44000000041</v>
      </c>
      <c r="KM100" s="22">
        <v>587273.81999999937</v>
      </c>
      <c r="KN100" s="22">
        <v>950274.15000000037</v>
      </c>
      <c r="KO100" s="22">
        <v>559329.78000000026</v>
      </c>
      <c r="KP100" s="22">
        <v>1718512.9899999993</v>
      </c>
      <c r="KQ100" s="22">
        <v>1433620.620000001</v>
      </c>
      <c r="KR100" s="22">
        <v>2859760.6899999995</v>
      </c>
      <c r="KS100" s="31">
        <f t="shared" si="500"/>
        <v>13347535.66</v>
      </c>
      <c r="KT100" s="227">
        <v>750384.46</v>
      </c>
      <c r="KU100" s="22">
        <v>759530.75</v>
      </c>
      <c r="KV100" s="22">
        <v>673711.58999999985</v>
      </c>
      <c r="KW100" s="22">
        <v>729999.12000000011</v>
      </c>
      <c r="KX100" s="22">
        <v>885247.7200000002</v>
      </c>
      <c r="KY100" s="22">
        <v>1262519.8699999996</v>
      </c>
      <c r="KZ100" s="22">
        <v>669071.5</v>
      </c>
      <c r="LA100" s="22">
        <v>895591.29999999981</v>
      </c>
      <c r="LB100" s="22">
        <v>469841.94000000041</v>
      </c>
      <c r="LC100" s="22">
        <v>1028698.9100000001</v>
      </c>
      <c r="LD100" s="22">
        <v>767231.14000000991</v>
      </c>
      <c r="LE100" s="22">
        <v>1559249.8699999899</v>
      </c>
      <c r="LF100" s="31">
        <f t="shared" si="502"/>
        <v>10451078.17</v>
      </c>
      <c r="LG100" s="227">
        <v>584000.59</v>
      </c>
      <c r="LH100" s="22">
        <v>1158394.46</v>
      </c>
      <c r="LI100" s="22">
        <v>934382.07000000007</v>
      </c>
      <c r="LJ100" s="22">
        <v>1154941.7399999998</v>
      </c>
      <c r="LK100" s="22">
        <v>1790102.1400000001</v>
      </c>
      <c r="LL100" s="22">
        <v>1631104.62</v>
      </c>
      <c r="LM100" s="22">
        <v>1547592.3999999994</v>
      </c>
      <c r="LN100" s="22">
        <v>1056241.040000001</v>
      </c>
      <c r="LO100" s="22">
        <v>1248093.1100000013</v>
      </c>
      <c r="LP100" s="22">
        <v>2490608.5299999975</v>
      </c>
      <c r="LQ100" s="22">
        <v>1473966.4300000016</v>
      </c>
      <c r="LR100" s="22">
        <v>686484.69999999925</v>
      </c>
      <c r="LS100" s="31">
        <f t="shared" si="504"/>
        <v>15755911.83</v>
      </c>
      <c r="LT100" s="227">
        <v>1212710.21</v>
      </c>
      <c r="LU100" s="22">
        <v>1257740.4100000001</v>
      </c>
      <c r="LV100" s="22">
        <v>1083505.1099999999</v>
      </c>
      <c r="LW100" s="22">
        <v>828652.01000000024</v>
      </c>
      <c r="LX100" s="22">
        <v>958653.31999999937</v>
      </c>
      <c r="LY100" s="22">
        <v>1125383.4700000007</v>
      </c>
      <c r="LZ100" s="22">
        <v>1024787.3899999997</v>
      </c>
      <c r="MA100" s="22">
        <v>1230501.0099999998</v>
      </c>
      <c r="MB100" s="22">
        <v>908915.47000000067</v>
      </c>
      <c r="MC100" s="22">
        <v>1110253.5</v>
      </c>
      <c r="MD100" s="22">
        <v>684989.50999999978</v>
      </c>
      <c r="ME100" s="22">
        <v>1508761.58</v>
      </c>
      <c r="MF100" s="31">
        <f t="shared" si="506"/>
        <v>12934852.99</v>
      </c>
      <c r="MG100" s="227">
        <v>928999.27</v>
      </c>
      <c r="MH100" s="22">
        <v>948187.95</v>
      </c>
      <c r="MI100" s="22">
        <v>1084383.57</v>
      </c>
      <c r="MJ100" s="22">
        <v>0</v>
      </c>
      <c r="MK100" s="22">
        <v>0</v>
      </c>
      <c r="ML100" s="22">
        <v>0</v>
      </c>
      <c r="MM100" s="22">
        <v>0</v>
      </c>
      <c r="MN100" s="22">
        <v>0</v>
      </c>
      <c r="MO100" s="22">
        <v>0</v>
      </c>
      <c r="MP100" s="22">
        <v>0</v>
      </c>
      <c r="MQ100" s="22">
        <v>0</v>
      </c>
      <c r="MR100" s="22">
        <v>0</v>
      </c>
      <c r="MS100" s="32">
        <f t="shared" si="508"/>
        <v>2961570.79</v>
      </c>
    </row>
    <row r="101" spans="1:357" x14ac:dyDescent="0.2">
      <c r="A101" s="82">
        <v>714105</v>
      </c>
      <c r="B101" s="105"/>
      <c r="C101" s="106" t="s">
        <v>493</v>
      </c>
      <c r="D101" s="106" t="s">
        <v>564</v>
      </c>
      <c r="E101" s="22" t="s">
        <v>165</v>
      </c>
      <c r="F101" s="22" t="s">
        <v>165</v>
      </c>
      <c r="G101" s="22" t="s">
        <v>165</v>
      </c>
      <c r="H101" s="22" t="s">
        <v>165</v>
      </c>
      <c r="I101" s="22" t="s">
        <v>165</v>
      </c>
      <c r="J101" s="22" t="s">
        <v>165</v>
      </c>
      <c r="K101" s="22" t="s">
        <v>165</v>
      </c>
      <c r="L101" s="22" t="s">
        <v>165</v>
      </c>
      <c r="M101" s="22" t="s">
        <v>165</v>
      </c>
      <c r="N101" s="22" t="s">
        <v>165</v>
      </c>
      <c r="O101" s="22" t="s">
        <v>165</v>
      </c>
      <c r="P101" s="22" t="s">
        <v>165</v>
      </c>
      <c r="Q101" s="22" t="s">
        <v>165</v>
      </c>
      <c r="R101" s="22" t="s">
        <v>165</v>
      </c>
      <c r="S101" s="22" t="s">
        <v>165</v>
      </c>
      <c r="T101" s="22" t="s">
        <v>165</v>
      </c>
      <c r="U101" s="22" t="s">
        <v>165</v>
      </c>
      <c r="V101" s="22" t="s">
        <v>165</v>
      </c>
      <c r="W101" s="22" t="s">
        <v>165</v>
      </c>
      <c r="X101" s="22" t="s">
        <v>165</v>
      </c>
      <c r="Y101" s="22" t="s">
        <v>165</v>
      </c>
      <c r="Z101" s="22" t="s">
        <v>165</v>
      </c>
      <c r="AA101" s="22" t="s">
        <v>165</v>
      </c>
      <c r="AB101" s="22" t="s">
        <v>165</v>
      </c>
      <c r="AC101" s="22" t="s">
        <v>165</v>
      </c>
      <c r="AD101" s="22" t="s">
        <v>165</v>
      </c>
      <c r="AE101" s="22" t="s">
        <v>165</v>
      </c>
      <c r="AF101" s="22" t="s">
        <v>165</v>
      </c>
      <c r="AG101" s="22" t="s">
        <v>165</v>
      </c>
      <c r="AH101" s="22" t="s">
        <v>165</v>
      </c>
      <c r="AI101" s="22" t="s">
        <v>165</v>
      </c>
      <c r="AJ101" s="22" t="s">
        <v>165</v>
      </c>
      <c r="AK101" s="22" t="s">
        <v>165</v>
      </c>
      <c r="AL101" s="22" t="s">
        <v>165</v>
      </c>
      <c r="AM101" s="22" t="s">
        <v>165</v>
      </c>
      <c r="AN101" s="22" t="s">
        <v>165</v>
      </c>
      <c r="AO101" s="22" t="s">
        <v>165</v>
      </c>
      <c r="AP101" s="22" t="s">
        <v>165</v>
      </c>
      <c r="AQ101" s="22" t="s">
        <v>165</v>
      </c>
      <c r="AR101" s="22" t="s">
        <v>165</v>
      </c>
      <c r="AS101" s="22" t="s">
        <v>165</v>
      </c>
      <c r="AT101" s="22" t="s">
        <v>165</v>
      </c>
      <c r="AU101" s="22" t="s">
        <v>165</v>
      </c>
      <c r="AV101" s="22" t="s">
        <v>165</v>
      </c>
      <c r="AW101" s="22" t="s">
        <v>165</v>
      </c>
      <c r="AX101" s="22" t="s">
        <v>165</v>
      </c>
      <c r="AY101" s="22" t="s">
        <v>165</v>
      </c>
      <c r="AZ101" s="22" t="s">
        <v>165</v>
      </c>
      <c r="BA101" s="22" t="s">
        <v>165</v>
      </c>
      <c r="BB101" s="22" t="s">
        <v>165</v>
      </c>
      <c r="BC101" s="22" t="s">
        <v>165</v>
      </c>
      <c r="BD101" s="22" t="s">
        <v>165</v>
      </c>
      <c r="BE101" s="22" t="s">
        <v>165</v>
      </c>
      <c r="BF101" s="22" t="s">
        <v>165</v>
      </c>
      <c r="BG101" s="22" t="s">
        <v>165</v>
      </c>
      <c r="BH101" s="22" t="s">
        <v>165</v>
      </c>
      <c r="BI101" s="22" t="s">
        <v>165</v>
      </c>
      <c r="BJ101" s="22" t="s">
        <v>165</v>
      </c>
      <c r="BK101" s="22" t="s">
        <v>165</v>
      </c>
      <c r="BL101" s="22" t="s">
        <v>165</v>
      </c>
      <c r="BM101" s="22" t="s">
        <v>165</v>
      </c>
      <c r="BN101" s="22" t="s">
        <v>165</v>
      </c>
      <c r="BO101" s="22" t="s">
        <v>165</v>
      </c>
      <c r="BP101" s="22" t="s">
        <v>165</v>
      </c>
      <c r="BQ101" s="22" t="s">
        <v>165</v>
      </c>
      <c r="BR101" s="22" t="s">
        <v>165</v>
      </c>
      <c r="BS101" s="22" t="s">
        <v>165</v>
      </c>
      <c r="BT101" s="22" t="s">
        <v>165</v>
      </c>
      <c r="BU101" s="22" t="s">
        <v>165</v>
      </c>
      <c r="BV101" s="22" t="s">
        <v>165</v>
      </c>
      <c r="BW101" s="22" t="s">
        <v>165</v>
      </c>
      <c r="BX101" s="22" t="s">
        <v>165</v>
      </c>
      <c r="BY101" s="22" t="s">
        <v>165</v>
      </c>
      <c r="BZ101" s="22" t="s">
        <v>165</v>
      </c>
      <c r="CA101" s="22" t="s">
        <v>165</v>
      </c>
      <c r="CB101" s="22" t="s">
        <v>165</v>
      </c>
      <c r="CC101" s="22" t="s">
        <v>165</v>
      </c>
      <c r="CD101" s="22" t="s">
        <v>165</v>
      </c>
      <c r="CE101" s="22" t="s">
        <v>165</v>
      </c>
      <c r="CF101" s="22" t="s">
        <v>165</v>
      </c>
      <c r="CG101" s="22" t="s">
        <v>165</v>
      </c>
      <c r="CH101" s="22" t="s">
        <v>165</v>
      </c>
      <c r="CI101" s="22" t="s">
        <v>165</v>
      </c>
      <c r="CJ101" s="22" t="s">
        <v>165</v>
      </c>
      <c r="CK101" s="22" t="s">
        <v>165</v>
      </c>
      <c r="CL101" s="22" t="s">
        <v>165</v>
      </c>
      <c r="CM101" s="22" t="s">
        <v>165</v>
      </c>
      <c r="CN101" s="22" t="s">
        <v>165</v>
      </c>
      <c r="CO101" s="22" t="s">
        <v>165</v>
      </c>
      <c r="CP101" s="22" t="s">
        <v>165</v>
      </c>
      <c r="CQ101" s="22" t="s">
        <v>165</v>
      </c>
      <c r="CR101" s="22" t="s">
        <v>165</v>
      </c>
      <c r="CS101" s="22" t="s">
        <v>165</v>
      </c>
      <c r="CT101" s="22">
        <v>5511013.1110415636</v>
      </c>
      <c r="CU101" s="22">
        <v>4008327.5</v>
      </c>
      <c r="CV101" s="22">
        <v>3794363.7969871545</v>
      </c>
      <c r="CW101" s="22">
        <v>5771429.4790519048</v>
      </c>
      <c r="CX101" s="22">
        <v>5368173.9472959414</v>
      </c>
      <c r="CY101" s="22">
        <v>4984895.2835920667</v>
      </c>
      <c r="CZ101" s="22">
        <v>5359312.6671674084</v>
      </c>
      <c r="DA101" s="22">
        <v>4528169.9939492503</v>
      </c>
      <c r="DB101" s="22">
        <v>4151591.9394925749</v>
      </c>
      <c r="DC101" s="22">
        <v>5829389.7569270711</v>
      </c>
      <c r="DD101" s="22">
        <v>5005858.4563094536</v>
      </c>
      <c r="DE101" s="22">
        <v>6325862.3357953643</v>
      </c>
      <c r="DF101" s="22">
        <f t="shared" si="472"/>
        <v>60638388.26760976</v>
      </c>
      <c r="DG101" s="22">
        <v>5512854.3051326983</v>
      </c>
      <c r="DH101" s="22">
        <v>4764265.1399999997</v>
      </c>
      <c r="DI101" s="22">
        <v>5312102.473728925</v>
      </c>
      <c r="DJ101" s="22">
        <v>4148221.05</v>
      </c>
      <c r="DK101" s="22">
        <v>6670279.3900000006</v>
      </c>
      <c r="DL101" s="22">
        <v>5132553.79</v>
      </c>
      <c r="DM101" s="22">
        <v>7041096.7899999842</v>
      </c>
      <c r="DN101" s="22">
        <v>5592601.7411383912</v>
      </c>
      <c r="DO101" s="22">
        <v>6253292.549999997</v>
      </c>
      <c r="DP101" s="22">
        <v>4592263.7499999925</v>
      </c>
      <c r="DQ101" s="22">
        <v>5005487.5100000054</v>
      </c>
      <c r="DR101" s="22">
        <v>8288363.0500000119</v>
      </c>
      <c r="DS101" s="31">
        <f t="shared" si="473"/>
        <v>68313381.540000007</v>
      </c>
      <c r="DT101" s="22">
        <v>4308954.28</v>
      </c>
      <c r="DU101" s="22">
        <v>4994501.3600000003</v>
      </c>
      <c r="DV101" s="22">
        <v>10715215.66</v>
      </c>
      <c r="DW101" s="22">
        <v>7625489.5000000112</v>
      </c>
      <c r="DX101" s="22">
        <v>11013116.819999982</v>
      </c>
      <c r="DY101" s="22">
        <v>6937642.4200000092</v>
      </c>
      <c r="DZ101" s="22">
        <v>6619839.0999999791</v>
      </c>
      <c r="EA101" s="22">
        <v>4801223.3400000408</v>
      </c>
      <c r="EB101" s="22">
        <v>7430147.7999999896</v>
      </c>
      <c r="EC101" s="22">
        <v>6331479.7499999925</v>
      </c>
      <c r="ED101" s="22">
        <v>4628799.9800000191</v>
      </c>
      <c r="EE101" s="22">
        <v>15357972.579999983</v>
      </c>
      <c r="EF101" s="31">
        <f t="shared" si="475"/>
        <v>90764382.590000004</v>
      </c>
      <c r="EG101" s="22">
        <v>4052215.68</v>
      </c>
      <c r="EH101" s="22">
        <v>2547993.36</v>
      </c>
      <c r="EI101" s="22">
        <v>4508980.53</v>
      </c>
      <c r="EJ101" s="22">
        <v>3605123.3700000104</v>
      </c>
      <c r="EK101" s="22">
        <v>5858595.3599999901</v>
      </c>
      <c r="EL101" s="22">
        <v>7124857.150000006</v>
      </c>
      <c r="EM101" s="22">
        <v>4143932.1499999873</v>
      </c>
      <c r="EN101" s="22">
        <v>5594714.2199999951</v>
      </c>
      <c r="EO101" s="22">
        <v>4498660.0500000343</v>
      </c>
      <c r="EP101" s="22">
        <v>3219501.4799999818</v>
      </c>
      <c r="EQ101" s="22">
        <v>4072038.1399999857</v>
      </c>
      <c r="ER101" s="22">
        <v>6453766.5200000256</v>
      </c>
      <c r="ES101" s="31">
        <f t="shared" si="477"/>
        <v>55680378.01000002</v>
      </c>
      <c r="ET101" s="22">
        <v>4186397.56</v>
      </c>
      <c r="EU101" s="22">
        <v>3811650.68</v>
      </c>
      <c r="EV101" s="22">
        <v>3749908.9929999998</v>
      </c>
      <c r="EW101" s="22">
        <v>4139514.4669999965</v>
      </c>
      <c r="EX101" s="22">
        <v>4133743.590000011</v>
      </c>
      <c r="EY101" s="22">
        <v>4369869.43</v>
      </c>
      <c r="EZ101" s="22">
        <v>3878434.54</v>
      </c>
      <c r="FA101" s="22">
        <v>3528973.8200000226</v>
      </c>
      <c r="FB101" s="22">
        <v>4723343.749999959</v>
      </c>
      <c r="FC101" s="22">
        <v>3153103.8400000185</v>
      </c>
      <c r="FD101" s="22">
        <v>4377231.7899999693</v>
      </c>
      <c r="FE101" s="22">
        <v>6480382.459999986</v>
      </c>
      <c r="FF101" s="31">
        <f t="shared" si="509"/>
        <v>50532554.919999957</v>
      </c>
      <c r="FG101" s="22">
        <v>2168476.9500000002</v>
      </c>
      <c r="FH101" s="22">
        <v>2717500.15</v>
      </c>
      <c r="FI101" s="22">
        <v>3768145.3799999934</v>
      </c>
      <c r="FJ101" s="22">
        <v>3009626.5</v>
      </c>
      <c r="FK101" s="22">
        <v>4830280.88</v>
      </c>
      <c r="FL101" s="22">
        <v>3655835.640000008</v>
      </c>
      <c r="FM101" s="22">
        <v>3125974.3699999861</v>
      </c>
      <c r="FN101" s="22">
        <v>11451813.850000013</v>
      </c>
      <c r="FO101" s="22">
        <v>3510844.8399999887</v>
      </c>
      <c r="FP101" s="22">
        <v>2500282.77</v>
      </c>
      <c r="FQ101" s="22">
        <v>3346349.3700000122</v>
      </c>
      <c r="FR101" s="22">
        <v>5509695.7400000095</v>
      </c>
      <c r="FS101" s="31">
        <f t="shared" si="480"/>
        <v>49594826.440000013</v>
      </c>
      <c r="FT101" s="22">
        <v>2100106.14</v>
      </c>
      <c r="FU101" s="22">
        <v>3089290.39</v>
      </c>
      <c r="FV101" s="22">
        <v>5890297.7100000093</v>
      </c>
      <c r="FW101" s="22">
        <v>142215.71999998391</v>
      </c>
      <c r="FX101" s="22">
        <v>5863972.2300000116</v>
      </c>
      <c r="FY101" s="22">
        <v>2861752.69</v>
      </c>
      <c r="FZ101" s="22">
        <v>3239683.6999999732</v>
      </c>
      <c r="GA101" s="22">
        <v>3894190.0600000136</v>
      </c>
      <c r="GB101" s="22">
        <v>2844523.0699999928</v>
      </c>
      <c r="GC101" s="22">
        <v>2705435.98</v>
      </c>
      <c r="GD101" s="22">
        <v>3722750.3199999928</v>
      </c>
      <c r="GE101" s="22">
        <v>7439928.1200000122</v>
      </c>
      <c r="GF101" s="31">
        <f t="shared" si="482"/>
        <v>43794146.129999988</v>
      </c>
      <c r="GG101" s="22">
        <v>2976553.1</v>
      </c>
      <c r="GH101" s="22">
        <v>2474186.6200000006</v>
      </c>
      <c r="GI101" s="22">
        <v>2750062.1399999959</v>
      </c>
      <c r="GJ101" s="22">
        <v>2658120.8800000111</v>
      </c>
      <c r="GK101" s="22">
        <v>3739197.3599999938</v>
      </c>
      <c r="GL101" s="22">
        <v>3496962.75</v>
      </c>
      <c r="GM101" s="22">
        <v>4454340.5700000115</v>
      </c>
      <c r="GN101" s="22">
        <v>2720638.8099999949</v>
      </c>
      <c r="GO101" s="22">
        <v>2906726.1099999882</v>
      </c>
      <c r="GP101" s="22">
        <v>2748943.6400000006</v>
      </c>
      <c r="GQ101" s="22">
        <v>653710.61999999359</v>
      </c>
      <c r="GR101" s="22">
        <v>3544297.4900000133</v>
      </c>
      <c r="GS101" s="31">
        <f t="shared" si="484"/>
        <v>35123740.090000004</v>
      </c>
      <c r="GT101" s="22">
        <v>1632305.6599999995</v>
      </c>
      <c r="GU101" s="22">
        <v>2279450.0700000003</v>
      </c>
      <c r="GV101" s="22">
        <v>2486903.9699999974</v>
      </c>
      <c r="GW101" s="22">
        <v>2938307.5100000072</v>
      </c>
      <c r="GX101" s="22">
        <v>2406742.160000002</v>
      </c>
      <c r="GY101" s="22">
        <v>1533412.9599999953</v>
      </c>
      <c r="GZ101" s="22">
        <v>2475492.1899999939</v>
      </c>
      <c r="HA101" s="22">
        <v>2204600.0500000082</v>
      </c>
      <c r="HB101" s="22">
        <v>2220891.8800000139</v>
      </c>
      <c r="HC101" s="22">
        <v>1800770.9799999781</v>
      </c>
      <c r="HD101" s="22">
        <v>2632939.9299999923</v>
      </c>
      <c r="HE101" s="22">
        <v>3050699.0400000066</v>
      </c>
      <c r="HF101" s="31">
        <f t="shared" si="486"/>
        <v>27662516.399999995</v>
      </c>
      <c r="HG101" s="22">
        <v>2221368.69</v>
      </c>
      <c r="HH101" s="22">
        <v>2180001.9700000021</v>
      </c>
      <c r="HI101" s="22">
        <v>3003180.1199999964</v>
      </c>
      <c r="HJ101" s="22">
        <v>2426518.4099999974</v>
      </c>
      <c r="HK101" s="22">
        <v>3676283.2800000105</v>
      </c>
      <c r="HL101" s="22">
        <v>3257949.2700000051</v>
      </c>
      <c r="HM101" s="22">
        <v>2865876.3699999917</v>
      </c>
      <c r="HN101" s="22">
        <v>2325789.8500000015</v>
      </c>
      <c r="HO101" s="22">
        <v>3760528.8400000148</v>
      </c>
      <c r="HP101" s="22">
        <v>4379278.6199999712</v>
      </c>
      <c r="HQ101" s="22">
        <v>3630402.4000000022</v>
      </c>
      <c r="HR101" s="22">
        <v>3660821.5700000077</v>
      </c>
      <c r="HS101" s="31">
        <f t="shared" si="488"/>
        <v>37387999.390000001</v>
      </c>
      <c r="HT101" s="22">
        <v>3014433.5000000005</v>
      </c>
      <c r="HU101" s="22">
        <v>3781144.189999999</v>
      </c>
      <c r="HV101" s="22">
        <v>3632009.2200000025</v>
      </c>
      <c r="HW101" s="22">
        <v>4378279.7799999956</v>
      </c>
      <c r="HX101" s="22">
        <v>3499258.8200000077</v>
      </c>
      <c r="HY101" s="22">
        <v>3990427.1199999973</v>
      </c>
      <c r="HZ101" s="22">
        <v>2809504.4499999993</v>
      </c>
      <c r="IA101" s="22">
        <v>3664980.4500000067</v>
      </c>
      <c r="IB101" s="22">
        <v>4641695.9800000153</v>
      </c>
      <c r="IC101" s="22">
        <v>3319169.8699999861</v>
      </c>
      <c r="ID101" s="22">
        <v>3152698.2800000012</v>
      </c>
      <c r="IE101" s="22">
        <v>4243726.4399999753</v>
      </c>
      <c r="IF101" s="31">
        <f t="shared" si="490"/>
        <v>44127328.099999987</v>
      </c>
      <c r="IG101" s="22">
        <v>2924333.9900000007</v>
      </c>
      <c r="IH101" s="22">
        <v>3328733.5199999982</v>
      </c>
      <c r="II101" s="22">
        <v>3780362.0799999954</v>
      </c>
      <c r="IJ101" s="22">
        <v>3379324.9500000123</v>
      </c>
      <c r="IK101" s="22">
        <v>3607483.8200000003</v>
      </c>
      <c r="IL101" s="22">
        <v>4088588.6800000109</v>
      </c>
      <c r="IM101" s="22">
        <v>4379464.8299999945</v>
      </c>
      <c r="IN101" s="22">
        <v>4864813.6999999955</v>
      </c>
      <c r="IO101" s="22">
        <v>4474708.6299999803</v>
      </c>
      <c r="IP101" s="22">
        <v>3685505.2000000253</v>
      </c>
      <c r="IQ101" s="22">
        <v>4992285.4899999872</v>
      </c>
      <c r="IR101" s="22">
        <v>4614023.4299999699</v>
      </c>
      <c r="IS101" s="31">
        <f t="shared" si="492"/>
        <v>48119628.31999997</v>
      </c>
      <c r="IT101" s="22">
        <v>3280785.7499999991</v>
      </c>
      <c r="IU101" s="22">
        <v>3794093.9200000018</v>
      </c>
      <c r="IV101" s="22">
        <v>6839805.5899999896</v>
      </c>
      <c r="IW101" s="22">
        <v>3946442.1600000113</v>
      </c>
      <c r="IX101" s="22">
        <v>3912326.5599999949</v>
      </c>
      <c r="IY101" s="22">
        <v>5335183.429999996</v>
      </c>
      <c r="IZ101" s="22">
        <v>5104774.3600000255</v>
      </c>
      <c r="JA101" s="22">
        <v>6005240.8499999642</v>
      </c>
      <c r="JB101" s="22">
        <v>4079171.0799999982</v>
      </c>
      <c r="JC101" s="22">
        <v>6312244.7300000191</v>
      </c>
      <c r="JD101" s="22">
        <v>4687080.8300000206</v>
      </c>
      <c r="JE101" s="22">
        <v>8700151.0599999875</v>
      </c>
      <c r="JF101" s="31">
        <f t="shared" si="494"/>
        <v>61997300.320000008</v>
      </c>
      <c r="JG101" s="227">
        <v>4203979.9200000018</v>
      </c>
      <c r="JH101" s="22">
        <v>3297884.3499999968</v>
      </c>
      <c r="JI101" s="22">
        <v>4329342.3099999959</v>
      </c>
      <c r="JJ101" s="22">
        <v>4408104.3300000019</v>
      </c>
      <c r="JK101" s="22">
        <v>3951576.5800000057</v>
      </c>
      <c r="JL101" s="22">
        <v>4910024.5799999982</v>
      </c>
      <c r="JM101" s="22">
        <v>7676915.6500000134</v>
      </c>
      <c r="JN101" s="22">
        <v>6834310.1499999911</v>
      </c>
      <c r="JO101" s="22">
        <v>4596539.2599999905</v>
      </c>
      <c r="JP101" s="22">
        <v>5958490.5</v>
      </c>
      <c r="JQ101" s="22">
        <v>3835417.4300000146</v>
      </c>
      <c r="JR101" s="22">
        <v>14912043.56000001</v>
      </c>
      <c r="JS101" s="31">
        <f t="shared" si="496"/>
        <v>68914628.62000002</v>
      </c>
      <c r="JT101" s="227">
        <v>4810647.3800000008</v>
      </c>
      <c r="JU101" s="22">
        <v>3713914.4200000018</v>
      </c>
      <c r="JV101" s="22">
        <v>3274608.2199999969</v>
      </c>
      <c r="JW101" s="22">
        <v>2842304.5900000036</v>
      </c>
      <c r="JX101" s="22">
        <v>6950018.4599999934</v>
      </c>
      <c r="JY101" s="22">
        <v>4804594.7699999847</v>
      </c>
      <c r="JZ101" s="22">
        <v>5613599.1300000176</v>
      </c>
      <c r="KA101" s="22">
        <v>3745128.4799999967</v>
      </c>
      <c r="KB101" s="22">
        <v>7405807.4799999967</v>
      </c>
      <c r="KC101" s="22">
        <v>6580100.6199999899</v>
      </c>
      <c r="KD101" s="22">
        <v>4913082.6400000155</v>
      </c>
      <c r="KE101" s="22">
        <v>9754245.9200000018</v>
      </c>
      <c r="KF101" s="31">
        <f t="shared" si="498"/>
        <v>64408052.109999999</v>
      </c>
      <c r="KG101" s="227">
        <v>4597600.2699999996</v>
      </c>
      <c r="KH101" s="22">
        <v>5212726.2300000004</v>
      </c>
      <c r="KI101" s="22">
        <v>7605207.8399999999</v>
      </c>
      <c r="KJ101" s="22">
        <v>5203747.5300000012</v>
      </c>
      <c r="KK101" s="22">
        <v>8661721.6699999981</v>
      </c>
      <c r="KL101" s="22">
        <v>7097278.4100000039</v>
      </c>
      <c r="KM101" s="22">
        <v>5419650.9799999967</v>
      </c>
      <c r="KN101" s="22">
        <v>5238686.9799999967</v>
      </c>
      <c r="KO101" s="22">
        <v>7154047.5</v>
      </c>
      <c r="KP101" s="22">
        <v>7125774.7900000066</v>
      </c>
      <c r="KQ101" s="22">
        <v>5648741.6899999976</v>
      </c>
      <c r="KR101" s="22">
        <v>10389288.230000004</v>
      </c>
      <c r="KS101" s="31">
        <f t="shared" si="500"/>
        <v>79354472.120000005</v>
      </c>
      <c r="KT101" s="227">
        <v>7277106.0999999996</v>
      </c>
      <c r="KU101" s="22">
        <v>6498561.0300000012</v>
      </c>
      <c r="KV101" s="22">
        <v>7830341.040000001</v>
      </c>
      <c r="KW101" s="22">
        <v>6205496.6899999976</v>
      </c>
      <c r="KX101" s="22">
        <v>13409294.460000001</v>
      </c>
      <c r="KY101" s="22">
        <v>9183735.4699999988</v>
      </c>
      <c r="KZ101" s="22">
        <v>8576819.3900000006</v>
      </c>
      <c r="LA101" s="22">
        <v>8730166.4700000063</v>
      </c>
      <c r="LB101" s="22">
        <v>17735589.269999996</v>
      </c>
      <c r="LC101" s="22">
        <v>6055774.0799999982</v>
      </c>
      <c r="LD101" s="22">
        <v>33637144.489999995</v>
      </c>
      <c r="LE101" s="22">
        <v>6752777.5900000036</v>
      </c>
      <c r="LF101" s="31">
        <f t="shared" si="502"/>
        <v>131892806.08</v>
      </c>
      <c r="LG101" s="227">
        <v>9075096.6899999995</v>
      </c>
      <c r="LH101" s="22">
        <v>7072810.0700000003</v>
      </c>
      <c r="LI101" s="22">
        <v>14228802.15</v>
      </c>
      <c r="LJ101" s="22">
        <v>13870296.52</v>
      </c>
      <c r="LK101" s="22">
        <v>6026357.6000000015</v>
      </c>
      <c r="LL101" s="22">
        <v>6418143.4499999955</v>
      </c>
      <c r="LM101" s="22">
        <v>7149854.1799999997</v>
      </c>
      <c r="LN101" s="22">
        <v>9067401.0300000012</v>
      </c>
      <c r="LO101" s="22">
        <v>11753345.160000011</v>
      </c>
      <c r="LP101" s="22">
        <v>15665016.579999998</v>
      </c>
      <c r="LQ101" s="22">
        <v>6817295.0399999917</v>
      </c>
      <c r="LR101" s="22">
        <v>11827379.480000004</v>
      </c>
      <c r="LS101" s="31">
        <f t="shared" si="504"/>
        <v>118971797.95</v>
      </c>
      <c r="LT101" s="227">
        <v>6341614.2699999996</v>
      </c>
      <c r="LU101" s="22">
        <v>10438577.379999999</v>
      </c>
      <c r="LV101" s="22">
        <v>8268275.0700000003</v>
      </c>
      <c r="LW101" s="22">
        <v>6101708.8599999994</v>
      </c>
      <c r="LX101" s="22">
        <v>8168050.5300000012</v>
      </c>
      <c r="LY101" s="22">
        <v>4504483.9699999988</v>
      </c>
      <c r="LZ101" s="22">
        <v>13439448.469999999</v>
      </c>
      <c r="MA101" s="22">
        <v>6215888.3900000006</v>
      </c>
      <c r="MB101" s="22">
        <v>6013551.9300000072</v>
      </c>
      <c r="MC101" s="22">
        <v>6829915.3399999887</v>
      </c>
      <c r="MD101" s="22">
        <v>6921598.0900000036</v>
      </c>
      <c r="ME101" s="22">
        <v>13162580.700000003</v>
      </c>
      <c r="MF101" s="31">
        <f t="shared" si="506"/>
        <v>96405693</v>
      </c>
      <c r="MG101" s="227">
        <v>4902922.68</v>
      </c>
      <c r="MH101" s="22">
        <v>8703183.1300000008</v>
      </c>
      <c r="MI101" s="22">
        <v>7937284.2799999993</v>
      </c>
      <c r="MJ101" s="22">
        <v>0</v>
      </c>
      <c r="MK101" s="22">
        <v>0</v>
      </c>
      <c r="ML101" s="22">
        <v>0</v>
      </c>
      <c r="MM101" s="22">
        <v>0</v>
      </c>
      <c r="MN101" s="22">
        <v>0</v>
      </c>
      <c r="MO101" s="22">
        <v>0</v>
      </c>
      <c r="MP101" s="22">
        <v>0</v>
      </c>
      <c r="MQ101" s="22">
        <v>0</v>
      </c>
      <c r="MR101" s="22">
        <v>0</v>
      </c>
      <c r="MS101" s="32">
        <f t="shared" si="508"/>
        <v>21543390.09</v>
      </c>
    </row>
    <row r="102" spans="1:357" x14ac:dyDescent="0.2">
      <c r="A102" s="82">
        <v>714106</v>
      </c>
      <c r="B102" s="105"/>
      <c r="C102" s="106" t="s">
        <v>494</v>
      </c>
      <c r="D102" s="106" t="s">
        <v>565</v>
      </c>
      <c r="E102" s="22" t="s">
        <v>165</v>
      </c>
      <c r="F102" s="22" t="s">
        <v>165</v>
      </c>
      <c r="G102" s="22" t="s">
        <v>165</v>
      </c>
      <c r="H102" s="22" t="s">
        <v>165</v>
      </c>
      <c r="I102" s="22" t="s">
        <v>165</v>
      </c>
      <c r="J102" s="22" t="s">
        <v>165</v>
      </c>
      <c r="K102" s="22" t="s">
        <v>165</v>
      </c>
      <c r="L102" s="22" t="s">
        <v>165</v>
      </c>
      <c r="M102" s="22" t="s">
        <v>165</v>
      </c>
      <c r="N102" s="22" t="s">
        <v>165</v>
      </c>
      <c r="O102" s="22" t="s">
        <v>165</v>
      </c>
      <c r="P102" s="22" t="s">
        <v>165</v>
      </c>
      <c r="Q102" s="22" t="s">
        <v>165</v>
      </c>
      <c r="R102" s="22" t="s">
        <v>165</v>
      </c>
      <c r="S102" s="22" t="s">
        <v>165</v>
      </c>
      <c r="T102" s="22" t="s">
        <v>165</v>
      </c>
      <c r="U102" s="22" t="s">
        <v>165</v>
      </c>
      <c r="V102" s="22" t="s">
        <v>165</v>
      </c>
      <c r="W102" s="22" t="s">
        <v>165</v>
      </c>
      <c r="X102" s="22" t="s">
        <v>165</v>
      </c>
      <c r="Y102" s="22" t="s">
        <v>165</v>
      </c>
      <c r="Z102" s="22" t="s">
        <v>165</v>
      </c>
      <c r="AA102" s="22" t="s">
        <v>165</v>
      </c>
      <c r="AB102" s="22" t="s">
        <v>165</v>
      </c>
      <c r="AC102" s="22" t="s">
        <v>165</v>
      </c>
      <c r="AD102" s="22" t="s">
        <v>165</v>
      </c>
      <c r="AE102" s="22" t="s">
        <v>165</v>
      </c>
      <c r="AF102" s="22" t="s">
        <v>165</v>
      </c>
      <c r="AG102" s="22" t="s">
        <v>165</v>
      </c>
      <c r="AH102" s="22" t="s">
        <v>165</v>
      </c>
      <c r="AI102" s="22" t="s">
        <v>165</v>
      </c>
      <c r="AJ102" s="22" t="s">
        <v>165</v>
      </c>
      <c r="AK102" s="22" t="s">
        <v>165</v>
      </c>
      <c r="AL102" s="22" t="s">
        <v>165</v>
      </c>
      <c r="AM102" s="22" t="s">
        <v>165</v>
      </c>
      <c r="AN102" s="22" t="s">
        <v>165</v>
      </c>
      <c r="AO102" s="22" t="s">
        <v>165</v>
      </c>
      <c r="AP102" s="22" t="s">
        <v>165</v>
      </c>
      <c r="AQ102" s="22" t="s">
        <v>165</v>
      </c>
      <c r="AR102" s="22" t="s">
        <v>165</v>
      </c>
      <c r="AS102" s="22" t="s">
        <v>165</v>
      </c>
      <c r="AT102" s="22" t="s">
        <v>165</v>
      </c>
      <c r="AU102" s="22" t="s">
        <v>165</v>
      </c>
      <c r="AV102" s="22" t="s">
        <v>165</v>
      </c>
      <c r="AW102" s="22" t="s">
        <v>165</v>
      </c>
      <c r="AX102" s="22" t="s">
        <v>165</v>
      </c>
      <c r="AY102" s="22" t="s">
        <v>165</v>
      </c>
      <c r="AZ102" s="22" t="s">
        <v>165</v>
      </c>
      <c r="BA102" s="22" t="s">
        <v>165</v>
      </c>
      <c r="BB102" s="22" t="s">
        <v>165</v>
      </c>
      <c r="BC102" s="22" t="s">
        <v>165</v>
      </c>
      <c r="BD102" s="22" t="s">
        <v>165</v>
      </c>
      <c r="BE102" s="22" t="s">
        <v>165</v>
      </c>
      <c r="BF102" s="22" t="s">
        <v>165</v>
      </c>
      <c r="BG102" s="22" t="s">
        <v>165</v>
      </c>
      <c r="BH102" s="22" t="s">
        <v>165</v>
      </c>
      <c r="BI102" s="22" t="s">
        <v>165</v>
      </c>
      <c r="BJ102" s="22" t="s">
        <v>165</v>
      </c>
      <c r="BK102" s="22" t="s">
        <v>165</v>
      </c>
      <c r="BL102" s="22" t="s">
        <v>165</v>
      </c>
      <c r="BM102" s="22" t="s">
        <v>165</v>
      </c>
      <c r="BN102" s="22" t="s">
        <v>165</v>
      </c>
      <c r="BO102" s="22" t="s">
        <v>165</v>
      </c>
      <c r="BP102" s="22" t="s">
        <v>165</v>
      </c>
      <c r="BQ102" s="22" t="s">
        <v>165</v>
      </c>
      <c r="BR102" s="22" t="s">
        <v>165</v>
      </c>
      <c r="BS102" s="22" t="s">
        <v>165</v>
      </c>
      <c r="BT102" s="22" t="s">
        <v>165</v>
      </c>
      <c r="BU102" s="22" t="s">
        <v>165</v>
      </c>
      <c r="BV102" s="22" t="s">
        <v>165</v>
      </c>
      <c r="BW102" s="22" t="s">
        <v>165</v>
      </c>
      <c r="BX102" s="22" t="s">
        <v>165</v>
      </c>
      <c r="BY102" s="22" t="s">
        <v>165</v>
      </c>
      <c r="BZ102" s="22" t="s">
        <v>165</v>
      </c>
      <c r="CA102" s="22" t="s">
        <v>165</v>
      </c>
      <c r="CB102" s="22" t="s">
        <v>165</v>
      </c>
      <c r="CC102" s="22" t="s">
        <v>165</v>
      </c>
      <c r="CD102" s="22" t="s">
        <v>165</v>
      </c>
      <c r="CE102" s="22" t="s">
        <v>165</v>
      </c>
      <c r="CF102" s="22" t="s">
        <v>165</v>
      </c>
      <c r="CG102" s="22" t="s">
        <v>165</v>
      </c>
      <c r="CH102" s="22" t="s">
        <v>165</v>
      </c>
      <c r="CI102" s="22" t="s">
        <v>165</v>
      </c>
      <c r="CJ102" s="22" t="s">
        <v>165</v>
      </c>
      <c r="CK102" s="22" t="s">
        <v>165</v>
      </c>
      <c r="CL102" s="22" t="s">
        <v>165</v>
      </c>
      <c r="CM102" s="22" t="s">
        <v>165</v>
      </c>
      <c r="CN102" s="22" t="s">
        <v>165</v>
      </c>
      <c r="CO102" s="22" t="s">
        <v>165</v>
      </c>
      <c r="CP102" s="22" t="s">
        <v>165</v>
      </c>
      <c r="CQ102" s="22" t="s">
        <v>165</v>
      </c>
      <c r="CR102" s="22" t="s">
        <v>165</v>
      </c>
      <c r="CS102" s="22" t="s">
        <v>165</v>
      </c>
      <c r="CT102" s="22">
        <v>56041.833416791851</v>
      </c>
      <c r="CU102" s="22">
        <v>93770.27032214991</v>
      </c>
      <c r="CV102" s="22">
        <v>99380.229302286723</v>
      </c>
      <c r="CW102" s="22">
        <v>88063.314263061271</v>
      </c>
      <c r="CX102" s="22">
        <v>88941.664538474462</v>
      </c>
      <c r="CY102" s="22">
        <v>200242.05362209986</v>
      </c>
      <c r="CZ102" s="22">
        <v>91905.957561342017</v>
      </c>
      <c r="DA102" s="22">
        <v>163788.03158905022</v>
      </c>
      <c r="DB102" s="22">
        <v>101535.0231180104</v>
      </c>
      <c r="DC102" s="22">
        <v>95830.460065097563</v>
      </c>
      <c r="DD102" s="22">
        <v>88344.192705725363</v>
      </c>
      <c r="DE102" s="22">
        <v>268432.58437656489</v>
      </c>
      <c r="DF102" s="22">
        <f t="shared" si="472"/>
        <v>1436275.6148806545</v>
      </c>
      <c r="DG102" s="22">
        <v>65812.070000000007</v>
      </c>
      <c r="DH102" s="22">
        <v>71804.913463528617</v>
      </c>
      <c r="DI102" s="22">
        <v>132698.74</v>
      </c>
      <c r="DJ102" s="22">
        <v>129663.57</v>
      </c>
      <c r="DK102" s="22">
        <v>100365.12653647136</v>
      </c>
      <c r="DL102" s="22">
        <v>228424.34</v>
      </c>
      <c r="DM102" s="22">
        <v>127910.81955307839</v>
      </c>
      <c r="DN102" s="22">
        <v>193510.57044692151</v>
      </c>
      <c r="DO102" s="22">
        <v>111134.39</v>
      </c>
      <c r="DP102" s="22">
        <v>112664.46</v>
      </c>
      <c r="DQ102" s="22">
        <v>228534.09</v>
      </c>
      <c r="DR102" s="22">
        <v>317726.67</v>
      </c>
      <c r="DS102" s="31">
        <f t="shared" si="473"/>
        <v>1820249.7599999998</v>
      </c>
      <c r="DT102" s="22">
        <v>144237.07999999999</v>
      </c>
      <c r="DU102" s="22">
        <v>116455.56</v>
      </c>
      <c r="DV102" s="22">
        <v>227396.55</v>
      </c>
      <c r="DW102" s="22">
        <v>123611.71</v>
      </c>
      <c r="DX102" s="22">
        <v>95879.1</v>
      </c>
      <c r="DY102" s="22">
        <v>154828.42000000001</v>
      </c>
      <c r="DZ102" s="22">
        <v>182156.27</v>
      </c>
      <c r="EA102" s="22">
        <v>249529.85</v>
      </c>
      <c r="EB102" s="22">
        <v>49302.05</v>
      </c>
      <c r="EC102" s="22">
        <v>261431.69</v>
      </c>
      <c r="ED102" s="22">
        <v>284165.28000000003</v>
      </c>
      <c r="EE102" s="22">
        <v>235802.62</v>
      </c>
      <c r="EF102" s="31">
        <f t="shared" si="475"/>
        <v>2124796.1800000002</v>
      </c>
      <c r="EG102" s="22">
        <v>141272.51999999999</v>
      </c>
      <c r="EH102" s="22">
        <v>102916.4</v>
      </c>
      <c r="EI102" s="22">
        <v>91460.89</v>
      </c>
      <c r="EJ102" s="22">
        <v>104308.46</v>
      </c>
      <c r="EK102" s="22">
        <v>144400.93</v>
      </c>
      <c r="EL102" s="22">
        <v>116373.23</v>
      </c>
      <c r="EM102" s="22">
        <v>133053.64000000001</v>
      </c>
      <c r="EN102" s="22">
        <v>161987.31</v>
      </c>
      <c r="EO102" s="22">
        <v>151672.03</v>
      </c>
      <c r="EP102" s="22">
        <v>145367.22</v>
      </c>
      <c r="EQ102" s="22">
        <v>185638.91</v>
      </c>
      <c r="ER102" s="22">
        <v>219468.39</v>
      </c>
      <c r="ES102" s="31">
        <f t="shared" si="477"/>
        <v>1697919.9299999997</v>
      </c>
      <c r="ET102" s="22">
        <v>142767.32</v>
      </c>
      <c r="EU102" s="22">
        <v>146528.76999999999</v>
      </c>
      <c r="EV102" s="22">
        <v>112073.36</v>
      </c>
      <c r="EW102" s="22">
        <v>97939.06</v>
      </c>
      <c r="EX102" s="22">
        <v>121128.27</v>
      </c>
      <c r="EY102" s="22">
        <v>155555.01</v>
      </c>
      <c r="EZ102" s="22">
        <v>153409.26999999999</v>
      </c>
      <c r="FA102" s="22">
        <v>127576.16</v>
      </c>
      <c r="FB102" s="22">
        <v>122613.5</v>
      </c>
      <c r="FC102" s="22">
        <v>177022.01</v>
      </c>
      <c r="FD102" s="22">
        <v>173031.53</v>
      </c>
      <c r="FE102" s="22">
        <v>151893.42000000001</v>
      </c>
      <c r="FF102" s="31">
        <f t="shared" si="509"/>
        <v>1681537.68</v>
      </c>
      <c r="FG102" s="22">
        <v>125142.9</v>
      </c>
      <c r="FH102" s="22">
        <v>131033.61</v>
      </c>
      <c r="FI102" s="22">
        <v>115717.33</v>
      </c>
      <c r="FJ102" s="22">
        <v>138737.85</v>
      </c>
      <c r="FK102" s="22">
        <v>99535.499999999942</v>
      </c>
      <c r="FL102" s="22">
        <v>324211.82</v>
      </c>
      <c r="FM102" s="22">
        <v>161928.76</v>
      </c>
      <c r="FN102" s="22">
        <v>143714.19</v>
      </c>
      <c r="FO102" s="22">
        <v>154807.35</v>
      </c>
      <c r="FP102" s="22">
        <v>148209.75</v>
      </c>
      <c r="FQ102" s="22">
        <v>170982.04</v>
      </c>
      <c r="FR102" s="22">
        <v>193549.12</v>
      </c>
      <c r="FS102" s="31">
        <f t="shared" si="480"/>
        <v>1907570.2200000002</v>
      </c>
      <c r="FT102" s="22">
        <v>117058.48</v>
      </c>
      <c r="FU102" s="22">
        <v>92793.8</v>
      </c>
      <c r="FV102" s="22">
        <v>80953.81</v>
      </c>
      <c r="FW102" s="22">
        <v>116959.75</v>
      </c>
      <c r="FX102" s="22">
        <v>92919.48</v>
      </c>
      <c r="FY102" s="22">
        <v>136577.47</v>
      </c>
      <c r="FZ102" s="22">
        <v>113768.54</v>
      </c>
      <c r="GA102" s="22">
        <v>81298.490000000005</v>
      </c>
      <c r="GB102" s="22">
        <v>110077.84</v>
      </c>
      <c r="GC102" s="22">
        <v>113468.46</v>
      </c>
      <c r="GD102" s="22">
        <v>225979.75</v>
      </c>
      <c r="GE102" s="22">
        <v>321425.67</v>
      </c>
      <c r="GF102" s="31">
        <f t="shared" si="482"/>
        <v>1603281.5399999998</v>
      </c>
      <c r="GG102" s="22">
        <v>86173.69</v>
      </c>
      <c r="GH102" s="22">
        <v>133094.49</v>
      </c>
      <c r="GI102" s="22">
        <v>100214.14000000001</v>
      </c>
      <c r="GJ102" s="22">
        <v>124569.57</v>
      </c>
      <c r="GK102" s="22">
        <v>140130.65000000002</v>
      </c>
      <c r="GL102" s="22">
        <v>126500.48999999999</v>
      </c>
      <c r="GM102" s="22">
        <v>196433.00000000012</v>
      </c>
      <c r="GN102" s="22">
        <v>309918.43999999983</v>
      </c>
      <c r="GO102" s="22">
        <v>95530.390000000363</v>
      </c>
      <c r="GP102" s="22">
        <v>165261.4599999995</v>
      </c>
      <c r="GQ102" s="22">
        <v>123688.23999999999</v>
      </c>
      <c r="GR102" s="22">
        <v>195660.3600000001</v>
      </c>
      <c r="GS102" s="31">
        <f t="shared" si="484"/>
        <v>1797174.92</v>
      </c>
      <c r="GT102" s="22">
        <v>140524.36000000002</v>
      </c>
      <c r="GU102" s="22">
        <v>82777.599999999948</v>
      </c>
      <c r="GV102" s="22">
        <v>84444.080000000075</v>
      </c>
      <c r="GW102" s="22">
        <v>133054.44000000006</v>
      </c>
      <c r="GX102" s="22">
        <v>108385.91999999981</v>
      </c>
      <c r="GY102" s="22">
        <v>214364.36000000022</v>
      </c>
      <c r="GZ102" s="22">
        <v>115111.33000000031</v>
      </c>
      <c r="HA102" s="22">
        <v>101474.62999999954</v>
      </c>
      <c r="HB102" s="22">
        <v>183257.35000000009</v>
      </c>
      <c r="HC102" s="22">
        <v>340502.56000000006</v>
      </c>
      <c r="HD102" s="22">
        <v>120471.16999999993</v>
      </c>
      <c r="HE102" s="22">
        <v>43620.159999998985</v>
      </c>
      <c r="HF102" s="31">
        <f t="shared" si="486"/>
        <v>1667987.959999999</v>
      </c>
      <c r="HG102" s="22">
        <v>131260.57999999999</v>
      </c>
      <c r="HH102" s="22">
        <v>173705.36000000019</v>
      </c>
      <c r="HI102" s="22">
        <v>139635.10999999987</v>
      </c>
      <c r="HJ102" s="22">
        <v>173559.95000000019</v>
      </c>
      <c r="HK102" s="22">
        <v>228375.21999999974</v>
      </c>
      <c r="HL102" s="22">
        <v>250184.34000000055</v>
      </c>
      <c r="HM102" s="22">
        <v>151561.2099999995</v>
      </c>
      <c r="HN102" s="22">
        <v>176400.54000000004</v>
      </c>
      <c r="HO102" s="22">
        <v>135451.08000000031</v>
      </c>
      <c r="HP102" s="22">
        <v>179602.65999999968</v>
      </c>
      <c r="HQ102" s="22">
        <v>218408.1400000006</v>
      </c>
      <c r="HR102" s="22">
        <v>204864.94999999902</v>
      </c>
      <c r="HS102" s="31">
        <f t="shared" si="488"/>
        <v>2163009.1399999997</v>
      </c>
      <c r="HT102" s="22">
        <v>116788.04</v>
      </c>
      <c r="HU102" s="22">
        <v>131205.38000000006</v>
      </c>
      <c r="HV102" s="22">
        <v>170436.91000000003</v>
      </c>
      <c r="HW102" s="22">
        <v>166654.00000000023</v>
      </c>
      <c r="HX102" s="22">
        <v>229915.93999999959</v>
      </c>
      <c r="HY102" s="22">
        <v>238893.95000000007</v>
      </c>
      <c r="HZ102" s="22">
        <v>112550.24000000022</v>
      </c>
      <c r="IA102" s="22">
        <v>209822.7900000005</v>
      </c>
      <c r="IB102" s="22">
        <v>129701.16999999946</v>
      </c>
      <c r="IC102" s="22">
        <v>136674.69999999972</v>
      </c>
      <c r="ID102" s="22">
        <v>147347.7200000002</v>
      </c>
      <c r="IE102" s="22">
        <v>272408.00000000047</v>
      </c>
      <c r="IF102" s="31">
        <f t="shared" si="490"/>
        <v>2062398.8400000005</v>
      </c>
      <c r="IG102" s="22">
        <v>126762.52000000003</v>
      </c>
      <c r="IH102" s="22">
        <v>111501.84999999996</v>
      </c>
      <c r="II102" s="22">
        <v>185573.30999999988</v>
      </c>
      <c r="IJ102" s="22">
        <v>150063.23000000004</v>
      </c>
      <c r="IK102" s="22">
        <v>132180.39000000025</v>
      </c>
      <c r="IL102" s="22">
        <v>210989.48999999976</v>
      </c>
      <c r="IM102" s="22">
        <v>171899.68000000005</v>
      </c>
      <c r="IN102" s="22">
        <v>178373.4300000004</v>
      </c>
      <c r="IO102" s="22">
        <v>157619.43999999925</v>
      </c>
      <c r="IP102" s="22">
        <v>320179.33999999892</v>
      </c>
      <c r="IQ102" s="22">
        <v>159400.63000000175</v>
      </c>
      <c r="IR102" s="22">
        <v>212904.12999999966</v>
      </c>
      <c r="IS102" s="31">
        <f t="shared" si="492"/>
        <v>2117447.44</v>
      </c>
      <c r="IT102" s="22">
        <v>462571.33999999985</v>
      </c>
      <c r="IU102" s="22">
        <v>279401.96999999986</v>
      </c>
      <c r="IV102" s="22">
        <v>183319.40000000026</v>
      </c>
      <c r="IW102" s="22">
        <v>196208.78000000003</v>
      </c>
      <c r="IX102" s="22">
        <v>213450.17000000109</v>
      </c>
      <c r="IY102" s="22">
        <v>333452.33999999915</v>
      </c>
      <c r="IZ102" s="22">
        <v>187418.08999999985</v>
      </c>
      <c r="JA102" s="22">
        <v>237401.53000000003</v>
      </c>
      <c r="JB102" s="22">
        <v>170093.94000000134</v>
      </c>
      <c r="JC102" s="22">
        <v>269240.33999999845</v>
      </c>
      <c r="JD102" s="22">
        <v>303265.98000000091</v>
      </c>
      <c r="JE102" s="22">
        <v>261865.11000000127</v>
      </c>
      <c r="JF102" s="31">
        <f t="shared" si="494"/>
        <v>3097688.9900000021</v>
      </c>
      <c r="JG102" s="227">
        <v>212772.8899999999</v>
      </c>
      <c r="JH102" s="22">
        <v>302539.56</v>
      </c>
      <c r="JI102" s="22">
        <v>197115.8000000001</v>
      </c>
      <c r="JJ102" s="22">
        <v>215514.95999999973</v>
      </c>
      <c r="JK102" s="22">
        <v>255477.9700000002</v>
      </c>
      <c r="JL102" s="22">
        <v>304901.29000000027</v>
      </c>
      <c r="JM102" s="22">
        <v>226415.39000000013</v>
      </c>
      <c r="JN102" s="22">
        <v>261155.49999999977</v>
      </c>
      <c r="JO102" s="22">
        <v>210523.88999999943</v>
      </c>
      <c r="JP102" s="22">
        <v>244533.80000000028</v>
      </c>
      <c r="JQ102" s="22">
        <v>201091.48000000045</v>
      </c>
      <c r="JR102" s="22">
        <v>305567.60999999987</v>
      </c>
      <c r="JS102" s="31">
        <f t="shared" si="496"/>
        <v>2937610.14</v>
      </c>
      <c r="JT102" s="227">
        <v>200577.59000000003</v>
      </c>
      <c r="JU102" s="22">
        <v>194634.11000000004</v>
      </c>
      <c r="JV102" s="22">
        <v>273507.74999999977</v>
      </c>
      <c r="JW102" s="22">
        <v>139202.94000000018</v>
      </c>
      <c r="JX102" s="22">
        <v>129529.19999999972</v>
      </c>
      <c r="JY102" s="22">
        <v>234268.45999999985</v>
      </c>
      <c r="JZ102" s="22">
        <v>189964.01000000047</v>
      </c>
      <c r="KA102" s="22">
        <v>174088.24999999953</v>
      </c>
      <c r="KB102" s="22">
        <v>218394.23000000045</v>
      </c>
      <c r="KC102" s="22">
        <v>222684.66999999969</v>
      </c>
      <c r="KD102" s="22">
        <v>152024.48000000068</v>
      </c>
      <c r="KE102" s="22">
        <v>233351.01999999955</v>
      </c>
      <c r="KF102" s="31">
        <f t="shared" si="498"/>
        <v>2362226.71</v>
      </c>
      <c r="KG102" s="227">
        <v>170134.32</v>
      </c>
      <c r="KH102" s="22">
        <v>157664.88</v>
      </c>
      <c r="KI102" s="22">
        <v>217259.27999999997</v>
      </c>
      <c r="KJ102" s="22">
        <v>133885.14000000001</v>
      </c>
      <c r="KK102" s="22">
        <v>243754.55000000005</v>
      </c>
      <c r="KL102" s="22">
        <v>252256.71999999986</v>
      </c>
      <c r="KM102" s="22">
        <v>234824.58000000007</v>
      </c>
      <c r="KN102" s="22">
        <v>189832.6100000001</v>
      </c>
      <c r="KO102" s="22">
        <v>228795.97999999998</v>
      </c>
      <c r="KP102" s="22">
        <v>277634.20999999996</v>
      </c>
      <c r="KQ102" s="22">
        <v>174752.31999999983</v>
      </c>
      <c r="KR102" s="22">
        <v>350763.91999999993</v>
      </c>
      <c r="KS102" s="31">
        <f t="shared" si="500"/>
        <v>2631558.5099999998</v>
      </c>
      <c r="KT102" s="227">
        <v>152495.28</v>
      </c>
      <c r="KU102" s="22">
        <v>92848.760000000009</v>
      </c>
      <c r="KV102" s="22">
        <v>184734.46</v>
      </c>
      <c r="KW102" s="22">
        <v>111462.71999999997</v>
      </c>
      <c r="KX102" s="22">
        <v>103746.5</v>
      </c>
      <c r="KY102" s="22">
        <v>200913.09999999998</v>
      </c>
      <c r="KZ102" s="22">
        <v>182305.5</v>
      </c>
      <c r="LA102" s="22">
        <v>141651.59999999998</v>
      </c>
      <c r="LB102" s="22">
        <v>188124.24</v>
      </c>
      <c r="LC102" s="22">
        <v>172625.49</v>
      </c>
      <c r="LD102" s="22">
        <v>141925.35000000009</v>
      </c>
      <c r="LE102" s="22">
        <v>378820.75</v>
      </c>
      <c r="LF102" s="31">
        <f t="shared" si="502"/>
        <v>2051653.75</v>
      </c>
      <c r="LG102" s="227">
        <v>80448.66</v>
      </c>
      <c r="LH102" s="22">
        <v>137899.26999999999</v>
      </c>
      <c r="LI102" s="22">
        <v>175356.46000000002</v>
      </c>
      <c r="LJ102" s="22">
        <v>65602.669999999984</v>
      </c>
      <c r="LK102" s="22">
        <v>82351.289999999979</v>
      </c>
      <c r="LL102" s="22">
        <v>182968.83000000007</v>
      </c>
      <c r="LM102" s="22">
        <v>75088.87</v>
      </c>
      <c r="LN102" s="22">
        <v>112966.41999999993</v>
      </c>
      <c r="LO102" s="22">
        <v>118654.70000000019</v>
      </c>
      <c r="LP102" s="22">
        <v>136363.30999999982</v>
      </c>
      <c r="LQ102" s="22">
        <v>90212.380000000121</v>
      </c>
      <c r="LR102" s="22">
        <v>207815.76</v>
      </c>
      <c r="LS102" s="31">
        <f t="shared" si="504"/>
        <v>1465728.62</v>
      </c>
      <c r="LT102" s="227">
        <v>155242.45000000001</v>
      </c>
      <c r="LU102" s="22">
        <v>158338.74</v>
      </c>
      <c r="LV102" s="22">
        <v>163840.62</v>
      </c>
      <c r="LW102" s="22">
        <v>151336.20000000001</v>
      </c>
      <c r="LX102" s="22">
        <v>198471.84999999998</v>
      </c>
      <c r="LY102" s="22">
        <v>55905.880000000005</v>
      </c>
      <c r="LZ102" s="22">
        <v>84980.560000000056</v>
      </c>
      <c r="MA102" s="22">
        <v>131305.01</v>
      </c>
      <c r="MB102" s="22">
        <v>167993.55000000005</v>
      </c>
      <c r="MC102" s="22">
        <v>345404.51999999979</v>
      </c>
      <c r="MD102" s="22">
        <v>90993.770000000019</v>
      </c>
      <c r="ME102" s="22">
        <v>128976.42000000016</v>
      </c>
      <c r="MF102" s="31">
        <f t="shared" si="506"/>
        <v>1832789.57</v>
      </c>
      <c r="MG102" s="227">
        <v>84585.24</v>
      </c>
      <c r="MH102" s="22">
        <v>179999.45</v>
      </c>
      <c r="MI102" s="22">
        <v>127514.90999999997</v>
      </c>
      <c r="MJ102" s="22">
        <v>0</v>
      </c>
      <c r="MK102" s="22">
        <v>0</v>
      </c>
      <c r="ML102" s="22">
        <v>0</v>
      </c>
      <c r="MM102" s="22">
        <v>0</v>
      </c>
      <c r="MN102" s="22">
        <v>0</v>
      </c>
      <c r="MO102" s="22">
        <v>0</v>
      </c>
      <c r="MP102" s="22">
        <v>0</v>
      </c>
      <c r="MQ102" s="22">
        <v>0</v>
      </c>
      <c r="MR102" s="22">
        <v>0</v>
      </c>
      <c r="MS102" s="32">
        <f t="shared" si="508"/>
        <v>392099.6</v>
      </c>
    </row>
    <row r="103" spans="1:357" x14ac:dyDescent="0.2">
      <c r="A103" s="82">
        <v>714107</v>
      </c>
      <c r="B103" s="105"/>
      <c r="C103" s="106" t="s">
        <v>327</v>
      </c>
      <c r="D103" s="106" t="s">
        <v>566</v>
      </c>
      <c r="E103" s="22" t="s">
        <v>165</v>
      </c>
      <c r="F103" s="22" t="s">
        <v>165</v>
      </c>
      <c r="G103" s="22" t="s">
        <v>165</v>
      </c>
      <c r="H103" s="22" t="s">
        <v>165</v>
      </c>
      <c r="I103" s="22" t="s">
        <v>165</v>
      </c>
      <c r="J103" s="22" t="s">
        <v>165</v>
      </c>
      <c r="K103" s="22" t="s">
        <v>165</v>
      </c>
      <c r="L103" s="22" t="s">
        <v>165</v>
      </c>
      <c r="M103" s="22" t="s">
        <v>165</v>
      </c>
      <c r="N103" s="22" t="s">
        <v>165</v>
      </c>
      <c r="O103" s="22" t="s">
        <v>165</v>
      </c>
      <c r="P103" s="22" t="s">
        <v>165</v>
      </c>
      <c r="Q103" s="22" t="s">
        <v>165</v>
      </c>
      <c r="R103" s="22" t="s">
        <v>165</v>
      </c>
      <c r="S103" s="22" t="s">
        <v>165</v>
      </c>
      <c r="T103" s="22" t="s">
        <v>165</v>
      </c>
      <c r="U103" s="22" t="s">
        <v>165</v>
      </c>
      <c r="V103" s="22" t="s">
        <v>165</v>
      </c>
      <c r="W103" s="22" t="s">
        <v>165</v>
      </c>
      <c r="X103" s="22" t="s">
        <v>165</v>
      </c>
      <c r="Y103" s="22" t="s">
        <v>165</v>
      </c>
      <c r="Z103" s="22" t="s">
        <v>165</v>
      </c>
      <c r="AA103" s="22" t="s">
        <v>165</v>
      </c>
      <c r="AB103" s="22" t="s">
        <v>165</v>
      </c>
      <c r="AC103" s="22" t="s">
        <v>165</v>
      </c>
      <c r="AD103" s="22" t="s">
        <v>165</v>
      </c>
      <c r="AE103" s="22" t="s">
        <v>165</v>
      </c>
      <c r="AF103" s="22" t="s">
        <v>165</v>
      </c>
      <c r="AG103" s="22" t="s">
        <v>165</v>
      </c>
      <c r="AH103" s="22" t="s">
        <v>165</v>
      </c>
      <c r="AI103" s="22" t="s">
        <v>165</v>
      </c>
      <c r="AJ103" s="22" t="s">
        <v>165</v>
      </c>
      <c r="AK103" s="22" t="s">
        <v>165</v>
      </c>
      <c r="AL103" s="22" t="s">
        <v>165</v>
      </c>
      <c r="AM103" s="22" t="s">
        <v>165</v>
      </c>
      <c r="AN103" s="22" t="s">
        <v>165</v>
      </c>
      <c r="AO103" s="22" t="s">
        <v>165</v>
      </c>
      <c r="AP103" s="22" t="s">
        <v>165</v>
      </c>
      <c r="AQ103" s="22" t="s">
        <v>165</v>
      </c>
      <c r="AR103" s="22" t="s">
        <v>165</v>
      </c>
      <c r="AS103" s="22" t="s">
        <v>165</v>
      </c>
      <c r="AT103" s="22" t="s">
        <v>165</v>
      </c>
      <c r="AU103" s="22" t="s">
        <v>165</v>
      </c>
      <c r="AV103" s="22" t="s">
        <v>165</v>
      </c>
      <c r="AW103" s="22" t="s">
        <v>165</v>
      </c>
      <c r="AX103" s="22" t="s">
        <v>165</v>
      </c>
      <c r="AY103" s="22" t="s">
        <v>165</v>
      </c>
      <c r="AZ103" s="22" t="s">
        <v>165</v>
      </c>
      <c r="BA103" s="22" t="s">
        <v>165</v>
      </c>
      <c r="BB103" s="22" t="s">
        <v>165</v>
      </c>
      <c r="BC103" s="22" t="s">
        <v>165</v>
      </c>
      <c r="BD103" s="22" t="s">
        <v>165</v>
      </c>
      <c r="BE103" s="22" t="s">
        <v>165</v>
      </c>
      <c r="BF103" s="22" t="s">
        <v>165</v>
      </c>
      <c r="BG103" s="22" t="s">
        <v>165</v>
      </c>
      <c r="BH103" s="22" t="s">
        <v>165</v>
      </c>
      <c r="BI103" s="22" t="s">
        <v>165</v>
      </c>
      <c r="BJ103" s="22" t="s">
        <v>165</v>
      </c>
      <c r="BK103" s="22" t="s">
        <v>165</v>
      </c>
      <c r="BL103" s="22" t="s">
        <v>165</v>
      </c>
      <c r="BM103" s="22" t="s">
        <v>165</v>
      </c>
      <c r="BN103" s="22" t="s">
        <v>165</v>
      </c>
      <c r="BO103" s="22" t="s">
        <v>165</v>
      </c>
      <c r="BP103" s="22" t="s">
        <v>165</v>
      </c>
      <c r="BQ103" s="22" t="s">
        <v>165</v>
      </c>
      <c r="BR103" s="22" t="s">
        <v>165</v>
      </c>
      <c r="BS103" s="22" t="s">
        <v>165</v>
      </c>
      <c r="BT103" s="22" t="s">
        <v>165</v>
      </c>
      <c r="BU103" s="22" t="s">
        <v>165</v>
      </c>
      <c r="BV103" s="22" t="s">
        <v>165</v>
      </c>
      <c r="BW103" s="22" t="s">
        <v>165</v>
      </c>
      <c r="BX103" s="22" t="s">
        <v>165</v>
      </c>
      <c r="BY103" s="22" t="s">
        <v>165</v>
      </c>
      <c r="BZ103" s="22" t="s">
        <v>165</v>
      </c>
      <c r="CA103" s="22" t="s">
        <v>165</v>
      </c>
      <c r="CB103" s="22" t="s">
        <v>165</v>
      </c>
      <c r="CC103" s="22" t="s">
        <v>165</v>
      </c>
      <c r="CD103" s="22" t="s">
        <v>165</v>
      </c>
      <c r="CE103" s="22" t="s">
        <v>165</v>
      </c>
      <c r="CF103" s="22" t="s">
        <v>165</v>
      </c>
      <c r="CG103" s="22" t="s">
        <v>165</v>
      </c>
      <c r="CH103" s="22" t="s">
        <v>165</v>
      </c>
      <c r="CI103" s="22" t="s">
        <v>165</v>
      </c>
      <c r="CJ103" s="22" t="s">
        <v>165</v>
      </c>
      <c r="CK103" s="22" t="s">
        <v>165</v>
      </c>
      <c r="CL103" s="22" t="s">
        <v>165</v>
      </c>
      <c r="CM103" s="22" t="s">
        <v>165</v>
      </c>
      <c r="CN103" s="22" t="s">
        <v>165</v>
      </c>
      <c r="CO103" s="22" t="s">
        <v>165</v>
      </c>
      <c r="CP103" s="22" t="s">
        <v>165</v>
      </c>
      <c r="CQ103" s="22" t="s">
        <v>165</v>
      </c>
      <c r="CR103" s="22" t="s">
        <v>165</v>
      </c>
      <c r="CS103" s="22" t="s">
        <v>165</v>
      </c>
      <c r="CT103" s="22">
        <v>304571.80282924388</v>
      </c>
      <c r="CU103" s="22">
        <v>299275.07519612752</v>
      </c>
      <c r="CV103" s="22">
        <v>353191.77612251707</v>
      </c>
      <c r="CW103" s="22">
        <v>635680.85069270583</v>
      </c>
      <c r="CX103" s="22">
        <v>393167.26965448179</v>
      </c>
      <c r="CY103" s="22">
        <v>367176.82949424093</v>
      </c>
      <c r="CZ103" s="22">
        <v>619064.73372558877</v>
      </c>
      <c r="DA103" s="22">
        <v>425138.88749791327</v>
      </c>
      <c r="DB103" s="22">
        <v>589558.63591220137</v>
      </c>
      <c r="DC103" s="22">
        <v>460175.03242363728</v>
      </c>
      <c r="DD103" s="22">
        <v>692141.46198464313</v>
      </c>
      <c r="DE103" s="22">
        <v>659542.77641462209</v>
      </c>
      <c r="DF103" s="22">
        <f t="shared" si="472"/>
        <v>5798685.1319479216</v>
      </c>
      <c r="DG103" s="22">
        <v>906681</v>
      </c>
      <c r="DH103" s="22">
        <v>499034.72</v>
      </c>
      <c r="DI103" s="22">
        <v>291955.17</v>
      </c>
      <c r="DJ103" s="22">
        <v>-114780.45</v>
      </c>
      <c r="DK103" s="22">
        <v>719219.08</v>
      </c>
      <c r="DL103" s="22">
        <v>996769.9</v>
      </c>
      <c r="DM103" s="22">
        <v>504985.63</v>
      </c>
      <c r="DN103" s="22">
        <v>-7319.6499999999069</v>
      </c>
      <c r="DO103" s="22">
        <v>680906.61</v>
      </c>
      <c r="DP103" s="22">
        <v>758882.81000000052</v>
      </c>
      <c r="DQ103" s="22">
        <v>508028.53999999817</v>
      </c>
      <c r="DR103" s="22">
        <v>629683.64000000246</v>
      </c>
      <c r="DS103" s="31">
        <f t="shared" si="473"/>
        <v>6374047.0000000009</v>
      </c>
      <c r="DT103" s="22">
        <v>459465.99</v>
      </c>
      <c r="DU103" s="22">
        <v>303130.13</v>
      </c>
      <c r="DV103" s="22">
        <v>664496.43000000005</v>
      </c>
      <c r="DW103" s="22">
        <v>359999.33</v>
      </c>
      <c r="DX103" s="22">
        <v>661903.02</v>
      </c>
      <c r="DY103" s="22">
        <v>575849.5</v>
      </c>
      <c r="DZ103" s="22">
        <v>616633.86</v>
      </c>
      <c r="EA103" s="22">
        <v>392303.82</v>
      </c>
      <c r="EB103" s="22">
        <v>655713.11</v>
      </c>
      <c r="EC103" s="22">
        <v>619576.02999999933</v>
      </c>
      <c r="ED103" s="22">
        <v>471029.63</v>
      </c>
      <c r="EE103" s="22">
        <v>550233.70000000112</v>
      </c>
      <c r="EF103" s="31">
        <f t="shared" si="475"/>
        <v>6330334.5500000007</v>
      </c>
      <c r="EG103" s="22">
        <v>240831.28</v>
      </c>
      <c r="EH103" s="22">
        <v>412927.85</v>
      </c>
      <c r="EI103" s="22">
        <v>556853.05000000005</v>
      </c>
      <c r="EJ103" s="22">
        <v>470079.29</v>
      </c>
      <c r="EK103" s="22">
        <v>338591.19</v>
      </c>
      <c r="EL103" s="22">
        <v>446582.41</v>
      </c>
      <c r="EM103" s="22">
        <v>475680.19</v>
      </c>
      <c r="EN103" s="22">
        <v>344529.36</v>
      </c>
      <c r="EO103" s="22">
        <v>435260.93</v>
      </c>
      <c r="EP103" s="22">
        <v>535463.07999999996</v>
      </c>
      <c r="EQ103" s="22">
        <v>397579.25</v>
      </c>
      <c r="ER103" s="22">
        <v>676648.55</v>
      </c>
      <c r="ES103" s="31">
        <f t="shared" si="477"/>
        <v>5331026.43</v>
      </c>
      <c r="ET103" s="22">
        <v>194922.06</v>
      </c>
      <c r="EU103" s="22">
        <v>320966.36</v>
      </c>
      <c r="EV103" s="22">
        <v>279574.38</v>
      </c>
      <c r="EW103" s="22">
        <v>304101.78999999998</v>
      </c>
      <c r="EX103" s="22">
        <v>354462.33</v>
      </c>
      <c r="EY103" s="22">
        <v>539695.39</v>
      </c>
      <c r="EZ103" s="22">
        <v>384545.14</v>
      </c>
      <c r="FA103" s="22">
        <v>388465.58</v>
      </c>
      <c r="FB103" s="22">
        <v>290287.09999999998</v>
      </c>
      <c r="FC103" s="22">
        <v>387038.83</v>
      </c>
      <c r="FD103" s="22">
        <v>355695.45</v>
      </c>
      <c r="FE103" s="22">
        <v>380926.82</v>
      </c>
      <c r="FF103" s="31">
        <f t="shared" si="509"/>
        <v>4180681.2300000004</v>
      </c>
      <c r="FG103" s="22">
        <v>180821.47</v>
      </c>
      <c r="FH103" s="22">
        <v>159442.72</v>
      </c>
      <c r="FI103" s="22">
        <v>342986.4</v>
      </c>
      <c r="FJ103" s="22">
        <v>270721.01</v>
      </c>
      <c r="FK103" s="22">
        <v>256504.79</v>
      </c>
      <c r="FL103" s="22">
        <v>279632.06</v>
      </c>
      <c r="FM103" s="22">
        <v>319591.59999999998</v>
      </c>
      <c r="FN103" s="22">
        <v>310007.23</v>
      </c>
      <c r="FO103" s="22">
        <v>262560.33</v>
      </c>
      <c r="FP103" s="22">
        <v>365325.59</v>
      </c>
      <c r="FQ103" s="22">
        <v>499273.77</v>
      </c>
      <c r="FR103" s="22">
        <v>118507.37</v>
      </c>
      <c r="FS103" s="31">
        <f t="shared" si="480"/>
        <v>3365374.3400000003</v>
      </c>
      <c r="FT103" s="22">
        <v>134581.41</v>
      </c>
      <c r="FU103" s="22">
        <v>157321.85999999999</v>
      </c>
      <c r="FV103" s="22">
        <v>150665.65</v>
      </c>
      <c r="FW103" s="22">
        <v>348504.76</v>
      </c>
      <c r="FX103" s="22">
        <v>360438.22</v>
      </c>
      <c r="FY103" s="22">
        <v>133592</v>
      </c>
      <c r="FZ103" s="22">
        <v>394902.97</v>
      </c>
      <c r="GA103" s="22">
        <v>160045.47</v>
      </c>
      <c r="GB103" s="22">
        <v>44592.439999999944</v>
      </c>
      <c r="GC103" s="22">
        <v>248045.72</v>
      </c>
      <c r="GD103" s="22">
        <v>179371.55</v>
      </c>
      <c r="GE103" s="22">
        <v>402265.32</v>
      </c>
      <c r="GF103" s="31">
        <f t="shared" si="482"/>
        <v>2714327.3699999996</v>
      </c>
      <c r="GG103" s="22">
        <v>154500.22</v>
      </c>
      <c r="GH103" s="22">
        <v>172917.52</v>
      </c>
      <c r="GI103" s="22">
        <v>132365.66000000003</v>
      </c>
      <c r="GJ103" s="22">
        <v>188201.41000000003</v>
      </c>
      <c r="GK103" s="22">
        <v>197362.33999999997</v>
      </c>
      <c r="GL103" s="22">
        <v>156816.87</v>
      </c>
      <c r="GM103" s="22">
        <v>163929.75000000023</v>
      </c>
      <c r="GN103" s="22">
        <v>177107.82999999961</v>
      </c>
      <c r="GO103" s="22">
        <v>288886.67999999993</v>
      </c>
      <c r="GP103" s="22">
        <v>222130.84999999986</v>
      </c>
      <c r="GQ103" s="22">
        <v>209329.69999999972</v>
      </c>
      <c r="GR103" s="22">
        <v>572011.11999999988</v>
      </c>
      <c r="GS103" s="31">
        <f t="shared" si="484"/>
        <v>2635559.9499999993</v>
      </c>
      <c r="GT103" s="22">
        <v>110130.15</v>
      </c>
      <c r="GU103" s="22">
        <v>143234.26000000004</v>
      </c>
      <c r="GV103" s="22">
        <v>98259.399999999965</v>
      </c>
      <c r="GW103" s="22">
        <v>290510.89999999973</v>
      </c>
      <c r="GX103" s="22">
        <v>95510.370000000345</v>
      </c>
      <c r="GY103" s="22">
        <v>296025.77999999956</v>
      </c>
      <c r="GZ103" s="22">
        <v>105187.26000000047</v>
      </c>
      <c r="HA103" s="22">
        <v>126970.02999999956</v>
      </c>
      <c r="HB103" s="22">
        <v>174676.60999999964</v>
      </c>
      <c r="HC103" s="22">
        <v>220906.18000000087</v>
      </c>
      <c r="HD103" s="22">
        <v>145974.07999999914</v>
      </c>
      <c r="HE103" s="22">
        <v>201389.58000000007</v>
      </c>
      <c r="HF103" s="31">
        <f t="shared" si="486"/>
        <v>2008774.5999999994</v>
      </c>
      <c r="HG103" s="22">
        <v>71492.010000000009</v>
      </c>
      <c r="HH103" s="22">
        <v>75839.260000000009</v>
      </c>
      <c r="HI103" s="22">
        <v>113317.00999999998</v>
      </c>
      <c r="HJ103" s="22">
        <v>254334.61999999991</v>
      </c>
      <c r="HK103" s="22">
        <v>65319.210000000196</v>
      </c>
      <c r="HL103" s="22">
        <v>172231.53000000003</v>
      </c>
      <c r="HM103" s="22">
        <v>148787.13999999966</v>
      </c>
      <c r="HN103" s="22">
        <v>196712.3899999999</v>
      </c>
      <c r="HO103" s="22">
        <v>869535.08000000007</v>
      </c>
      <c r="HP103" s="22">
        <v>186047.86999999988</v>
      </c>
      <c r="HQ103" s="22">
        <v>288130.39000000106</v>
      </c>
      <c r="HR103" s="22">
        <v>453418.19999999972</v>
      </c>
      <c r="HS103" s="31">
        <f t="shared" si="488"/>
        <v>2895164.7100000004</v>
      </c>
      <c r="HT103" s="22">
        <v>81430.95</v>
      </c>
      <c r="HU103" s="22">
        <v>185372.05999999994</v>
      </c>
      <c r="HV103" s="22">
        <v>141067.58000000007</v>
      </c>
      <c r="HW103" s="22">
        <v>-1747.6399999999558</v>
      </c>
      <c r="HX103" s="22">
        <v>148046.27000000002</v>
      </c>
      <c r="HY103" s="22">
        <v>126717.16999999993</v>
      </c>
      <c r="HZ103" s="22">
        <v>126016.08999999985</v>
      </c>
      <c r="IA103" s="22">
        <v>160742.59000000032</v>
      </c>
      <c r="IB103" s="22">
        <v>174220.28999999969</v>
      </c>
      <c r="IC103" s="22">
        <v>170441.68000000017</v>
      </c>
      <c r="ID103" s="22">
        <v>105883.47999999975</v>
      </c>
      <c r="IE103" s="22">
        <v>328475.78000000026</v>
      </c>
      <c r="IF103" s="31">
        <f t="shared" si="490"/>
        <v>1746666.3</v>
      </c>
      <c r="IG103" s="22">
        <v>128179.76000000001</v>
      </c>
      <c r="IH103" s="22">
        <v>67231.06</v>
      </c>
      <c r="II103" s="22">
        <v>158242.3299999999</v>
      </c>
      <c r="IJ103" s="22">
        <v>86017.510000000009</v>
      </c>
      <c r="IK103" s="22">
        <v>105525.17999999993</v>
      </c>
      <c r="IL103" s="22">
        <v>138409.25000000023</v>
      </c>
      <c r="IM103" s="22">
        <v>167118.2300000001</v>
      </c>
      <c r="IN103" s="22">
        <v>127541.14999999979</v>
      </c>
      <c r="IO103" s="22">
        <v>119498.7100000002</v>
      </c>
      <c r="IP103" s="22">
        <v>138352.90999999968</v>
      </c>
      <c r="IQ103" s="22">
        <v>159407.40000000014</v>
      </c>
      <c r="IR103" s="22">
        <v>451918.30999999982</v>
      </c>
      <c r="IS103" s="31">
        <f t="shared" si="492"/>
        <v>1847441.7999999998</v>
      </c>
      <c r="IT103" s="22">
        <v>103485.72000000002</v>
      </c>
      <c r="IU103" s="22">
        <v>91702.319999999963</v>
      </c>
      <c r="IV103" s="22">
        <v>95192.650000000023</v>
      </c>
      <c r="IW103" s="22">
        <v>78678.820000000007</v>
      </c>
      <c r="IX103" s="22">
        <v>104334.65999999997</v>
      </c>
      <c r="IY103" s="22">
        <v>130030.23999999993</v>
      </c>
      <c r="IZ103" s="22">
        <v>107681.25</v>
      </c>
      <c r="JA103" s="22">
        <v>81345.79999999993</v>
      </c>
      <c r="JB103" s="22">
        <v>865393.77000000037</v>
      </c>
      <c r="JC103" s="22">
        <v>-65767.270000000251</v>
      </c>
      <c r="JD103" s="22">
        <v>308194.99999999953</v>
      </c>
      <c r="JE103" s="22">
        <v>315925.97000000067</v>
      </c>
      <c r="JF103" s="31">
        <f t="shared" si="494"/>
        <v>2216198.9300000002</v>
      </c>
      <c r="JG103" s="227">
        <v>130283.74999999999</v>
      </c>
      <c r="JH103" s="22">
        <v>100819.66000000002</v>
      </c>
      <c r="JI103" s="22">
        <v>77744.670000000013</v>
      </c>
      <c r="JJ103" s="22">
        <v>71263.340000000026</v>
      </c>
      <c r="JK103" s="22">
        <v>74482.350000000093</v>
      </c>
      <c r="JL103" s="22">
        <v>87209.699999999953</v>
      </c>
      <c r="JM103" s="22">
        <v>115264.27999999991</v>
      </c>
      <c r="JN103" s="22">
        <v>96580.810000000056</v>
      </c>
      <c r="JO103" s="22">
        <v>103660.75</v>
      </c>
      <c r="JP103" s="22">
        <v>153426.96999999997</v>
      </c>
      <c r="JQ103" s="22">
        <v>91925.009999999544</v>
      </c>
      <c r="JR103" s="22">
        <v>299940.5400000005</v>
      </c>
      <c r="JS103" s="31">
        <f t="shared" si="496"/>
        <v>1402601.83</v>
      </c>
      <c r="JT103" s="227">
        <v>60073.359999999993</v>
      </c>
      <c r="JU103" s="22">
        <v>65816.580000000016</v>
      </c>
      <c r="JV103" s="22">
        <v>48315.589999999982</v>
      </c>
      <c r="JW103" s="22">
        <v>80789.52999999997</v>
      </c>
      <c r="JX103" s="22">
        <v>56722.130000000034</v>
      </c>
      <c r="JY103" s="22">
        <v>104489.22999999998</v>
      </c>
      <c r="JZ103" s="22">
        <v>155279.53999999998</v>
      </c>
      <c r="KA103" s="22">
        <v>134360.25</v>
      </c>
      <c r="KB103" s="22">
        <v>142307.6599999998</v>
      </c>
      <c r="KC103" s="22">
        <v>119089.13000000024</v>
      </c>
      <c r="KD103" s="22">
        <v>123702.22999999998</v>
      </c>
      <c r="KE103" s="22">
        <v>123215.51000000001</v>
      </c>
      <c r="KF103" s="31">
        <f t="shared" si="498"/>
        <v>1214160.74</v>
      </c>
      <c r="KG103" s="227">
        <v>89660.15</v>
      </c>
      <c r="KH103" s="22">
        <v>52433.99000000002</v>
      </c>
      <c r="KI103" s="22">
        <v>78117.229999999981</v>
      </c>
      <c r="KJ103" s="22">
        <v>91246.25</v>
      </c>
      <c r="KK103" s="22">
        <v>83394.81</v>
      </c>
      <c r="KL103" s="22">
        <v>67439.830000000016</v>
      </c>
      <c r="KM103" s="22">
        <v>76275.699999999953</v>
      </c>
      <c r="KN103" s="22">
        <v>145021.83000000007</v>
      </c>
      <c r="KO103" s="22">
        <v>80937.289999999921</v>
      </c>
      <c r="KP103" s="22">
        <v>79157.530000000028</v>
      </c>
      <c r="KQ103" s="22">
        <v>83234.739999999991</v>
      </c>
      <c r="KR103" s="22">
        <v>114673.70000000007</v>
      </c>
      <c r="KS103" s="31">
        <f t="shared" si="500"/>
        <v>1041593.05</v>
      </c>
      <c r="KT103" s="227">
        <v>40497.97</v>
      </c>
      <c r="KU103" s="22">
        <v>35228.459999999992</v>
      </c>
      <c r="KV103" s="22">
        <v>86051.710000000021</v>
      </c>
      <c r="KW103" s="22">
        <v>68102.659999999974</v>
      </c>
      <c r="KX103" s="22">
        <v>93073.19</v>
      </c>
      <c r="KY103" s="22">
        <v>92599.169999999984</v>
      </c>
      <c r="KZ103" s="22">
        <v>97497.23000000004</v>
      </c>
      <c r="LA103" s="22">
        <v>114906.63</v>
      </c>
      <c r="LB103" s="22">
        <v>60373.150000000023</v>
      </c>
      <c r="LC103" s="22">
        <v>73736.569999999949</v>
      </c>
      <c r="LD103" s="22">
        <v>154452.18000000005</v>
      </c>
      <c r="LE103" s="22">
        <v>138249.03999999992</v>
      </c>
      <c r="LF103" s="31">
        <f t="shared" si="502"/>
        <v>1054767.96</v>
      </c>
      <c r="LG103" s="227">
        <v>63861.63</v>
      </c>
      <c r="LH103" s="22">
        <v>22523.269999999997</v>
      </c>
      <c r="LI103" s="22">
        <v>32469.880000000005</v>
      </c>
      <c r="LJ103" s="22">
        <v>56537.329999999987</v>
      </c>
      <c r="LK103" s="22">
        <v>45379.140000000014</v>
      </c>
      <c r="LL103" s="22">
        <v>124131.88</v>
      </c>
      <c r="LM103" s="22">
        <v>45457.820000000007</v>
      </c>
      <c r="LN103" s="22">
        <v>49343.289999999979</v>
      </c>
      <c r="LO103" s="22">
        <v>53518.030000000028</v>
      </c>
      <c r="LP103" s="22">
        <v>67483.040000000037</v>
      </c>
      <c r="LQ103" s="22">
        <v>149409.31999999995</v>
      </c>
      <c r="LR103" s="22">
        <v>137994.16000000003</v>
      </c>
      <c r="LS103" s="31">
        <f t="shared" si="504"/>
        <v>848108.79</v>
      </c>
      <c r="LT103" s="227">
        <v>41008.120000000003</v>
      </c>
      <c r="LU103" s="22">
        <v>57198.52</v>
      </c>
      <c r="LV103" s="22">
        <v>119294.33</v>
      </c>
      <c r="LW103" s="22">
        <v>92416.180000000022</v>
      </c>
      <c r="LX103" s="22">
        <v>141166.10999999999</v>
      </c>
      <c r="LY103" s="22">
        <v>137592.39000000001</v>
      </c>
      <c r="LZ103" s="22">
        <v>99662.5</v>
      </c>
      <c r="MA103" s="22">
        <v>106509.70999999996</v>
      </c>
      <c r="MB103" s="22">
        <v>67404.87</v>
      </c>
      <c r="MC103" s="22">
        <v>91938.589999999967</v>
      </c>
      <c r="MD103" s="22">
        <v>167426.58999999997</v>
      </c>
      <c r="ME103" s="22">
        <v>278967.17000000016</v>
      </c>
      <c r="MF103" s="31">
        <f t="shared" si="506"/>
        <v>1400585.08</v>
      </c>
      <c r="MG103" s="227">
        <v>38513.79</v>
      </c>
      <c r="MH103" s="22">
        <v>21351.35</v>
      </c>
      <c r="MI103" s="22">
        <v>81159.500000000015</v>
      </c>
      <c r="MJ103" s="22">
        <v>0</v>
      </c>
      <c r="MK103" s="22">
        <v>0</v>
      </c>
      <c r="ML103" s="22">
        <v>0</v>
      </c>
      <c r="MM103" s="22">
        <v>0</v>
      </c>
      <c r="MN103" s="22">
        <v>0</v>
      </c>
      <c r="MO103" s="22">
        <v>0</v>
      </c>
      <c r="MP103" s="22">
        <v>0</v>
      </c>
      <c r="MQ103" s="22">
        <v>0</v>
      </c>
      <c r="MR103" s="22">
        <v>0</v>
      </c>
      <c r="MS103" s="32">
        <f t="shared" si="508"/>
        <v>141024.64000000001</v>
      </c>
    </row>
    <row r="104" spans="1:357" x14ac:dyDescent="0.2">
      <c r="A104" s="82">
        <v>714108</v>
      </c>
      <c r="B104" s="105"/>
      <c r="C104" s="106" t="s">
        <v>495</v>
      </c>
      <c r="D104" s="106" t="s">
        <v>567</v>
      </c>
      <c r="E104" s="22" t="s">
        <v>165</v>
      </c>
      <c r="F104" s="22" t="s">
        <v>165</v>
      </c>
      <c r="G104" s="22" t="s">
        <v>165</v>
      </c>
      <c r="H104" s="22" t="s">
        <v>165</v>
      </c>
      <c r="I104" s="22" t="s">
        <v>165</v>
      </c>
      <c r="J104" s="22" t="s">
        <v>165</v>
      </c>
      <c r="K104" s="22" t="s">
        <v>165</v>
      </c>
      <c r="L104" s="22" t="s">
        <v>165</v>
      </c>
      <c r="M104" s="22" t="s">
        <v>165</v>
      </c>
      <c r="N104" s="22" t="s">
        <v>165</v>
      </c>
      <c r="O104" s="22" t="s">
        <v>165</v>
      </c>
      <c r="P104" s="22" t="s">
        <v>165</v>
      </c>
      <c r="Q104" s="22" t="s">
        <v>165</v>
      </c>
      <c r="R104" s="22" t="s">
        <v>165</v>
      </c>
      <c r="S104" s="22" t="s">
        <v>165</v>
      </c>
      <c r="T104" s="22" t="s">
        <v>165</v>
      </c>
      <c r="U104" s="22" t="s">
        <v>165</v>
      </c>
      <c r="V104" s="22" t="s">
        <v>165</v>
      </c>
      <c r="W104" s="22" t="s">
        <v>165</v>
      </c>
      <c r="X104" s="22" t="s">
        <v>165</v>
      </c>
      <c r="Y104" s="22" t="s">
        <v>165</v>
      </c>
      <c r="Z104" s="22" t="s">
        <v>165</v>
      </c>
      <c r="AA104" s="22" t="s">
        <v>165</v>
      </c>
      <c r="AB104" s="22" t="s">
        <v>165</v>
      </c>
      <c r="AC104" s="22" t="s">
        <v>165</v>
      </c>
      <c r="AD104" s="22" t="s">
        <v>165</v>
      </c>
      <c r="AE104" s="22" t="s">
        <v>165</v>
      </c>
      <c r="AF104" s="22" t="s">
        <v>165</v>
      </c>
      <c r="AG104" s="22" t="s">
        <v>165</v>
      </c>
      <c r="AH104" s="22" t="s">
        <v>165</v>
      </c>
      <c r="AI104" s="22" t="s">
        <v>165</v>
      </c>
      <c r="AJ104" s="22" t="s">
        <v>165</v>
      </c>
      <c r="AK104" s="22" t="s">
        <v>165</v>
      </c>
      <c r="AL104" s="22" t="s">
        <v>165</v>
      </c>
      <c r="AM104" s="22" t="s">
        <v>165</v>
      </c>
      <c r="AN104" s="22" t="s">
        <v>165</v>
      </c>
      <c r="AO104" s="22" t="s">
        <v>165</v>
      </c>
      <c r="AP104" s="22" t="s">
        <v>165</v>
      </c>
      <c r="AQ104" s="22" t="s">
        <v>165</v>
      </c>
      <c r="AR104" s="22" t="s">
        <v>165</v>
      </c>
      <c r="AS104" s="22" t="s">
        <v>165</v>
      </c>
      <c r="AT104" s="22" t="s">
        <v>165</v>
      </c>
      <c r="AU104" s="22" t="s">
        <v>165</v>
      </c>
      <c r="AV104" s="22" t="s">
        <v>165</v>
      </c>
      <c r="AW104" s="22" t="s">
        <v>165</v>
      </c>
      <c r="AX104" s="22" t="s">
        <v>165</v>
      </c>
      <c r="AY104" s="22" t="s">
        <v>165</v>
      </c>
      <c r="AZ104" s="22" t="s">
        <v>165</v>
      </c>
      <c r="BA104" s="22" t="s">
        <v>165</v>
      </c>
      <c r="BB104" s="22" t="s">
        <v>165</v>
      </c>
      <c r="BC104" s="22" t="s">
        <v>165</v>
      </c>
      <c r="BD104" s="22" t="s">
        <v>165</v>
      </c>
      <c r="BE104" s="22" t="s">
        <v>165</v>
      </c>
      <c r="BF104" s="22" t="s">
        <v>165</v>
      </c>
      <c r="BG104" s="22" t="s">
        <v>165</v>
      </c>
      <c r="BH104" s="22" t="s">
        <v>165</v>
      </c>
      <c r="BI104" s="22" t="s">
        <v>165</v>
      </c>
      <c r="BJ104" s="22" t="s">
        <v>165</v>
      </c>
      <c r="BK104" s="22" t="s">
        <v>165</v>
      </c>
      <c r="BL104" s="22" t="s">
        <v>165</v>
      </c>
      <c r="BM104" s="22" t="s">
        <v>165</v>
      </c>
      <c r="BN104" s="22" t="s">
        <v>165</v>
      </c>
      <c r="BO104" s="22" t="s">
        <v>165</v>
      </c>
      <c r="BP104" s="22" t="s">
        <v>165</v>
      </c>
      <c r="BQ104" s="22" t="s">
        <v>165</v>
      </c>
      <c r="BR104" s="22" t="s">
        <v>165</v>
      </c>
      <c r="BS104" s="22" t="s">
        <v>165</v>
      </c>
      <c r="BT104" s="22" t="s">
        <v>165</v>
      </c>
      <c r="BU104" s="22" t="s">
        <v>165</v>
      </c>
      <c r="BV104" s="22" t="s">
        <v>165</v>
      </c>
      <c r="BW104" s="22" t="s">
        <v>165</v>
      </c>
      <c r="BX104" s="22" t="s">
        <v>165</v>
      </c>
      <c r="BY104" s="22" t="s">
        <v>165</v>
      </c>
      <c r="BZ104" s="22" t="s">
        <v>165</v>
      </c>
      <c r="CA104" s="22" t="s">
        <v>165</v>
      </c>
      <c r="CB104" s="22" t="s">
        <v>165</v>
      </c>
      <c r="CC104" s="22" t="s">
        <v>165</v>
      </c>
      <c r="CD104" s="22" t="s">
        <v>165</v>
      </c>
      <c r="CE104" s="22" t="s">
        <v>165</v>
      </c>
      <c r="CF104" s="22" t="s">
        <v>165</v>
      </c>
      <c r="CG104" s="22" t="s">
        <v>165</v>
      </c>
      <c r="CH104" s="22" t="s">
        <v>165</v>
      </c>
      <c r="CI104" s="22" t="s">
        <v>165</v>
      </c>
      <c r="CJ104" s="22" t="s">
        <v>165</v>
      </c>
      <c r="CK104" s="22" t="s">
        <v>165</v>
      </c>
      <c r="CL104" s="22" t="s">
        <v>165</v>
      </c>
      <c r="CM104" s="22" t="s">
        <v>165</v>
      </c>
      <c r="CN104" s="22" t="s">
        <v>165</v>
      </c>
      <c r="CO104" s="22" t="s">
        <v>165</v>
      </c>
      <c r="CP104" s="22" t="s">
        <v>165</v>
      </c>
      <c r="CQ104" s="22" t="s">
        <v>165</v>
      </c>
      <c r="CR104" s="22" t="s">
        <v>165</v>
      </c>
      <c r="CS104" s="22" t="s">
        <v>165</v>
      </c>
      <c r="CT104" s="22">
        <v>2931.8667584710402</v>
      </c>
      <c r="CU104" s="22">
        <v>1151.1994241362042</v>
      </c>
      <c r="CV104" s="22">
        <v>1108.0403939242199</v>
      </c>
      <c r="CW104" s="22">
        <v>3442.9086129193802</v>
      </c>
      <c r="CX104" s="22">
        <v>-86.452637289268907</v>
      </c>
      <c r="CY104" s="22">
        <v>1195.9805124353193</v>
      </c>
      <c r="CZ104" s="22">
        <v>316.74069437489652</v>
      </c>
      <c r="DA104" s="22">
        <v>290.80541645801912</v>
      </c>
      <c r="DB104" s="22">
        <v>2839.3458103822418</v>
      </c>
      <c r="DC104" s="22">
        <v>447.91132532131508</v>
      </c>
      <c r="DD104" s="22">
        <v>-26.584418294108644</v>
      </c>
      <c r="DE104" s="22">
        <v>660.67071440494362</v>
      </c>
      <c r="DF104" s="22">
        <f t="shared" si="472"/>
        <v>14272.432607244202</v>
      </c>
      <c r="DG104" s="22">
        <v>0</v>
      </c>
      <c r="DH104" s="22">
        <v>434.91</v>
      </c>
      <c r="DI104" s="22">
        <v>1012.57</v>
      </c>
      <c r="DJ104" s="22">
        <v>2348.64</v>
      </c>
      <c r="DK104" s="22">
        <v>2236.09</v>
      </c>
      <c r="DL104" s="22">
        <v>5255.2</v>
      </c>
      <c r="DM104" s="22">
        <v>7174.19</v>
      </c>
      <c r="DN104" s="22">
        <v>1905.84</v>
      </c>
      <c r="DO104" s="22">
        <v>3259</v>
      </c>
      <c r="DP104" s="22">
        <v>3922</v>
      </c>
      <c r="DQ104" s="22">
        <v>2569</v>
      </c>
      <c r="DR104" s="22">
        <v>3315.69</v>
      </c>
      <c r="DS104" s="31">
        <f t="shared" si="473"/>
        <v>33433.129999999997</v>
      </c>
      <c r="DT104" s="22">
        <v>2497</v>
      </c>
      <c r="DU104" s="22">
        <v>2165</v>
      </c>
      <c r="DV104" s="22">
        <v>2171.59</v>
      </c>
      <c r="DW104" s="22">
        <v>3160.47</v>
      </c>
      <c r="DX104" s="22">
        <v>1989.8</v>
      </c>
      <c r="DY104" s="22">
        <v>1434.1</v>
      </c>
      <c r="DZ104" s="22">
        <v>1891.59</v>
      </c>
      <c r="EA104" s="22">
        <v>3050.98</v>
      </c>
      <c r="EB104" s="22">
        <v>2206.75</v>
      </c>
      <c r="EC104" s="22">
        <v>1906.78</v>
      </c>
      <c r="ED104" s="22">
        <v>2259.09</v>
      </c>
      <c r="EE104" s="22">
        <v>2032.96</v>
      </c>
      <c r="EF104" s="31">
        <f t="shared" si="475"/>
        <v>26766.109999999997</v>
      </c>
      <c r="EG104" s="22">
        <v>1954.19</v>
      </c>
      <c r="EH104" s="22">
        <v>1906.88</v>
      </c>
      <c r="EI104" s="22">
        <v>1986.17</v>
      </c>
      <c r="EJ104" s="22">
        <v>2051.0500000000002</v>
      </c>
      <c r="EK104" s="22">
        <v>1906.94</v>
      </c>
      <c r="EL104" s="22">
        <v>2228.98</v>
      </c>
      <c r="EM104" s="22">
        <v>2021.46</v>
      </c>
      <c r="EN104" s="22">
        <v>3282.91</v>
      </c>
      <c r="EO104" s="22">
        <v>2633.71</v>
      </c>
      <c r="EP104" s="22">
        <v>2502.2399999999998</v>
      </c>
      <c r="EQ104" s="22">
        <v>4649.72</v>
      </c>
      <c r="ER104" s="22">
        <v>2306.44</v>
      </c>
      <c r="ES104" s="31">
        <f t="shared" si="477"/>
        <v>29430.69</v>
      </c>
      <c r="ET104" s="22">
        <v>2129.9499999999998</v>
      </c>
      <c r="EU104" s="22">
        <v>3012.95</v>
      </c>
      <c r="EV104" s="22">
        <v>748.19000000000051</v>
      </c>
      <c r="EW104" s="22">
        <v>3748.34</v>
      </c>
      <c r="EX104" s="22">
        <v>2249.2600000000002</v>
      </c>
      <c r="EY104" s="22">
        <v>3884.75</v>
      </c>
      <c r="EZ104" s="22">
        <v>2820.1</v>
      </c>
      <c r="FA104" s="22">
        <v>2760.86</v>
      </c>
      <c r="FB104" s="22">
        <v>110047.37</v>
      </c>
      <c r="FC104" s="22">
        <v>-105466.03</v>
      </c>
      <c r="FD104" s="22">
        <v>2644.24</v>
      </c>
      <c r="FE104" s="22">
        <v>-28644.799999999999</v>
      </c>
      <c r="FF104" s="31">
        <f t="shared" si="509"/>
        <v>-64.820000000010623</v>
      </c>
      <c r="FG104" s="22">
        <v>552.45000000000005</v>
      </c>
      <c r="FH104" s="22">
        <v>-552.45000000000005</v>
      </c>
      <c r="FI104" s="22">
        <v>0</v>
      </c>
      <c r="FJ104" s="22">
        <v>0</v>
      </c>
      <c r="FK104" s="22">
        <v>0</v>
      </c>
      <c r="FL104" s="22">
        <v>0</v>
      </c>
      <c r="FM104" s="22">
        <v>0</v>
      </c>
      <c r="FN104" s="22">
        <v>0</v>
      </c>
      <c r="FO104" s="22">
        <v>0</v>
      </c>
      <c r="FP104" s="22">
        <v>0</v>
      </c>
      <c r="FQ104" s="22">
        <v>0</v>
      </c>
      <c r="FR104" s="22">
        <v>0</v>
      </c>
      <c r="FS104" s="31">
        <f t="shared" si="480"/>
        <v>0</v>
      </c>
      <c r="FT104" s="22">
        <v>0</v>
      </c>
      <c r="FU104" s="22">
        <v>0</v>
      </c>
      <c r="FV104" s="22">
        <v>0</v>
      </c>
      <c r="FW104" s="22">
        <v>0</v>
      </c>
      <c r="FX104" s="22">
        <v>0</v>
      </c>
      <c r="FY104" s="22">
        <v>0</v>
      </c>
      <c r="FZ104" s="22">
        <v>41.66</v>
      </c>
      <c r="GA104" s="22">
        <v>0</v>
      </c>
      <c r="GB104" s="22">
        <v>-23.62</v>
      </c>
      <c r="GC104" s="22">
        <v>0</v>
      </c>
      <c r="GD104" s="22">
        <v>0</v>
      </c>
      <c r="GE104" s="22">
        <v>0</v>
      </c>
      <c r="GF104" s="31">
        <f t="shared" si="482"/>
        <v>18.039999999999996</v>
      </c>
      <c r="GG104" s="22">
        <v>0</v>
      </c>
      <c r="GH104" s="22">
        <v>0</v>
      </c>
      <c r="GI104" s="22">
        <v>0</v>
      </c>
      <c r="GJ104" s="22">
        <v>0</v>
      </c>
      <c r="GK104" s="22">
        <v>26.17</v>
      </c>
      <c r="GL104" s="22">
        <v>16.049999999999997</v>
      </c>
      <c r="GM104" s="22">
        <v>0</v>
      </c>
      <c r="GN104" s="22">
        <v>0</v>
      </c>
      <c r="GO104" s="22">
        <v>0</v>
      </c>
      <c r="GP104" s="22">
        <v>0</v>
      </c>
      <c r="GQ104" s="22">
        <v>0</v>
      </c>
      <c r="GR104" s="22">
        <v>-42.22</v>
      </c>
      <c r="GS104" s="31">
        <f t="shared" si="484"/>
        <v>0</v>
      </c>
      <c r="GT104" s="22">
        <v>0</v>
      </c>
      <c r="GU104" s="22">
        <v>0</v>
      </c>
      <c r="GV104" s="22">
        <v>147.54</v>
      </c>
      <c r="GW104" s="22">
        <v>169.22</v>
      </c>
      <c r="GX104" s="22">
        <v>147.54000000000002</v>
      </c>
      <c r="GY104" s="22">
        <v>9.9300000000000068</v>
      </c>
      <c r="GZ104" s="22">
        <v>147.53999999999996</v>
      </c>
      <c r="HA104" s="22">
        <v>147.53999999999996</v>
      </c>
      <c r="HB104" s="22">
        <v>147.54000000000008</v>
      </c>
      <c r="HC104" s="22">
        <v>152.70999999999992</v>
      </c>
      <c r="HD104" s="22">
        <v>180.82000000000016</v>
      </c>
      <c r="HE104" s="22">
        <v>147.53999999999996</v>
      </c>
      <c r="HF104" s="31">
        <f t="shared" si="486"/>
        <v>1397.92</v>
      </c>
      <c r="HG104" s="22">
        <v>0</v>
      </c>
      <c r="HH104" s="22">
        <v>152.34</v>
      </c>
      <c r="HI104" s="22">
        <v>299.17999999999995</v>
      </c>
      <c r="HJ104" s="22">
        <v>209.56999999999994</v>
      </c>
      <c r="HK104" s="22">
        <v>191.18000000000006</v>
      </c>
      <c r="HL104" s="22">
        <v>317.95000000000005</v>
      </c>
      <c r="HM104" s="22">
        <v>167.94000000000005</v>
      </c>
      <c r="HN104" s="22">
        <v>147.53999999999996</v>
      </c>
      <c r="HO104" s="22">
        <v>147.53999999999996</v>
      </c>
      <c r="HP104" s="22">
        <v>912.54000000000019</v>
      </c>
      <c r="HQ104" s="22">
        <v>257</v>
      </c>
      <c r="HR104" s="22">
        <v>209.2199999999998</v>
      </c>
      <c r="HS104" s="31">
        <f t="shared" si="488"/>
        <v>3012</v>
      </c>
      <c r="HT104" s="22">
        <v>351.9</v>
      </c>
      <c r="HU104" s="22">
        <v>335.54000000000008</v>
      </c>
      <c r="HV104" s="22">
        <v>312.2399999999999</v>
      </c>
      <c r="HW104" s="22">
        <v>147.54000000000008</v>
      </c>
      <c r="HX104" s="22">
        <v>230.95000000000005</v>
      </c>
      <c r="HY104" s="22">
        <v>160.73000000000002</v>
      </c>
      <c r="HZ104" s="22">
        <v>725.33999999999969</v>
      </c>
      <c r="IA104" s="22">
        <v>1758.2200000000003</v>
      </c>
      <c r="IB104" s="22">
        <v>147.53999999999996</v>
      </c>
      <c r="IC104" s="22">
        <v>147.53999999999996</v>
      </c>
      <c r="ID104" s="22">
        <v>198.72000000000025</v>
      </c>
      <c r="IE104" s="22">
        <v>147.53999999999996</v>
      </c>
      <c r="IF104" s="31">
        <f t="shared" si="490"/>
        <v>4663.8</v>
      </c>
      <c r="IG104" s="22">
        <v>0</v>
      </c>
      <c r="IH104" s="22">
        <v>287.54000000000002</v>
      </c>
      <c r="II104" s="22">
        <v>147.53999999999996</v>
      </c>
      <c r="IJ104" s="22">
        <v>0</v>
      </c>
      <c r="IK104" s="22">
        <v>0</v>
      </c>
      <c r="IL104" s="22">
        <v>0</v>
      </c>
      <c r="IM104" s="22">
        <v>-415.08</v>
      </c>
      <c r="IN104" s="22">
        <v>0</v>
      </c>
      <c r="IO104" s="22">
        <v>1</v>
      </c>
      <c r="IP104" s="22">
        <v>0</v>
      </c>
      <c r="IQ104" s="22">
        <v>0</v>
      </c>
      <c r="IR104" s="22">
        <v>-21</v>
      </c>
      <c r="IS104" s="31">
        <f t="shared" si="492"/>
        <v>0</v>
      </c>
      <c r="IT104" s="22">
        <v>0</v>
      </c>
      <c r="IU104" s="22">
        <v>0</v>
      </c>
      <c r="IV104" s="22">
        <v>0</v>
      </c>
      <c r="IW104" s="22">
        <v>0</v>
      </c>
      <c r="IX104" s="22">
        <v>0</v>
      </c>
      <c r="IY104" s="22">
        <v>0</v>
      </c>
      <c r="IZ104" s="22">
        <v>0</v>
      </c>
      <c r="JA104" s="22">
        <v>0</v>
      </c>
      <c r="JB104" s="22">
        <v>0</v>
      </c>
      <c r="JC104" s="22">
        <v>0</v>
      </c>
      <c r="JD104" s="22">
        <v>0</v>
      </c>
      <c r="JE104" s="22">
        <v>0</v>
      </c>
      <c r="JF104" s="31">
        <f t="shared" si="494"/>
        <v>0</v>
      </c>
      <c r="JG104" s="227">
        <v>0</v>
      </c>
      <c r="JH104" s="22">
        <v>0</v>
      </c>
      <c r="JI104" s="22">
        <v>0</v>
      </c>
      <c r="JJ104" s="22">
        <v>0</v>
      </c>
      <c r="JK104" s="22">
        <v>0</v>
      </c>
      <c r="JL104" s="22">
        <v>6678.29</v>
      </c>
      <c r="JM104" s="22">
        <v>7685.87</v>
      </c>
      <c r="JN104" s="22">
        <v>2145.5600000000013</v>
      </c>
      <c r="JO104" s="22">
        <v>10951.46</v>
      </c>
      <c r="JP104" s="22">
        <v>1649.4399999999987</v>
      </c>
      <c r="JQ104" s="22">
        <v>0</v>
      </c>
      <c r="JR104" s="22">
        <v>0</v>
      </c>
      <c r="JS104" s="31">
        <f t="shared" si="496"/>
        <v>29110.62</v>
      </c>
      <c r="JT104" s="227">
        <v>0</v>
      </c>
      <c r="JU104" s="22">
        <v>0</v>
      </c>
      <c r="JV104" s="22">
        <v>1083.94</v>
      </c>
      <c r="JW104" s="22">
        <v>0</v>
      </c>
      <c r="JX104" s="22">
        <v>9444.4399999999987</v>
      </c>
      <c r="JY104" s="22">
        <v>0</v>
      </c>
      <c r="JZ104" s="22">
        <v>0</v>
      </c>
      <c r="KA104" s="22">
        <v>0</v>
      </c>
      <c r="KB104" s="22">
        <v>0</v>
      </c>
      <c r="KC104" s="22">
        <v>0</v>
      </c>
      <c r="KD104" s="22">
        <v>0</v>
      </c>
      <c r="KE104" s="22">
        <v>0</v>
      </c>
      <c r="KF104" s="31">
        <f t="shared" si="498"/>
        <v>10528.38</v>
      </c>
      <c r="KG104" s="227">
        <v>0</v>
      </c>
      <c r="KH104" s="22">
        <v>0</v>
      </c>
      <c r="KI104" s="22">
        <v>0</v>
      </c>
      <c r="KJ104" s="22">
        <v>0</v>
      </c>
      <c r="KK104" s="22">
        <v>0</v>
      </c>
      <c r="KL104" s="22">
        <v>0</v>
      </c>
      <c r="KM104" s="22">
        <v>0</v>
      </c>
      <c r="KN104" s="22">
        <v>0</v>
      </c>
      <c r="KO104" s="22">
        <v>0</v>
      </c>
      <c r="KP104" s="22">
        <v>482.55</v>
      </c>
      <c r="KQ104" s="22">
        <v>57.300000000000011</v>
      </c>
      <c r="KR104" s="22">
        <v>27.149999999999977</v>
      </c>
      <c r="KS104" s="31">
        <f t="shared" si="500"/>
        <v>567</v>
      </c>
      <c r="KT104" s="227">
        <v>47.25</v>
      </c>
      <c r="KU104" s="22">
        <v>57.3</v>
      </c>
      <c r="KV104" s="22">
        <v>0</v>
      </c>
      <c r="KW104" s="22">
        <v>0</v>
      </c>
      <c r="KX104" s="22">
        <v>0</v>
      </c>
      <c r="KY104" s="22">
        <v>0</v>
      </c>
      <c r="KZ104" s="22">
        <v>0</v>
      </c>
      <c r="LA104" s="22">
        <v>0</v>
      </c>
      <c r="LB104" s="22">
        <v>0</v>
      </c>
      <c r="LC104" s="22">
        <v>0</v>
      </c>
      <c r="LD104" s="22">
        <v>415.2</v>
      </c>
      <c r="LE104" s="22">
        <v>0</v>
      </c>
      <c r="LF104" s="31">
        <f t="shared" si="502"/>
        <v>519.75</v>
      </c>
      <c r="LG104" s="227">
        <v>0</v>
      </c>
      <c r="LH104" s="22">
        <v>0</v>
      </c>
      <c r="LI104" s="22">
        <v>0</v>
      </c>
      <c r="LJ104" s="22">
        <v>0</v>
      </c>
      <c r="LK104" s="22">
        <v>0</v>
      </c>
      <c r="LL104" s="22">
        <v>0</v>
      </c>
      <c r="LM104" s="22">
        <v>0</v>
      </c>
      <c r="LN104" s="22">
        <v>0</v>
      </c>
      <c r="LO104" s="22">
        <v>0</v>
      </c>
      <c r="LP104" s="22">
        <v>0</v>
      </c>
      <c r="LQ104" s="22">
        <v>0</v>
      </c>
      <c r="LR104" s="22">
        <v>0</v>
      </c>
      <c r="LS104" s="31">
        <f t="shared" si="504"/>
        <v>0</v>
      </c>
      <c r="LT104" s="227">
        <v>0</v>
      </c>
      <c r="LU104" s="22">
        <v>0</v>
      </c>
      <c r="LV104" s="22">
        <v>0</v>
      </c>
      <c r="LW104" s="22">
        <v>0</v>
      </c>
      <c r="LX104" s="22">
        <v>0</v>
      </c>
      <c r="LY104" s="22">
        <v>0</v>
      </c>
      <c r="LZ104" s="22">
        <v>0</v>
      </c>
      <c r="MA104" s="22">
        <v>0</v>
      </c>
      <c r="MB104" s="22">
        <v>0</v>
      </c>
      <c r="MC104" s="22">
        <v>0</v>
      </c>
      <c r="MD104" s="22">
        <v>0</v>
      </c>
      <c r="ME104" s="22">
        <v>0</v>
      </c>
      <c r="MF104" s="31">
        <f t="shared" si="506"/>
        <v>0</v>
      </c>
      <c r="MG104" s="227">
        <v>0</v>
      </c>
      <c r="MH104" s="22">
        <v>0</v>
      </c>
      <c r="MI104" s="22">
        <v>0</v>
      </c>
      <c r="MJ104" s="22">
        <v>0</v>
      </c>
      <c r="MK104" s="22">
        <v>0</v>
      </c>
      <c r="ML104" s="22">
        <v>0</v>
      </c>
      <c r="MM104" s="22">
        <v>0</v>
      </c>
      <c r="MN104" s="22">
        <v>0</v>
      </c>
      <c r="MO104" s="22">
        <v>0</v>
      </c>
      <c r="MP104" s="22">
        <v>0</v>
      </c>
      <c r="MQ104" s="22">
        <v>0</v>
      </c>
      <c r="MR104" s="22">
        <v>0</v>
      </c>
      <c r="MS104" s="32">
        <f t="shared" si="508"/>
        <v>0</v>
      </c>
    </row>
    <row r="105" spans="1:357" x14ac:dyDescent="0.2">
      <c r="A105" s="82">
        <v>714109</v>
      </c>
      <c r="B105" s="105"/>
      <c r="C105" s="106" t="s">
        <v>496</v>
      </c>
      <c r="D105" s="106" t="s">
        <v>568</v>
      </c>
      <c r="E105" s="22" t="s">
        <v>165</v>
      </c>
      <c r="F105" s="22" t="s">
        <v>165</v>
      </c>
      <c r="G105" s="22" t="s">
        <v>165</v>
      </c>
      <c r="H105" s="22" t="s">
        <v>165</v>
      </c>
      <c r="I105" s="22" t="s">
        <v>165</v>
      </c>
      <c r="J105" s="22" t="s">
        <v>165</v>
      </c>
      <c r="K105" s="22" t="s">
        <v>165</v>
      </c>
      <c r="L105" s="22" t="s">
        <v>165</v>
      </c>
      <c r="M105" s="22" t="s">
        <v>165</v>
      </c>
      <c r="N105" s="22" t="s">
        <v>165</v>
      </c>
      <c r="O105" s="22" t="s">
        <v>165</v>
      </c>
      <c r="P105" s="22" t="s">
        <v>165</v>
      </c>
      <c r="Q105" s="22" t="s">
        <v>165</v>
      </c>
      <c r="R105" s="22" t="s">
        <v>165</v>
      </c>
      <c r="S105" s="22" t="s">
        <v>165</v>
      </c>
      <c r="T105" s="22" t="s">
        <v>165</v>
      </c>
      <c r="U105" s="22" t="s">
        <v>165</v>
      </c>
      <c r="V105" s="22" t="s">
        <v>165</v>
      </c>
      <c r="W105" s="22" t="s">
        <v>165</v>
      </c>
      <c r="X105" s="22" t="s">
        <v>165</v>
      </c>
      <c r="Y105" s="22" t="s">
        <v>165</v>
      </c>
      <c r="Z105" s="22" t="s">
        <v>165</v>
      </c>
      <c r="AA105" s="22" t="s">
        <v>165</v>
      </c>
      <c r="AB105" s="22" t="s">
        <v>165</v>
      </c>
      <c r="AC105" s="22" t="s">
        <v>165</v>
      </c>
      <c r="AD105" s="22" t="s">
        <v>165</v>
      </c>
      <c r="AE105" s="22" t="s">
        <v>165</v>
      </c>
      <c r="AF105" s="22" t="s">
        <v>165</v>
      </c>
      <c r="AG105" s="22" t="s">
        <v>165</v>
      </c>
      <c r="AH105" s="22" t="s">
        <v>165</v>
      </c>
      <c r="AI105" s="22" t="s">
        <v>165</v>
      </c>
      <c r="AJ105" s="22" t="s">
        <v>165</v>
      </c>
      <c r="AK105" s="22" t="s">
        <v>165</v>
      </c>
      <c r="AL105" s="22" t="s">
        <v>165</v>
      </c>
      <c r="AM105" s="22" t="s">
        <v>165</v>
      </c>
      <c r="AN105" s="22" t="s">
        <v>165</v>
      </c>
      <c r="AO105" s="22" t="s">
        <v>165</v>
      </c>
      <c r="AP105" s="22" t="s">
        <v>165</v>
      </c>
      <c r="AQ105" s="22" t="s">
        <v>165</v>
      </c>
      <c r="AR105" s="22" t="s">
        <v>165</v>
      </c>
      <c r="AS105" s="22" t="s">
        <v>165</v>
      </c>
      <c r="AT105" s="22" t="s">
        <v>165</v>
      </c>
      <c r="AU105" s="22" t="s">
        <v>165</v>
      </c>
      <c r="AV105" s="22" t="s">
        <v>165</v>
      </c>
      <c r="AW105" s="22" t="s">
        <v>165</v>
      </c>
      <c r="AX105" s="22" t="s">
        <v>165</v>
      </c>
      <c r="AY105" s="22" t="s">
        <v>165</v>
      </c>
      <c r="AZ105" s="22" t="s">
        <v>165</v>
      </c>
      <c r="BA105" s="22" t="s">
        <v>165</v>
      </c>
      <c r="BB105" s="22" t="s">
        <v>165</v>
      </c>
      <c r="BC105" s="22" t="s">
        <v>165</v>
      </c>
      <c r="BD105" s="22" t="s">
        <v>165</v>
      </c>
      <c r="BE105" s="22" t="s">
        <v>165</v>
      </c>
      <c r="BF105" s="22" t="s">
        <v>165</v>
      </c>
      <c r="BG105" s="22" t="s">
        <v>165</v>
      </c>
      <c r="BH105" s="22" t="s">
        <v>165</v>
      </c>
      <c r="BI105" s="22" t="s">
        <v>165</v>
      </c>
      <c r="BJ105" s="22" t="s">
        <v>165</v>
      </c>
      <c r="BK105" s="22" t="s">
        <v>165</v>
      </c>
      <c r="BL105" s="22" t="s">
        <v>165</v>
      </c>
      <c r="BM105" s="22" t="s">
        <v>165</v>
      </c>
      <c r="BN105" s="22" t="s">
        <v>165</v>
      </c>
      <c r="BO105" s="22" t="s">
        <v>165</v>
      </c>
      <c r="BP105" s="22" t="s">
        <v>165</v>
      </c>
      <c r="BQ105" s="22" t="s">
        <v>165</v>
      </c>
      <c r="BR105" s="22" t="s">
        <v>165</v>
      </c>
      <c r="BS105" s="22" t="s">
        <v>165</v>
      </c>
      <c r="BT105" s="22" t="s">
        <v>165</v>
      </c>
      <c r="BU105" s="22" t="s">
        <v>165</v>
      </c>
      <c r="BV105" s="22" t="s">
        <v>165</v>
      </c>
      <c r="BW105" s="22" t="s">
        <v>165</v>
      </c>
      <c r="BX105" s="22" t="s">
        <v>165</v>
      </c>
      <c r="BY105" s="22" t="s">
        <v>165</v>
      </c>
      <c r="BZ105" s="22" t="s">
        <v>165</v>
      </c>
      <c r="CA105" s="22" t="s">
        <v>165</v>
      </c>
      <c r="CB105" s="22" t="s">
        <v>165</v>
      </c>
      <c r="CC105" s="22" t="s">
        <v>165</v>
      </c>
      <c r="CD105" s="22" t="s">
        <v>165</v>
      </c>
      <c r="CE105" s="22" t="s">
        <v>165</v>
      </c>
      <c r="CF105" s="22" t="s">
        <v>165</v>
      </c>
      <c r="CG105" s="22" t="s">
        <v>165</v>
      </c>
      <c r="CH105" s="22" t="s">
        <v>165</v>
      </c>
      <c r="CI105" s="22" t="s">
        <v>165</v>
      </c>
      <c r="CJ105" s="22" t="s">
        <v>165</v>
      </c>
      <c r="CK105" s="22" t="s">
        <v>165</v>
      </c>
      <c r="CL105" s="22" t="s">
        <v>165</v>
      </c>
      <c r="CM105" s="22" t="s">
        <v>165</v>
      </c>
      <c r="CN105" s="22" t="s">
        <v>165</v>
      </c>
      <c r="CO105" s="22" t="s">
        <v>165</v>
      </c>
      <c r="CP105" s="22" t="s">
        <v>165</v>
      </c>
      <c r="CQ105" s="22" t="s">
        <v>165</v>
      </c>
      <c r="CR105" s="22" t="s">
        <v>165</v>
      </c>
      <c r="CS105" s="22" t="s">
        <v>165</v>
      </c>
      <c r="CT105" s="22">
        <v>88839.747037222507</v>
      </c>
      <c r="CU105" s="22">
        <v>37729.220121849445</v>
      </c>
      <c r="CV105" s="22">
        <v>75228.882156568172</v>
      </c>
      <c r="CW105" s="22">
        <v>74361.972291771061</v>
      </c>
      <c r="CX105" s="22">
        <v>79605.419921548921</v>
      </c>
      <c r="CY105" s="22">
        <v>76084.469954932443</v>
      </c>
      <c r="CZ105" s="22">
        <v>63209.455433149691</v>
      </c>
      <c r="DA105" s="22">
        <v>56922.680395593394</v>
      </c>
      <c r="DB105" s="22">
        <v>57770.6782256718</v>
      </c>
      <c r="DC105" s="22">
        <v>67645.323693874219</v>
      </c>
      <c r="DD105" s="22">
        <v>58935.673760640893</v>
      </c>
      <c r="DE105" s="22">
        <v>108026.61358704725</v>
      </c>
      <c r="DF105" s="22">
        <f t="shared" si="472"/>
        <v>844360.13657986966</v>
      </c>
      <c r="DG105" s="22">
        <v>122349.32</v>
      </c>
      <c r="DH105" s="22">
        <v>-21895.599999999999</v>
      </c>
      <c r="DI105" s="22">
        <v>42351.32</v>
      </c>
      <c r="DJ105" s="22">
        <v>52045.13</v>
      </c>
      <c r="DK105" s="22">
        <v>158544.53</v>
      </c>
      <c r="DL105" s="22">
        <v>-78749.570000000007</v>
      </c>
      <c r="DM105" s="22">
        <v>77789.179999999993</v>
      </c>
      <c r="DN105" s="22">
        <v>31006.84</v>
      </c>
      <c r="DO105" s="22">
        <v>15034.68</v>
      </c>
      <c r="DP105" s="22">
        <v>83400.740000000005</v>
      </c>
      <c r="DQ105" s="22">
        <v>4229.5600000000004</v>
      </c>
      <c r="DR105" s="22">
        <v>181042.73</v>
      </c>
      <c r="DS105" s="31">
        <f t="shared" si="473"/>
        <v>667148.86</v>
      </c>
      <c r="DT105" s="22">
        <v>37092.58</v>
      </c>
      <c r="DU105" s="22">
        <v>26226.21</v>
      </c>
      <c r="DV105" s="22">
        <v>52491.1</v>
      </c>
      <c r="DW105" s="22">
        <v>30884.3</v>
      </c>
      <c r="DX105" s="22">
        <v>65837.259999999995</v>
      </c>
      <c r="DY105" s="22">
        <v>49288.74</v>
      </c>
      <c r="DZ105" s="22">
        <v>47662.44</v>
      </c>
      <c r="EA105" s="22">
        <v>23922.71</v>
      </c>
      <c r="EB105" s="22">
        <v>29743.45</v>
      </c>
      <c r="EC105" s="22">
        <v>39463.050000000003</v>
      </c>
      <c r="ED105" s="22">
        <v>22715.87</v>
      </c>
      <c r="EE105" s="22">
        <v>50239.57</v>
      </c>
      <c r="EF105" s="31">
        <f t="shared" si="475"/>
        <v>475567.28</v>
      </c>
      <c r="EG105" s="22">
        <v>26159.98</v>
      </c>
      <c r="EH105" s="22">
        <v>23431.25</v>
      </c>
      <c r="EI105" s="22">
        <v>20561.68</v>
      </c>
      <c r="EJ105" s="22">
        <v>29921.24</v>
      </c>
      <c r="EK105" s="22">
        <v>19567.54</v>
      </c>
      <c r="EL105" s="22">
        <v>45381.03</v>
      </c>
      <c r="EM105" s="22">
        <v>22936.23</v>
      </c>
      <c r="EN105" s="22">
        <v>31893.95</v>
      </c>
      <c r="EO105" s="22">
        <v>21673.17</v>
      </c>
      <c r="EP105" s="22">
        <v>26891.53</v>
      </c>
      <c r="EQ105" s="22">
        <v>36577.53</v>
      </c>
      <c r="ER105" s="22">
        <v>15119.89</v>
      </c>
      <c r="ES105" s="31">
        <f t="shared" si="477"/>
        <v>320115.02</v>
      </c>
      <c r="ET105" s="22">
        <v>14916.94</v>
      </c>
      <c r="EU105" s="22">
        <v>10880.09</v>
      </c>
      <c r="EV105" s="22">
        <v>17102.5</v>
      </c>
      <c r="EW105" s="22">
        <v>15726.26</v>
      </c>
      <c r="EX105" s="22">
        <v>14618.92</v>
      </c>
      <c r="EY105" s="22">
        <v>7999.7</v>
      </c>
      <c r="EZ105" s="22">
        <v>8307.5499999999993</v>
      </c>
      <c r="FA105" s="22">
        <v>4004.9399999999878</v>
      </c>
      <c r="FB105" s="22">
        <v>24693.89</v>
      </c>
      <c r="FC105" s="22">
        <v>9610</v>
      </c>
      <c r="FD105" s="22">
        <v>20280.439999999999</v>
      </c>
      <c r="FE105" s="22">
        <v>12810.65</v>
      </c>
      <c r="FF105" s="31">
        <f t="shared" si="509"/>
        <v>160951.87999999998</v>
      </c>
      <c r="FG105" s="22">
        <v>4402.26</v>
      </c>
      <c r="FH105" s="22">
        <v>7970.94</v>
      </c>
      <c r="FI105" s="22">
        <v>5960.26</v>
      </c>
      <c r="FJ105" s="22">
        <v>40235.089999999997</v>
      </c>
      <c r="FK105" s="22">
        <v>20186.12</v>
      </c>
      <c r="FL105" s="22">
        <v>10731.24</v>
      </c>
      <c r="FM105" s="22">
        <v>6603.44</v>
      </c>
      <c r="FN105" s="22">
        <v>2053.17</v>
      </c>
      <c r="FO105" s="22">
        <v>2650.7099999999919</v>
      </c>
      <c r="FP105" s="22">
        <v>5449.08</v>
      </c>
      <c r="FQ105" s="22">
        <v>9058.6299999999992</v>
      </c>
      <c r="FR105" s="22">
        <v>7860.26</v>
      </c>
      <c r="FS105" s="31">
        <f t="shared" si="480"/>
        <v>123161.2</v>
      </c>
      <c r="FT105" s="22">
        <v>281.33999999999997</v>
      </c>
      <c r="FU105" s="22">
        <v>175.26</v>
      </c>
      <c r="FV105" s="22">
        <v>418.44</v>
      </c>
      <c r="FW105" s="22">
        <v>0</v>
      </c>
      <c r="FX105" s="22">
        <v>101.5</v>
      </c>
      <c r="FY105" s="22">
        <v>1837.17</v>
      </c>
      <c r="FZ105" s="22">
        <v>503.75</v>
      </c>
      <c r="GA105" s="22">
        <v>-141.87</v>
      </c>
      <c r="GB105" s="22">
        <v>174.45</v>
      </c>
      <c r="GC105" s="22">
        <v>353.49</v>
      </c>
      <c r="GD105" s="22">
        <v>68.889999999999873</v>
      </c>
      <c r="GE105" s="22">
        <v>66.989999999999782</v>
      </c>
      <c r="GF105" s="31">
        <f t="shared" si="482"/>
        <v>3839.4099999999994</v>
      </c>
      <c r="GG105" s="22">
        <v>176.13</v>
      </c>
      <c r="GH105" s="22">
        <v>87.63</v>
      </c>
      <c r="GI105" s="22">
        <v>301.27999999999997</v>
      </c>
      <c r="GJ105" s="22">
        <v>373.30000000000007</v>
      </c>
      <c r="GK105" s="22">
        <v>130.67999999999995</v>
      </c>
      <c r="GL105" s="22">
        <v>193.49</v>
      </c>
      <c r="GM105" s="22">
        <v>0</v>
      </c>
      <c r="GN105" s="22">
        <v>285.01</v>
      </c>
      <c r="GO105" s="22">
        <v>880.63999999999942</v>
      </c>
      <c r="GP105" s="22">
        <v>2073.400000000001</v>
      </c>
      <c r="GQ105" s="22">
        <v>100.76999999999953</v>
      </c>
      <c r="GR105" s="22">
        <v>229.85000000000036</v>
      </c>
      <c r="GS105" s="31">
        <f t="shared" si="484"/>
        <v>4832.18</v>
      </c>
      <c r="GT105" s="22">
        <v>272.3</v>
      </c>
      <c r="GU105" s="22">
        <v>20.419999999999959</v>
      </c>
      <c r="GV105" s="22">
        <v>361.57</v>
      </c>
      <c r="GW105" s="22">
        <v>336.36</v>
      </c>
      <c r="GX105" s="22">
        <v>10444.370000000001</v>
      </c>
      <c r="GY105" s="22">
        <v>-2277.590000000002</v>
      </c>
      <c r="GZ105" s="22">
        <v>-8019.9399999999987</v>
      </c>
      <c r="HA105" s="22">
        <v>229.81000000000017</v>
      </c>
      <c r="HB105" s="22">
        <v>509.17999999999984</v>
      </c>
      <c r="HC105" s="22">
        <v>1185.4500000000007</v>
      </c>
      <c r="HD105" s="22">
        <v>973.57999999999993</v>
      </c>
      <c r="HE105" s="22">
        <v>2297.4799999999991</v>
      </c>
      <c r="HF105" s="31">
        <f t="shared" si="486"/>
        <v>6332.99</v>
      </c>
      <c r="HG105" s="22">
        <v>628.39</v>
      </c>
      <c r="HH105" s="22">
        <v>96.030000000000086</v>
      </c>
      <c r="HI105" s="22">
        <v>210.24</v>
      </c>
      <c r="HJ105" s="22">
        <v>189.87999999999988</v>
      </c>
      <c r="HK105" s="22">
        <v>450</v>
      </c>
      <c r="HL105" s="22">
        <v>115.40999999999985</v>
      </c>
      <c r="HM105" s="22">
        <v>79.870000000000346</v>
      </c>
      <c r="HN105" s="22">
        <v>249.72999999999956</v>
      </c>
      <c r="HO105" s="22">
        <v>118.92000000000007</v>
      </c>
      <c r="HP105" s="22">
        <v>127.20000000000027</v>
      </c>
      <c r="HQ105" s="22">
        <v>246.09999999999991</v>
      </c>
      <c r="HR105" s="22">
        <v>326.73000000000047</v>
      </c>
      <c r="HS105" s="31">
        <f t="shared" si="488"/>
        <v>2838.5000000000005</v>
      </c>
      <c r="HT105" s="22">
        <v>0</v>
      </c>
      <c r="HU105" s="22">
        <v>0</v>
      </c>
      <c r="HV105" s="22">
        <v>0</v>
      </c>
      <c r="HW105" s="22">
        <v>0</v>
      </c>
      <c r="HX105" s="22">
        <v>1156.3699999999999</v>
      </c>
      <c r="HY105" s="22">
        <v>311.61000000000013</v>
      </c>
      <c r="HZ105" s="22">
        <v>7153.32</v>
      </c>
      <c r="IA105" s="22">
        <v>27.229999999999563</v>
      </c>
      <c r="IB105" s="22">
        <v>96.130000000001019</v>
      </c>
      <c r="IC105" s="22">
        <v>0.17000000000007276</v>
      </c>
      <c r="ID105" s="22">
        <v>78.559999999999491</v>
      </c>
      <c r="IE105" s="22">
        <v>2758.8200000000015</v>
      </c>
      <c r="IF105" s="31">
        <f t="shared" si="490"/>
        <v>11582.210000000001</v>
      </c>
      <c r="IG105" s="22">
        <v>1376.88</v>
      </c>
      <c r="IH105" s="22">
        <v>0</v>
      </c>
      <c r="II105" s="22">
        <v>1238.71</v>
      </c>
      <c r="IJ105" s="22">
        <v>114.75</v>
      </c>
      <c r="IK105" s="22">
        <v>419.75999999999976</v>
      </c>
      <c r="IL105" s="22">
        <v>152</v>
      </c>
      <c r="IM105" s="22">
        <v>639.13000000000011</v>
      </c>
      <c r="IN105" s="22">
        <v>89.119999999999891</v>
      </c>
      <c r="IO105" s="22">
        <v>75.999999999999545</v>
      </c>
      <c r="IP105" s="22">
        <v>0</v>
      </c>
      <c r="IQ105" s="22">
        <v>0</v>
      </c>
      <c r="IR105" s="22">
        <v>2204.0700000000006</v>
      </c>
      <c r="IS105" s="31">
        <f t="shared" si="492"/>
        <v>6310.42</v>
      </c>
      <c r="IT105" s="22">
        <v>0</v>
      </c>
      <c r="IU105" s="22">
        <v>0</v>
      </c>
      <c r="IV105" s="22">
        <v>1.03</v>
      </c>
      <c r="IW105" s="22">
        <v>0</v>
      </c>
      <c r="IX105" s="22">
        <v>0</v>
      </c>
      <c r="IY105" s="22">
        <v>0</v>
      </c>
      <c r="IZ105" s="22">
        <v>123.06</v>
      </c>
      <c r="JA105" s="22">
        <v>199.99999999999997</v>
      </c>
      <c r="JB105" s="22">
        <v>0</v>
      </c>
      <c r="JC105" s="22">
        <v>0</v>
      </c>
      <c r="JD105" s="22">
        <v>0</v>
      </c>
      <c r="JE105" s="22">
        <v>0</v>
      </c>
      <c r="JF105" s="31">
        <f t="shared" si="494"/>
        <v>324.08999999999997</v>
      </c>
      <c r="JG105" s="227">
        <v>0</v>
      </c>
      <c r="JH105" s="22">
        <v>0</v>
      </c>
      <c r="JI105" s="22">
        <v>0</v>
      </c>
      <c r="JJ105" s="22">
        <v>0</v>
      </c>
      <c r="JK105" s="22">
        <v>0</v>
      </c>
      <c r="JL105" s="22">
        <v>150</v>
      </c>
      <c r="JM105" s="22">
        <v>20489.580000000002</v>
      </c>
      <c r="JN105" s="22">
        <v>0</v>
      </c>
      <c r="JO105" s="22">
        <v>0</v>
      </c>
      <c r="JP105" s="22">
        <v>0</v>
      </c>
      <c r="JQ105" s="22">
        <v>0</v>
      </c>
      <c r="JR105" s="22">
        <v>17949.009999999995</v>
      </c>
      <c r="JS105" s="31">
        <f t="shared" si="496"/>
        <v>38588.589999999997</v>
      </c>
      <c r="JT105" s="227">
        <v>0</v>
      </c>
      <c r="JU105" s="22">
        <v>0</v>
      </c>
      <c r="JV105" s="22">
        <v>111.48</v>
      </c>
      <c r="JW105" s="22">
        <v>0</v>
      </c>
      <c r="JX105" s="22">
        <v>0</v>
      </c>
      <c r="JY105" s="22">
        <v>0</v>
      </c>
      <c r="JZ105" s="22">
        <v>295.25</v>
      </c>
      <c r="KA105" s="22">
        <v>12270.65</v>
      </c>
      <c r="KB105" s="22">
        <v>1130.1000000000004</v>
      </c>
      <c r="KC105" s="22">
        <v>1720.5499999999993</v>
      </c>
      <c r="KD105" s="22">
        <v>1130.1000000000022</v>
      </c>
      <c r="KE105" s="22">
        <v>1130.0999999999985</v>
      </c>
      <c r="KF105" s="31">
        <f t="shared" si="498"/>
        <v>17788.23</v>
      </c>
      <c r="KG105" s="227">
        <v>1055.8499999999999</v>
      </c>
      <c r="KH105" s="22">
        <v>1501.3000000000002</v>
      </c>
      <c r="KI105" s="22">
        <v>1055.8499999999999</v>
      </c>
      <c r="KJ105" s="22">
        <v>1055.8500000000004</v>
      </c>
      <c r="KK105" s="22">
        <v>1522.0599999999995</v>
      </c>
      <c r="KL105" s="22">
        <v>760.65000000000055</v>
      </c>
      <c r="KM105" s="22">
        <v>760.09999999999945</v>
      </c>
      <c r="KN105" s="22">
        <v>170.19999999999982</v>
      </c>
      <c r="KO105" s="22">
        <v>0</v>
      </c>
      <c r="KP105" s="22">
        <v>0</v>
      </c>
      <c r="KQ105" s="22">
        <v>0</v>
      </c>
      <c r="KR105" s="22">
        <v>0</v>
      </c>
      <c r="KS105" s="31">
        <f t="shared" si="500"/>
        <v>7881.86</v>
      </c>
      <c r="KT105" s="227">
        <v>0</v>
      </c>
      <c r="KU105" s="22">
        <v>0</v>
      </c>
      <c r="KV105" s="22">
        <v>0</v>
      </c>
      <c r="KW105" s="22">
        <v>0</v>
      </c>
      <c r="KX105" s="22">
        <v>0</v>
      </c>
      <c r="KY105" s="22">
        <v>0</v>
      </c>
      <c r="KZ105" s="22">
        <v>0</v>
      </c>
      <c r="LA105" s="22">
        <v>0</v>
      </c>
      <c r="LB105" s="22">
        <v>2601.84</v>
      </c>
      <c r="LC105" s="22">
        <v>13688.71</v>
      </c>
      <c r="LD105" s="22">
        <v>0</v>
      </c>
      <c r="LE105" s="22">
        <v>0</v>
      </c>
      <c r="LF105" s="31">
        <f t="shared" si="502"/>
        <v>16290.55</v>
      </c>
      <c r="LG105" s="227">
        <v>0</v>
      </c>
      <c r="LH105" s="22">
        <v>0</v>
      </c>
      <c r="LI105" s="22">
        <v>0</v>
      </c>
      <c r="LJ105" s="22">
        <v>0</v>
      </c>
      <c r="LK105" s="22">
        <v>0</v>
      </c>
      <c r="LL105" s="22">
        <v>0</v>
      </c>
      <c r="LM105" s="22">
        <v>0</v>
      </c>
      <c r="LN105" s="22">
        <v>0</v>
      </c>
      <c r="LO105" s="22">
        <v>0</v>
      </c>
      <c r="LP105" s="22">
        <v>0</v>
      </c>
      <c r="LQ105" s="22">
        <v>0</v>
      </c>
      <c r="LR105" s="22">
        <v>0</v>
      </c>
      <c r="LS105" s="31">
        <f t="shared" si="504"/>
        <v>0</v>
      </c>
      <c r="LT105" s="227">
        <v>0</v>
      </c>
      <c r="LU105" s="22">
        <v>0</v>
      </c>
      <c r="LV105" s="22">
        <v>0</v>
      </c>
      <c r="LW105" s="22">
        <v>0</v>
      </c>
      <c r="LX105" s="22">
        <v>11151.03</v>
      </c>
      <c r="LY105" s="22">
        <v>-9151.0300000000007</v>
      </c>
      <c r="LZ105" s="22">
        <v>0</v>
      </c>
      <c r="MA105" s="22">
        <v>1000</v>
      </c>
      <c r="MB105" s="22">
        <v>0</v>
      </c>
      <c r="MC105" s="22">
        <v>4476.8</v>
      </c>
      <c r="MD105" s="22">
        <v>3357.6099999999997</v>
      </c>
      <c r="ME105" s="22">
        <v>5608.119999999999</v>
      </c>
      <c r="MF105" s="31">
        <f t="shared" si="506"/>
        <v>16442.53</v>
      </c>
      <c r="MG105" s="227">
        <v>0</v>
      </c>
      <c r="MH105" s="22">
        <v>5600</v>
      </c>
      <c r="MI105" s="22">
        <v>50</v>
      </c>
      <c r="MJ105" s="22">
        <v>0</v>
      </c>
      <c r="MK105" s="22">
        <v>0</v>
      </c>
      <c r="ML105" s="22">
        <v>0</v>
      </c>
      <c r="MM105" s="22">
        <v>0</v>
      </c>
      <c r="MN105" s="22">
        <v>0</v>
      </c>
      <c r="MO105" s="22">
        <v>0</v>
      </c>
      <c r="MP105" s="22">
        <v>0</v>
      </c>
      <c r="MQ105" s="22">
        <v>0</v>
      </c>
      <c r="MR105" s="22">
        <v>0</v>
      </c>
      <c r="MS105" s="32">
        <f t="shared" si="508"/>
        <v>5650</v>
      </c>
    </row>
    <row r="106" spans="1:357" x14ac:dyDescent="0.2">
      <c r="A106" s="82">
        <v>714110</v>
      </c>
      <c r="B106" s="105"/>
      <c r="C106" s="106" t="s">
        <v>497</v>
      </c>
      <c r="D106" s="106" t="s">
        <v>569</v>
      </c>
      <c r="E106" s="22" t="s">
        <v>165</v>
      </c>
      <c r="F106" s="22" t="s">
        <v>165</v>
      </c>
      <c r="G106" s="22" t="s">
        <v>165</v>
      </c>
      <c r="H106" s="22" t="s">
        <v>165</v>
      </c>
      <c r="I106" s="22" t="s">
        <v>165</v>
      </c>
      <c r="J106" s="22" t="s">
        <v>165</v>
      </c>
      <c r="K106" s="22" t="s">
        <v>165</v>
      </c>
      <c r="L106" s="22" t="s">
        <v>165</v>
      </c>
      <c r="M106" s="22" t="s">
        <v>165</v>
      </c>
      <c r="N106" s="22" t="s">
        <v>165</v>
      </c>
      <c r="O106" s="22" t="s">
        <v>165</v>
      </c>
      <c r="P106" s="22" t="s">
        <v>165</v>
      </c>
      <c r="Q106" s="22" t="s">
        <v>165</v>
      </c>
      <c r="R106" s="22" t="s">
        <v>165</v>
      </c>
      <c r="S106" s="22" t="s">
        <v>165</v>
      </c>
      <c r="T106" s="22" t="s">
        <v>165</v>
      </c>
      <c r="U106" s="22" t="s">
        <v>165</v>
      </c>
      <c r="V106" s="22" t="s">
        <v>165</v>
      </c>
      <c r="W106" s="22" t="s">
        <v>165</v>
      </c>
      <c r="X106" s="22" t="s">
        <v>165</v>
      </c>
      <c r="Y106" s="22" t="s">
        <v>165</v>
      </c>
      <c r="Z106" s="22" t="s">
        <v>165</v>
      </c>
      <c r="AA106" s="22" t="s">
        <v>165</v>
      </c>
      <c r="AB106" s="22" t="s">
        <v>165</v>
      </c>
      <c r="AC106" s="22" t="s">
        <v>165</v>
      </c>
      <c r="AD106" s="22" t="s">
        <v>165</v>
      </c>
      <c r="AE106" s="22" t="s">
        <v>165</v>
      </c>
      <c r="AF106" s="22" t="s">
        <v>165</v>
      </c>
      <c r="AG106" s="22" t="s">
        <v>165</v>
      </c>
      <c r="AH106" s="22" t="s">
        <v>165</v>
      </c>
      <c r="AI106" s="22" t="s">
        <v>165</v>
      </c>
      <c r="AJ106" s="22" t="s">
        <v>165</v>
      </c>
      <c r="AK106" s="22" t="s">
        <v>165</v>
      </c>
      <c r="AL106" s="22" t="s">
        <v>165</v>
      </c>
      <c r="AM106" s="22" t="s">
        <v>165</v>
      </c>
      <c r="AN106" s="22" t="s">
        <v>165</v>
      </c>
      <c r="AO106" s="22" t="s">
        <v>165</v>
      </c>
      <c r="AP106" s="22" t="s">
        <v>165</v>
      </c>
      <c r="AQ106" s="22" t="s">
        <v>165</v>
      </c>
      <c r="AR106" s="22" t="s">
        <v>165</v>
      </c>
      <c r="AS106" s="22" t="s">
        <v>165</v>
      </c>
      <c r="AT106" s="22" t="s">
        <v>165</v>
      </c>
      <c r="AU106" s="22" t="s">
        <v>165</v>
      </c>
      <c r="AV106" s="22" t="s">
        <v>165</v>
      </c>
      <c r="AW106" s="22" t="s">
        <v>165</v>
      </c>
      <c r="AX106" s="22" t="s">
        <v>165</v>
      </c>
      <c r="AY106" s="22" t="s">
        <v>165</v>
      </c>
      <c r="AZ106" s="22" t="s">
        <v>165</v>
      </c>
      <c r="BA106" s="22" t="s">
        <v>165</v>
      </c>
      <c r="BB106" s="22" t="s">
        <v>165</v>
      </c>
      <c r="BC106" s="22" t="s">
        <v>165</v>
      </c>
      <c r="BD106" s="22" t="s">
        <v>165</v>
      </c>
      <c r="BE106" s="22" t="s">
        <v>165</v>
      </c>
      <c r="BF106" s="22" t="s">
        <v>165</v>
      </c>
      <c r="BG106" s="22" t="s">
        <v>165</v>
      </c>
      <c r="BH106" s="22" t="s">
        <v>165</v>
      </c>
      <c r="BI106" s="22" t="s">
        <v>165</v>
      </c>
      <c r="BJ106" s="22" t="s">
        <v>165</v>
      </c>
      <c r="BK106" s="22" t="s">
        <v>165</v>
      </c>
      <c r="BL106" s="22" t="s">
        <v>165</v>
      </c>
      <c r="BM106" s="22" t="s">
        <v>165</v>
      </c>
      <c r="BN106" s="22" t="s">
        <v>165</v>
      </c>
      <c r="BO106" s="22" t="s">
        <v>165</v>
      </c>
      <c r="BP106" s="22" t="s">
        <v>165</v>
      </c>
      <c r="BQ106" s="22" t="s">
        <v>165</v>
      </c>
      <c r="BR106" s="22" t="s">
        <v>165</v>
      </c>
      <c r="BS106" s="22" t="s">
        <v>165</v>
      </c>
      <c r="BT106" s="22" t="s">
        <v>165</v>
      </c>
      <c r="BU106" s="22" t="s">
        <v>165</v>
      </c>
      <c r="BV106" s="22" t="s">
        <v>165</v>
      </c>
      <c r="BW106" s="22" t="s">
        <v>165</v>
      </c>
      <c r="BX106" s="22" t="s">
        <v>165</v>
      </c>
      <c r="BY106" s="22" t="s">
        <v>165</v>
      </c>
      <c r="BZ106" s="22" t="s">
        <v>165</v>
      </c>
      <c r="CA106" s="22" t="s">
        <v>165</v>
      </c>
      <c r="CB106" s="22" t="s">
        <v>165</v>
      </c>
      <c r="CC106" s="22" t="s">
        <v>165</v>
      </c>
      <c r="CD106" s="22" t="s">
        <v>165</v>
      </c>
      <c r="CE106" s="22" t="s">
        <v>165</v>
      </c>
      <c r="CF106" s="22" t="s">
        <v>165</v>
      </c>
      <c r="CG106" s="22" t="s">
        <v>165</v>
      </c>
      <c r="CH106" s="22" t="s">
        <v>165</v>
      </c>
      <c r="CI106" s="22" t="s">
        <v>165</v>
      </c>
      <c r="CJ106" s="22" t="s">
        <v>165</v>
      </c>
      <c r="CK106" s="22" t="s">
        <v>165</v>
      </c>
      <c r="CL106" s="22" t="s">
        <v>165</v>
      </c>
      <c r="CM106" s="22" t="s">
        <v>165</v>
      </c>
      <c r="CN106" s="22" t="s">
        <v>165</v>
      </c>
      <c r="CO106" s="22" t="s">
        <v>165</v>
      </c>
      <c r="CP106" s="22" t="s">
        <v>165</v>
      </c>
      <c r="CQ106" s="22" t="s">
        <v>165</v>
      </c>
      <c r="CR106" s="22" t="s">
        <v>165</v>
      </c>
      <c r="CS106" s="22" t="s">
        <v>165</v>
      </c>
      <c r="CT106" s="22">
        <v>2007.1774328158906</v>
      </c>
      <c r="CU106" s="22">
        <v>-200.30045067601404</v>
      </c>
      <c r="CV106" s="22">
        <v>51.441286930395513</v>
      </c>
      <c r="CW106" s="22">
        <v>267.59777165748631</v>
      </c>
      <c r="CX106" s="22">
        <v>571.69086963779</v>
      </c>
      <c r="CY106" s="22">
        <v>127.4161241862794</v>
      </c>
      <c r="CZ106" s="22">
        <v>0</v>
      </c>
      <c r="DA106" s="22">
        <v>15268.736437990319</v>
      </c>
      <c r="DB106" s="22">
        <v>867.96861959606076</v>
      </c>
      <c r="DC106" s="22">
        <v>-14955.950592555499</v>
      </c>
      <c r="DD106" s="22">
        <v>976.46469704556841</v>
      </c>
      <c r="DE106" s="22">
        <v>1146.2175763645469</v>
      </c>
      <c r="DF106" s="22">
        <f t="shared" si="472"/>
        <v>6128.4597729928246</v>
      </c>
      <c r="DG106" s="22">
        <v>3183.96</v>
      </c>
      <c r="DH106" s="22">
        <v>438.77</v>
      </c>
      <c r="DI106" s="22">
        <v>16.599999999999909</v>
      </c>
      <c r="DJ106" s="22">
        <v>1428.75</v>
      </c>
      <c r="DK106" s="22">
        <v>2273.16</v>
      </c>
      <c r="DL106" s="22">
        <v>1528.87</v>
      </c>
      <c r="DM106" s="22">
        <v>-5730.49</v>
      </c>
      <c r="DN106" s="22">
        <v>1304.3800000000001</v>
      </c>
      <c r="DO106" s="22">
        <v>-462.7</v>
      </c>
      <c r="DP106" s="22">
        <v>56.75</v>
      </c>
      <c r="DQ106" s="22">
        <v>1961.42</v>
      </c>
      <c r="DR106" s="22">
        <v>-254.43</v>
      </c>
      <c r="DS106" s="31">
        <f t="shared" si="473"/>
        <v>5745.0400000000009</v>
      </c>
      <c r="DT106" s="22">
        <v>92.95</v>
      </c>
      <c r="DU106" s="22">
        <v>6152.02</v>
      </c>
      <c r="DV106" s="22">
        <v>3720.69</v>
      </c>
      <c r="DW106" s="22">
        <v>1431.48</v>
      </c>
      <c r="DX106" s="22">
        <v>444.07</v>
      </c>
      <c r="DY106" s="22">
        <v>2774.32</v>
      </c>
      <c r="DZ106" s="22">
        <v>91.799999999999272</v>
      </c>
      <c r="EA106" s="22">
        <v>254.70000000000073</v>
      </c>
      <c r="EB106" s="22">
        <v>9879.35</v>
      </c>
      <c r="EC106" s="22">
        <v>1253.55</v>
      </c>
      <c r="ED106" s="22">
        <v>-9739.86</v>
      </c>
      <c r="EE106" s="22">
        <v>454.68</v>
      </c>
      <c r="EF106" s="31">
        <f t="shared" si="475"/>
        <v>16809.749999999996</v>
      </c>
      <c r="EG106" s="22">
        <v>2599.69</v>
      </c>
      <c r="EH106" s="22">
        <v>1955.83</v>
      </c>
      <c r="EI106" s="22">
        <v>13619.17</v>
      </c>
      <c r="EJ106" s="22">
        <v>1439.28</v>
      </c>
      <c r="EK106" s="22">
        <v>24.379999999997381</v>
      </c>
      <c r="EL106" s="22">
        <v>1431.47</v>
      </c>
      <c r="EM106" s="22">
        <v>19.670000000001892</v>
      </c>
      <c r="EN106" s="22">
        <v>271.7699999999968</v>
      </c>
      <c r="EO106" s="22">
        <v>257.30000000000291</v>
      </c>
      <c r="EP106" s="22">
        <v>961.36999999999898</v>
      </c>
      <c r="EQ106" s="22">
        <v>1798.88</v>
      </c>
      <c r="ER106" s="22">
        <v>3579.46</v>
      </c>
      <c r="ES106" s="31">
        <f t="shared" si="477"/>
        <v>27958.27</v>
      </c>
      <c r="ET106" s="22">
        <v>168.84</v>
      </c>
      <c r="EU106" s="22">
        <v>110.88</v>
      </c>
      <c r="EV106" s="22">
        <v>1020.16</v>
      </c>
      <c r="EW106" s="22">
        <v>-4913.71</v>
      </c>
      <c r="EX106" s="22">
        <v>36.79</v>
      </c>
      <c r="EY106" s="22">
        <v>41841.760000000002</v>
      </c>
      <c r="EZ106" s="22">
        <v>587.95999999999913</v>
      </c>
      <c r="FA106" s="22">
        <v>0</v>
      </c>
      <c r="FB106" s="22">
        <v>-1069.44</v>
      </c>
      <c r="FC106" s="22">
        <v>1911.69</v>
      </c>
      <c r="FD106" s="22">
        <v>113.7300000000032</v>
      </c>
      <c r="FE106" s="22">
        <v>343.41999999999825</v>
      </c>
      <c r="FF106" s="31">
        <f t="shared" si="509"/>
        <v>40152.080000000002</v>
      </c>
      <c r="FG106" s="22">
        <v>94.97</v>
      </c>
      <c r="FH106" s="22">
        <v>1951.35</v>
      </c>
      <c r="FI106" s="22">
        <v>4052.03</v>
      </c>
      <c r="FJ106" s="22">
        <v>1455.4</v>
      </c>
      <c r="FK106" s="22">
        <v>1562.83</v>
      </c>
      <c r="FL106" s="22">
        <v>31.020000000000437</v>
      </c>
      <c r="FM106" s="22">
        <v>1635.62</v>
      </c>
      <c r="FN106" s="22">
        <v>536.22000000000116</v>
      </c>
      <c r="FO106" s="22">
        <v>1197.54</v>
      </c>
      <c r="FP106" s="22">
        <v>0</v>
      </c>
      <c r="FQ106" s="22">
        <v>953.18</v>
      </c>
      <c r="FR106" s="22">
        <v>4818.6099999999997</v>
      </c>
      <c r="FS106" s="31">
        <f t="shared" si="480"/>
        <v>18288.770000000004</v>
      </c>
      <c r="FT106" s="22">
        <v>8435.2999999999993</v>
      </c>
      <c r="FU106" s="22">
        <v>4.320000000001528</v>
      </c>
      <c r="FV106" s="22">
        <v>376.49</v>
      </c>
      <c r="FW106" s="22">
        <v>426.36999999999898</v>
      </c>
      <c r="FX106" s="22">
        <v>2738.16</v>
      </c>
      <c r="FY106" s="22">
        <v>4770.5200000000004</v>
      </c>
      <c r="FZ106" s="22">
        <v>1816.65</v>
      </c>
      <c r="GA106" s="22">
        <v>8145.94</v>
      </c>
      <c r="GB106" s="22">
        <v>604.63000000000102</v>
      </c>
      <c r="GC106" s="22">
        <v>4294.76</v>
      </c>
      <c r="GD106" s="22">
        <v>870.27999999999884</v>
      </c>
      <c r="GE106" s="22">
        <v>51962.77</v>
      </c>
      <c r="GF106" s="31">
        <f t="shared" si="482"/>
        <v>84446.19</v>
      </c>
      <c r="GG106" s="22">
        <v>977.93</v>
      </c>
      <c r="GH106" s="22">
        <v>201.54000000000008</v>
      </c>
      <c r="GI106" s="22">
        <v>9207.6200000000008</v>
      </c>
      <c r="GJ106" s="22">
        <v>31402.070000000003</v>
      </c>
      <c r="GK106" s="22">
        <v>119197.01000000001</v>
      </c>
      <c r="GL106" s="22">
        <v>76.409999999974389</v>
      </c>
      <c r="GM106" s="22">
        <v>53.080000000045402</v>
      </c>
      <c r="GN106" s="22">
        <v>353.44999999998254</v>
      </c>
      <c r="GO106" s="22">
        <v>77527.930000000022</v>
      </c>
      <c r="GP106" s="22">
        <v>-30840.010000000009</v>
      </c>
      <c r="GQ106" s="22">
        <v>7024.1999999999825</v>
      </c>
      <c r="GR106" s="22">
        <v>2690.4999999999709</v>
      </c>
      <c r="GS106" s="31">
        <f t="shared" si="484"/>
        <v>217871.72999999998</v>
      </c>
      <c r="GT106" s="22">
        <v>1140.99</v>
      </c>
      <c r="GU106" s="22">
        <v>862.35000000000014</v>
      </c>
      <c r="GV106" s="22">
        <v>576.33999999999969</v>
      </c>
      <c r="GW106" s="22">
        <v>2824.35</v>
      </c>
      <c r="GX106" s="22">
        <v>1301.2700000000004</v>
      </c>
      <c r="GY106" s="22">
        <v>4816.0199999999995</v>
      </c>
      <c r="GZ106" s="22">
        <v>109.6200000000008</v>
      </c>
      <c r="HA106" s="22">
        <v>353.31999999999971</v>
      </c>
      <c r="HB106" s="22">
        <v>327.05999999999949</v>
      </c>
      <c r="HC106" s="22">
        <v>1205.2899999999991</v>
      </c>
      <c r="HD106" s="22">
        <v>1087.9699999999975</v>
      </c>
      <c r="HE106" s="22">
        <v>736.40000000000327</v>
      </c>
      <c r="HF106" s="31">
        <f t="shared" si="486"/>
        <v>15340.98</v>
      </c>
      <c r="HG106" s="22">
        <v>131.38999999999999</v>
      </c>
      <c r="HH106" s="22">
        <v>837.97</v>
      </c>
      <c r="HI106" s="22">
        <v>179.12</v>
      </c>
      <c r="HJ106" s="22">
        <v>69.289999999999964</v>
      </c>
      <c r="HK106" s="22">
        <v>159.40000000000009</v>
      </c>
      <c r="HL106" s="22">
        <v>410.97</v>
      </c>
      <c r="HM106" s="22">
        <v>418.97</v>
      </c>
      <c r="HN106" s="22">
        <v>727.07000000000062</v>
      </c>
      <c r="HO106" s="22">
        <v>2706.64</v>
      </c>
      <c r="HP106" s="22">
        <v>13209.93</v>
      </c>
      <c r="HQ106" s="22">
        <v>182.97000000000116</v>
      </c>
      <c r="HR106" s="22">
        <v>7054.09</v>
      </c>
      <c r="HS106" s="31">
        <f t="shared" si="488"/>
        <v>26087.81</v>
      </c>
      <c r="HT106" s="22">
        <v>56.709999999999994</v>
      </c>
      <c r="HU106" s="22">
        <v>5467.920000000001</v>
      </c>
      <c r="HV106" s="22">
        <v>126.69000000000051</v>
      </c>
      <c r="HW106" s="22">
        <v>3403.75</v>
      </c>
      <c r="HX106" s="22">
        <v>11989.19</v>
      </c>
      <c r="HY106" s="22">
        <v>192.13000000000102</v>
      </c>
      <c r="HZ106" s="22">
        <v>5761.4699999999975</v>
      </c>
      <c r="IA106" s="22">
        <v>722.56999999999607</v>
      </c>
      <c r="IB106" s="22">
        <v>1080.1700000000019</v>
      </c>
      <c r="IC106" s="22">
        <v>319.47999999999593</v>
      </c>
      <c r="ID106" s="22">
        <v>818.79000000000087</v>
      </c>
      <c r="IE106" s="22">
        <v>2247.3500000000022</v>
      </c>
      <c r="IF106" s="31">
        <f t="shared" si="490"/>
        <v>32186.219999999998</v>
      </c>
      <c r="IG106" s="22">
        <v>159.82</v>
      </c>
      <c r="IH106" s="22">
        <v>617.78</v>
      </c>
      <c r="II106" s="22">
        <v>795.53999999999985</v>
      </c>
      <c r="IJ106" s="22">
        <v>4772.82</v>
      </c>
      <c r="IK106" s="22">
        <v>2812.1599999999989</v>
      </c>
      <c r="IL106" s="22">
        <v>7516.6399999999994</v>
      </c>
      <c r="IM106" s="22">
        <v>2695.4599999999991</v>
      </c>
      <c r="IN106" s="22">
        <v>487.54000000000087</v>
      </c>
      <c r="IO106" s="22">
        <v>677.68000000000029</v>
      </c>
      <c r="IP106" s="22">
        <v>1640.5600000000013</v>
      </c>
      <c r="IQ106" s="22">
        <v>12157.649999999994</v>
      </c>
      <c r="IR106" s="22">
        <v>10398.200000000004</v>
      </c>
      <c r="IS106" s="31">
        <f t="shared" si="492"/>
        <v>44731.85</v>
      </c>
      <c r="IT106" s="22">
        <v>1591.09</v>
      </c>
      <c r="IU106" s="22">
        <v>3713.3899999999994</v>
      </c>
      <c r="IV106" s="22">
        <v>2187.7399999999998</v>
      </c>
      <c r="IW106" s="22">
        <v>381.02999999999975</v>
      </c>
      <c r="IX106" s="22">
        <v>1480.920000000001</v>
      </c>
      <c r="IY106" s="22">
        <v>5520.090000000002</v>
      </c>
      <c r="IZ106" s="22">
        <v>985.16999999999825</v>
      </c>
      <c r="JA106" s="22">
        <v>1576.5400000000009</v>
      </c>
      <c r="JB106" s="22">
        <v>2311.9199999999983</v>
      </c>
      <c r="JC106" s="22">
        <v>1115.2200000000012</v>
      </c>
      <c r="JD106" s="22">
        <v>1172.3499999999949</v>
      </c>
      <c r="JE106" s="22">
        <v>467.02000000000044</v>
      </c>
      <c r="JF106" s="31">
        <f t="shared" si="494"/>
        <v>22502.479999999996</v>
      </c>
      <c r="JG106" s="227">
        <v>22514.84</v>
      </c>
      <c r="JH106" s="22">
        <v>1178.4900000000016</v>
      </c>
      <c r="JI106" s="22">
        <v>8227.3899999999958</v>
      </c>
      <c r="JJ106" s="22">
        <v>8733.2999999999993</v>
      </c>
      <c r="JK106" s="22">
        <v>841.05000000001019</v>
      </c>
      <c r="JL106" s="22">
        <v>367.7699999999968</v>
      </c>
      <c r="JM106" s="22">
        <v>428.41999999999098</v>
      </c>
      <c r="JN106" s="22">
        <v>1603.6500000000087</v>
      </c>
      <c r="JO106" s="22">
        <v>1703.75</v>
      </c>
      <c r="JP106" s="22">
        <v>2795.2900000000009</v>
      </c>
      <c r="JQ106" s="22">
        <v>293.06999999999971</v>
      </c>
      <c r="JR106" s="22">
        <v>612.83000000000175</v>
      </c>
      <c r="JS106" s="31">
        <f t="shared" si="496"/>
        <v>49299.850000000006</v>
      </c>
      <c r="JT106" s="227">
        <v>718.25</v>
      </c>
      <c r="JU106" s="22">
        <v>243.01999999999998</v>
      </c>
      <c r="JV106" s="22">
        <v>714.28</v>
      </c>
      <c r="JW106" s="22">
        <v>6.8399999999999181</v>
      </c>
      <c r="JX106" s="22">
        <v>-313.97000000000003</v>
      </c>
      <c r="JY106" s="22">
        <v>233.05000000000018</v>
      </c>
      <c r="JZ106" s="22">
        <v>5651.92</v>
      </c>
      <c r="KA106" s="22">
        <v>509.74000000000069</v>
      </c>
      <c r="KB106" s="22">
        <v>1213.4900000000016</v>
      </c>
      <c r="KC106" s="22">
        <v>1268.8199999999961</v>
      </c>
      <c r="KD106" s="22">
        <v>-80.549999999999272</v>
      </c>
      <c r="KE106" s="22">
        <v>1681.08</v>
      </c>
      <c r="KF106" s="31">
        <f t="shared" si="498"/>
        <v>11845.97</v>
      </c>
      <c r="KG106" s="227">
        <v>1372.82</v>
      </c>
      <c r="KH106" s="22">
        <v>280.20000000000005</v>
      </c>
      <c r="KI106" s="22">
        <v>749.92999999999984</v>
      </c>
      <c r="KJ106" s="22">
        <v>514.3100000000004</v>
      </c>
      <c r="KK106" s="22">
        <v>345.47999999999956</v>
      </c>
      <c r="KL106" s="22">
        <v>21.930000000000291</v>
      </c>
      <c r="KM106" s="22">
        <v>2052.1499999999996</v>
      </c>
      <c r="KN106" s="22">
        <v>822.82999999999993</v>
      </c>
      <c r="KO106" s="22">
        <v>19.550000000000182</v>
      </c>
      <c r="KP106" s="22">
        <v>9160.0600000000013</v>
      </c>
      <c r="KQ106" s="22">
        <v>-4634.1000000000004</v>
      </c>
      <c r="KR106" s="22">
        <v>116.6200000000008</v>
      </c>
      <c r="KS106" s="31">
        <f t="shared" si="500"/>
        <v>10821.780000000002</v>
      </c>
      <c r="KT106" s="227">
        <v>3713.48</v>
      </c>
      <c r="KU106" s="22">
        <v>909.42999999999984</v>
      </c>
      <c r="KV106" s="22">
        <v>7720.130000000001</v>
      </c>
      <c r="KW106" s="22">
        <v>390.89999999999964</v>
      </c>
      <c r="KX106" s="22">
        <v>13724.74</v>
      </c>
      <c r="KY106" s="22">
        <v>965.97999999999956</v>
      </c>
      <c r="KZ106" s="22">
        <v>923.61000000000058</v>
      </c>
      <c r="LA106" s="22">
        <v>942.54999999999927</v>
      </c>
      <c r="LB106" s="22">
        <v>810.11000000000058</v>
      </c>
      <c r="LC106" s="22">
        <v>391.32999999999811</v>
      </c>
      <c r="LD106" s="22">
        <v>35.710000000002765</v>
      </c>
      <c r="LE106" s="22">
        <v>4321.6100000000006</v>
      </c>
      <c r="LF106" s="31">
        <f t="shared" si="502"/>
        <v>34849.58</v>
      </c>
      <c r="LG106" s="227">
        <v>1706.5</v>
      </c>
      <c r="LH106" s="22">
        <v>407.19000000000005</v>
      </c>
      <c r="LI106" s="22">
        <v>841.59000000000015</v>
      </c>
      <c r="LJ106" s="22">
        <v>614.23999999999978</v>
      </c>
      <c r="LK106" s="22">
        <v>2015.5899999999997</v>
      </c>
      <c r="LL106" s="22">
        <v>169</v>
      </c>
      <c r="LM106" s="22">
        <v>99.730000000000473</v>
      </c>
      <c r="LN106" s="22">
        <v>3258.84</v>
      </c>
      <c r="LO106" s="22">
        <v>2150.5699999999979</v>
      </c>
      <c r="LP106" s="22">
        <v>1475.5400000000027</v>
      </c>
      <c r="LQ106" s="22">
        <v>6806.5799999999981</v>
      </c>
      <c r="LR106" s="22">
        <v>7302.5499999999993</v>
      </c>
      <c r="LS106" s="31">
        <f t="shared" si="504"/>
        <v>26847.919999999998</v>
      </c>
      <c r="LT106" s="227">
        <v>12654.13</v>
      </c>
      <c r="LU106" s="22">
        <v>211.32999999999993</v>
      </c>
      <c r="LV106" s="22">
        <v>1724.3700000000008</v>
      </c>
      <c r="LW106" s="22">
        <v>6270.51</v>
      </c>
      <c r="LX106" s="22">
        <v>6966.3899999999994</v>
      </c>
      <c r="LY106" s="22">
        <v>9415.3100000000013</v>
      </c>
      <c r="LZ106" s="22">
        <v>-8299.2400000000016</v>
      </c>
      <c r="MA106" s="22">
        <v>206.38999999999942</v>
      </c>
      <c r="MB106" s="22">
        <v>2277.16</v>
      </c>
      <c r="MC106" s="22">
        <v>219.9800000000032</v>
      </c>
      <c r="MD106" s="22">
        <v>185.95999999999913</v>
      </c>
      <c r="ME106" s="22">
        <v>942.65999999999622</v>
      </c>
      <c r="MF106" s="31">
        <f t="shared" si="506"/>
        <v>32774.949999999997</v>
      </c>
      <c r="MG106" s="227">
        <v>2916.54</v>
      </c>
      <c r="MH106" s="22">
        <v>7121.7</v>
      </c>
      <c r="MI106" s="22">
        <v>668.89999999999964</v>
      </c>
      <c r="MJ106" s="22">
        <v>0</v>
      </c>
      <c r="MK106" s="22">
        <v>0</v>
      </c>
      <c r="ML106" s="22">
        <v>0</v>
      </c>
      <c r="MM106" s="22">
        <v>0</v>
      </c>
      <c r="MN106" s="22">
        <v>0</v>
      </c>
      <c r="MO106" s="22">
        <v>0</v>
      </c>
      <c r="MP106" s="22">
        <v>0</v>
      </c>
      <c r="MQ106" s="22">
        <v>0</v>
      </c>
      <c r="MR106" s="22">
        <v>0</v>
      </c>
      <c r="MS106" s="32">
        <f t="shared" si="508"/>
        <v>10707.14</v>
      </c>
    </row>
    <row r="107" spans="1:357" x14ac:dyDescent="0.2">
      <c r="A107" s="82">
        <v>714114</v>
      </c>
      <c r="B107" s="105"/>
      <c r="C107" s="106" t="s">
        <v>473</v>
      </c>
      <c r="D107" s="106" t="s">
        <v>476</v>
      </c>
      <c r="E107" s="22" t="s">
        <v>165</v>
      </c>
      <c r="F107" s="22" t="s">
        <v>165</v>
      </c>
      <c r="G107" s="22" t="s">
        <v>165</v>
      </c>
      <c r="H107" s="22" t="s">
        <v>165</v>
      </c>
      <c r="I107" s="22" t="s">
        <v>165</v>
      </c>
      <c r="J107" s="22" t="s">
        <v>165</v>
      </c>
      <c r="K107" s="22" t="s">
        <v>165</v>
      </c>
      <c r="L107" s="22" t="s">
        <v>165</v>
      </c>
      <c r="M107" s="22" t="s">
        <v>165</v>
      </c>
      <c r="N107" s="22" t="s">
        <v>165</v>
      </c>
      <c r="O107" s="22" t="s">
        <v>165</v>
      </c>
      <c r="P107" s="22" t="s">
        <v>165</v>
      </c>
      <c r="Q107" s="22" t="s">
        <v>165</v>
      </c>
      <c r="R107" s="22" t="s">
        <v>165</v>
      </c>
      <c r="S107" s="22" t="s">
        <v>165</v>
      </c>
      <c r="T107" s="22" t="s">
        <v>165</v>
      </c>
      <c r="U107" s="22" t="s">
        <v>165</v>
      </c>
      <c r="V107" s="22" t="s">
        <v>165</v>
      </c>
      <c r="W107" s="22" t="s">
        <v>165</v>
      </c>
      <c r="X107" s="22" t="s">
        <v>165</v>
      </c>
      <c r="Y107" s="22" t="s">
        <v>165</v>
      </c>
      <c r="Z107" s="22" t="s">
        <v>165</v>
      </c>
      <c r="AA107" s="22" t="s">
        <v>165</v>
      </c>
      <c r="AB107" s="22" t="s">
        <v>165</v>
      </c>
      <c r="AC107" s="22" t="s">
        <v>165</v>
      </c>
      <c r="AD107" s="22" t="s">
        <v>165</v>
      </c>
      <c r="AE107" s="22" t="s">
        <v>165</v>
      </c>
      <c r="AF107" s="22" t="s">
        <v>165</v>
      </c>
      <c r="AG107" s="22" t="s">
        <v>165</v>
      </c>
      <c r="AH107" s="22" t="s">
        <v>165</v>
      </c>
      <c r="AI107" s="22" t="s">
        <v>165</v>
      </c>
      <c r="AJ107" s="22" t="s">
        <v>165</v>
      </c>
      <c r="AK107" s="22" t="s">
        <v>165</v>
      </c>
      <c r="AL107" s="22" t="s">
        <v>165</v>
      </c>
      <c r="AM107" s="22" t="s">
        <v>165</v>
      </c>
      <c r="AN107" s="22" t="s">
        <v>165</v>
      </c>
      <c r="AO107" s="22" t="s">
        <v>165</v>
      </c>
      <c r="AP107" s="22" t="s">
        <v>165</v>
      </c>
      <c r="AQ107" s="22" t="s">
        <v>165</v>
      </c>
      <c r="AR107" s="22" t="s">
        <v>165</v>
      </c>
      <c r="AS107" s="22" t="s">
        <v>165</v>
      </c>
      <c r="AT107" s="22" t="s">
        <v>165</v>
      </c>
      <c r="AU107" s="22" t="s">
        <v>165</v>
      </c>
      <c r="AV107" s="22" t="s">
        <v>165</v>
      </c>
      <c r="AW107" s="22" t="s">
        <v>165</v>
      </c>
      <c r="AX107" s="22" t="s">
        <v>165</v>
      </c>
      <c r="AY107" s="22" t="s">
        <v>165</v>
      </c>
      <c r="AZ107" s="22" t="s">
        <v>165</v>
      </c>
      <c r="BA107" s="22" t="s">
        <v>165</v>
      </c>
      <c r="BB107" s="22" t="s">
        <v>165</v>
      </c>
      <c r="BC107" s="22" t="s">
        <v>165</v>
      </c>
      <c r="BD107" s="22" t="s">
        <v>165</v>
      </c>
      <c r="BE107" s="22" t="s">
        <v>165</v>
      </c>
      <c r="BF107" s="22" t="s">
        <v>165</v>
      </c>
      <c r="BG107" s="22" t="s">
        <v>165</v>
      </c>
      <c r="BH107" s="22" t="s">
        <v>165</v>
      </c>
      <c r="BI107" s="22" t="s">
        <v>165</v>
      </c>
      <c r="BJ107" s="22" t="s">
        <v>165</v>
      </c>
      <c r="BK107" s="22" t="s">
        <v>165</v>
      </c>
      <c r="BL107" s="22" t="s">
        <v>165</v>
      </c>
      <c r="BM107" s="22" t="s">
        <v>165</v>
      </c>
      <c r="BN107" s="22" t="s">
        <v>165</v>
      </c>
      <c r="BO107" s="22" t="s">
        <v>165</v>
      </c>
      <c r="BP107" s="22" t="s">
        <v>165</v>
      </c>
      <c r="BQ107" s="22" t="s">
        <v>165</v>
      </c>
      <c r="BR107" s="22" t="s">
        <v>165</v>
      </c>
      <c r="BS107" s="22" t="s">
        <v>165</v>
      </c>
      <c r="BT107" s="22" t="s">
        <v>165</v>
      </c>
      <c r="BU107" s="22" t="s">
        <v>165</v>
      </c>
      <c r="BV107" s="22" t="s">
        <v>165</v>
      </c>
      <c r="BW107" s="22" t="s">
        <v>165</v>
      </c>
      <c r="BX107" s="22" t="s">
        <v>165</v>
      </c>
      <c r="BY107" s="22" t="s">
        <v>165</v>
      </c>
      <c r="BZ107" s="22" t="s">
        <v>165</v>
      </c>
      <c r="CA107" s="22" t="s">
        <v>165</v>
      </c>
      <c r="CB107" s="22" t="s">
        <v>165</v>
      </c>
      <c r="CC107" s="22" t="s">
        <v>165</v>
      </c>
      <c r="CD107" s="22" t="s">
        <v>165</v>
      </c>
      <c r="CE107" s="22" t="s">
        <v>165</v>
      </c>
      <c r="CF107" s="22" t="s">
        <v>165</v>
      </c>
      <c r="CG107" s="22" t="s">
        <v>165</v>
      </c>
      <c r="CH107" s="22" t="s">
        <v>165</v>
      </c>
      <c r="CI107" s="22" t="s">
        <v>165</v>
      </c>
      <c r="CJ107" s="22" t="s">
        <v>165</v>
      </c>
      <c r="CK107" s="22" t="s">
        <v>165</v>
      </c>
      <c r="CL107" s="22" t="s">
        <v>165</v>
      </c>
      <c r="CM107" s="22" t="s">
        <v>165</v>
      </c>
      <c r="CN107" s="22" t="s">
        <v>165</v>
      </c>
      <c r="CO107" s="22" t="s">
        <v>165</v>
      </c>
      <c r="CP107" s="22" t="s">
        <v>165</v>
      </c>
      <c r="CQ107" s="22" t="s">
        <v>165</v>
      </c>
      <c r="CR107" s="22" t="s">
        <v>165</v>
      </c>
      <c r="CS107" s="22" t="s">
        <v>165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  <c r="DD107" s="22">
        <v>0</v>
      </c>
      <c r="DE107" s="22">
        <v>0</v>
      </c>
      <c r="DF107" s="22">
        <f t="shared" si="472"/>
        <v>0</v>
      </c>
      <c r="DG107" s="22">
        <v>0</v>
      </c>
      <c r="DH107" s="22">
        <v>0</v>
      </c>
      <c r="DI107" s="22">
        <v>0</v>
      </c>
      <c r="DJ107" s="22">
        <v>0</v>
      </c>
      <c r="DK107" s="22">
        <v>0</v>
      </c>
      <c r="DL107" s="22">
        <v>0</v>
      </c>
      <c r="DM107" s="22">
        <v>0</v>
      </c>
      <c r="DN107" s="22">
        <v>57502</v>
      </c>
      <c r="DO107" s="22">
        <v>3825</v>
      </c>
      <c r="DP107" s="22">
        <v>3215</v>
      </c>
      <c r="DQ107" s="22">
        <v>0</v>
      </c>
      <c r="DR107" s="22">
        <v>51007.71</v>
      </c>
      <c r="DS107" s="31">
        <f>DG107+DH107+DI107+DJ107+DK107+DL107+DM107+DN107+DO107+DP107+DQ107+DR107</f>
        <v>115549.70999999999</v>
      </c>
      <c r="DT107" s="22">
        <v>450</v>
      </c>
      <c r="DU107" s="22">
        <v>10351</v>
      </c>
      <c r="DV107" s="22">
        <v>3592.59</v>
      </c>
      <c r="DW107" s="22">
        <v>-450</v>
      </c>
      <c r="DX107" s="22">
        <v>0</v>
      </c>
      <c r="DY107" s="22">
        <v>20614.02</v>
      </c>
      <c r="DZ107" s="22">
        <v>706.15999999999622</v>
      </c>
      <c r="EA107" s="22">
        <v>10947.88</v>
      </c>
      <c r="EB107" s="22">
        <v>8736.1</v>
      </c>
      <c r="EC107" s="22">
        <v>0</v>
      </c>
      <c r="ED107" s="22">
        <v>9792.2800000000007</v>
      </c>
      <c r="EE107" s="22">
        <v>92912.63</v>
      </c>
      <c r="EF107" s="31">
        <f>DT107+DU107+DV107+DW107+DX107+DY107+DZ107+EA107+EB107+EC107+ED107+EE107</f>
        <v>157652.66</v>
      </c>
      <c r="EG107" s="22">
        <v>13338.88</v>
      </c>
      <c r="EH107" s="22">
        <v>10680.21</v>
      </c>
      <c r="EI107" s="22">
        <v>10780.44</v>
      </c>
      <c r="EJ107" s="22">
        <v>8201.74</v>
      </c>
      <c r="EK107" s="22">
        <v>17323</v>
      </c>
      <c r="EL107" s="22">
        <v>30907.19</v>
      </c>
      <c r="EM107" s="22">
        <v>20364.23</v>
      </c>
      <c r="EN107" s="22">
        <v>-4531.22</v>
      </c>
      <c r="EO107" s="22">
        <v>4754.08</v>
      </c>
      <c r="EP107" s="22">
        <v>5572.56</v>
      </c>
      <c r="EQ107" s="22">
        <v>4887.75</v>
      </c>
      <c r="ER107" s="22">
        <v>22901.93</v>
      </c>
      <c r="ES107" s="31">
        <f>EG107+EH107+EI107+EJ107+EK107+EL107+EM107+EN107+EO107+EP107+EQ107+ER107</f>
        <v>145180.78999999998</v>
      </c>
      <c r="ET107" s="22">
        <v>8942.08</v>
      </c>
      <c r="EU107" s="22">
        <v>5558.64</v>
      </c>
      <c r="EV107" s="22">
        <v>4305.3</v>
      </c>
      <c r="EW107" s="22">
        <v>6873.35</v>
      </c>
      <c r="EX107" s="22">
        <v>4719.34</v>
      </c>
      <c r="EY107" s="22">
        <v>14297.94</v>
      </c>
      <c r="EZ107" s="22">
        <v>7979.23</v>
      </c>
      <c r="FA107" s="22">
        <v>35850.39</v>
      </c>
      <c r="FB107" s="22">
        <v>4227.3599999999997</v>
      </c>
      <c r="FC107" s="22">
        <v>4675.7999999999884</v>
      </c>
      <c r="FD107" s="22">
        <v>-4842.0600000000004</v>
      </c>
      <c r="FE107" s="22">
        <v>33594.559999999998</v>
      </c>
      <c r="FF107" s="31">
        <f>ET107+EU107+EV107+EW107+EX107+EY107+EZ107+FA107+FB107+FC107+FD107+FE107</f>
        <v>126181.93</v>
      </c>
      <c r="FG107" s="22">
        <v>8251.94</v>
      </c>
      <c r="FH107" s="22">
        <v>3219.57</v>
      </c>
      <c r="FI107" s="22">
        <v>2657.55</v>
      </c>
      <c r="FJ107" s="22">
        <v>2070.81</v>
      </c>
      <c r="FK107" s="22">
        <v>25535.25</v>
      </c>
      <c r="FL107" s="22">
        <v>959.36999999999534</v>
      </c>
      <c r="FM107" s="22">
        <v>4498.28</v>
      </c>
      <c r="FN107" s="22">
        <v>936.85000000000582</v>
      </c>
      <c r="FO107" s="22">
        <v>1603.28</v>
      </c>
      <c r="FP107" s="22">
        <v>911.27999999999884</v>
      </c>
      <c r="FQ107" s="22">
        <v>9113.49</v>
      </c>
      <c r="FR107" s="22">
        <v>-40008.120000000003</v>
      </c>
      <c r="FS107" s="31">
        <f t="shared" si="480"/>
        <v>19749.549999999996</v>
      </c>
      <c r="FT107" s="22">
        <v>647.30999999999995</v>
      </c>
      <c r="FU107" s="22">
        <v>0</v>
      </c>
      <c r="FV107" s="22">
        <v>74.800000000000068</v>
      </c>
      <c r="FW107" s="22">
        <v>303.82</v>
      </c>
      <c r="FX107" s="22">
        <v>131.05000000000001</v>
      </c>
      <c r="FY107" s="22">
        <v>25.629999999999882</v>
      </c>
      <c r="FZ107" s="22">
        <v>280.26</v>
      </c>
      <c r="GA107" s="22">
        <v>660.45</v>
      </c>
      <c r="GB107" s="22">
        <v>57.5</v>
      </c>
      <c r="GC107" s="22">
        <v>111.58</v>
      </c>
      <c r="GD107" s="22">
        <v>695.07</v>
      </c>
      <c r="GE107" s="22">
        <v>870.07</v>
      </c>
      <c r="GF107" s="31">
        <f t="shared" si="482"/>
        <v>3857.54</v>
      </c>
      <c r="GG107" s="22">
        <v>535.37</v>
      </c>
      <c r="GH107" s="22">
        <v>140.62</v>
      </c>
      <c r="GI107" s="22">
        <v>136.10000000000002</v>
      </c>
      <c r="GJ107" s="22">
        <v>177.13</v>
      </c>
      <c r="GK107" s="22">
        <v>245.8599999999999</v>
      </c>
      <c r="GL107" s="22">
        <v>100.05000000000018</v>
      </c>
      <c r="GM107" s="22">
        <v>1081.8800000000001</v>
      </c>
      <c r="GN107" s="22">
        <v>95.869999999999891</v>
      </c>
      <c r="GO107" s="22">
        <v>0</v>
      </c>
      <c r="GP107" s="22">
        <v>394.46000000000004</v>
      </c>
      <c r="GQ107" s="22">
        <v>3.9400000000000546</v>
      </c>
      <c r="GR107" s="22">
        <v>393.52</v>
      </c>
      <c r="GS107" s="31">
        <f t="shared" si="484"/>
        <v>3304.8</v>
      </c>
      <c r="GT107" s="22">
        <v>81.319999999999993</v>
      </c>
      <c r="GU107" s="22">
        <v>0</v>
      </c>
      <c r="GV107" s="22">
        <v>258.63</v>
      </c>
      <c r="GW107" s="22">
        <v>31.520000000000039</v>
      </c>
      <c r="GX107" s="22">
        <v>0</v>
      </c>
      <c r="GY107" s="22">
        <v>0</v>
      </c>
      <c r="GZ107" s="22">
        <v>355.79999999999995</v>
      </c>
      <c r="HA107" s="22">
        <v>35.269999999999982</v>
      </c>
      <c r="HB107" s="22">
        <v>37.900000000000091</v>
      </c>
      <c r="HC107" s="22">
        <v>3944.44</v>
      </c>
      <c r="HD107" s="22">
        <v>365.94999999999982</v>
      </c>
      <c r="HE107" s="22">
        <v>2938.83</v>
      </c>
      <c r="HF107" s="31">
        <f t="shared" si="486"/>
        <v>8049.66</v>
      </c>
      <c r="HG107" s="22">
        <v>525.4</v>
      </c>
      <c r="HH107" s="22">
        <v>3329.7599999999998</v>
      </c>
      <c r="HI107" s="22">
        <v>1387.7700000000004</v>
      </c>
      <c r="HJ107" s="22">
        <v>192.22999999999956</v>
      </c>
      <c r="HK107" s="22">
        <v>191.90000000000055</v>
      </c>
      <c r="HL107" s="22">
        <v>2155.2699999999995</v>
      </c>
      <c r="HM107" s="22">
        <v>812.98999999999978</v>
      </c>
      <c r="HN107" s="22">
        <v>406.47999999999956</v>
      </c>
      <c r="HO107" s="22">
        <v>1388.2700000000004</v>
      </c>
      <c r="HP107" s="22">
        <v>717.79000000000087</v>
      </c>
      <c r="HQ107" s="22">
        <v>1455.8499999999985</v>
      </c>
      <c r="HR107" s="22">
        <v>1067.5900000000001</v>
      </c>
      <c r="HS107" s="31">
        <f t="shared" si="488"/>
        <v>13631.3</v>
      </c>
      <c r="HT107" s="22">
        <v>341.9</v>
      </c>
      <c r="HU107" s="22">
        <v>2700.0499999999997</v>
      </c>
      <c r="HV107" s="22">
        <v>192.99000000000024</v>
      </c>
      <c r="HW107" s="22">
        <v>675.48999999999978</v>
      </c>
      <c r="HX107" s="22">
        <v>46.019999999999982</v>
      </c>
      <c r="HY107" s="22">
        <v>542.36999999999989</v>
      </c>
      <c r="HZ107" s="22">
        <v>146.02000000000044</v>
      </c>
      <c r="IA107" s="22">
        <v>46.019999999999527</v>
      </c>
      <c r="IB107" s="22">
        <v>191.76000000000022</v>
      </c>
      <c r="IC107" s="22">
        <v>146.02000000000044</v>
      </c>
      <c r="ID107" s="22">
        <v>46.019999999999527</v>
      </c>
      <c r="IE107" s="22">
        <v>146.02000000000044</v>
      </c>
      <c r="IF107" s="31">
        <f t="shared" si="490"/>
        <v>5220.68</v>
      </c>
      <c r="IG107" s="22">
        <v>0</v>
      </c>
      <c r="IH107" s="22">
        <v>96.02</v>
      </c>
      <c r="II107" s="22">
        <v>96.02</v>
      </c>
      <c r="IJ107" s="22">
        <v>96.02000000000001</v>
      </c>
      <c r="IK107" s="22">
        <v>150</v>
      </c>
      <c r="IL107" s="22">
        <v>96.020000000000039</v>
      </c>
      <c r="IM107" s="22">
        <v>46.019999999999982</v>
      </c>
      <c r="IN107" s="22">
        <v>50</v>
      </c>
      <c r="IO107" s="22">
        <v>0</v>
      </c>
      <c r="IP107" s="22">
        <v>100</v>
      </c>
      <c r="IQ107" s="22">
        <v>407.2299999999999</v>
      </c>
      <c r="IR107" s="22">
        <v>-713.94999999999993</v>
      </c>
      <c r="IS107" s="31">
        <f t="shared" si="492"/>
        <v>423.38</v>
      </c>
      <c r="IT107" s="22">
        <v>245</v>
      </c>
      <c r="IU107" s="22">
        <v>50</v>
      </c>
      <c r="IV107" s="22">
        <v>150</v>
      </c>
      <c r="IW107" s="22">
        <v>295</v>
      </c>
      <c r="IX107" s="22">
        <v>245</v>
      </c>
      <c r="IY107" s="22">
        <v>195</v>
      </c>
      <c r="IZ107" s="22">
        <v>150</v>
      </c>
      <c r="JA107" s="22">
        <v>295</v>
      </c>
      <c r="JB107" s="22">
        <v>0</v>
      </c>
      <c r="JC107" s="22">
        <v>100</v>
      </c>
      <c r="JD107" s="22">
        <v>100</v>
      </c>
      <c r="JE107" s="22">
        <v>-1825</v>
      </c>
      <c r="JF107" s="31">
        <f t="shared" si="494"/>
        <v>0</v>
      </c>
      <c r="JG107" s="227">
        <v>0</v>
      </c>
      <c r="JH107" s="22">
        <v>100</v>
      </c>
      <c r="JI107" s="22">
        <v>0</v>
      </c>
      <c r="JJ107" s="22">
        <v>515.91999999999996</v>
      </c>
      <c r="JK107" s="22">
        <v>100</v>
      </c>
      <c r="JL107" s="22">
        <v>89.410000000000082</v>
      </c>
      <c r="JM107" s="22">
        <v>50</v>
      </c>
      <c r="JN107" s="22">
        <v>0</v>
      </c>
      <c r="JO107" s="22">
        <v>0</v>
      </c>
      <c r="JP107" s="22">
        <v>624.58000000000004</v>
      </c>
      <c r="JQ107" s="22">
        <v>0</v>
      </c>
      <c r="JR107" s="22">
        <v>-1479.91</v>
      </c>
      <c r="JS107" s="31">
        <f t="shared" si="496"/>
        <v>0</v>
      </c>
      <c r="JT107" s="227">
        <v>0</v>
      </c>
      <c r="JU107" s="22">
        <v>815.89</v>
      </c>
      <c r="JV107" s="22">
        <v>0</v>
      </c>
      <c r="JW107" s="22">
        <v>475.04000000000008</v>
      </c>
      <c r="JX107" s="22">
        <v>0</v>
      </c>
      <c r="JY107" s="22">
        <v>0</v>
      </c>
      <c r="JZ107" s="22">
        <v>0</v>
      </c>
      <c r="KA107" s="22">
        <v>0</v>
      </c>
      <c r="KB107" s="22">
        <v>-1290.93</v>
      </c>
      <c r="KC107" s="22">
        <v>0</v>
      </c>
      <c r="KD107" s="22">
        <v>70.36</v>
      </c>
      <c r="KE107" s="22">
        <v>136.35000000000002</v>
      </c>
      <c r="KF107" s="31">
        <f t="shared" si="498"/>
        <v>206.71000000000004</v>
      </c>
      <c r="KG107" s="227">
        <v>0</v>
      </c>
      <c r="KH107" s="22">
        <v>0</v>
      </c>
      <c r="KI107" s="22">
        <v>0</v>
      </c>
      <c r="KJ107" s="22">
        <v>0</v>
      </c>
      <c r="KK107" s="22">
        <v>0</v>
      </c>
      <c r="KL107" s="22">
        <v>0</v>
      </c>
      <c r="KM107" s="22">
        <v>0</v>
      </c>
      <c r="KN107" s="22">
        <v>0</v>
      </c>
      <c r="KO107" s="22">
        <v>0</v>
      </c>
      <c r="KP107" s="22">
        <v>0</v>
      </c>
      <c r="KQ107" s="22">
        <v>0</v>
      </c>
      <c r="KR107" s="22">
        <v>0</v>
      </c>
      <c r="KS107" s="31">
        <f t="shared" si="500"/>
        <v>0</v>
      </c>
      <c r="KT107" s="227">
        <v>0</v>
      </c>
      <c r="KU107" s="22">
        <v>0</v>
      </c>
      <c r="KV107" s="22">
        <v>0</v>
      </c>
      <c r="KW107" s="22">
        <v>0</v>
      </c>
      <c r="KX107" s="22">
        <v>0</v>
      </c>
      <c r="KY107" s="22">
        <v>0</v>
      </c>
      <c r="KZ107" s="22">
        <v>0</v>
      </c>
      <c r="LA107" s="22">
        <v>0</v>
      </c>
      <c r="LB107" s="22">
        <v>0</v>
      </c>
      <c r="LC107" s="22">
        <v>0</v>
      </c>
      <c r="LD107" s="22">
        <v>0</v>
      </c>
      <c r="LE107" s="22">
        <v>0</v>
      </c>
      <c r="LF107" s="31">
        <f t="shared" si="502"/>
        <v>0</v>
      </c>
      <c r="LG107" s="227">
        <v>0</v>
      </c>
      <c r="LH107" s="22">
        <v>651.78</v>
      </c>
      <c r="LI107" s="22">
        <v>0</v>
      </c>
      <c r="LJ107" s="22">
        <v>0</v>
      </c>
      <c r="LK107" s="22">
        <v>-651.78</v>
      </c>
      <c r="LL107" s="22">
        <v>0</v>
      </c>
      <c r="LM107" s="22">
        <v>0</v>
      </c>
      <c r="LN107" s="22">
        <v>0</v>
      </c>
      <c r="LO107" s="22">
        <v>0</v>
      </c>
      <c r="LP107" s="22">
        <v>0</v>
      </c>
      <c r="LQ107" s="22">
        <v>0</v>
      </c>
      <c r="LR107" s="22">
        <v>0</v>
      </c>
      <c r="LS107" s="31">
        <f t="shared" si="504"/>
        <v>0</v>
      </c>
      <c r="LT107" s="227">
        <v>0</v>
      </c>
      <c r="LU107" s="22">
        <v>0</v>
      </c>
      <c r="LV107" s="22">
        <v>0</v>
      </c>
      <c r="LW107" s="22">
        <v>0</v>
      </c>
      <c r="LX107" s="22">
        <v>0</v>
      </c>
      <c r="LY107" s="22">
        <v>0</v>
      </c>
      <c r="LZ107" s="22">
        <v>0</v>
      </c>
      <c r="MA107" s="22">
        <v>0</v>
      </c>
      <c r="MB107" s="22">
        <v>0</v>
      </c>
      <c r="MC107" s="22">
        <v>0</v>
      </c>
      <c r="MD107" s="22">
        <v>0</v>
      </c>
      <c r="ME107" s="22">
        <v>21.32</v>
      </c>
      <c r="MF107" s="31">
        <f t="shared" si="506"/>
        <v>21.32</v>
      </c>
      <c r="MG107" s="227">
        <v>0</v>
      </c>
      <c r="MH107" s="22">
        <v>0</v>
      </c>
      <c r="MI107" s="22">
        <v>0</v>
      </c>
      <c r="MJ107" s="22">
        <v>0</v>
      </c>
      <c r="MK107" s="22">
        <v>0</v>
      </c>
      <c r="ML107" s="22">
        <v>0</v>
      </c>
      <c r="MM107" s="22">
        <v>0</v>
      </c>
      <c r="MN107" s="22">
        <v>0</v>
      </c>
      <c r="MO107" s="22">
        <v>0</v>
      </c>
      <c r="MP107" s="22">
        <v>0</v>
      </c>
      <c r="MQ107" s="22">
        <v>0</v>
      </c>
      <c r="MR107" s="22">
        <v>0</v>
      </c>
      <c r="MS107" s="32">
        <f t="shared" si="508"/>
        <v>0</v>
      </c>
    </row>
    <row r="108" spans="1:357" x14ac:dyDescent="0.2">
      <c r="A108" s="82">
        <v>714116</v>
      </c>
      <c r="B108" s="105"/>
      <c r="C108" s="106" t="s">
        <v>492</v>
      </c>
      <c r="D108" s="106" t="s">
        <v>477</v>
      </c>
      <c r="E108" s="22" t="s">
        <v>165</v>
      </c>
      <c r="F108" s="22" t="s">
        <v>165</v>
      </c>
      <c r="G108" s="22" t="s">
        <v>165</v>
      </c>
      <c r="H108" s="22" t="s">
        <v>165</v>
      </c>
      <c r="I108" s="22" t="s">
        <v>165</v>
      </c>
      <c r="J108" s="22" t="s">
        <v>165</v>
      </c>
      <c r="K108" s="22" t="s">
        <v>165</v>
      </c>
      <c r="L108" s="22" t="s">
        <v>165</v>
      </c>
      <c r="M108" s="22" t="s">
        <v>165</v>
      </c>
      <c r="N108" s="22" t="s">
        <v>165</v>
      </c>
      <c r="O108" s="22" t="s">
        <v>165</v>
      </c>
      <c r="P108" s="22" t="s">
        <v>165</v>
      </c>
      <c r="Q108" s="22" t="s">
        <v>165</v>
      </c>
      <c r="R108" s="22" t="s">
        <v>165</v>
      </c>
      <c r="S108" s="22" t="s">
        <v>165</v>
      </c>
      <c r="T108" s="22" t="s">
        <v>165</v>
      </c>
      <c r="U108" s="22" t="s">
        <v>165</v>
      </c>
      <c r="V108" s="22" t="s">
        <v>165</v>
      </c>
      <c r="W108" s="22" t="s">
        <v>165</v>
      </c>
      <c r="X108" s="22" t="s">
        <v>165</v>
      </c>
      <c r="Y108" s="22" t="s">
        <v>165</v>
      </c>
      <c r="Z108" s="22" t="s">
        <v>165</v>
      </c>
      <c r="AA108" s="22" t="s">
        <v>165</v>
      </c>
      <c r="AB108" s="22" t="s">
        <v>165</v>
      </c>
      <c r="AC108" s="22" t="s">
        <v>165</v>
      </c>
      <c r="AD108" s="22" t="s">
        <v>165</v>
      </c>
      <c r="AE108" s="22" t="s">
        <v>165</v>
      </c>
      <c r="AF108" s="22" t="s">
        <v>165</v>
      </c>
      <c r="AG108" s="22" t="s">
        <v>165</v>
      </c>
      <c r="AH108" s="22" t="s">
        <v>165</v>
      </c>
      <c r="AI108" s="22" t="s">
        <v>165</v>
      </c>
      <c r="AJ108" s="22" t="s">
        <v>165</v>
      </c>
      <c r="AK108" s="22" t="s">
        <v>165</v>
      </c>
      <c r="AL108" s="22" t="s">
        <v>165</v>
      </c>
      <c r="AM108" s="22" t="s">
        <v>165</v>
      </c>
      <c r="AN108" s="22" t="s">
        <v>165</v>
      </c>
      <c r="AO108" s="22" t="s">
        <v>165</v>
      </c>
      <c r="AP108" s="22" t="s">
        <v>165</v>
      </c>
      <c r="AQ108" s="22" t="s">
        <v>165</v>
      </c>
      <c r="AR108" s="22" t="s">
        <v>165</v>
      </c>
      <c r="AS108" s="22" t="s">
        <v>165</v>
      </c>
      <c r="AT108" s="22" t="s">
        <v>165</v>
      </c>
      <c r="AU108" s="22" t="s">
        <v>165</v>
      </c>
      <c r="AV108" s="22" t="s">
        <v>165</v>
      </c>
      <c r="AW108" s="22" t="s">
        <v>165</v>
      </c>
      <c r="AX108" s="22" t="s">
        <v>165</v>
      </c>
      <c r="AY108" s="22" t="s">
        <v>165</v>
      </c>
      <c r="AZ108" s="22" t="s">
        <v>165</v>
      </c>
      <c r="BA108" s="22" t="s">
        <v>165</v>
      </c>
      <c r="BB108" s="22" t="s">
        <v>165</v>
      </c>
      <c r="BC108" s="22" t="s">
        <v>165</v>
      </c>
      <c r="BD108" s="22" t="s">
        <v>165</v>
      </c>
      <c r="BE108" s="22" t="s">
        <v>165</v>
      </c>
      <c r="BF108" s="22" t="s">
        <v>165</v>
      </c>
      <c r="BG108" s="22" t="s">
        <v>165</v>
      </c>
      <c r="BH108" s="22" t="s">
        <v>165</v>
      </c>
      <c r="BI108" s="22" t="s">
        <v>165</v>
      </c>
      <c r="BJ108" s="22" t="s">
        <v>165</v>
      </c>
      <c r="BK108" s="22" t="s">
        <v>165</v>
      </c>
      <c r="BL108" s="22" t="s">
        <v>165</v>
      </c>
      <c r="BM108" s="22" t="s">
        <v>165</v>
      </c>
      <c r="BN108" s="22" t="s">
        <v>165</v>
      </c>
      <c r="BO108" s="22" t="s">
        <v>165</v>
      </c>
      <c r="BP108" s="22" t="s">
        <v>165</v>
      </c>
      <c r="BQ108" s="22" t="s">
        <v>165</v>
      </c>
      <c r="BR108" s="22" t="s">
        <v>165</v>
      </c>
      <c r="BS108" s="22" t="s">
        <v>165</v>
      </c>
      <c r="BT108" s="22" t="s">
        <v>165</v>
      </c>
      <c r="BU108" s="22" t="s">
        <v>165</v>
      </c>
      <c r="BV108" s="22" t="s">
        <v>165</v>
      </c>
      <c r="BW108" s="22" t="s">
        <v>165</v>
      </c>
      <c r="BX108" s="22" t="s">
        <v>165</v>
      </c>
      <c r="BY108" s="22" t="s">
        <v>165</v>
      </c>
      <c r="BZ108" s="22" t="s">
        <v>165</v>
      </c>
      <c r="CA108" s="22" t="s">
        <v>165</v>
      </c>
      <c r="CB108" s="22" t="s">
        <v>165</v>
      </c>
      <c r="CC108" s="22" t="s">
        <v>165</v>
      </c>
      <c r="CD108" s="22" t="s">
        <v>165</v>
      </c>
      <c r="CE108" s="22" t="s">
        <v>165</v>
      </c>
      <c r="CF108" s="22" t="s">
        <v>165</v>
      </c>
      <c r="CG108" s="22" t="s">
        <v>165</v>
      </c>
      <c r="CH108" s="22" t="s">
        <v>165</v>
      </c>
      <c r="CI108" s="22" t="s">
        <v>165</v>
      </c>
      <c r="CJ108" s="22" t="s">
        <v>165</v>
      </c>
      <c r="CK108" s="22" t="s">
        <v>165</v>
      </c>
      <c r="CL108" s="22" t="s">
        <v>165</v>
      </c>
      <c r="CM108" s="22" t="s">
        <v>165</v>
      </c>
      <c r="CN108" s="22" t="s">
        <v>165</v>
      </c>
      <c r="CO108" s="22" t="s">
        <v>165</v>
      </c>
      <c r="CP108" s="22" t="s">
        <v>165</v>
      </c>
      <c r="CQ108" s="22" t="s">
        <v>165</v>
      </c>
      <c r="CR108" s="22" t="s">
        <v>165</v>
      </c>
      <c r="CS108" s="22" t="s">
        <v>165</v>
      </c>
      <c r="CT108" s="22">
        <v>574382.40694374894</v>
      </c>
      <c r="CU108" s="22">
        <v>573535.30295443174</v>
      </c>
      <c r="CV108" s="22">
        <v>606735.10265398107</v>
      </c>
      <c r="CW108" s="22">
        <v>561204.30645968951</v>
      </c>
      <c r="CX108" s="22">
        <v>586546.48639626114</v>
      </c>
      <c r="CY108" s="22">
        <v>587777.49958270742</v>
      </c>
      <c r="CZ108" s="22">
        <v>587798.3642129862</v>
      </c>
      <c r="DA108" s="22">
        <v>588257.3860791187</v>
      </c>
      <c r="DB108" s="22">
        <v>734585.21115005855</v>
      </c>
      <c r="DC108" s="22">
        <v>601631.6140877984</v>
      </c>
      <c r="DD108" s="22">
        <v>599620.26372892677</v>
      </c>
      <c r="DE108" s="22">
        <v>599670.33884159569</v>
      </c>
      <c r="DF108" s="22">
        <f t="shared" si="472"/>
        <v>7201744.2830913048</v>
      </c>
      <c r="DG108" s="22">
        <v>600634</v>
      </c>
      <c r="DH108" s="22">
        <v>600632</v>
      </c>
      <c r="DI108" s="22">
        <v>600634</v>
      </c>
      <c r="DJ108" s="22">
        <v>600633</v>
      </c>
      <c r="DK108" s="22">
        <v>600634</v>
      </c>
      <c r="DL108" s="22">
        <v>606754</v>
      </c>
      <c r="DM108" s="22">
        <v>608163.61</v>
      </c>
      <c r="DN108" s="22">
        <v>601497.39</v>
      </c>
      <c r="DO108" s="22">
        <v>164818</v>
      </c>
      <c r="DP108" s="22">
        <v>1266774.26</v>
      </c>
      <c r="DQ108" s="22">
        <v>606859.97000000067</v>
      </c>
      <c r="DR108" s="22">
        <v>640453.56999999937</v>
      </c>
      <c r="DS108" s="31">
        <f t="shared" si="473"/>
        <v>7498487.7999999998</v>
      </c>
      <c r="DT108" s="22">
        <v>596097.72</v>
      </c>
      <c r="DU108" s="22">
        <v>578254.12</v>
      </c>
      <c r="DV108" s="22">
        <v>567666.52</v>
      </c>
      <c r="DW108" s="22">
        <v>578254.12</v>
      </c>
      <c r="DX108" s="22">
        <v>756628.83</v>
      </c>
      <c r="DY108" s="22">
        <v>614406.61</v>
      </c>
      <c r="DZ108" s="22">
        <v>563375.17000000004</v>
      </c>
      <c r="EA108" s="22">
        <v>709606.83</v>
      </c>
      <c r="EB108" s="22">
        <v>956859.05</v>
      </c>
      <c r="EC108" s="22">
        <v>710958.44</v>
      </c>
      <c r="ED108" s="22">
        <v>747553.68</v>
      </c>
      <c r="EE108" s="22">
        <v>692543.7</v>
      </c>
      <c r="EF108" s="31">
        <f>DT108+DU108+DV108+DW108+DX108+DY108+DZ108+EA108+EB108+EC108+ED108+EE108</f>
        <v>8072204.79</v>
      </c>
      <c r="EG108" s="22">
        <v>702146.72</v>
      </c>
      <c r="EH108" s="22">
        <v>244494.29</v>
      </c>
      <c r="EI108" s="22">
        <v>982871.52</v>
      </c>
      <c r="EJ108" s="22">
        <v>663164.66</v>
      </c>
      <c r="EK108" s="22">
        <v>420770.94</v>
      </c>
      <c r="EL108" s="22">
        <v>391848.92</v>
      </c>
      <c r="EM108" s="22">
        <v>387777.22</v>
      </c>
      <c r="EN108" s="22">
        <v>343609.22</v>
      </c>
      <c r="EO108" s="22">
        <v>1001496.88</v>
      </c>
      <c r="EP108" s="22">
        <v>450801.52999999933</v>
      </c>
      <c r="EQ108" s="22">
        <v>419455.9</v>
      </c>
      <c r="ER108" s="22">
        <v>618712.48999999929</v>
      </c>
      <c r="ES108" s="31">
        <f>EG108+EH108+EI108+EJ108+EK108+EL108+EM108+EN108+EO108+EP108+EQ108+ER108</f>
        <v>6627150.2899999982</v>
      </c>
      <c r="ET108" s="22">
        <v>511256.39</v>
      </c>
      <c r="EU108" s="22">
        <v>447711.53</v>
      </c>
      <c r="EV108" s="22">
        <v>705643.93</v>
      </c>
      <c r="EW108" s="22">
        <v>576677.73</v>
      </c>
      <c r="EX108" s="22">
        <v>865048.01</v>
      </c>
      <c r="EY108" s="22">
        <v>665564.1</v>
      </c>
      <c r="EZ108" s="22">
        <v>701791.3</v>
      </c>
      <c r="FA108" s="22">
        <v>2179849.81</v>
      </c>
      <c r="FB108" s="22">
        <v>626482.9</v>
      </c>
      <c r="FC108" s="22">
        <v>999719.13</v>
      </c>
      <c r="FD108" s="22">
        <v>904794.3</v>
      </c>
      <c r="FE108" s="22">
        <v>833785.1</v>
      </c>
      <c r="FF108" s="31">
        <f>ET108+EU108+EV108+EW108+EX108+EY108+EZ108+FA108+FB108+FC108+FD108+FE108</f>
        <v>10018324.23</v>
      </c>
      <c r="FG108" s="22">
        <v>816978.45</v>
      </c>
      <c r="FH108" s="22">
        <v>819126.29</v>
      </c>
      <c r="FI108" s="22">
        <v>835861.8</v>
      </c>
      <c r="FJ108" s="22">
        <v>835861.8</v>
      </c>
      <c r="FK108" s="22">
        <v>835861.8</v>
      </c>
      <c r="FL108" s="22">
        <v>835861.8</v>
      </c>
      <c r="FM108" s="22">
        <v>1162970.01</v>
      </c>
      <c r="FN108" s="22">
        <v>887527.68000000063</v>
      </c>
      <c r="FO108" s="22">
        <v>1337234.1100000001</v>
      </c>
      <c r="FP108" s="22">
        <v>942411.8600000022</v>
      </c>
      <c r="FQ108" s="22">
        <v>878536.00999999791</v>
      </c>
      <c r="FR108" s="22">
        <v>874707.02000000142</v>
      </c>
      <c r="FS108" s="31">
        <f t="shared" si="480"/>
        <v>11062938.630000001</v>
      </c>
      <c r="FT108" s="22">
        <v>857595.14</v>
      </c>
      <c r="FU108" s="22">
        <v>884879.24</v>
      </c>
      <c r="FV108" s="22">
        <v>857594.14</v>
      </c>
      <c r="FW108" s="22">
        <v>857594.14</v>
      </c>
      <c r="FX108" s="22">
        <v>857594.14</v>
      </c>
      <c r="FY108" s="22">
        <v>857594.1400000006</v>
      </c>
      <c r="FZ108" s="22">
        <v>857594.14</v>
      </c>
      <c r="GA108" s="22">
        <v>855594.14</v>
      </c>
      <c r="GB108" s="22">
        <v>1321424.8400000001</v>
      </c>
      <c r="GC108" s="22">
        <v>883322.03</v>
      </c>
      <c r="GD108" s="22">
        <v>883322.02999999933</v>
      </c>
      <c r="GE108" s="22">
        <v>1342975.12</v>
      </c>
      <c r="GF108" s="31">
        <f t="shared" si="482"/>
        <v>11317083.239999998</v>
      </c>
      <c r="GG108" s="22">
        <v>885322.03</v>
      </c>
      <c r="GH108" s="22">
        <v>653998.04</v>
      </c>
      <c r="GI108" s="22">
        <v>458425.69999999995</v>
      </c>
      <c r="GJ108" s="22">
        <v>653998.04</v>
      </c>
      <c r="GK108" s="22">
        <v>1625073.2899999996</v>
      </c>
      <c r="GL108" s="22">
        <v>901248.46</v>
      </c>
      <c r="GM108" s="22">
        <v>919174.89000000153</v>
      </c>
      <c r="GN108" s="22">
        <v>901248.45999999903</v>
      </c>
      <c r="GO108" s="22">
        <v>1345456.9700000007</v>
      </c>
      <c r="GP108" s="22">
        <v>921564.86999999918</v>
      </c>
      <c r="GQ108" s="22">
        <v>921564.86999999918</v>
      </c>
      <c r="GR108" s="22">
        <v>945146.75999999978</v>
      </c>
      <c r="GS108" s="31">
        <f t="shared" si="484"/>
        <v>11132222.379999999</v>
      </c>
      <c r="GT108" s="22">
        <v>903638.44</v>
      </c>
      <c r="GU108" s="22">
        <v>669039.99</v>
      </c>
      <c r="GV108" s="22">
        <v>1138236.8899999999</v>
      </c>
      <c r="GW108" s="22">
        <v>1275649.2799999998</v>
      </c>
      <c r="GX108" s="22">
        <v>921690.36000000034</v>
      </c>
      <c r="GY108" s="22">
        <v>903638.43999999948</v>
      </c>
      <c r="GZ108" s="22">
        <v>975846.11000000034</v>
      </c>
      <c r="HA108" s="22">
        <v>921690.34999999963</v>
      </c>
      <c r="HB108" s="22">
        <v>1181378.2400000002</v>
      </c>
      <c r="HC108" s="22">
        <v>930726.74000000022</v>
      </c>
      <c r="HD108" s="22">
        <v>912674.83000000007</v>
      </c>
      <c r="HE108" s="22">
        <v>948778.65000000037</v>
      </c>
      <c r="HF108" s="31">
        <f t="shared" si="486"/>
        <v>11682988.32</v>
      </c>
      <c r="HG108" s="22">
        <v>912674.83000000007</v>
      </c>
      <c r="HH108" s="22">
        <v>549549.42999999993</v>
      </c>
      <c r="HI108" s="22">
        <v>438803.82999999984</v>
      </c>
      <c r="HJ108" s="22">
        <v>438785.9700000002</v>
      </c>
      <c r="HK108" s="22">
        <v>952947.9700000002</v>
      </c>
      <c r="HL108" s="22">
        <v>446285.9700000002</v>
      </c>
      <c r="HM108" s="22">
        <v>438785.96999999974</v>
      </c>
      <c r="HN108" s="22">
        <v>841020.30000000028</v>
      </c>
      <c r="HO108" s="22">
        <v>4940187.9299999988</v>
      </c>
      <c r="HP108" s="22">
        <v>735481.03000000119</v>
      </c>
      <c r="HQ108" s="22">
        <v>836239.26999999955</v>
      </c>
      <c r="HR108" s="22">
        <v>737140.86999999732</v>
      </c>
      <c r="HS108" s="31">
        <f t="shared" si="488"/>
        <v>12267903.369999997</v>
      </c>
      <c r="HT108" s="22">
        <v>772863.04</v>
      </c>
      <c r="HU108" s="22">
        <v>911939.32000000007</v>
      </c>
      <c r="HV108" s="22">
        <v>716586.34000000008</v>
      </c>
      <c r="HW108" s="22">
        <v>760545.73999999929</v>
      </c>
      <c r="HX108" s="22">
        <v>1314660.4900000002</v>
      </c>
      <c r="HY108" s="22">
        <v>922717.9299999997</v>
      </c>
      <c r="HZ108" s="22">
        <v>971871.74000000115</v>
      </c>
      <c r="IA108" s="22">
        <v>923326.13000000082</v>
      </c>
      <c r="IB108" s="22">
        <v>923326.12999999896</v>
      </c>
      <c r="IC108" s="22">
        <v>923326.12999999989</v>
      </c>
      <c r="ID108" s="22">
        <v>923326.13000000082</v>
      </c>
      <c r="IE108" s="22">
        <v>1726213.7999999989</v>
      </c>
      <c r="IF108" s="31">
        <f t="shared" si="490"/>
        <v>11790702.92</v>
      </c>
      <c r="IG108" s="22">
        <v>913664.45000000007</v>
      </c>
      <c r="IH108" s="22">
        <v>913664.45000000007</v>
      </c>
      <c r="II108" s="22">
        <v>987453.72</v>
      </c>
      <c r="IJ108" s="22">
        <v>1033710.0699999998</v>
      </c>
      <c r="IK108" s="22">
        <v>935610.19999999972</v>
      </c>
      <c r="IL108" s="22">
        <v>934345.44000000134</v>
      </c>
      <c r="IM108" s="22">
        <v>934345.43999999948</v>
      </c>
      <c r="IN108" s="22">
        <v>1145489.9399999995</v>
      </c>
      <c r="IO108" s="22">
        <v>934345.44000000041</v>
      </c>
      <c r="IP108" s="22">
        <v>934345.43999999948</v>
      </c>
      <c r="IQ108" s="22">
        <v>934345.44000000134</v>
      </c>
      <c r="IR108" s="22">
        <v>1004633.6199999973</v>
      </c>
      <c r="IS108" s="31">
        <f t="shared" si="492"/>
        <v>11605953.649999999</v>
      </c>
      <c r="IT108" s="22">
        <v>924628.44000000006</v>
      </c>
      <c r="IU108" s="22">
        <v>924628.44000000006</v>
      </c>
      <c r="IV108" s="22">
        <v>1061268.7300000002</v>
      </c>
      <c r="IW108" s="22">
        <v>1077022.8199999994</v>
      </c>
      <c r="IX108" s="22">
        <v>940347.11000000127</v>
      </c>
      <c r="IY108" s="22">
        <v>940347.10999999847</v>
      </c>
      <c r="IZ108" s="22">
        <v>979215.11000000127</v>
      </c>
      <c r="JA108" s="22">
        <v>940347.1099999994</v>
      </c>
      <c r="JB108" s="22">
        <v>988086.10999999847</v>
      </c>
      <c r="JC108" s="22">
        <v>950064.11000000127</v>
      </c>
      <c r="JD108" s="22">
        <v>950064.11000000127</v>
      </c>
      <c r="JE108" s="22">
        <v>1275256.9500000011</v>
      </c>
      <c r="JF108" s="31">
        <f t="shared" si="494"/>
        <v>11951276.150000002</v>
      </c>
      <c r="JG108" s="227">
        <v>940347.10999999987</v>
      </c>
      <c r="JH108" s="22">
        <v>969910.10000000009</v>
      </c>
      <c r="JI108" s="22">
        <v>1046047.5800000005</v>
      </c>
      <c r="JJ108" s="22">
        <v>1062860.1799999992</v>
      </c>
      <c r="JK108" s="22">
        <v>976046.9000000013</v>
      </c>
      <c r="JL108" s="22">
        <v>946924.44999999925</v>
      </c>
      <c r="JM108" s="22">
        <v>985754.37000000011</v>
      </c>
      <c r="JN108" s="22">
        <v>956631.9299999997</v>
      </c>
      <c r="JO108" s="22">
        <v>956631.93000000063</v>
      </c>
      <c r="JP108" s="22">
        <v>1010271.9299999997</v>
      </c>
      <c r="JQ108" s="22">
        <v>956631.92999999784</v>
      </c>
      <c r="JR108" s="22">
        <v>1268079.9300000034</v>
      </c>
      <c r="JS108" s="31">
        <f t="shared" si="496"/>
        <v>12076138.340000002</v>
      </c>
      <c r="JT108" s="227">
        <v>956332.88</v>
      </c>
      <c r="JU108" s="22">
        <v>948401.89000000025</v>
      </c>
      <c r="JV108" s="22">
        <v>1047797.4699999995</v>
      </c>
      <c r="JW108" s="22">
        <v>955755.53000000026</v>
      </c>
      <c r="JX108" s="22">
        <v>1054544.1600000006</v>
      </c>
      <c r="JY108" s="22">
        <v>1023370.5799999991</v>
      </c>
      <c r="JZ108" s="22">
        <v>1033479.4400000004</v>
      </c>
      <c r="KA108" s="22">
        <v>1009052.5699999994</v>
      </c>
      <c r="KB108" s="22">
        <v>1003152.9800000004</v>
      </c>
      <c r="KC108" s="22">
        <v>1003152.9800000004</v>
      </c>
      <c r="KD108" s="22">
        <v>1003152.9799999986</v>
      </c>
      <c r="KE108" s="22">
        <v>1028168.540000001</v>
      </c>
      <c r="KF108" s="31">
        <f t="shared" si="498"/>
        <v>12066362</v>
      </c>
      <c r="KG108" s="227">
        <v>962294.26</v>
      </c>
      <c r="KH108" s="22">
        <v>990176.94</v>
      </c>
      <c r="KI108" s="22">
        <v>1896382.39</v>
      </c>
      <c r="KJ108" s="22">
        <v>208180.59000000032</v>
      </c>
      <c r="KK108" s="22">
        <v>1249183.1400000001</v>
      </c>
      <c r="KL108" s="22">
        <v>1430972.8999999994</v>
      </c>
      <c r="KM108" s="22">
        <v>713607.77000000048</v>
      </c>
      <c r="KN108" s="22">
        <v>710573.04999999981</v>
      </c>
      <c r="KO108" s="22">
        <v>928863.63999999966</v>
      </c>
      <c r="KP108" s="22">
        <v>1677635.7400000002</v>
      </c>
      <c r="KQ108" s="22">
        <v>771427.0700000003</v>
      </c>
      <c r="KR108" s="22">
        <v>742153.98000000045</v>
      </c>
      <c r="KS108" s="31">
        <f t="shared" si="500"/>
        <v>12281451.470000001</v>
      </c>
      <c r="KT108" s="227">
        <v>702831.48</v>
      </c>
      <c r="KU108" s="22">
        <v>980293.66999999993</v>
      </c>
      <c r="KV108" s="22">
        <v>1309166.3200000003</v>
      </c>
      <c r="KW108" s="22">
        <v>2968888.23</v>
      </c>
      <c r="KX108" s="22">
        <v>702882.34999999963</v>
      </c>
      <c r="KY108" s="22">
        <v>755536.29999999981</v>
      </c>
      <c r="KZ108" s="22">
        <v>723943.93000000063</v>
      </c>
      <c r="LA108" s="22">
        <v>713413.13999999966</v>
      </c>
      <c r="LB108" s="22">
        <v>713413.1400000006</v>
      </c>
      <c r="LC108" s="22">
        <v>964103.77999999933</v>
      </c>
      <c r="LD108" s="22">
        <v>1272703.7400000002</v>
      </c>
      <c r="LE108" s="22">
        <v>996626.5</v>
      </c>
      <c r="LF108" s="31">
        <f t="shared" si="502"/>
        <v>12803802.58</v>
      </c>
      <c r="LG108" s="227">
        <v>953572.99</v>
      </c>
      <c r="LH108" s="22">
        <v>1039692.49</v>
      </c>
      <c r="LI108" s="22">
        <v>1263175.1299999999</v>
      </c>
      <c r="LJ108" s="22">
        <v>1723393.9099999997</v>
      </c>
      <c r="LK108" s="22">
        <v>1136578.8100000005</v>
      </c>
      <c r="LL108" s="22">
        <v>1202868.0099999998</v>
      </c>
      <c r="LM108" s="22">
        <v>1115104.3200000003</v>
      </c>
      <c r="LN108" s="22">
        <v>1166609.9399999995</v>
      </c>
      <c r="LO108" s="22">
        <v>1115104.3200000003</v>
      </c>
      <c r="LP108" s="22">
        <v>1115104.3200000003</v>
      </c>
      <c r="LQ108" s="22">
        <v>1258580.1799999997</v>
      </c>
      <c r="LR108" s="22">
        <v>1179889.1400000006</v>
      </c>
      <c r="LS108" s="31">
        <f t="shared" si="504"/>
        <v>14269673.560000001</v>
      </c>
      <c r="LT108" s="227">
        <v>1104056.1200000001</v>
      </c>
      <c r="LU108" s="22">
        <v>1104056.1200000001</v>
      </c>
      <c r="LV108" s="22">
        <v>1360815.15</v>
      </c>
      <c r="LW108" s="22">
        <v>1352235.3900000001</v>
      </c>
      <c r="LX108" s="22">
        <v>1133035.4100000001</v>
      </c>
      <c r="LY108" s="22">
        <v>1195653.8299999991</v>
      </c>
      <c r="LZ108" s="22">
        <v>1180025.58</v>
      </c>
      <c r="MA108" s="22">
        <v>1233241.620000001</v>
      </c>
      <c r="MB108" s="22">
        <v>1233241.6199999992</v>
      </c>
      <c r="MC108" s="22">
        <v>1173329.5</v>
      </c>
      <c r="MD108" s="22">
        <v>1143373.4399999995</v>
      </c>
      <c r="ME108" s="22">
        <v>1233329.5</v>
      </c>
      <c r="MF108" s="31">
        <f t="shared" si="506"/>
        <v>14446393.279999999</v>
      </c>
      <c r="MG108" s="227">
        <v>1133035.4099999999</v>
      </c>
      <c r="MH108" s="22">
        <v>1133035.4099999999</v>
      </c>
      <c r="MI108" s="22">
        <v>1145082.31</v>
      </c>
      <c r="MJ108" s="22">
        <v>0</v>
      </c>
      <c r="MK108" s="22">
        <v>0</v>
      </c>
      <c r="ML108" s="22">
        <v>0</v>
      </c>
      <c r="MM108" s="22">
        <v>0</v>
      </c>
      <c r="MN108" s="22">
        <v>0</v>
      </c>
      <c r="MO108" s="22">
        <v>0</v>
      </c>
      <c r="MP108" s="22">
        <v>0</v>
      </c>
      <c r="MQ108" s="22">
        <v>0</v>
      </c>
      <c r="MR108" s="22">
        <v>0</v>
      </c>
      <c r="MS108" s="32">
        <f t="shared" si="508"/>
        <v>3411153.13</v>
      </c>
    </row>
    <row r="109" spans="1:357" x14ac:dyDescent="0.2">
      <c r="A109" s="82">
        <v>714118</v>
      </c>
      <c r="B109" s="105"/>
      <c r="C109" s="106" t="s">
        <v>86</v>
      </c>
      <c r="D109" s="106" t="s">
        <v>87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31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31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31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31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31">
        <f>FG109+FH109+FI109+FJ109+FK109+FL109+FM109+FN109+FO109+FP109+FQ109+FR109</f>
        <v>0</v>
      </c>
      <c r="FT109" s="22">
        <v>0</v>
      </c>
      <c r="FU109" s="22">
        <v>0</v>
      </c>
      <c r="FV109" s="22">
        <v>0</v>
      </c>
      <c r="FW109" s="22">
        <v>0</v>
      </c>
      <c r="FX109" s="22">
        <v>0</v>
      </c>
      <c r="FY109" s="22">
        <v>0</v>
      </c>
      <c r="FZ109" s="22">
        <v>0</v>
      </c>
      <c r="GA109" s="22">
        <v>0</v>
      </c>
      <c r="GB109" s="22">
        <v>0</v>
      </c>
      <c r="GC109" s="22">
        <v>1526.16</v>
      </c>
      <c r="GD109" s="22">
        <v>190.77</v>
      </c>
      <c r="GE109" s="22">
        <v>-1716.93</v>
      </c>
      <c r="GF109" s="31">
        <f t="shared" si="482"/>
        <v>0</v>
      </c>
      <c r="GG109" s="22">
        <v>0</v>
      </c>
      <c r="GH109" s="22">
        <v>0</v>
      </c>
      <c r="GI109" s="22">
        <v>0</v>
      </c>
      <c r="GJ109" s="22">
        <v>0</v>
      </c>
      <c r="GK109" s="22">
        <v>0</v>
      </c>
      <c r="GL109" s="22">
        <v>0</v>
      </c>
      <c r="GM109" s="22">
        <v>0</v>
      </c>
      <c r="GN109" s="22">
        <v>0</v>
      </c>
      <c r="GO109" s="22">
        <v>0</v>
      </c>
      <c r="GP109" s="22">
        <v>0</v>
      </c>
      <c r="GQ109" s="22">
        <v>0</v>
      </c>
      <c r="GR109" s="22">
        <v>0</v>
      </c>
      <c r="GS109" s="31">
        <f t="shared" si="484"/>
        <v>0</v>
      </c>
      <c r="GT109" s="22">
        <v>0</v>
      </c>
      <c r="GU109" s="22">
        <v>0</v>
      </c>
      <c r="GV109" s="22">
        <v>0</v>
      </c>
      <c r="GW109" s="22">
        <v>0</v>
      </c>
      <c r="GX109" s="22">
        <v>0</v>
      </c>
      <c r="GY109" s="22">
        <v>0</v>
      </c>
      <c r="GZ109" s="22">
        <v>0</v>
      </c>
      <c r="HA109" s="22">
        <v>0</v>
      </c>
      <c r="HB109" s="22">
        <v>0</v>
      </c>
      <c r="HC109" s="22">
        <v>0</v>
      </c>
      <c r="HD109" s="22">
        <v>0</v>
      </c>
      <c r="HE109" s="22">
        <v>0</v>
      </c>
      <c r="HF109" s="31">
        <f t="shared" si="486"/>
        <v>0</v>
      </c>
      <c r="HG109" s="22">
        <v>0</v>
      </c>
      <c r="HH109" s="22">
        <v>0</v>
      </c>
      <c r="HI109" s="22">
        <v>0</v>
      </c>
      <c r="HJ109" s="22">
        <v>0</v>
      </c>
      <c r="HK109" s="22">
        <v>0</v>
      </c>
      <c r="HL109" s="22">
        <v>0</v>
      </c>
      <c r="HM109" s="22">
        <v>0</v>
      </c>
      <c r="HN109" s="22">
        <v>0</v>
      </c>
      <c r="HO109" s="22">
        <v>0</v>
      </c>
      <c r="HP109" s="22">
        <v>0</v>
      </c>
      <c r="HQ109" s="22">
        <v>0</v>
      </c>
      <c r="HR109" s="22">
        <v>0</v>
      </c>
      <c r="HS109" s="31">
        <f t="shared" si="488"/>
        <v>0</v>
      </c>
      <c r="HT109" s="22">
        <v>0</v>
      </c>
      <c r="HU109" s="22">
        <v>0</v>
      </c>
      <c r="HV109" s="22">
        <v>0</v>
      </c>
      <c r="HW109" s="22">
        <v>0</v>
      </c>
      <c r="HX109" s="22">
        <v>0</v>
      </c>
      <c r="HY109" s="22">
        <v>0</v>
      </c>
      <c r="HZ109" s="22">
        <v>0</v>
      </c>
      <c r="IA109" s="22">
        <v>0</v>
      </c>
      <c r="IB109" s="22">
        <v>0</v>
      </c>
      <c r="IC109" s="22">
        <v>0</v>
      </c>
      <c r="ID109" s="22">
        <v>0</v>
      </c>
      <c r="IE109" s="22">
        <v>0</v>
      </c>
      <c r="IF109" s="31">
        <f t="shared" si="490"/>
        <v>0</v>
      </c>
      <c r="IG109" s="22">
        <v>0</v>
      </c>
      <c r="IH109" s="22">
        <v>0</v>
      </c>
      <c r="II109" s="22">
        <v>0</v>
      </c>
      <c r="IJ109" s="22">
        <v>0</v>
      </c>
      <c r="IK109" s="22">
        <v>0</v>
      </c>
      <c r="IL109" s="22">
        <v>0</v>
      </c>
      <c r="IM109" s="22">
        <v>0</v>
      </c>
      <c r="IN109" s="22">
        <v>0</v>
      </c>
      <c r="IO109" s="22">
        <v>0</v>
      </c>
      <c r="IP109" s="22">
        <v>0</v>
      </c>
      <c r="IQ109" s="22">
        <v>0</v>
      </c>
      <c r="IR109" s="22">
        <v>0</v>
      </c>
      <c r="IS109" s="31">
        <f t="shared" si="492"/>
        <v>0</v>
      </c>
      <c r="IT109" s="22">
        <v>0</v>
      </c>
      <c r="IU109" s="22">
        <v>0</v>
      </c>
      <c r="IV109" s="22">
        <v>0</v>
      </c>
      <c r="IW109" s="22">
        <v>0</v>
      </c>
      <c r="IX109" s="22">
        <v>0</v>
      </c>
      <c r="IY109" s="22">
        <v>0</v>
      </c>
      <c r="IZ109" s="22">
        <v>0</v>
      </c>
      <c r="JA109" s="22">
        <v>0</v>
      </c>
      <c r="JB109" s="22">
        <v>0</v>
      </c>
      <c r="JC109" s="22">
        <v>0</v>
      </c>
      <c r="JD109" s="22">
        <v>0</v>
      </c>
      <c r="JE109" s="22">
        <v>0</v>
      </c>
      <c r="JF109" s="31">
        <f t="shared" si="494"/>
        <v>0</v>
      </c>
      <c r="JG109" s="227">
        <v>0</v>
      </c>
      <c r="JH109" s="22">
        <v>0</v>
      </c>
      <c r="JI109" s="22">
        <v>0</v>
      </c>
      <c r="JJ109" s="22">
        <v>0</v>
      </c>
      <c r="JK109" s="22">
        <v>0</v>
      </c>
      <c r="JL109" s="22">
        <v>0</v>
      </c>
      <c r="JM109" s="22">
        <v>0</v>
      </c>
      <c r="JN109" s="22">
        <v>0</v>
      </c>
      <c r="JO109" s="22">
        <v>0</v>
      </c>
      <c r="JP109" s="22">
        <v>0</v>
      </c>
      <c r="JQ109" s="22">
        <v>0</v>
      </c>
      <c r="JR109" s="22">
        <v>0</v>
      </c>
      <c r="JS109" s="31">
        <f t="shared" si="496"/>
        <v>0</v>
      </c>
      <c r="JT109" s="227">
        <v>0</v>
      </c>
      <c r="JU109" s="22">
        <v>0</v>
      </c>
      <c r="JV109" s="22">
        <v>0</v>
      </c>
      <c r="JW109" s="22">
        <v>0</v>
      </c>
      <c r="JX109" s="22">
        <v>0</v>
      </c>
      <c r="JY109" s="22">
        <v>0</v>
      </c>
      <c r="JZ109" s="22">
        <v>0</v>
      </c>
      <c r="KA109" s="22">
        <v>0</v>
      </c>
      <c r="KB109" s="22">
        <v>0</v>
      </c>
      <c r="KC109" s="22">
        <v>0</v>
      </c>
      <c r="KD109" s="22">
        <v>0</v>
      </c>
      <c r="KE109" s="22">
        <v>0</v>
      </c>
      <c r="KF109" s="31">
        <f t="shared" si="498"/>
        <v>0</v>
      </c>
      <c r="KG109" s="227">
        <v>0</v>
      </c>
      <c r="KH109" s="22">
        <v>0</v>
      </c>
      <c r="KI109" s="22">
        <v>0</v>
      </c>
      <c r="KJ109" s="22">
        <v>0</v>
      </c>
      <c r="KK109" s="22">
        <v>0</v>
      </c>
      <c r="KL109" s="22">
        <v>0</v>
      </c>
      <c r="KM109" s="22">
        <v>0</v>
      </c>
      <c r="KN109" s="22">
        <v>0</v>
      </c>
      <c r="KO109" s="22">
        <v>0</v>
      </c>
      <c r="KP109" s="22">
        <v>0</v>
      </c>
      <c r="KQ109" s="22">
        <v>0</v>
      </c>
      <c r="KR109" s="22">
        <v>0</v>
      </c>
      <c r="KS109" s="31">
        <f t="shared" si="500"/>
        <v>0</v>
      </c>
      <c r="KT109" s="227">
        <v>0</v>
      </c>
      <c r="KU109" s="22">
        <v>0</v>
      </c>
      <c r="KV109" s="22">
        <v>0</v>
      </c>
      <c r="KW109" s="22">
        <v>0</v>
      </c>
      <c r="KX109" s="22">
        <v>0</v>
      </c>
      <c r="KY109" s="22">
        <v>0</v>
      </c>
      <c r="KZ109" s="22">
        <v>0</v>
      </c>
      <c r="LA109" s="22">
        <v>0</v>
      </c>
      <c r="LB109" s="22">
        <v>0</v>
      </c>
      <c r="LC109" s="22">
        <v>0</v>
      </c>
      <c r="LD109" s="22">
        <v>0</v>
      </c>
      <c r="LE109" s="22">
        <v>0</v>
      </c>
      <c r="LF109" s="31">
        <f t="shared" si="502"/>
        <v>0</v>
      </c>
      <c r="LG109" s="227">
        <v>0</v>
      </c>
      <c r="LH109" s="22">
        <v>0</v>
      </c>
      <c r="LI109" s="22">
        <v>0</v>
      </c>
      <c r="LJ109" s="22">
        <v>0</v>
      </c>
      <c r="LK109" s="22">
        <v>0</v>
      </c>
      <c r="LL109" s="22">
        <v>0</v>
      </c>
      <c r="LM109" s="22">
        <v>0</v>
      </c>
      <c r="LN109" s="22">
        <v>0</v>
      </c>
      <c r="LO109" s="22">
        <v>0</v>
      </c>
      <c r="LP109" s="22">
        <v>0</v>
      </c>
      <c r="LQ109" s="22">
        <v>0</v>
      </c>
      <c r="LR109" s="22">
        <v>0</v>
      </c>
      <c r="LS109" s="31">
        <f t="shared" si="504"/>
        <v>0</v>
      </c>
      <c r="LT109" s="227">
        <v>0</v>
      </c>
      <c r="LU109" s="22">
        <v>0</v>
      </c>
      <c r="LV109" s="22">
        <v>0</v>
      </c>
      <c r="LW109" s="22">
        <v>0</v>
      </c>
      <c r="LX109" s="22">
        <v>0</v>
      </c>
      <c r="LY109" s="22">
        <v>0</v>
      </c>
      <c r="LZ109" s="22">
        <v>0</v>
      </c>
      <c r="MA109" s="22">
        <v>0</v>
      </c>
      <c r="MB109" s="22">
        <v>0</v>
      </c>
      <c r="MC109" s="22">
        <v>0</v>
      </c>
      <c r="MD109" s="22">
        <v>0</v>
      </c>
      <c r="ME109" s="22">
        <v>0</v>
      </c>
      <c r="MF109" s="31">
        <f t="shared" si="506"/>
        <v>0</v>
      </c>
      <c r="MG109" s="227">
        <v>0</v>
      </c>
      <c r="MH109" s="22">
        <v>0</v>
      </c>
      <c r="MI109" s="22">
        <v>0</v>
      </c>
      <c r="MJ109" s="22">
        <v>0</v>
      </c>
      <c r="MK109" s="22">
        <v>0</v>
      </c>
      <c r="ML109" s="22">
        <v>0</v>
      </c>
      <c r="MM109" s="22">
        <v>0</v>
      </c>
      <c r="MN109" s="22">
        <v>0</v>
      </c>
      <c r="MO109" s="22">
        <v>0</v>
      </c>
      <c r="MP109" s="22">
        <v>0</v>
      </c>
      <c r="MQ109" s="22">
        <v>0</v>
      </c>
      <c r="MR109" s="22">
        <v>0</v>
      </c>
      <c r="MS109" s="32">
        <f t="shared" si="508"/>
        <v>0</v>
      </c>
    </row>
    <row r="110" spans="1:357" x14ac:dyDescent="0.2">
      <c r="A110" s="82">
        <v>714120</v>
      </c>
      <c r="B110" s="105"/>
      <c r="C110" s="106" t="s">
        <v>461</v>
      </c>
      <c r="D110" s="106" t="s">
        <v>464</v>
      </c>
      <c r="E110" s="22" t="s">
        <v>165</v>
      </c>
      <c r="F110" s="22" t="s">
        <v>165</v>
      </c>
      <c r="G110" s="22" t="s">
        <v>165</v>
      </c>
      <c r="H110" s="22" t="s">
        <v>165</v>
      </c>
      <c r="I110" s="22" t="s">
        <v>165</v>
      </c>
      <c r="J110" s="22" t="s">
        <v>165</v>
      </c>
      <c r="K110" s="22" t="s">
        <v>165</v>
      </c>
      <c r="L110" s="22" t="s">
        <v>165</v>
      </c>
      <c r="M110" s="22" t="s">
        <v>165</v>
      </c>
      <c r="N110" s="22" t="s">
        <v>165</v>
      </c>
      <c r="O110" s="22" t="s">
        <v>165</v>
      </c>
      <c r="P110" s="22" t="s">
        <v>165</v>
      </c>
      <c r="Q110" s="22" t="s">
        <v>165</v>
      </c>
      <c r="R110" s="22" t="s">
        <v>165</v>
      </c>
      <c r="S110" s="22" t="s">
        <v>165</v>
      </c>
      <c r="T110" s="22" t="s">
        <v>165</v>
      </c>
      <c r="U110" s="22" t="s">
        <v>165</v>
      </c>
      <c r="V110" s="22" t="s">
        <v>165</v>
      </c>
      <c r="W110" s="22" t="s">
        <v>165</v>
      </c>
      <c r="X110" s="22" t="s">
        <v>165</v>
      </c>
      <c r="Y110" s="22" t="s">
        <v>165</v>
      </c>
      <c r="Z110" s="22" t="s">
        <v>165</v>
      </c>
      <c r="AA110" s="22" t="s">
        <v>165</v>
      </c>
      <c r="AB110" s="22" t="s">
        <v>165</v>
      </c>
      <c r="AC110" s="22" t="s">
        <v>165</v>
      </c>
      <c r="AD110" s="22" t="s">
        <v>165</v>
      </c>
      <c r="AE110" s="22" t="s">
        <v>165</v>
      </c>
      <c r="AF110" s="22" t="s">
        <v>165</v>
      </c>
      <c r="AG110" s="22" t="s">
        <v>165</v>
      </c>
      <c r="AH110" s="22" t="s">
        <v>165</v>
      </c>
      <c r="AI110" s="22" t="s">
        <v>165</v>
      </c>
      <c r="AJ110" s="22" t="s">
        <v>165</v>
      </c>
      <c r="AK110" s="22" t="s">
        <v>165</v>
      </c>
      <c r="AL110" s="22" t="s">
        <v>165</v>
      </c>
      <c r="AM110" s="22" t="s">
        <v>165</v>
      </c>
      <c r="AN110" s="22" t="s">
        <v>165</v>
      </c>
      <c r="AO110" s="22" t="s">
        <v>165</v>
      </c>
      <c r="AP110" s="22" t="s">
        <v>165</v>
      </c>
      <c r="AQ110" s="22" t="s">
        <v>165</v>
      </c>
      <c r="AR110" s="22" t="s">
        <v>165</v>
      </c>
      <c r="AS110" s="22" t="s">
        <v>165</v>
      </c>
      <c r="AT110" s="22" t="s">
        <v>165</v>
      </c>
      <c r="AU110" s="22" t="s">
        <v>165</v>
      </c>
      <c r="AV110" s="22" t="s">
        <v>165</v>
      </c>
      <c r="AW110" s="22" t="s">
        <v>165</v>
      </c>
      <c r="AX110" s="22" t="s">
        <v>165</v>
      </c>
      <c r="AY110" s="22" t="s">
        <v>165</v>
      </c>
      <c r="AZ110" s="22" t="s">
        <v>165</v>
      </c>
      <c r="BA110" s="22" t="s">
        <v>165</v>
      </c>
      <c r="BB110" s="22" t="s">
        <v>165</v>
      </c>
      <c r="BC110" s="22" t="s">
        <v>165</v>
      </c>
      <c r="BD110" s="22" t="s">
        <v>165</v>
      </c>
      <c r="BE110" s="22" t="s">
        <v>165</v>
      </c>
      <c r="BF110" s="22" t="s">
        <v>165</v>
      </c>
      <c r="BG110" s="22" t="s">
        <v>165</v>
      </c>
      <c r="BH110" s="22" t="s">
        <v>165</v>
      </c>
      <c r="BI110" s="22" t="s">
        <v>165</v>
      </c>
      <c r="BJ110" s="22" t="s">
        <v>165</v>
      </c>
      <c r="BK110" s="22" t="s">
        <v>165</v>
      </c>
      <c r="BL110" s="22" t="s">
        <v>165</v>
      </c>
      <c r="BM110" s="22" t="s">
        <v>165</v>
      </c>
      <c r="BN110" s="22" t="s">
        <v>165</v>
      </c>
      <c r="BO110" s="22" t="s">
        <v>165</v>
      </c>
      <c r="BP110" s="22" t="s">
        <v>165</v>
      </c>
      <c r="BQ110" s="22" t="s">
        <v>165</v>
      </c>
      <c r="BR110" s="22" t="s">
        <v>165</v>
      </c>
      <c r="BS110" s="22" t="s">
        <v>165</v>
      </c>
      <c r="BT110" s="22" t="s">
        <v>165</v>
      </c>
      <c r="BU110" s="22" t="s">
        <v>165</v>
      </c>
      <c r="BV110" s="22" t="s">
        <v>165</v>
      </c>
      <c r="BW110" s="22" t="s">
        <v>165</v>
      </c>
      <c r="BX110" s="22" t="s">
        <v>165</v>
      </c>
      <c r="BY110" s="22" t="s">
        <v>165</v>
      </c>
      <c r="BZ110" s="22" t="s">
        <v>165</v>
      </c>
      <c r="CA110" s="22" t="s">
        <v>165</v>
      </c>
      <c r="CB110" s="22" t="s">
        <v>165</v>
      </c>
      <c r="CC110" s="22" t="s">
        <v>165</v>
      </c>
      <c r="CD110" s="22" t="s">
        <v>165</v>
      </c>
      <c r="CE110" s="22" t="s">
        <v>165</v>
      </c>
      <c r="CF110" s="22" t="s">
        <v>165</v>
      </c>
      <c r="CG110" s="22" t="s">
        <v>165</v>
      </c>
      <c r="CH110" s="22" t="s">
        <v>165</v>
      </c>
      <c r="CI110" s="22" t="s">
        <v>165</v>
      </c>
      <c r="CJ110" s="22" t="s">
        <v>165</v>
      </c>
      <c r="CK110" s="22" t="s">
        <v>165</v>
      </c>
      <c r="CL110" s="22" t="s">
        <v>165</v>
      </c>
      <c r="CM110" s="22" t="s">
        <v>165</v>
      </c>
      <c r="CN110" s="22" t="s">
        <v>165</v>
      </c>
      <c r="CO110" s="22" t="s">
        <v>165</v>
      </c>
      <c r="CP110" s="22" t="s">
        <v>165</v>
      </c>
      <c r="CQ110" s="22" t="s">
        <v>165</v>
      </c>
      <c r="CR110" s="22" t="s">
        <v>165</v>
      </c>
      <c r="CS110" s="22" t="s">
        <v>165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  <c r="DK110" s="22">
        <v>0</v>
      </c>
      <c r="DL110" s="22">
        <v>0</v>
      </c>
      <c r="DM110" s="22">
        <v>0</v>
      </c>
      <c r="DN110" s="22">
        <v>0</v>
      </c>
      <c r="DO110" s="22">
        <v>0</v>
      </c>
      <c r="DP110" s="22">
        <v>0</v>
      </c>
      <c r="DQ110" s="22">
        <v>0</v>
      </c>
      <c r="DR110" s="22">
        <v>0</v>
      </c>
      <c r="DS110" s="31">
        <v>0</v>
      </c>
      <c r="DT110" s="22">
        <v>0</v>
      </c>
      <c r="DU110" s="22">
        <v>0</v>
      </c>
      <c r="DV110" s="22">
        <v>0</v>
      </c>
      <c r="DW110" s="22">
        <v>0</v>
      </c>
      <c r="DX110" s="22">
        <v>0</v>
      </c>
      <c r="DY110" s="22">
        <v>0</v>
      </c>
      <c r="DZ110" s="22">
        <v>0</v>
      </c>
      <c r="EA110" s="22">
        <v>0</v>
      </c>
      <c r="EB110" s="22">
        <v>0</v>
      </c>
      <c r="EC110" s="22">
        <v>0</v>
      </c>
      <c r="ED110" s="22">
        <v>0</v>
      </c>
      <c r="EE110" s="22">
        <v>0</v>
      </c>
      <c r="EF110" s="31">
        <v>0</v>
      </c>
      <c r="EG110" s="22">
        <v>0</v>
      </c>
      <c r="EH110" s="22">
        <v>0</v>
      </c>
      <c r="EI110" s="22">
        <v>0</v>
      </c>
      <c r="EJ110" s="22">
        <v>0</v>
      </c>
      <c r="EK110" s="22">
        <v>0</v>
      </c>
      <c r="EL110" s="22">
        <v>0</v>
      </c>
      <c r="EM110" s="22">
        <v>0</v>
      </c>
      <c r="EN110" s="22">
        <v>0</v>
      </c>
      <c r="EO110" s="22">
        <v>0</v>
      </c>
      <c r="EP110" s="22">
        <v>0</v>
      </c>
      <c r="EQ110" s="22">
        <v>0</v>
      </c>
      <c r="ER110" s="22">
        <v>0</v>
      </c>
      <c r="ES110" s="31">
        <v>0</v>
      </c>
      <c r="ET110" s="22">
        <v>-916.69</v>
      </c>
      <c r="EU110" s="22">
        <v>-414.5</v>
      </c>
      <c r="EV110" s="22">
        <v>1320.92</v>
      </c>
      <c r="EW110" s="22">
        <v>3152.97</v>
      </c>
      <c r="EX110" s="22">
        <v>4825.17</v>
      </c>
      <c r="EY110" s="22">
        <v>2740.49</v>
      </c>
      <c r="EZ110" s="22">
        <v>4312.92</v>
      </c>
      <c r="FA110" s="22">
        <v>2945.21</v>
      </c>
      <c r="FB110" s="22">
        <v>12641.8</v>
      </c>
      <c r="FC110" s="22">
        <v>5327.82</v>
      </c>
      <c r="FD110" s="22">
        <v>19308.64</v>
      </c>
      <c r="FE110" s="22">
        <v>54551.4</v>
      </c>
      <c r="FF110" s="31">
        <f>ET110+EU110+EV110+EW110+EX110+EY110+EZ110+FA110+FB110+FC110+FD110+FE110</f>
        <v>109796.15</v>
      </c>
      <c r="FG110" s="22">
        <v>5261.48</v>
      </c>
      <c r="FH110" s="22">
        <v>1832.95</v>
      </c>
      <c r="FI110" s="22">
        <v>11730.49</v>
      </c>
      <c r="FJ110" s="22">
        <v>2871.99</v>
      </c>
      <c r="FK110" s="22">
        <v>2154.56</v>
      </c>
      <c r="FL110" s="22">
        <v>12897.26</v>
      </c>
      <c r="FM110" s="22">
        <v>12307.02</v>
      </c>
      <c r="FN110" s="22">
        <v>14830.78</v>
      </c>
      <c r="FO110" s="22">
        <v>15751.48</v>
      </c>
      <c r="FP110" s="22">
        <v>8855.7100000000064</v>
      </c>
      <c r="FQ110" s="22">
        <v>2935.7599999999948</v>
      </c>
      <c r="FR110" s="22">
        <v>7869.320000000007</v>
      </c>
      <c r="FS110" s="31">
        <f t="shared" si="480"/>
        <v>99298.8</v>
      </c>
      <c r="FT110" s="22">
        <v>38896.870000000003</v>
      </c>
      <c r="FU110" s="22">
        <v>11740.16</v>
      </c>
      <c r="FV110" s="22">
        <v>17904.66</v>
      </c>
      <c r="FW110" s="22">
        <v>6051.55</v>
      </c>
      <c r="FX110" s="22">
        <v>8537.33</v>
      </c>
      <c r="FY110" s="22">
        <v>7462.3299999999872</v>
      </c>
      <c r="FZ110" s="22">
        <v>40046.120000000003</v>
      </c>
      <c r="GA110" s="22">
        <v>8233.2199999999866</v>
      </c>
      <c r="GB110" s="22">
        <v>9686.41</v>
      </c>
      <c r="GC110" s="22">
        <v>9360.2700000000186</v>
      </c>
      <c r="GD110" s="22">
        <v>5519.2299999999814</v>
      </c>
      <c r="GE110" s="22">
        <v>123686.87</v>
      </c>
      <c r="GF110" s="31">
        <f t="shared" si="482"/>
        <v>287125.02</v>
      </c>
      <c r="GG110" s="22">
        <v>16336.96</v>
      </c>
      <c r="GH110" s="22">
        <v>29423.739999999998</v>
      </c>
      <c r="GI110" s="22">
        <v>11289.470000000001</v>
      </c>
      <c r="GJ110" s="22">
        <v>89757.87000000001</v>
      </c>
      <c r="GK110" s="22">
        <v>760.73999999999069</v>
      </c>
      <c r="GL110" s="22">
        <v>37355.989999999991</v>
      </c>
      <c r="GM110" s="22">
        <v>27133.600000000035</v>
      </c>
      <c r="GN110" s="22">
        <v>562290.72</v>
      </c>
      <c r="GO110" s="22">
        <v>32357.130000000005</v>
      </c>
      <c r="GP110" s="22">
        <v>398655.14999999991</v>
      </c>
      <c r="GQ110" s="22">
        <v>21830.139999999898</v>
      </c>
      <c r="GR110" s="22">
        <v>11154.880000000354</v>
      </c>
      <c r="GS110" s="31">
        <f t="shared" si="484"/>
        <v>1238346.3900000001</v>
      </c>
      <c r="GT110" s="22">
        <v>5399.3600000000006</v>
      </c>
      <c r="GU110" s="22">
        <v>6756.9999999999982</v>
      </c>
      <c r="GV110" s="22">
        <v>5952.9799999999977</v>
      </c>
      <c r="GW110" s="22">
        <v>16565.880000000005</v>
      </c>
      <c r="GX110" s="22">
        <v>2145.0800000000017</v>
      </c>
      <c r="GY110" s="22">
        <v>6258.7199999999939</v>
      </c>
      <c r="GZ110" s="22">
        <v>5685.1900000000023</v>
      </c>
      <c r="HA110" s="22">
        <v>7628.3000000000029</v>
      </c>
      <c r="HB110" s="22">
        <v>15174.470000000008</v>
      </c>
      <c r="HC110" s="22">
        <v>12190.349999999991</v>
      </c>
      <c r="HD110" s="22">
        <v>20038.469999999987</v>
      </c>
      <c r="HE110" s="22">
        <v>248392.25999999995</v>
      </c>
      <c r="HF110" s="31">
        <f t="shared" si="486"/>
        <v>352188.05999999994</v>
      </c>
      <c r="HG110" s="22">
        <v>18485.25</v>
      </c>
      <c r="HH110" s="22">
        <v>597665.38</v>
      </c>
      <c r="HI110" s="22">
        <v>16493.179999999935</v>
      </c>
      <c r="HJ110" s="22">
        <v>13974.789999999921</v>
      </c>
      <c r="HK110" s="22">
        <v>17938.210000000079</v>
      </c>
      <c r="HL110" s="22">
        <v>10480.619999999995</v>
      </c>
      <c r="HM110" s="22">
        <v>22412.610000000219</v>
      </c>
      <c r="HN110" s="22">
        <v>4521.5</v>
      </c>
      <c r="HO110" s="22">
        <v>78993.949999999953</v>
      </c>
      <c r="HP110" s="22">
        <v>16850.789999999921</v>
      </c>
      <c r="HQ110" s="22">
        <v>39610.760000000009</v>
      </c>
      <c r="HR110" s="22">
        <v>45652.099999999977</v>
      </c>
      <c r="HS110" s="31">
        <f t="shared" si="488"/>
        <v>883079.14</v>
      </c>
      <c r="HT110" s="22">
        <v>19917.12</v>
      </c>
      <c r="HU110" s="22">
        <v>17460.600000000002</v>
      </c>
      <c r="HV110" s="22">
        <v>49518.95</v>
      </c>
      <c r="HW110" s="22">
        <v>40839.210000000006</v>
      </c>
      <c r="HX110" s="22">
        <v>9453.4700000000012</v>
      </c>
      <c r="HY110" s="22">
        <v>17872.24000000002</v>
      </c>
      <c r="HZ110" s="22">
        <v>17125.919999999984</v>
      </c>
      <c r="IA110" s="22">
        <v>24522.069999999949</v>
      </c>
      <c r="IB110" s="22">
        <v>22505.309999999939</v>
      </c>
      <c r="IC110" s="22">
        <v>28149.600000000035</v>
      </c>
      <c r="ID110" s="22">
        <v>78351.830000000075</v>
      </c>
      <c r="IE110" s="22">
        <v>161028.78999999998</v>
      </c>
      <c r="IF110" s="31">
        <f t="shared" si="490"/>
        <v>486745.11</v>
      </c>
      <c r="IG110" s="22">
        <v>19143.210000000003</v>
      </c>
      <c r="IH110" s="22">
        <v>10649.529999999995</v>
      </c>
      <c r="II110" s="22">
        <v>18800.270000000004</v>
      </c>
      <c r="IJ110" s="22">
        <v>27179.399999999987</v>
      </c>
      <c r="IK110" s="22">
        <v>16210.679999999993</v>
      </c>
      <c r="IL110" s="22">
        <v>31673.300000000003</v>
      </c>
      <c r="IM110" s="22">
        <v>23453.670000000042</v>
      </c>
      <c r="IN110" s="22">
        <v>23440.790000000008</v>
      </c>
      <c r="IO110" s="22">
        <v>12922.029999999941</v>
      </c>
      <c r="IP110" s="22">
        <v>44112.500000000029</v>
      </c>
      <c r="IQ110" s="22">
        <v>148862.50999999983</v>
      </c>
      <c r="IR110" s="22">
        <v>86272.299999999988</v>
      </c>
      <c r="IS110" s="31">
        <f t="shared" si="492"/>
        <v>462720.18999999983</v>
      </c>
      <c r="IT110" s="22">
        <v>99455.54</v>
      </c>
      <c r="IU110" s="22">
        <v>44347.92</v>
      </c>
      <c r="IV110" s="22">
        <v>216150.83</v>
      </c>
      <c r="IW110" s="22">
        <v>12876.489999999932</v>
      </c>
      <c r="IX110" s="22">
        <v>6676.5300000000279</v>
      </c>
      <c r="IY110" s="22">
        <v>35541.380000000063</v>
      </c>
      <c r="IZ110" s="22">
        <v>47109.239999999991</v>
      </c>
      <c r="JA110" s="22">
        <v>93317.550000000105</v>
      </c>
      <c r="JB110" s="22">
        <v>128207.90000000002</v>
      </c>
      <c r="JC110" s="22">
        <v>32324.829999999842</v>
      </c>
      <c r="JD110" s="22">
        <v>30633.540000000037</v>
      </c>
      <c r="JE110" s="22">
        <v>32578.939999999944</v>
      </c>
      <c r="JF110" s="31">
        <f t="shared" si="494"/>
        <v>779220.69</v>
      </c>
      <c r="JG110" s="227">
        <v>24673.589999999997</v>
      </c>
      <c r="JH110" s="22">
        <v>21842.600000000013</v>
      </c>
      <c r="JI110" s="22">
        <v>25709.179999999986</v>
      </c>
      <c r="JJ110" s="22">
        <v>43446.110000000044</v>
      </c>
      <c r="JK110" s="22">
        <v>23187.75999999998</v>
      </c>
      <c r="JL110" s="22">
        <v>20048.109999999986</v>
      </c>
      <c r="JM110" s="22">
        <v>28705.559999999969</v>
      </c>
      <c r="JN110" s="22">
        <v>34483.130000000005</v>
      </c>
      <c r="JO110" s="22">
        <v>267024.03000000009</v>
      </c>
      <c r="JP110" s="22">
        <v>60786.579999999958</v>
      </c>
      <c r="JQ110" s="22">
        <v>91230.699999999953</v>
      </c>
      <c r="JR110" s="22">
        <v>89936.150000000023</v>
      </c>
      <c r="JS110" s="31">
        <f t="shared" si="496"/>
        <v>731073.5</v>
      </c>
      <c r="JT110" s="227">
        <v>69207.89</v>
      </c>
      <c r="JU110" s="22">
        <v>283819.46000000002</v>
      </c>
      <c r="JV110" s="22">
        <v>29178.729999999865</v>
      </c>
      <c r="JW110" s="22">
        <v>19358.190000000061</v>
      </c>
      <c r="JX110" s="22">
        <v>120135.62000000011</v>
      </c>
      <c r="JY110" s="22">
        <v>54803.740000000049</v>
      </c>
      <c r="JZ110" s="22">
        <v>3428.3699999998789</v>
      </c>
      <c r="KA110" s="22">
        <v>46444.259999999776</v>
      </c>
      <c r="KB110" s="22">
        <v>24310.680000000051</v>
      </c>
      <c r="KC110" s="22">
        <v>56201.370000000112</v>
      </c>
      <c r="KD110" s="22">
        <v>46811.720000000205</v>
      </c>
      <c r="KE110" s="22">
        <v>36790.869999999879</v>
      </c>
      <c r="KF110" s="31">
        <f t="shared" si="498"/>
        <v>790490.9</v>
      </c>
      <c r="KG110" s="227">
        <v>21373.18</v>
      </c>
      <c r="KH110" s="22">
        <v>57912.890000000007</v>
      </c>
      <c r="KI110" s="22">
        <v>58023.679999999993</v>
      </c>
      <c r="KJ110" s="22">
        <v>58840.799999999988</v>
      </c>
      <c r="KK110" s="22">
        <v>21244.020000000019</v>
      </c>
      <c r="KL110" s="22">
        <v>52724.619999999995</v>
      </c>
      <c r="KM110" s="22">
        <v>31671.429999999993</v>
      </c>
      <c r="KN110" s="22">
        <v>25895.210000000021</v>
      </c>
      <c r="KO110" s="22">
        <v>33771.959999999963</v>
      </c>
      <c r="KP110" s="22">
        <v>32648.050000000047</v>
      </c>
      <c r="KQ110" s="22">
        <v>48794.31</v>
      </c>
      <c r="KR110" s="22">
        <v>38847.969999999972</v>
      </c>
      <c r="KS110" s="31">
        <f t="shared" si="500"/>
        <v>481748.12</v>
      </c>
      <c r="KT110" s="227">
        <v>43358.73</v>
      </c>
      <c r="KU110" s="22">
        <v>22319.669999999991</v>
      </c>
      <c r="KV110" s="22">
        <v>74747.19</v>
      </c>
      <c r="KW110" s="22">
        <v>56225.01999999999</v>
      </c>
      <c r="KX110" s="22">
        <v>31225.630000000005</v>
      </c>
      <c r="KY110" s="22">
        <v>227937.36</v>
      </c>
      <c r="KZ110" s="22">
        <v>38071.369999999995</v>
      </c>
      <c r="LA110" s="22">
        <v>45129.390000000014</v>
      </c>
      <c r="LB110" s="22">
        <v>212534.78000000003</v>
      </c>
      <c r="LC110" s="22">
        <v>81718.030000000028</v>
      </c>
      <c r="LD110" s="22">
        <v>289174.55999999994</v>
      </c>
      <c r="LE110" s="22">
        <v>66282.120000000112</v>
      </c>
      <c r="LF110" s="31">
        <f t="shared" si="502"/>
        <v>1188723.8500000001</v>
      </c>
      <c r="LG110" s="227">
        <v>109029.66</v>
      </c>
      <c r="LH110" s="22">
        <v>74255.839999999997</v>
      </c>
      <c r="LI110" s="22">
        <v>24013.350000000006</v>
      </c>
      <c r="LJ110" s="22">
        <v>100183.88999999998</v>
      </c>
      <c r="LK110" s="22">
        <v>726706.01</v>
      </c>
      <c r="LL110" s="22">
        <v>42711.729999999981</v>
      </c>
      <c r="LM110" s="22">
        <v>17428.649999999907</v>
      </c>
      <c r="LN110" s="22">
        <v>88970.360000000102</v>
      </c>
      <c r="LO110" s="22">
        <v>73964.570000000531</v>
      </c>
      <c r="LP110" s="22">
        <v>139886.37999999942</v>
      </c>
      <c r="LQ110" s="22">
        <v>326548.68000000017</v>
      </c>
      <c r="LR110" s="22">
        <v>441300.1799999997</v>
      </c>
      <c r="LS110" s="31">
        <f t="shared" si="504"/>
        <v>2164999.2999999998</v>
      </c>
      <c r="LT110" s="227">
        <v>165697.41</v>
      </c>
      <c r="LU110" s="22">
        <v>58928.299999999988</v>
      </c>
      <c r="LV110" s="22">
        <v>174482.55000000002</v>
      </c>
      <c r="LW110" s="22">
        <v>422919.58999999997</v>
      </c>
      <c r="LX110" s="22">
        <v>383526.65</v>
      </c>
      <c r="LY110" s="22">
        <v>62395.560000000056</v>
      </c>
      <c r="LZ110" s="22">
        <v>90623.149999999907</v>
      </c>
      <c r="MA110" s="22">
        <v>132053.75</v>
      </c>
      <c r="MB110" s="22">
        <v>59227.780000000028</v>
      </c>
      <c r="MC110" s="22">
        <v>341535.01</v>
      </c>
      <c r="MD110" s="22">
        <v>109009.95999999996</v>
      </c>
      <c r="ME110" s="22">
        <v>268164.10999999987</v>
      </c>
      <c r="MF110" s="31">
        <f t="shared" si="506"/>
        <v>2268563.8199999998</v>
      </c>
      <c r="MG110" s="227">
        <v>41053.300000000003</v>
      </c>
      <c r="MH110" s="22">
        <v>142922.23999999999</v>
      </c>
      <c r="MI110" s="22">
        <v>77333.62</v>
      </c>
      <c r="MJ110" s="22">
        <v>0</v>
      </c>
      <c r="MK110" s="22">
        <v>0</v>
      </c>
      <c r="ML110" s="22">
        <v>0</v>
      </c>
      <c r="MM110" s="22">
        <v>0</v>
      </c>
      <c r="MN110" s="22">
        <v>0</v>
      </c>
      <c r="MO110" s="22">
        <v>0</v>
      </c>
      <c r="MP110" s="22">
        <v>0</v>
      </c>
      <c r="MQ110" s="22">
        <v>0</v>
      </c>
      <c r="MR110" s="22">
        <v>0</v>
      </c>
      <c r="MS110" s="32">
        <f t="shared" si="508"/>
        <v>261309.15999999997</v>
      </c>
    </row>
    <row r="111" spans="1:357" x14ac:dyDescent="0.2">
      <c r="A111" s="82">
        <v>714121</v>
      </c>
      <c r="B111" s="105"/>
      <c r="C111" s="106" t="s">
        <v>462</v>
      </c>
      <c r="D111" s="106" t="s">
        <v>463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31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31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31"/>
      <c r="ET111" s="22">
        <v>0</v>
      </c>
      <c r="EU111" s="22">
        <v>0</v>
      </c>
      <c r="EV111" s="22">
        <v>0</v>
      </c>
      <c r="EW111" s="22">
        <v>0</v>
      </c>
      <c r="EX111" s="22">
        <v>0</v>
      </c>
      <c r="EY111" s="22">
        <v>0</v>
      </c>
      <c r="EZ111" s="22">
        <v>382800</v>
      </c>
      <c r="FA111" s="22">
        <v>0</v>
      </c>
      <c r="FB111" s="22">
        <v>0</v>
      </c>
      <c r="FC111" s="22">
        <v>0</v>
      </c>
      <c r="FD111" s="22">
        <v>576679.32999999996</v>
      </c>
      <c r="FE111" s="22">
        <v>72461.470000000088</v>
      </c>
      <c r="FF111" s="31">
        <f>ET111+EU111+EV111+EW111+EX111+EY111+EZ111+FA111+FB111+FC111+FD111+FE111</f>
        <v>1031940.8</v>
      </c>
      <c r="FG111" s="22">
        <v>39480</v>
      </c>
      <c r="FH111" s="22">
        <v>316764.73</v>
      </c>
      <c r="FI111" s="22">
        <v>29428.1</v>
      </c>
      <c r="FJ111" s="22">
        <v>0</v>
      </c>
      <c r="FK111" s="22">
        <v>1914901.31</v>
      </c>
      <c r="FL111" s="22">
        <v>110640</v>
      </c>
      <c r="FM111" s="22">
        <v>0</v>
      </c>
      <c r="FN111" s="22">
        <v>0</v>
      </c>
      <c r="FO111" s="22">
        <v>2269795.79</v>
      </c>
      <c r="FP111" s="22">
        <v>4000</v>
      </c>
      <c r="FQ111" s="22">
        <v>111256.41</v>
      </c>
      <c r="FR111" s="22">
        <v>1582457.94</v>
      </c>
      <c r="FS111" s="31">
        <f t="shared" si="480"/>
        <v>6378724.2799999993</v>
      </c>
      <c r="FT111" s="22">
        <v>0</v>
      </c>
      <c r="FU111" s="22">
        <v>0</v>
      </c>
      <c r="FV111" s="22">
        <v>991118.72</v>
      </c>
      <c r="FW111" s="22">
        <v>-4755.4599999999627</v>
      </c>
      <c r="FX111" s="22">
        <v>311156.40000000002</v>
      </c>
      <c r="FY111" s="22">
        <v>-400445.43</v>
      </c>
      <c r="FZ111" s="22">
        <v>241211.04</v>
      </c>
      <c r="GA111" s="22">
        <v>0</v>
      </c>
      <c r="GB111" s="22">
        <v>507779.47</v>
      </c>
      <c r="GC111" s="22">
        <v>363383.84</v>
      </c>
      <c r="GD111" s="22">
        <v>0</v>
      </c>
      <c r="GE111" s="22">
        <v>1777256.33</v>
      </c>
      <c r="GF111" s="31">
        <f t="shared" si="482"/>
        <v>3786704.91</v>
      </c>
      <c r="GG111" s="22">
        <v>13200</v>
      </c>
      <c r="GH111" s="22">
        <v>450186.14</v>
      </c>
      <c r="GI111" s="22">
        <v>529249.87</v>
      </c>
      <c r="GJ111" s="22">
        <v>308422.89999999991</v>
      </c>
      <c r="GK111" s="22">
        <v>231733.15000000014</v>
      </c>
      <c r="GL111" s="22">
        <v>144037.46999999997</v>
      </c>
      <c r="GM111" s="22">
        <v>213872.03000000003</v>
      </c>
      <c r="GN111" s="22">
        <v>165813.42000000016</v>
      </c>
      <c r="GO111" s="22">
        <v>366658.79999999958</v>
      </c>
      <c r="GP111" s="22">
        <v>0</v>
      </c>
      <c r="GQ111" s="22">
        <v>45073.820000000764</v>
      </c>
      <c r="GR111" s="22">
        <v>242708.14000000013</v>
      </c>
      <c r="GS111" s="31">
        <f t="shared" si="484"/>
        <v>2710955.7400000007</v>
      </c>
      <c r="GT111" s="22">
        <v>11512.48</v>
      </c>
      <c r="GU111" s="22">
        <v>1464.9799999999996</v>
      </c>
      <c r="GV111" s="22">
        <v>104512.54999999999</v>
      </c>
      <c r="GW111" s="22">
        <v>-1464.9799999999959</v>
      </c>
      <c r="GX111" s="22">
        <v>0</v>
      </c>
      <c r="GY111" s="22">
        <v>155745.22</v>
      </c>
      <c r="GZ111" s="22">
        <v>0</v>
      </c>
      <c r="HA111" s="22">
        <v>529804.5</v>
      </c>
      <c r="HB111" s="22">
        <v>119600</v>
      </c>
      <c r="HC111" s="22">
        <v>210338.84000000008</v>
      </c>
      <c r="HD111" s="22">
        <v>967233.86999999988</v>
      </c>
      <c r="HE111" s="22">
        <v>31914.39000000013</v>
      </c>
      <c r="HF111" s="31">
        <f t="shared" si="486"/>
        <v>2130661.85</v>
      </c>
      <c r="HG111" s="22">
        <v>422575.51</v>
      </c>
      <c r="HH111" s="22">
        <v>0</v>
      </c>
      <c r="HI111" s="22">
        <v>6964.4099999999744</v>
      </c>
      <c r="HJ111" s="22">
        <v>0</v>
      </c>
      <c r="HK111" s="22">
        <v>9697.710000000021</v>
      </c>
      <c r="HL111" s="22">
        <v>0</v>
      </c>
      <c r="HM111" s="22">
        <v>413954.29999999993</v>
      </c>
      <c r="HN111" s="22">
        <v>45643.010000000126</v>
      </c>
      <c r="HO111" s="22">
        <v>46281.10999999987</v>
      </c>
      <c r="HP111" s="22">
        <v>26728.369999999995</v>
      </c>
      <c r="HQ111" s="22">
        <v>12268.400000000023</v>
      </c>
      <c r="HR111" s="22">
        <v>237953.04000000015</v>
      </c>
      <c r="HS111" s="31">
        <f t="shared" si="488"/>
        <v>1222065.8600000001</v>
      </c>
      <c r="HT111" s="22">
        <v>0</v>
      </c>
      <c r="HU111" s="22">
        <v>46115.02</v>
      </c>
      <c r="HV111" s="22">
        <v>128584.80000000002</v>
      </c>
      <c r="HW111" s="22">
        <v>7913.8399999999965</v>
      </c>
      <c r="HX111" s="22">
        <v>0</v>
      </c>
      <c r="HY111" s="22">
        <v>0</v>
      </c>
      <c r="HZ111" s="22">
        <v>6010.6400000000431</v>
      </c>
      <c r="IA111" s="22">
        <v>2937.3500000000058</v>
      </c>
      <c r="IB111" s="22">
        <v>0</v>
      </c>
      <c r="IC111" s="22">
        <v>29416.690000000002</v>
      </c>
      <c r="ID111" s="22">
        <v>5860.3399999999674</v>
      </c>
      <c r="IE111" s="22">
        <v>21098.869999999995</v>
      </c>
      <c r="IF111" s="31">
        <f t="shared" si="490"/>
        <v>247937.55000000002</v>
      </c>
      <c r="IG111" s="22">
        <v>0</v>
      </c>
      <c r="IH111" s="22">
        <v>7476.5599999999995</v>
      </c>
      <c r="II111" s="22">
        <v>52184.91</v>
      </c>
      <c r="IJ111" s="22">
        <v>0</v>
      </c>
      <c r="IK111" s="22">
        <v>444.69000000000233</v>
      </c>
      <c r="IL111" s="22">
        <v>20306</v>
      </c>
      <c r="IM111" s="22">
        <v>0</v>
      </c>
      <c r="IN111" s="22">
        <v>5724.2999999999884</v>
      </c>
      <c r="IO111" s="22">
        <v>75198.889999999985</v>
      </c>
      <c r="IP111" s="22">
        <v>16855.830000000016</v>
      </c>
      <c r="IQ111" s="22">
        <v>0</v>
      </c>
      <c r="IR111" s="22">
        <v>19406.359999999986</v>
      </c>
      <c r="IS111" s="31">
        <f t="shared" si="492"/>
        <v>197597.53999999998</v>
      </c>
      <c r="IT111" s="22">
        <v>23838.25</v>
      </c>
      <c r="IU111" s="22">
        <v>15666.869999999995</v>
      </c>
      <c r="IV111" s="22">
        <v>0</v>
      </c>
      <c r="IW111" s="22">
        <v>26735.740000000005</v>
      </c>
      <c r="IX111" s="22">
        <v>57300</v>
      </c>
      <c r="IY111" s="22">
        <v>26759.430000000008</v>
      </c>
      <c r="IZ111" s="22">
        <v>164554.62999999998</v>
      </c>
      <c r="JA111" s="22">
        <v>0</v>
      </c>
      <c r="JB111" s="22">
        <v>118266.81</v>
      </c>
      <c r="JC111" s="22">
        <v>301932.33000000007</v>
      </c>
      <c r="JD111" s="22">
        <v>118912.22999999998</v>
      </c>
      <c r="JE111" s="22">
        <v>118327.36999999988</v>
      </c>
      <c r="JF111" s="31">
        <f t="shared" si="494"/>
        <v>972293.65999999992</v>
      </c>
      <c r="JG111" s="227">
        <v>15000</v>
      </c>
      <c r="JH111" s="22">
        <v>0</v>
      </c>
      <c r="JI111" s="22">
        <v>34348.5</v>
      </c>
      <c r="JJ111" s="22">
        <v>18397.080000000002</v>
      </c>
      <c r="JK111" s="22">
        <v>66131.910000000018</v>
      </c>
      <c r="JL111" s="22">
        <v>788499.43000000017</v>
      </c>
      <c r="JM111" s="22">
        <v>895.28999999992084</v>
      </c>
      <c r="JN111" s="22">
        <v>1584.25</v>
      </c>
      <c r="JO111" s="22">
        <v>0</v>
      </c>
      <c r="JP111" s="22">
        <v>30302.479999999981</v>
      </c>
      <c r="JQ111" s="22">
        <v>0</v>
      </c>
      <c r="JR111" s="22">
        <v>17084.769999999902</v>
      </c>
      <c r="JS111" s="31">
        <f t="shared" si="496"/>
        <v>972243.71</v>
      </c>
      <c r="JT111" s="227">
        <v>51900</v>
      </c>
      <c r="JU111" s="22">
        <v>164.37999999999738</v>
      </c>
      <c r="JV111" s="22">
        <v>67652.459999999992</v>
      </c>
      <c r="JW111" s="22">
        <v>5845.1000000000204</v>
      </c>
      <c r="JX111" s="22">
        <v>114557.99999999999</v>
      </c>
      <c r="JY111" s="22">
        <v>-94558</v>
      </c>
      <c r="JZ111" s="22">
        <v>0</v>
      </c>
      <c r="KA111" s="22">
        <v>49227.16</v>
      </c>
      <c r="KB111" s="22">
        <v>-8974.8700000000244</v>
      </c>
      <c r="KC111" s="22">
        <v>20833.010000000009</v>
      </c>
      <c r="KD111" s="22">
        <v>97013.88</v>
      </c>
      <c r="KE111" s="22">
        <v>-117456.41999999998</v>
      </c>
      <c r="KF111" s="31">
        <f t="shared" si="498"/>
        <v>186204.7</v>
      </c>
      <c r="KG111" s="227">
        <v>224327.09</v>
      </c>
      <c r="KH111" s="22">
        <v>0</v>
      </c>
      <c r="KI111" s="22">
        <v>0</v>
      </c>
      <c r="KJ111" s="22">
        <v>8769.3600000000151</v>
      </c>
      <c r="KK111" s="22">
        <v>1223.0699999999779</v>
      </c>
      <c r="KL111" s="22">
        <v>0</v>
      </c>
      <c r="KM111" s="22">
        <v>370.94000000000233</v>
      </c>
      <c r="KN111" s="22">
        <v>147086.36000000002</v>
      </c>
      <c r="KO111" s="22">
        <v>0</v>
      </c>
      <c r="KP111" s="22">
        <v>0</v>
      </c>
      <c r="KQ111" s="22">
        <v>0</v>
      </c>
      <c r="KR111" s="22">
        <v>7745.5200000000186</v>
      </c>
      <c r="KS111" s="31">
        <f t="shared" si="500"/>
        <v>389522.34</v>
      </c>
      <c r="KT111" s="227">
        <v>0</v>
      </c>
      <c r="KU111" s="22">
        <v>0</v>
      </c>
      <c r="KV111" s="22">
        <v>0</v>
      </c>
      <c r="KW111" s="22">
        <v>224.37</v>
      </c>
      <c r="KX111" s="22">
        <v>10085</v>
      </c>
      <c r="KY111" s="22">
        <v>0</v>
      </c>
      <c r="KZ111" s="22">
        <v>2205.6399999999994</v>
      </c>
      <c r="LA111" s="22">
        <v>0</v>
      </c>
      <c r="LB111" s="22">
        <v>0</v>
      </c>
      <c r="LC111" s="22">
        <v>10625.429999999998</v>
      </c>
      <c r="LD111" s="22">
        <v>399.87000000000262</v>
      </c>
      <c r="LE111" s="22">
        <v>36087.459999999992</v>
      </c>
      <c r="LF111" s="31">
        <f t="shared" si="502"/>
        <v>59627.76999999999</v>
      </c>
      <c r="LG111" s="227">
        <v>1493.59</v>
      </c>
      <c r="LH111" s="22">
        <v>0</v>
      </c>
      <c r="LI111" s="22">
        <v>152.5</v>
      </c>
      <c r="LJ111" s="22">
        <v>0</v>
      </c>
      <c r="LK111" s="22">
        <v>5630.91</v>
      </c>
      <c r="LL111" s="22">
        <v>0</v>
      </c>
      <c r="LM111" s="22">
        <v>0</v>
      </c>
      <c r="LN111" s="22">
        <v>0</v>
      </c>
      <c r="LO111" s="22">
        <v>0</v>
      </c>
      <c r="LP111" s="22">
        <v>0</v>
      </c>
      <c r="LQ111" s="22">
        <v>806.63000000000011</v>
      </c>
      <c r="LR111" s="22">
        <v>4544.55</v>
      </c>
      <c r="LS111" s="31">
        <f t="shared" si="504"/>
        <v>12628.18</v>
      </c>
      <c r="LT111" s="227">
        <v>2151.85</v>
      </c>
      <c r="LU111" s="22">
        <v>0</v>
      </c>
      <c r="LV111" s="22">
        <v>3168.8799999999997</v>
      </c>
      <c r="LW111" s="22">
        <v>5672.23</v>
      </c>
      <c r="LX111" s="22">
        <v>0</v>
      </c>
      <c r="LY111" s="22">
        <v>0</v>
      </c>
      <c r="LZ111" s="22">
        <v>0</v>
      </c>
      <c r="MA111" s="22">
        <v>0</v>
      </c>
      <c r="MB111" s="22">
        <v>875.73000000000138</v>
      </c>
      <c r="MC111" s="22">
        <v>0</v>
      </c>
      <c r="MD111" s="22">
        <v>0</v>
      </c>
      <c r="ME111" s="22">
        <v>125342.26999999999</v>
      </c>
      <c r="MF111" s="31">
        <f t="shared" si="506"/>
        <v>137210.96</v>
      </c>
      <c r="MG111" s="227">
        <v>0</v>
      </c>
      <c r="MH111" s="22">
        <v>0</v>
      </c>
      <c r="MI111" s="22">
        <v>87292.47</v>
      </c>
      <c r="MJ111" s="22">
        <v>0</v>
      </c>
      <c r="MK111" s="22">
        <v>0</v>
      </c>
      <c r="ML111" s="22">
        <v>0</v>
      </c>
      <c r="MM111" s="22">
        <v>0</v>
      </c>
      <c r="MN111" s="22">
        <v>0</v>
      </c>
      <c r="MO111" s="22">
        <v>0</v>
      </c>
      <c r="MP111" s="22">
        <v>0</v>
      </c>
      <c r="MQ111" s="22">
        <v>0</v>
      </c>
      <c r="MR111" s="22">
        <v>0</v>
      </c>
      <c r="MS111" s="32">
        <f t="shared" si="508"/>
        <v>87292.47</v>
      </c>
    </row>
    <row r="112" spans="1:357" x14ac:dyDescent="0.2">
      <c r="A112" s="82">
        <v>714199</v>
      </c>
      <c r="B112" s="105"/>
      <c r="C112" s="106" t="s">
        <v>328</v>
      </c>
      <c r="D112" s="106" t="s">
        <v>227</v>
      </c>
      <c r="E112" s="22" t="s">
        <v>165</v>
      </c>
      <c r="F112" s="22" t="s">
        <v>165</v>
      </c>
      <c r="G112" s="22" t="s">
        <v>165</v>
      </c>
      <c r="H112" s="22" t="s">
        <v>165</v>
      </c>
      <c r="I112" s="22" t="s">
        <v>165</v>
      </c>
      <c r="J112" s="22" t="s">
        <v>165</v>
      </c>
      <c r="K112" s="22" t="s">
        <v>165</v>
      </c>
      <c r="L112" s="22" t="s">
        <v>165</v>
      </c>
      <c r="M112" s="22" t="s">
        <v>165</v>
      </c>
      <c r="N112" s="22" t="s">
        <v>165</v>
      </c>
      <c r="O112" s="22" t="s">
        <v>165</v>
      </c>
      <c r="P112" s="22" t="s">
        <v>165</v>
      </c>
      <c r="Q112" s="22" t="s">
        <v>165</v>
      </c>
      <c r="R112" s="22" t="s">
        <v>165</v>
      </c>
      <c r="S112" s="22" t="s">
        <v>165</v>
      </c>
      <c r="T112" s="22" t="s">
        <v>165</v>
      </c>
      <c r="U112" s="22" t="s">
        <v>165</v>
      </c>
      <c r="V112" s="22" t="s">
        <v>165</v>
      </c>
      <c r="W112" s="22" t="s">
        <v>165</v>
      </c>
      <c r="X112" s="22" t="s">
        <v>165</v>
      </c>
      <c r="Y112" s="22" t="s">
        <v>165</v>
      </c>
      <c r="Z112" s="22" t="s">
        <v>165</v>
      </c>
      <c r="AA112" s="22" t="s">
        <v>165</v>
      </c>
      <c r="AB112" s="22" t="s">
        <v>165</v>
      </c>
      <c r="AC112" s="22" t="s">
        <v>165</v>
      </c>
      <c r="AD112" s="22" t="s">
        <v>165</v>
      </c>
      <c r="AE112" s="22" t="s">
        <v>165</v>
      </c>
      <c r="AF112" s="22" t="s">
        <v>165</v>
      </c>
      <c r="AG112" s="22" t="s">
        <v>165</v>
      </c>
      <c r="AH112" s="22" t="s">
        <v>165</v>
      </c>
      <c r="AI112" s="22" t="s">
        <v>165</v>
      </c>
      <c r="AJ112" s="22" t="s">
        <v>165</v>
      </c>
      <c r="AK112" s="22" t="s">
        <v>165</v>
      </c>
      <c r="AL112" s="22" t="s">
        <v>165</v>
      </c>
      <c r="AM112" s="22" t="s">
        <v>165</v>
      </c>
      <c r="AN112" s="22" t="s">
        <v>165</v>
      </c>
      <c r="AO112" s="22" t="s">
        <v>165</v>
      </c>
      <c r="AP112" s="22" t="s">
        <v>165</v>
      </c>
      <c r="AQ112" s="22" t="s">
        <v>165</v>
      </c>
      <c r="AR112" s="22" t="s">
        <v>165</v>
      </c>
      <c r="AS112" s="22" t="s">
        <v>165</v>
      </c>
      <c r="AT112" s="22" t="s">
        <v>165</v>
      </c>
      <c r="AU112" s="22" t="s">
        <v>165</v>
      </c>
      <c r="AV112" s="22" t="s">
        <v>165</v>
      </c>
      <c r="AW112" s="22" t="s">
        <v>165</v>
      </c>
      <c r="AX112" s="22" t="s">
        <v>165</v>
      </c>
      <c r="AY112" s="22" t="s">
        <v>165</v>
      </c>
      <c r="AZ112" s="22" t="s">
        <v>165</v>
      </c>
      <c r="BA112" s="22" t="s">
        <v>165</v>
      </c>
      <c r="BB112" s="22" t="s">
        <v>165</v>
      </c>
      <c r="BC112" s="22" t="s">
        <v>165</v>
      </c>
      <c r="BD112" s="22" t="s">
        <v>165</v>
      </c>
      <c r="BE112" s="22" t="s">
        <v>165</v>
      </c>
      <c r="BF112" s="22" t="s">
        <v>165</v>
      </c>
      <c r="BG112" s="22" t="s">
        <v>165</v>
      </c>
      <c r="BH112" s="22" t="s">
        <v>165</v>
      </c>
      <c r="BI112" s="22" t="s">
        <v>165</v>
      </c>
      <c r="BJ112" s="22" t="s">
        <v>165</v>
      </c>
      <c r="BK112" s="22" t="s">
        <v>165</v>
      </c>
      <c r="BL112" s="22" t="s">
        <v>165</v>
      </c>
      <c r="BM112" s="22" t="s">
        <v>165</v>
      </c>
      <c r="BN112" s="22" t="s">
        <v>165</v>
      </c>
      <c r="BO112" s="22" t="s">
        <v>165</v>
      </c>
      <c r="BP112" s="22" t="s">
        <v>165</v>
      </c>
      <c r="BQ112" s="22" t="s">
        <v>165</v>
      </c>
      <c r="BR112" s="22" t="s">
        <v>165</v>
      </c>
      <c r="BS112" s="22" t="s">
        <v>165</v>
      </c>
      <c r="BT112" s="22" t="s">
        <v>165</v>
      </c>
      <c r="BU112" s="22" t="s">
        <v>165</v>
      </c>
      <c r="BV112" s="22" t="s">
        <v>165</v>
      </c>
      <c r="BW112" s="22" t="s">
        <v>165</v>
      </c>
      <c r="BX112" s="22" t="s">
        <v>165</v>
      </c>
      <c r="BY112" s="22" t="s">
        <v>165</v>
      </c>
      <c r="BZ112" s="22" t="s">
        <v>165</v>
      </c>
      <c r="CA112" s="22" t="s">
        <v>165</v>
      </c>
      <c r="CB112" s="22" t="s">
        <v>165</v>
      </c>
      <c r="CC112" s="22" t="s">
        <v>165</v>
      </c>
      <c r="CD112" s="22" t="s">
        <v>165</v>
      </c>
      <c r="CE112" s="22" t="s">
        <v>165</v>
      </c>
      <c r="CF112" s="22" t="s">
        <v>165</v>
      </c>
      <c r="CG112" s="22" t="s">
        <v>165</v>
      </c>
      <c r="CH112" s="22" t="s">
        <v>165</v>
      </c>
      <c r="CI112" s="22" t="s">
        <v>165</v>
      </c>
      <c r="CJ112" s="22" t="s">
        <v>165</v>
      </c>
      <c r="CK112" s="22" t="s">
        <v>165</v>
      </c>
      <c r="CL112" s="22" t="s">
        <v>165</v>
      </c>
      <c r="CM112" s="22" t="s">
        <v>165</v>
      </c>
      <c r="CN112" s="22" t="s">
        <v>165</v>
      </c>
      <c r="CO112" s="22" t="s">
        <v>165</v>
      </c>
      <c r="CP112" s="22" t="s">
        <v>165</v>
      </c>
      <c r="CQ112" s="22" t="s">
        <v>165</v>
      </c>
      <c r="CR112" s="22" t="s">
        <v>165</v>
      </c>
      <c r="CS112" s="22" t="s">
        <v>165</v>
      </c>
      <c r="CT112" s="22">
        <v>925213.99507594749</v>
      </c>
      <c r="CU112" s="22">
        <v>724802.43744783837</v>
      </c>
      <c r="CV112" s="22">
        <v>783869.05716908735</v>
      </c>
      <c r="CW112" s="22">
        <v>900257.86120847927</v>
      </c>
      <c r="CX112" s="22">
        <v>1243664.385578366</v>
      </c>
      <c r="CY112" s="22">
        <v>1095821.802745786</v>
      </c>
      <c r="CZ112" s="22">
        <v>928499.16153396736</v>
      </c>
      <c r="DA112" s="22">
        <v>1036042.0046319473</v>
      </c>
      <c r="DB112" s="22">
        <v>812612.59752128168</v>
      </c>
      <c r="DC112" s="22">
        <v>2041746.5626356187</v>
      </c>
      <c r="DD112" s="22">
        <v>1013000.9626523155</v>
      </c>
      <c r="DE112" s="22">
        <v>2569166.5097188842</v>
      </c>
      <c r="DF112" s="22">
        <f t="shared" si="472"/>
        <v>14074697.337919518</v>
      </c>
      <c r="DG112" s="22">
        <v>626097.12</v>
      </c>
      <c r="DH112" s="22">
        <v>807066.54</v>
      </c>
      <c r="DI112" s="22">
        <v>942650.13</v>
      </c>
      <c r="DJ112" s="22">
        <v>986904.25</v>
      </c>
      <c r="DK112" s="22">
        <v>5417809.6799999988</v>
      </c>
      <c r="DL112" s="22">
        <v>2255034.1190000009</v>
      </c>
      <c r="DM112" s="22">
        <v>-2043543.3721146695</v>
      </c>
      <c r="DN112" s="22">
        <v>1876797.323114669</v>
      </c>
      <c r="DO112" s="22">
        <v>3661447.03</v>
      </c>
      <c r="DP112" s="22">
        <v>1397808.4799999949</v>
      </c>
      <c r="DQ112" s="22">
        <v>1794401.3100000061</v>
      </c>
      <c r="DR112" s="22">
        <v>4806432.6699999906</v>
      </c>
      <c r="DS112" s="31">
        <f t="shared" si="473"/>
        <v>22528905.27999999</v>
      </c>
      <c r="DT112" s="22">
        <v>2427416.67</v>
      </c>
      <c r="DU112" s="22">
        <v>2993442.21</v>
      </c>
      <c r="DV112" s="22">
        <v>2479677.6800000002</v>
      </c>
      <c r="DW112" s="22">
        <v>3158537.11</v>
      </c>
      <c r="DX112" s="22">
        <v>1490757.53</v>
      </c>
      <c r="DY112" s="22">
        <v>2551829.09</v>
      </c>
      <c r="DZ112" s="22">
        <v>333785.7200000044</v>
      </c>
      <c r="EA112" s="22">
        <v>2933633.67</v>
      </c>
      <c r="EB112" s="22">
        <v>3458775.3099999912</v>
      </c>
      <c r="EC112" s="22">
        <v>2019187.3999999873</v>
      </c>
      <c r="ED112" s="22">
        <v>6683568.1700000167</v>
      </c>
      <c r="EE112" s="22">
        <v>8761018.4800000079</v>
      </c>
      <c r="EF112" s="31">
        <f>DT112+DU112+DV112+DW112+DX112+DY112+DZ112+EA112+EB112+EC112+ED112+EE112</f>
        <v>39291629.040000007</v>
      </c>
      <c r="EG112" s="22">
        <v>2341245.92</v>
      </c>
      <c r="EH112" s="22">
        <v>1357786.81</v>
      </c>
      <c r="EI112" s="22">
        <v>2014325.9</v>
      </c>
      <c r="EJ112" s="22">
        <v>1780900.15</v>
      </c>
      <c r="EK112" s="22">
        <v>4480503.5700000077</v>
      </c>
      <c r="EL112" s="22">
        <v>3497860.2</v>
      </c>
      <c r="EM112" s="22">
        <v>1614228.9659999907</v>
      </c>
      <c r="EN112" s="22">
        <v>737687.40400001407</v>
      </c>
      <c r="EO112" s="22">
        <v>4555790.5599999875</v>
      </c>
      <c r="EP112" s="22">
        <v>1896866.32</v>
      </c>
      <c r="EQ112" s="22">
        <v>3114822.38</v>
      </c>
      <c r="ER112" s="22">
        <v>7848597.4199999832</v>
      </c>
      <c r="ES112" s="31">
        <f>EG112+EH112+EI112+EJ112+EK112+EL112+EM112+EN112+EO112+EP112+EQ112+ER112</f>
        <v>35240615.599999979</v>
      </c>
      <c r="ET112" s="22">
        <v>769032.16</v>
      </c>
      <c r="EU112" s="22">
        <v>1927173.93</v>
      </c>
      <c r="EV112" s="22">
        <v>4634735.79</v>
      </c>
      <c r="EW112" s="22">
        <v>3856783.59</v>
      </c>
      <c r="EX112" s="22">
        <v>2317631.2700000051</v>
      </c>
      <c r="EY112" s="22">
        <v>4226044.68</v>
      </c>
      <c r="EZ112" s="22">
        <v>3130637.2000000142</v>
      </c>
      <c r="FA112" s="22">
        <v>1778198.0299999826</v>
      </c>
      <c r="FB112" s="22">
        <v>2331206.4800000116</v>
      </c>
      <c r="FC112" s="22">
        <v>3920565.05</v>
      </c>
      <c r="FD112" s="22">
        <v>5587180.7799999788</v>
      </c>
      <c r="FE112" s="22">
        <v>5373726.3299999833</v>
      </c>
      <c r="FF112" s="31">
        <f>ET112+EU112+EV112+EW112+EX112+EY112+EZ112+FA112+FB112+FC112+FD112+FE112</f>
        <v>39852915.289999977</v>
      </c>
      <c r="FG112" s="22">
        <v>927669.44</v>
      </c>
      <c r="FH112" s="22">
        <v>3098573.82</v>
      </c>
      <c r="FI112" s="22">
        <v>6162882.8900000006</v>
      </c>
      <c r="FJ112" s="22">
        <v>3727868.34</v>
      </c>
      <c r="FK112" s="22">
        <v>2333578.0700000115</v>
      </c>
      <c r="FL112" s="22">
        <v>2654204.6699999925</v>
      </c>
      <c r="FM112" s="22">
        <v>2506985.16</v>
      </c>
      <c r="FN112" s="22">
        <v>1533969.72</v>
      </c>
      <c r="FO112" s="22">
        <v>742877.92000000179</v>
      </c>
      <c r="FP112" s="22">
        <v>1296692.3699999936</v>
      </c>
      <c r="FQ112" s="22">
        <v>6178599.7199999951</v>
      </c>
      <c r="FR112" s="22">
        <v>827258.46000001207</v>
      </c>
      <c r="FS112" s="31">
        <f t="shared" si="480"/>
        <v>31991160.580000006</v>
      </c>
      <c r="FT112" s="22">
        <v>881999.31</v>
      </c>
      <c r="FU112" s="22">
        <v>1361615.47</v>
      </c>
      <c r="FV112" s="22">
        <v>2592726.86</v>
      </c>
      <c r="FW112" s="22">
        <v>1777611.01</v>
      </c>
      <c r="FX112" s="22">
        <v>1726402.8</v>
      </c>
      <c r="FY112" s="22">
        <v>1954160.2299999949</v>
      </c>
      <c r="FZ112" s="22">
        <v>1189089.1000000108</v>
      </c>
      <c r="GA112" s="22">
        <v>3998458.7499999925</v>
      </c>
      <c r="GB112" s="22">
        <v>530326.75999999419</v>
      </c>
      <c r="GC112" s="22">
        <v>1559760.9899999946</v>
      </c>
      <c r="GD112" s="22">
        <v>1646254.27</v>
      </c>
      <c r="GE112" s="22">
        <v>485902.90000000596</v>
      </c>
      <c r="GF112" s="31">
        <f t="shared" si="482"/>
        <v>19704308.449999992</v>
      </c>
      <c r="GG112" s="22">
        <v>1913007.9</v>
      </c>
      <c r="GH112" s="22">
        <v>997562.41000000015</v>
      </c>
      <c r="GI112" s="22">
        <v>2533448.0100000002</v>
      </c>
      <c r="GJ112" s="22">
        <v>2282387.2700000023</v>
      </c>
      <c r="GK112" s="22">
        <v>1419996.8899999997</v>
      </c>
      <c r="GL112" s="22">
        <v>1120500.9699999988</v>
      </c>
      <c r="GM112" s="22">
        <v>1670914.9300000016</v>
      </c>
      <c r="GN112" s="22">
        <v>1968146.2499999925</v>
      </c>
      <c r="GO112" s="22">
        <v>1665257.6400000118</v>
      </c>
      <c r="GP112" s="22">
        <v>2245126.4899999984</v>
      </c>
      <c r="GQ112" s="22">
        <v>1547748.80999998</v>
      </c>
      <c r="GR112" s="22">
        <v>3537393.7200000025</v>
      </c>
      <c r="GS112" s="31">
        <f t="shared" si="484"/>
        <v>22901491.289999988</v>
      </c>
      <c r="GT112" s="22">
        <v>2171438.9200000018</v>
      </c>
      <c r="GU112" s="22">
        <v>1328813.069999998</v>
      </c>
      <c r="GV112" s="22">
        <v>1182424.9500000016</v>
      </c>
      <c r="GW112" s="22">
        <v>2490426.1900000004</v>
      </c>
      <c r="GX112" s="22">
        <v>1389402.1499999994</v>
      </c>
      <c r="GY112" s="22">
        <v>2266773.7899999954</v>
      </c>
      <c r="GZ112" s="22">
        <v>1184568.6100000069</v>
      </c>
      <c r="HA112" s="22">
        <v>1886782.4899999909</v>
      </c>
      <c r="HB112" s="22">
        <v>3449440.4000000022</v>
      </c>
      <c r="HC112" s="22">
        <v>1345667.8000000045</v>
      </c>
      <c r="HD112" s="22">
        <v>1439618.1000000015</v>
      </c>
      <c r="HE112" s="22">
        <v>2977599.3699999899</v>
      </c>
      <c r="HF112" s="31">
        <f t="shared" si="486"/>
        <v>23112955.839999992</v>
      </c>
      <c r="HG112" s="22">
        <v>1130154.1000000003</v>
      </c>
      <c r="HH112" s="22">
        <v>959095.06000000122</v>
      </c>
      <c r="HI112" s="22">
        <v>1288999.9899999965</v>
      </c>
      <c r="HJ112" s="22">
        <v>1461846.600000001</v>
      </c>
      <c r="HK112" s="22">
        <v>-137826.41000000481</v>
      </c>
      <c r="HL112" s="22">
        <v>1246570.0000000037</v>
      </c>
      <c r="HM112" s="22">
        <v>3496600.6700000055</v>
      </c>
      <c r="HN112" s="22">
        <v>370208.01000000164</v>
      </c>
      <c r="HO112" s="22">
        <v>2691055.5699999984</v>
      </c>
      <c r="HP112" s="22">
        <v>1389966.1599999983</v>
      </c>
      <c r="HQ112" s="22">
        <v>1282682.2499999944</v>
      </c>
      <c r="HR112" s="22">
        <v>2402839.4799999967</v>
      </c>
      <c r="HS112" s="31">
        <f t="shared" si="488"/>
        <v>17582191.479999993</v>
      </c>
      <c r="HT112" s="22">
        <v>927619.89000000036</v>
      </c>
      <c r="HU112" s="22">
        <v>850985.61999999941</v>
      </c>
      <c r="HV112" s="22">
        <v>992077.49999999953</v>
      </c>
      <c r="HW112" s="22">
        <v>1216555.3300000015</v>
      </c>
      <c r="HX112" s="22">
        <v>1121483.8000000045</v>
      </c>
      <c r="HY112" s="22">
        <v>835415.88999999128</v>
      </c>
      <c r="HZ112" s="22">
        <v>972037.72000000533</v>
      </c>
      <c r="IA112" s="22">
        <v>660035.5999999987</v>
      </c>
      <c r="IB112" s="22">
        <v>2769791.1299999943</v>
      </c>
      <c r="IC112" s="22">
        <v>1132644.0399999972</v>
      </c>
      <c r="ID112" s="22">
        <v>1096371.8500000089</v>
      </c>
      <c r="IE112" s="22">
        <v>2522179.7400000002</v>
      </c>
      <c r="IF112" s="31">
        <f t="shared" si="490"/>
        <v>15097198.110000001</v>
      </c>
      <c r="IG112" s="22">
        <v>747358.51000000024</v>
      </c>
      <c r="IH112" s="22">
        <v>889955.6100000001</v>
      </c>
      <c r="II112" s="22">
        <v>1138856.1900000011</v>
      </c>
      <c r="IJ112" s="22">
        <v>1019128.6799999997</v>
      </c>
      <c r="IK112" s="22">
        <v>710042.60999999754</v>
      </c>
      <c r="IL112" s="22">
        <v>864754.10000000056</v>
      </c>
      <c r="IM112" s="22">
        <v>715062.47000000719</v>
      </c>
      <c r="IN112" s="22">
        <v>982809.88999999501</v>
      </c>
      <c r="IO112" s="22">
        <v>1866900.2899999944</v>
      </c>
      <c r="IP112" s="22">
        <v>1251978.2000000048</v>
      </c>
      <c r="IQ112" s="22">
        <v>1617079.3899999987</v>
      </c>
      <c r="IR112" s="22">
        <v>266125.84000000544</v>
      </c>
      <c r="IS112" s="31">
        <f t="shared" si="492"/>
        <v>12070051.780000005</v>
      </c>
      <c r="IT112" s="22">
        <v>1465214.46</v>
      </c>
      <c r="IU112" s="22">
        <v>346128.7500000007</v>
      </c>
      <c r="IV112" s="22">
        <v>1224158.8700000008</v>
      </c>
      <c r="IW112" s="22">
        <v>906622.53000000026</v>
      </c>
      <c r="IX112" s="22">
        <v>842680.20999999484</v>
      </c>
      <c r="IY112" s="22">
        <v>1229419.1900000013</v>
      </c>
      <c r="IZ112" s="22">
        <v>16155940.549999993</v>
      </c>
      <c r="JA112" s="22">
        <v>1053551.3200000115</v>
      </c>
      <c r="JB112" s="22">
        <v>1417220.7599999867</v>
      </c>
      <c r="JC112" s="22">
        <v>2492622.4900000095</v>
      </c>
      <c r="JD112" s="22">
        <v>3002173.2800000086</v>
      </c>
      <c r="JE112" s="22">
        <v>16628610.840000015</v>
      </c>
      <c r="JF112" s="31">
        <f t="shared" si="494"/>
        <v>46764343.250000022</v>
      </c>
      <c r="JG112" s="227">
        <v>734666.57999999961</v>
      </c>
      <c r="JH112" s="22">
        <v>804213.12999999966</v>
      </c>
      <c r="JI112" s="22">
        <v>1067888.7699999993</v>
      </c>
      <c r="JJ112" s="22">
        <v>893951.53000000119</v>
      </c>
      <c r="JK112" s="22">
        <v>1142975.7000000002</v>
      </c>
      <c r="JL112" s="22">
        <v>1055968.1899999995</v>
      </c>
      <c r="JM112" s="22">
        <v>1202920.2600000016</v>
      </c>
      <c r="JN112" s="22">
        <v>655630.12999999896</v>
      </c>
      <c r="JO112" s="22">
        <v>1129104.9799999958</v>
      </c>
      <c r="JP112" s="22">
        <v>1144201.4800000023</v>
      </c>
      <c r="JQ112" s="22">
        <v>1101982.2400000077</v>
      </c>
      <c r="JR112" s="22">
        <v>2156299.4399999939</v>
      </c>
      <c r="JS112" s="31">
        <f t="shared" si="496"/>
        <v>13089802.43</v>
      </c>
      <c r="JT112" s="227">
        <v>958806.65000000049</v>
      </c>
      <c r="JU112" s="22">
        <v>932751.6899999989</v>
      </c>
      <c r="JV112" s="22">
        <v>1614227.8100000028</v>
      </c>
      <c r="JW112" s="22">
        <v>634801.94000000088</v>
      </c>
      <c r="JX112" s="22">
        <v>1055063.8999999943</v>
      </c>
      <c r="JY112" s="22">
        <v>1068209.9700000025</v>
      </c>
      <c r="JZ112" s="22">
        <v>982525.29</v>
      </c>
      <c r="KA112" s="22">
        <v>1696997.4599999972</v>
      </c>
      <c r="KB112" s="22">
        <v>993994.53000000119</v>
      </c>
      <c r="KC112" s="22">
        <v>1068209.9700000025</v>
      </c>
      <c r="KD112" s="22">
        <v>1767054.8599999957</v>
      </c>
      <c r="KE112" s="22">
        <v>2857441.4300000034</v>
      </c>
      <c r="KF112" s="31">
        <f t="shared" si="498"/>
        <v>15630085.5</v>
      </c>
      <c r="KG112" s="227">
        <v>3501618.5</v>
      </c>
      <c r="KH112" s="22">
        <v>1705207.6500000004</v>
      </c>
      <c r="KI112" s="22">
        <v>1885701.7099999897</v>
      </c>
      <c r="KJ112" s="22">
        <v>585912.01000001002</v>
      </c>
      <c r="KK112" s="22">
        <v>1982642.0699999994</v>
      </c>
      <c r="KL112" s="22">
        <v>61567.610000001267</v>
      </c>
      <c r="KM112" s="22">
        <v>1035914.0800000001</v>
      </c>
      <c r="KN112" s="22">
        <v>650202.23999999836</v>
      </c>
      <c r="KO112" s="22">
        <v>800223.70000000112</v>
      </c>
      <c r="KP112" s="22">
        <v>1363562.7599999998</v>
      </c>
      <c r="KQ112" s="22">
        <v>1491855.9800000004</v>
      </c>
      <c r="KR112" s="22">
        <v>2974023.8100000005</v>
      </c>
      <c r="KS112" s="31">
        <f t="shared" si="500"/>
        <v>18038432.120000001</v>
      </c>
      <c r="KT112" s="227">
        <v>1207796.07</v>
      </c>
      <c r="KU112" s="22">
        <v>1074447.5399999998</v>
      </c>
      <c r="KV112" s="22">
        <v>1133943.6200000001</v>
      </c>
      <c r="KW112" s="22">
        <v>1325860.4499999997</v>
      </c>
      <c r="KX112" s="22">
        <v>1242715.6800000006</v>
      </c>
      <c r="KY112" s="22">
        <v>1000851.1299999999</v>
      </c>
      <c r="KZ112" s="22">
        <v>952356.88999999966</v>
      </c>
      <c r="LA112" s="22">
        <v>2196947.5100000007</v>
      </c>
      <c r="LB112" s="22">
        <v>2083082.7899999991</v>
      </c>
      <c r="LC112" s="22">
        <v>1178672.0700000003</v>
      </c>
      <c r="LD112" s="22">
        <v>1578991.4000000004</v>
      </c>
      <c r="LE112" s="22">
        <v>2989493.99</v>
      </c>
      <c r="LF112" s="31">
        <f t="shared" si="502"/>
        <v>17965159.140000001</v>
      </c>
      <c r="LG112" s="227">
        <v>1705863.97</v>
      </c>
      <c r="LH112" s="22">
        <v>937920.17000000016</v>
      </c>
      <c r="LI112" s="22">
        <v>2913008.86</v>
      </c>
      <c r="LJ112" s="22">
        <v>2568768.7699999996</v>
      </c>
      <c r="LK112" s="22">
        <v>1538749.870000001</v>
      </c>
      <c r="LL112" s="22">
        <v>3738880.33</v>
      </c>
      <c r="LM112" s="22">
        <v>1683269.6399999987</v>
      </c>
      <c r="LN112" s="22">
        <v>3980221.379999999</v>
      </c>
      <c r="LO112" s="22">
        <v>2111973.3699999973</v>
      </c>
      <c r="LP112" s="22">
        <v>2137619.6700000055</v>
      </c>
      <c r="LQ112" s="22">
        <v>1356557.4499999993</v>
      </c>
      <c r="LR112" s="22">
        <v>3359162.5099999979</v>
      </c>
      <c r="LS112" s="31">
        <f t="shared" si="504"/>
        <v>28031995.989999998</v>
      </c>
      <c r="LT112" s="227">
        <v>904200.31</v>
      </c>
      <c r="LU112" s="22">
        <v>1116760.6499999999</v>
      </c>
      <c r="LV112" s="22">
        <v>1134848.6499999999</v>
      </c>
      <c r="LW112" s="22">
        <v>1248388.8000000003</v>
      </c>
      <c r="LX112" s="22">
        <v>3227909.9699999997</v>
      </c>
      <c r="LY112" s="22">
        <v>1465429.0300000003</v>
      </c>
      <c r="LZ112" s="22">
        <v>1371595.4499999993</v>
      </c>
      <c r="MA112" s="22">
        <v>1381733.6900000013</v>
      </c>
      <c r="MB112" s="22">
        <v>1550496.8999999985</v>
      </c>
      <c r="MC112" s="22">
        <v>3678484.6700000018</v>
      </c>
      <c r="MD112" s="22">
        <v>3817215.379999999</v>
      </c>
      <c r="ME112" s="22">
        <v>4540587.9499999993</v>
      </c>
      <c r="MF112" s="31">
        <f t="shared" si="506"/>
        <v>25437651.449999999</v>
      </c>
      <c r="MG112" s="227">
        <v>1216465.07</v>
      </c>
      <c r="MH112" s="22">
        <v>1620386.01</v>
      </c>
      <c r="MI112" s="22">
        <v>1807834.79</v>
      </c>
      <c r="MJ112" s="22">
        <v>0</v>
      </c>
      <c r="MK112" s="22">
        <v>0</v>
      </c>
      <c r="ML112" s="22">
        <v>0</v>
      </c>
      <c r="MM112" s="22">
        <v>0</v>
      </c>
      <c r="MN112" s="22">
        <v>0</v>
      </c>
      <c r="MO112" s="22">
        <v>0</v>
      </c>
      <c r="MP112" s="22">
        <v>0</v>
      </c>
      <c r="MQ112" s="22">
        <v>0</v>
      </c>
      <c r="MR112" s="22">
        <v>0</v>
      </c>
      <c r="MS112" s="32">
        <f t="shared" si="508"/>
        <v>4644685.87</v>
      </c>
    </row>
    <row r="113" spans="1:357" x14ac:dyDescent="0.2">
      <c r="A113" s="82"/>
      <c r="B113" s="105"/>
      <c r="C113" s="106" t="s">
        <v>591</v>
      </c>
      <c r="D113" s="106" t="s">
        <v>591</v>
      </c>
      <c r="E113" s="22"/>
      <c r="F113" s="22"/>
      <c r="G113" s="22"/>
      <c r="H113" s="22"/>
      <c r="I113" s="22"/>
      <c r="J113" s="22"/>
      <c r="K113" s="22"/>
      <c r="L113" s="31"/>
      <c r="M113" s="31"/>
      <c r="N113" s="31"/>
      <c r="O113" s="31"/>
      <c r="P113" s="31"/>
      <c r="Q113" s="31"/>
      <c r="R113" s="31"/>
      <c r="S113" s="31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31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31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31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31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31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31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31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31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31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31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31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31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31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31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31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31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31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31"/>
      <c r="JG113" s="227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31"/>
      <c r="JT113" s="227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31"/>
      <c r="KG113" s="227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31"/>
      <c r="KT113" s="227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31"/>
      <c r="LG113" s="227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31"/>
      <c r="LT113" s="227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31"/>
      <c r="MG113" s="227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32"/>
    </row>
    <row r="114" spans="1:357" ht="20.25" x14ac:dyDescent="0.3">
      <c r="A114" s="84">
        <v>72</v>
      </c>
      <c r="B114" s="109"/>
      <c r="C114" s="110" t="s">
        <v>205</v>
      </c>
      <c r="D114" s="110" t="s">
        <v>312</v>
      </c>
      <c r="E114" s="27">
        <f t="shared" ref="E114:R114" si="510">E116+E122+E124</f>
        <v>7596803.5386412954</v>
      </c>
      <c r="F114" s="27">
        <f t="shared" si="510"/>
        <v>6135732.7658153903</v>
      </c>
      <c r="G114" s="27">
        <f t="shared" si="510"/>
        <v>6336463.0278751468</v>
      </c>
      <c r="H114" s="27">
        <f t="shared" si="510"/>
        <v>7587502.0864630286</v>
      </c>
      <c r="I114" s="27">
        <f t="shared" si="510"/>
        <v>7212068.1021532305</v>
      </c>
      <c r="J114" s="27">
        <f t="shared" si="510"/>
        <v>15746916.207644802</v>
      </c>
      <c r="K114" s="27">
        <f t="shared" si="510"/>
        <v>14830996.494742114</v>
      </c>
      <c r="L114" s="28">
        <f t="shared" si="510"/>
        <v>9777249.2071440518</v>
      </c>
      <c r="M114" s="28">
        <f t="shared" si="510"/>
        <v>1671382.0731096647</v>
      </c>
      <c r="N114" s="28">
        <f t="shared" si="510"/>
        <v>1700513.2699048575</v>
      </c>
      <c r="O114" s="28">
        <f t="shared" si="510"/>
        <v>2682611.4171256889</v>
      </c>
      <c r="P114" s="28">
        <f t="shared" si="510"/>
        <v>2814342.3468536139</v>
      </c>
      <c r="Q114" s="28">
        <f t="shared" si="510"/>
        <v>1480733.6004006008</v>
      </c>
      <c r="R114" s="28">
        <f t="shared" si="510"/>
        <v>4562360.2069771327</v>
      </c>
      <c r="S114" s="28">
        <f>L114+M114+N114+O114+P114+Q114+R114</f>
        <v>24689192.121515609</v>
      </c>
      <c r="T114" s="28">
        <f t="shared" ref="T114:AE114" si="511">T116+T122+T124</f>
        <v>1823405.6334501752</v>
      </c>
      <c r="U114" s="28">
        <f t="shared" si="511"/>
        <v>2064244.0327157401</v>
      </c>
      <c r="V114" s="28">
        <f t="shared" si="511"/>
        <v>2554971.6324486723</v>
      </c>
      <c r="W114" s="28">
        <f t="shared" si="511"/>
        <v>1392903.5261225172</v>
      </c>
      <c r="X114" s="28">
        <f t="shared" si="511"/>
        <v>1679932.5321315313</v>
      </c>
      <c r="Y114" s="28">
        <f t="shared" si="511"/>
        <v>2059168.5736938748</v>
      </c>
      <c r="Z114" s="28">
        <f t="shared" si="511"/>
        <v>1489451.9821398759</v>
      </c>
      <c r="AA114" s="28">
        <f t="shared" si="511"/>
        <v>1944782.3360040062</v>
      </c>
      <c r="AB114" s="28">
        <f t="shared" si="511"/>
        <v>1971173.4351527276</v>
      </c>
      <c r="AC114" s="28">
        <f t="shared" si="511"/>
        <v>2228385.9455850441</v>
      </c>
      <c r="AD114" s="28">
        <f t="shared" si="511"/>
        <v>2072975.4256384573</v>
      </c>
      <c r="AE114" s="28">
        <f t="shared" si="511"/>
        <v>15362151.172759142</v>
      </c>
      <c r="AF114" s="28">
        <f>T114+U114+V114+W114+X114+Y114+Z114+AA114+AB114+AC114+AD114+AE114</f>
        <v>36643546.227841765</v>
      </c>
      <c r="AG114" s="28">
        <f t="shared" ref="AG114:AR114" si="512">AG116+AG122+AG124</f>
        <v>1786658.3124687031</v>
      </c>
      <c r="AH114" s="28">
        <f t="shared" si="512"/>
        <v>1445325.3551160074</v>
      </c>
      <c r="AI114" s="28">
        <f t="shared" si="512"/>
        <v>2296265.7882657326</v>
      </c>
      <c r="AJ114" s="28">
        <f t="shared" si="512"/>
        <v>5945435.1197629785</v>
      </c>
      <c r="AK114" s="28">
        <f t="shared" si="512"/>
        <v>1575497.2625605068</v>
      </c>
      <c r="AL114" s="28">
        <f t="shared" si="512"/>
        <v>2348320.6772658983</v>
      </c>
      <c r="AM114" s="28">
        <f t="shared" si="512"/>
        <v>2715946.3361709239</v>
      </c>
      <c r="AN114" s="28">
        <f t="shared" si="512"/>
        <v>1960082.6197629781</v>
      </c>
      <c r="AO114" s="28">
        <f t="shared" si="512"/>
        <v>2210764.8588299113</v>
      </c>
      <c r="AP114" s="28">
        <f t="shared" si="512"/>
        <v>4291775.5270405617</v>
      </c>
      <c r="AQ114" s="28">
        <f t="shared" si="512"/>
        <v>4136734.558087131</v>
      </c>
      <c r="AR114" s="28">
        <f t="shared" si="512"/>
        <v>7744238.0559589416</v>
      </c>
      <c r="AS114" s="28">
        <f>AG114+AH114+AI114+AJ114+AK114+AL114+AM114+AN114+AO114+AP114+AQ114+AR114</f>
        <v>38457044.471290275</v>
      </c>
      <c r="AT114" s="28">
        <f t="shared" ref="AT114:BE114" si="513">AT116+AT122+AT124</f>
        <v>2029702.539058588</v>
      </c>
      <c r="AU114" s="28">
        <f t="shared" si="513"/>
        <v>2640316.0444833925</v>
      </c>
      <c r="AV114" s="28">
        <f t="shared" si="513"/>
        <v>2380744.8604156231</v>
      </c>
      <c r="AW114" s="28">
        <f t="shared" si="513"/>
        <v>3725338.3990986478</v>
      </c>
      <c r="AX114" s="28">
        <f t="shared" si="513"/>
        <v>2414900.8678851635</v>
      </c>
      <c r="AY114" s="28">
        <f t="shared" si="513"/>
        <v>4158866.1400016672</v>
      </c>
      <c r="AZ114" s="28">
        <f t="shared" si="513"/>
        <v>2559559.6970455674</v>
      </c>
      <c r="BA114" s="28">
        <f t="shared" si="513"/>
        <v>5364650.779335672</v>
      </c>
      <c r="BB114" s="28">
        <f t="shared" si="513"/>
        <v>3310783.9035219485</v>
      </c>
      <c r="BC114" s="28">
        <f t="shared" si="513"/>
        <v>5155375.8685945552</v>
      </c>
      <c r="BD114" s="28">
        <f t="shared" si="513"/>
        <v>8320462.3776080841</v>
      </c>
      <c r="BE114" s="28">
        <f t="shared" si="513"/>
        <v>11548805.870722756</v>
      </c>
      <c r="BF114" s="28">
        <f>AT114+AU114+AV114+AW114+AX114+AY114+AZ114+BA114+BB114+BC114+BD114+BE114</f>
        <v>53609507.347771667</v>
      </c>
      <c r="BG114" s="28">
        <f t="shared" ref="BG114:BR114" si="514">BG116+BG122+BG124</f>
        <v>2533315.068978468</v>
      </c>
      <c r="BH114" s="28">
        <f t="shared" si="514"/>
        <v>2006359.265565014</v>
      </c>
      <c r="BI114" s="28">
        <f t="shared" si="514"/>
        <v>2176038.2119846437</v>
      </c>
      <c r="BJ114" s="28">
        <f t="shared" si="514"/>
        <v>2585050.3283258229</v>
      </c>
      <c r="BK114" s="28">
        <f t="shared" si="514"/>
        <v>2433767.7505007517</v>
      </c>
      <c r="BL114" s="28">
        <f t="shared" si="514"/>
        <v>1991453.0680604223</v>
      </c>
      <c r="BM114" s="28">
        <f t="shared" si="514"/>
        <v>6960946.3120514145</v>
      </c>
      <c r="BN114" s="28">
        <f t="shared" si="514"/>
        <v>3014027.2647721572</v>
      </c>
      <c r="BO114" s="28">
        <f t="shared" si="514"/>
        <v>5324268.9656568207</v>
      </c>
      <c r="BP114" s="28">
        <f t="shared" si="514"/>
        <v>6518589.2692789147</v>
      </c>
      <c r="BQ114" s="28">
        <f t="shared" si="514"/>
        <v>5722624.4815973938</v>
      </c>
      <c r="BR114" s="28">
        <f t="shared" si="514"/>
        <v>15636177.933900848</v>
      </c>
      <c r="BS114" s="28">
        <f>BG114+BH114+BI114+BJ114+BK114+BL114+BM114+BN114+BO114+BP114+BQ114+BR114</f>
        <v>56902617.92067267</v>
      </c>
      <c r="BT114" s="28">
        <f t="shared" ref="BT114:CE114" si="515">BT116+BT122+BT124</f>
        <v>2341774.0492405277</v>
      </c>
      <c r="BU114" s="28">
        <f t="shared" si="515"/>
        <v>4629955.4706643298</v>
      </c>
      <c r="BV114" s="28">
        <f t="shared" si="515"/>
        <v>2174605.6738023716</v>
      </c>
      <c r="BW114" s="28">
        <f t="shared" si="515"/>
        <v>4547706.3959272243</v>
      </c>
      <c r="BX114" s="28">
        <f t="shared" si="515"/>
        <v>3534690.9707060619</v>
      </c>
      <c r="BY114" s="28">
        <f t="shared" si="515"/>
        <v>3617140.2094391547</v>
      </c>
      <c r="BZ114" s="28">
        <f t="shared" si="515"/>
        <v>5559882.4084042758</v>
      </c>
      <c r="CA114" s="28">
        <f t="shared" si="515"/>
        <v>3647674.1264396561</v>
      </c>
      <c r="CB114" s="28">
        <f t="shared" si="515"/>
        <v>5262194.2329744613</v>
      </c>
      <c r="CC114" s="28">
        <f t="shared" si="515"/>
        <v>9193552.6586129293</v>
      </c>
      <c r="CD114" s="28">
        <f t="shared" si="515"/>
        <v>10357236.266608242</v>
      </c>
      <c r="CE114" s="28">
        <f t="shared" si="515"/>
        <v>20743489.312426988</v>
      </c>
      <c r="CF114" s="28">
        <f>BT114+BU114+BV114+BW114+BX114+BY114+BZ114+CA114+CB114+CC114+CD114+CE114</f>
        <v>75609901.775246218</v>
      </c>
      <c r="CG114" s="28">
        <f t="shared" ref="CG114:CR114" si="516">CG116+CG122+CG124</f>
        <v>5391086.319187114</v>
      </c>
      <c r="CH114" s="28">
        <f t="shared" si="516"/>
        <v>4519137.6920380574</v>
      </c>
      <c r="CI114" s="28">
        <f t="shared" si="516"/>
        <v>6101559.6548155583</v>
      </c>
      <c r="CJ114" s="28">
        <f t="shared" si="516"/>
        <v>2678593.6136287749</v>
      </c>
      <c r="CK114" s="28">
        <f t="shared" si="516"/>
        <v>5542058.1465531643</v>
      </c>
      <c r="CL114" s="28">
        <f t="shared" si="516"/>
        <v>7846631.4197963588</v>
      </c>
      <c r="CM114" s="28">
        <f t="shared" si="516"/>
        <v>10866116.802578866</v>
      </c>
      <c r="CN114" s="28">
        <f t="shared" si="516"/>
        <v>5256227.9544733744</v>
      </c>
      <c r="CO114" s="28">
        <f t="shared" si="516"/>
        <v>8830679.2434902415</v>
      </c>
      <c r="CP114" s="28">
        <f t="shared" si="516"/>
        <v>12004454.7449925</v>
      </c>
      <c r="CQ114" s="28">
        <f t="shared" si="516"/>
        <v>7255527.9212568942</v>
      </c>
      <c r="CR114" s="28">
        <f t="shared" si="516"/>
        <v>27994079.454974137</v>
      </c>
      <c r="CS114" s="28">
        <f>CG114+CH114+CI114+CJ114+CK114+CL114+CM114+CN114+CO114+CP114+CQ114+CR114</f>
        <v>104286152.96778506</v>
      </c>
      <c r="CT114" s="28">
        <f t="shared" ref="CT114:DE114" si="517">CT116+CT122+CT124</f>
        <v>14392867.149015192</v>
      </c>
      <c r="CU114" s="28">
        <f t="shared" si="517"/>
        <v>6889107.013102985</v>
      </c>
      <c r="CV114" s="28">
        <f t="shared" si="517"/>
        <v>6738068.5582540557</v>
      </c>
      <c r="CW114" s="28">
        <f t="shared" si="517"/>
        <v>4909216.7899766238</v>
      </c>
      <c r="CX114" s="28">
        <f t="shared" si="517"/>
        <v>12272800.334793851</v>
      </c>
      <c r="CY114" s="28">
        <f t="shared" si="517"/>
        <v>8226998.2219162118</v>
      </c>
      <c r="CZ114" s="28">
        <f t="shared" si="517"/>
        <v>8421622.7581372149</v>
      </c>
      <c r="DA114" s="28">
        <f t="shared" si="517"/>
        <v>11261905.230345512</v>
      </c>
      <c r="DB114" s="28">
        <f t="shared" si="517"/>
        <v>19254523.027499616</v>
      </c>
      <c r="DC114" s="28">
        <f t="shared" si="517"/>
        <v>16465231.239108678</v>
      </c>
      <c r="DD114" s="28">
        <f t="shared" si="517"/>
        <v>23177531.509055272</v>
      </c>
      <c r="DE114" s="28">
        <f t="shared" si="517"/>
        <v>18342372.556793489</v>
      </c>
      <c r="DF114" s="28">
        <f>CT114+CU114+CV114+CW114+CX114+CY114+CZ114+DA114+DB114+DC114+DD114+DE114</f>
        <v>150352244.3879987</v>
      </c>
      <c r="DG114" s="28">
        <f t="shared" ref="DG114:DR114" si="518">DG116+DG122+DG124</f>
        <v>6142024.9399999995</v>
      </c>
      <c r="DH114" s="28">
        <f t="shared" si="518"/>
        <v>4094037.18</v>
      </c>
      <c r="DI114" s="28">
        <f t="shared" si="518"/>
        <v>5847377.6699999999</v>
      </c>
      <c r="DJ114" s="28">
        <f t="shared" si="518"/>
        <v>5042751.3900000006</v>
      </c>
      <c r="DK114" s="28">
        <f t="shared" si="518"/>
        <v>3696735.180000016</v>
      </c>
      <c r="DL114" s="28">
        <f t="shared" si="518"/>
        <v>4077927.91</v>
      </c>
      <c r="DM114" s="28">
        <f t="shared" si="518"/>
        <v>12372506.510000005</v>
      </c>
      <c r="DN114" s="28">
        <f t="shared" si="518"/>
        <v>15732395.189999981</v>
      </c>
      <c r="DO114" s="28">
        <f t="shared" si="518"/>
        <v>8483960.7199999988</v>
      </c>
      <c r="DP114" s="28">
        <f t="shared" si="518"/>
        <v>13730787.369999994</v>
      </c>
      <c r="DQ114" s="28">
        <f t="shared" si="518"/>
        <v>10666286.979999987</v>
      </c>
      <c r="DR114" s="28">
        <f t="shared" si="518"/>
        <v>30186994.669999994</v>
      </c>
      <c r="DS114" s="28">
        <f>DG114+DH114+DI114+DJ114+DK114+DL114+DM114+DN114+DO114+DP114+DQ114+DR114</f>
        <v>120073785.70999998</v>
      </c>
      <c r="DT114" s="28">
        <f t="shared" ref="DT114:EE114" si="519">DT116+DT122+DT124</f>
        <v>9340010.3500000015</v>
      </c>
      <c r="DU114" s="28">
        <f t="shared" si="519"/>
        <v>9203732.9100000001</v>
      </c>
      <c r="DV114" s="28">
        <f t="shared" si="519"/>
        <v>5760766.7699999996</v>
      </c>
      <c r="DW114" s="28">
        <f t="shared" si="519"/>
        <v>5179326.2799999928</v>
      </c>
      <c r="DX114" s="28">
        <f t="shared" si="519"/>
        <v>4997131.3900000118</v>
      </c>
      <c r="DY114" s="28">
        <f t="shared" si="519"/>
        <v>13862488.740000002</v>
      </c>
      <c r="DZ114" s="28">
        <f t="shared" si="519"/>
        <v>12043740.639999997</v>
      </c>
      <c r="EA114" s="28">
        <f t="shared" si="519"/>
        <v>6503489.3699999908</v>
      </c>
      <c r="EB114" s="28">
        <f t="shared" si="519"/>
        <v>7709957.4700000025</v>
      </c>
      <c r="EC114" s="28">
        <f t="shared" si="519"/>
        <v>5560742.560000008</v>
      </c>
      <c r="ED114" s="28">
        <f t="shared" si="519"/>
        <v>5501493.1799999736</v>
      </c>
      <c r="EE114" s="28">
        <f t="shared" si="519"/>
        <v>20092281.060000002</v>
      </c>
      <c r="EF114" s="28">
        <f>DT114+DU114+DV114+DW114+DX114+DY114+DZ114+EA114+EB114+EC114+ED114+EE114</f>
        <v>105755160.71999997</v>
      </c>
      <c r="EG114" s="28">
        <f t="shared" ref="EG114:ER114" si="520">EG116+EG122+EG124</f>
        <v>2218543.9500000002</v>
      </c>
      <c r="EH114" s="28">
        <f t="shared" si="520"/>
        <v>2492727.0900000003</v>
      </c>
      <c r="EI114" s="28">
        <f t="shared" si="520"/>
        <v>4914564.42</v>
      </c>
      <c r="EJ114" s="28">
        <f t="shared" si="520"/>
        <v>3559001.9</v>
      </c>
      <c r="EK114" s="28">
        <f t="shared" si="520"/>
        <v>15156559.179999992</v>
      </c>
      <c r="EL114" s="28">
        <f t="shared" si="520"/>
        <v>10007368.4</v>
      </c>
      <c r="EM114" s="28">
        <f t="shared" si="520"/>
        <v>7751048.6000000071</v>
      </c>
      <c r="EN114" s="28">
        <f t="shared" si="520"/>
        <v>5866641.0000000028</v>
      </c>
      <c r="EO114" s="28">
        <f t="shared" si="520"/>
        <v>4275887.83</v>
      </c>
      <c r="EP114" s="28">
        <f t="shared" si="520"/>
        <v>6180071.8100000005</v>
      </c>
      <c r="EQ114" s="28">
        <f t="shared" si="520"/>
        <v>8555438.7400000021</v>
      </c>
      <c r="ER114" s="28">
        <f t="shared" si="520"/>
        <v>26146476.030000024</v>
      </c>
      <c r="ES114" s="28">
        <f>EG114+EH114+EI114+EJ114+EK114+EL114+EM114+EN114+EO114+EP114+EQ114+ER114</f>
        <v>97124328.950000018</v>
      </c>
      <c r="ET114" s="28">
        <f t="shared" ref="ET114:FE114" si="521">ET116+ET122+ET124</f>
        <v>1419686.75</v>
      </c>
      <c r="EU114" s="28">
        <f t="shared" si="521"/>
        <v>2285955.6399999997</v>
      </c>
      <c r="EV114" s="28">
        <f t="shared" si="521"/>
        <v>4564057.43</v>
      </c>
      <c r="EW114" s="28">
        <f t="shared" si="521"/>
        <v>6847882.6600000029</v>
      </c>
      <c r="EX114" s="28">
        <f t="shared" si="521"/>
        <v>4579657.96</v>
      </c>
      <c r="EY114" s="28">
        <f t="shared" si="521"/>
        <v>4856693.189999992</v>
      </c>
      <c r="EZ114" s="28">
        <f t="shared" si="521"/>
        <v>8805689.6200000104</v>
      </c>
      <c r="FA114" s="28">
        <f t="shared" si="521"/>
        <v>13237006.289999995</v>
      </c>
      <c r="FB114" s="28">
        <f t="shared" si="521"/>
        <v>2489834.5799999926</v>
      </c>
      <c r="FC114" s="28">
        <f t="shared" si="521"/>
        <v>7041787.8499999996</v>
      </c>
      <c r="FD114" s="28">
        <f t="shared" si="521"/>
        <v>29392795.399999995</v>
      </c>
      <c r="FE114" s="28">
        <f t="shared" si="521"/>
        <v>82675477.73999998</v>
      </c>
      <c r="FF114" s="28">
        <f>ET114+EU114+EV114+EW114+EX114+EY114+EZ114+FA114+FB114+FC114+FD114+FE114</f>
        <v>168196525.10999995</v>
      </c>
      <c r="FG114" s="28">
        <f t="shared" ref="FG114:FR114" si="522">FG116+FG122+FG124</f>
        <v>1689654.48</v>
      </c>
      <c r="FH114" s="28">
        <f t="shared" si="522"/>
        <v>2394619.2199999997</v>
      </c>
      <c r="FI114" s="28">
        <f t="shared" si="522"/>
        <v>2046509.14</v>
      </c>
      <c r="FJ114" s="28">
        <f t="shared" si="522"/>
        <v>8924350.6199999955</v>
      </c>
      <c r="FK114" s="28">
        <f t="shared" si="522"/>
        <v>2834910.0000000075</v>
      </c>
      <c r="FL114" s="28">
        <f t="shared" si="522"/>
        <v>6771448.619999988</v>
      </c>
      <c r="FM114" s="28">
        <f t="shared" si="522"/>
        <v>4108967.1799999997</v>
      </c>
      <c r="FN114" s="28">
        <f t="shared" si="522"/>
        <v>3982494.8000000012</v>
      </c>
      <c r="FO114" s="28">
        <f t="shared" si="522"/>
        <v>4903610.7000000076</v>
      </c>
      <c r="FP114" s="28">
        <f t="shared" si="522"/>
        <v>3505118.09</v>
      </c>
      <c r="FQ114" s="28">
        <f t="shared" si="522"/>
        <v>4738087.71</v>
      </c>
      <c r="FR114" s="28">
        <f t="shared" si="522"/>
        <v>11590321.699999999</v>
      </c>
      <c r="FS114" s="28">
        <f>FG114+FH114+FI114+FJ114+FK114+FL114+FM114+FN114+FO114+FP114+FQ114+FR114</f>
        <v>57490092.25999999</v>
      </c>
      <c r="FT114" s="28">
        <f t="shared" ref="FT114:GC114" si="523">FT116+FT122+FT124</f>
        <v>1856808.2</v>
      </c>
      <c r="FU114" s="28">
        <f t="shared" si="523"/>
        <v>2500080.35</v>
      </c>
      <c r="FV114" s="28">
        <f t="shared" si="523"/>
        <v>3901333.3500000006</v>
      </c>
      <c r="FW114" s="28">
        <f t="shared" si="523"/>
        <v>2270447.02</v>
      </c>
      <c r="FX114" s="28">
        <f t="shared" si="523"/>
        <v>3109144.07</v>
      </c>
      <c r="FY114" s="28">
        <f t="shared" si="523"/>
        <v>4696266.6300000008</v>
      </c>
      <c r="FZ114" s="28">
        <f t="shared" si="523"/>
        <v>4532436.3</v>
      </c>
      <c r="GA114" s="28">
        <f t="shared" si="523"/>
        <v>2683225.2599999988</v>
      </c>
      <c r="GB114" s="28">
        <f t="shared" si="523"/>
        <v>3802699.59</v>
      </c>
      <c r="GC114" s="28">
        <f t="shared" si="523"/>
        <v>3250907.4399999836</v>
      </c>
      <c r="GD114" s="28">
        <f>GD116+GD122+GD124</f>
        <v>2790701.42</v>
      </c>
      <c r="GE114" s="28">
        <f>GE116+GE122+GE124</f>
        <v>18482102.080000006</v>
      </c>
      <c r="GF114" s="28">
        <f>FT114+FU114+FV114+FW114+FX114+FY114+FZ114+GA114+GB114+GC114+GD114+GE114</f>
        <v>53876151.709999986</v>
      </c>
      <c r="GG114" s="28">
        <f t="shared" ref="GG114:GP114" si="524">GG116+GG122+GG124</f>
        <v>1698661.45</v>
      </c>
      <c r="GH114" s="28">
        <f t="shared" si="524"/>
        <v>1843547.31</v>
      </c>
      <c r="GI114" s="28">
        <f t="shared" si="524"/>
        <v>1322102.2599999998</v>
      </c>
      <c r="GJ114" s="28">
        <f t="shared" si="524"/>
        <v>2160682.5700000003</v>
      </c>
      <c r="GK114" s="28">
        <f t="shared" si="524"/>
        <v>2792590.39</v>
      </c>
      <c r="GL114" s="28">
        <f t="shared" si="524"/>
        <v>2307791.15</v>
      </c>
      <c r="GM114" s="28">
        <f t="shared" si="524"/>
        <v>2781736.3800000008</v>
      </c>
      <c r="GN114" s="28">
        <f t="shared" si="524"/>
        <v>1554682.4299999964</v>
      </c>
      <c r="GO114" s="28">
        <f t="shared" si="524"/>
        <v>1900879.8400000019</v>
      </c>
      <c r="GP114" s="28">
        <f t="shared" si="524"/>
        <v>2379622.1999999983</v>
      </c>
      <c r="GQ114" s="28">
        <f>GQ116+GQ122+GQ124</f>
        <v>2740589.4700000025</v>
      </c>
      <c r="GR114" s="28">
        <f>GR116+GR122+GR124</f>
        <v>13564689.539999995</v>
      </c>
      <c r="GS114" s="28">
        <f>GG114+GH114+GI114+GJ114+GK114+GL114+GM114+GN114+GO114+GP114+GQ114+GR114</f>
        <v>37047574.989999995</v>
      </c>
      <c r="GT114" s="28">
        <f t="shared" ref="GT114:HC114" si="525">GT116+GT122+GT124</f>
        <v>1790355.43</v>
      </c>
      <c r="GU114" s="28">
        <f t="shared" si="525"/>
        <v>1590725.08</v>
      </c>
      <c r="GV114" s="28">
        <f t="shared" si="525"/>
        <v>1187842.4599999997</v>
      </c>
      <c r="GW114" s="28">
        <f t="shared" si="525"/>
        <v>1675123.67</v>
      </c>
      <c r="GX114" s="28">
        <f t="shared" si="525"/>
        <v>1981528.9300000006</v>
      </c>
      <c r="GY114" s="28">
        <f t="shared" si="525"/>
        <v>2410204.6400000034</v>
      </c>
      <c r="GZ114" s="28">
        <f t="shared" si="525"/>
        <v>2978267.370000001</v>
      </c>
      <c r="HA114" s="28">
        <f t="shared" si="525"/>
        <v>2633121.2499999991</v>
      </c>
      <c r="HB114" s="28">
        <f t="shared" si="525"/>
        <v>2486615.719999996</v>
      </c>
      <c r="HC114" s="28">
        <f t="shared" si="525"/>
        <v>2136341.4399999981</v>
      </c>
      <c r="HD114" s="28">
        <f>HD116+HD122+HD124</f>
        <v>2060227.6100000024</v>
      </c>
      <c r="HE114" s="28">
        <f>HE116+HE122+HE124</f>
        <v>7545642.8400000054</v>
      </c>
      <c r="HF114" s="28">
        <f>GT114+GU114+GV114+GW114+GX114+GY114+GZ114+HA114+HB114+HC114+HD114+HE114</f>
        <v>30475996.440000005</v>
      </c>
      <c r="HG114" s="28">
        <f t="shared" ref="HG114:HP114" si="526">HG116+HG122+HG124</f>
        <v>1111465.28</v>
      </c>
      <c r="HH114" s="28">
        <f t="shared" si="526"/>
        <v>1334090.1699999997</v>
      </c>
      <c r="HI114" s="28">
        <f t="shared" si="526"/>
        <v>630464.40999999992</v>
      </c>
      <c r="HJ114" s="28">
        <f t="shared" si="526"/>
        <v>1507585.0100000002</v>
      </c>
      <c r="HK114" s="28">
        <f t="shared" si="526"/>
        <v>1815853.9899999988</v>
      </c>
      <c r="HL114" s="28">
        <f t="shared" si="526"/>
        <v>2425940.260000004</v>
      </c>
      <c r="HM114" s="28">
        <f t="shared" si="526"/>
        <v>7606620.3299999945</v>
      </c>
      <c r="HN114" s="28">
        <f t="shared" si="526"/>
        <v>4412605.5100000016</v>
      </c>
      <c r="HO114" s="28">
        <f t="shared" si="526"/>
        <v>5611942.6300000018</v>
      </c>
      <c r="HP114" s="28">
        <f t="shared" si="526"/>
        <v>4861788.9300000034</v>
      </c>
      <c r="HQ114" s="28">
        <f>HQ116+HQ122+HQ124</f>
        <v>6832747.3799999952</v>
      </c>
      <c r="HR114" s="28">
        <f>HR116+HR122+HR124</f>
        <v>9274612.6499999855</v>
      </c>
      <c r="HS114" s="28">
        <f>HG114+HH114+HI114+HJ114+HK114+HL114+HM114+HN114+HO114+HP114+HQ114+HR114</f>
        <v>47425716.549999982</v>
      </c>
      <c r="HT114" s="28">
        <f t="shared" ref="HT114:IC114" si="527">HT116+HT122+HT124</f>
        <v>2150609.87</v>
      </c>
      <c r="HU114" s="28">
        <f t="shared" si="527"/>
        <v>3727144.3400000008</v>
      </c>
      <c r="HV114" s="28">
        <f t="shared" si="527"/>
        <v>1624968.3899999987</v>
      </c>
      <c r="HW114" s="28">
        <f t="shared" si="527"/>
        <v>3971853.9200000009</v>
      </c>
      <c r="HX114" s="28">
        <f t="shared" si="527"/>
        <v>2724853.0700000022</v>
      </c>
      <c r="HY114" s="28">
        <f t="shared" si="527"/>
        <v>2241447.8600000013</v>
      </c>
      <c r="HZ114" s="28">
        <f t="shared" si="527"/>
        <v>4179091.6099999947</v>
      </c>
      <c r="IA114" s="28">
        <f t="shared" si="527"/>
        <v>2899985.7500000084</v>
      </c>
      <c r="IB114" s="28">
        <f t="shared" si="527"/>
        <v>5170575.7499999953</v>
      </c>
      <c r="IC114" s="28">
        <f t="shared" si="527"/>
        <v>2599671.289999994</v>
      </c>
      <c r="ID114" s="28">
        <f>ID116+ID122+ID124</f>
        <v>6418116.9399999958</v>
      </c>
      <c r="IE114" s="28">
        <f>IE116+IE122+IE124</f>
        <v>11636244.110000018</v>
      </c>
      <c r="IF114" s="28">
        <f>HT114+HU114+HV114+HW114+HX114+HY114+HZ114+IA114+IB114+IC114+ID114+IE114</f>
        <v>49344562.900000006</v>
      </c>
      <c r="IG114" s="28">
        <f t="shared" ref="IG114:IP114" si="528">IG116+IG122+IG124</f>
        <v>2927513.0600000005</v>
      </c>
      <c r="IH114" s="28">
        <f t="shared" si="528"/>
        <v>1532906.1600000001</v>
      </c>
      <c r="II114" s="28">
        <f t="shared" si="528"/>
        <v>3392814.5699999989</v>
      </c>
      <c r="IJ114" s="28">
        <f t="shared" si="528"/>
        <v>2766782.3100000005</v>
      </c>
      <c r="IK114" s="28">
        <f t="shared" si="528"/>
        <v>4576178.1499999976</v>
      </c>
      <c r="IL114" s="28">
        <f t="shared" si="528"/>
        <v>4986667.8699999982</v>
      </c>
      <c r="IM114" s="28">
        <f t="shared" si="528"/>
        <v>2569973.6700000009</v>
      </c>
      <c r="IN114" s="28">
        <f t="shared" si="528"/>
        <v>3740316.0900000068</v>
      </c>
      <c r="IO114" s="28">
        <f t="shared" si="528"/>
        <v>2942655.6899999995</v>
      </c>
      <c r="IP114" s="28">
        <f t="shared" si="528"/>
        <v>4497299</v>
      </c>
      <c r="IQ114" s="28">
        <f>IQ116+IQ122+IQ124</f>
        <v>4901813.8400000166</v>
      </c>
      <c r="IR114" s="28">
        <f>IR116+IR122+IR124</f>
        <v>12156266.229999967</v>
      </c>
      <c r="IS114" s="28">
        <f>IG114+IH114+II114+IJ114+IK114+IL114+IM114+IN114+IO114+IP114+IQ114+IR114</f>
        <v>50991186.639999986</v>
      </c>
      <c r="IT114" s="28">
        <f t="shared" ref="IT114:JC114" si="529">IT116+IT122+IT124</f>
        <v>4236688.6400000015</v>
      </c>
      <c r="IU114" s="28">
        <f t="shared" si="529"/>
        <v>3372654.4800000023</v>
      </c>
      <c r="IV114" s="28">
        <f t="shared" si="529"/>
        <v>4739927.6099999957</v>
      </c>
      <c r="IW114" s="28">
        <f t="shared" si="529"/>
        <v>4635250.1999999955</v>
      </c>
      <c r="IX114" s="28">
        <f t="shared" si="529"/>
        <v>3670023.4700000039</v>
      </c>
      <c r="IY114" s="28">
        <f t="shared" si="529"/>
        <v>6224803.9999999972</v>
      </c>
      <c r="IZ114" s="28">
        <f t="shared" si="529"/>
        <v>9167174.0999999996</v>
      </c>
      <c r="JA114" s="28">
        <f t="shared" si="529"/>
        <v>4168121.859999991</v>
      </c>
      <c r="JB114" s="28">
        <f t="shared" si="529"/>
        <v>8844230.2600000035</v>
      </c>
      <c r="JC114" s="28">
        <f t="shared" si="529"/>
        <v>7534467.8700000104</v>
      </c>
      <c r="JD114" s="28">
        <f>JD116+JD122+JD124</f>
        <v>3565890.8700000048</v>
      </c>
      <c r="JE114" s="28">
        <f>JE116+JE122+JE124</f>
        <v>8689229.8899999708</v>
      </c>
      <c r="JF114" s="28">
        <f>IT114+IU114+IV114+IW114+IX114+IY114+IZ114+JA114+JB114+JC114+JD114+JE114</f>
        <v>68848463.24999997</v>
      </c>
      <c r="JG114" s="231">
        <f t="shared" ref="JG114:JP114" si="530">JG116+JG122+JG124</f>
        <v>2091978.46</v>
      </c>
      <c r="JH114" s="28">
        <f t="shared" si="530"/>
        <v>2220602.2499999995</v>
      </c>
      <c r="JI114" s="28">
        <f t="shared" si="530"/>
        <v>1938788.6500000015</v>
      </c>
      <c r="JJ114" s="28">
        <f t="shared" si="530"/>
        <v>2819795.04</v>
      </c>
      <c r="JK114" s="28">
        <f t="shared" si="530"/>
        <v>2751066.7699999968</v>
      </c>
      <c r="JL114" s="28">
        <f t="shared" si="530"/>
        <v>3037107.1800000006</v>
      </c>
      <c r="JM114" s="28">
        <f t="shared" si="530"/>
        <v>5946146.7800000003</v>
      </c>
      <c r="JN114" s="28">
        <f t="shared" si="530"/>
        <v>3685253.5299999965</v>
      </c>
      <c r="JO114" s="28">
        <f t="shared" si="530"/>
        <v>5616141.6999999937</v>
      </c>
      <c r="JP114" s="28">
        <f t="shared" si="530"/>
        <v>7872703.8400000017</v>
      </c>
      <c r="JQ114" s="28">
        <f>JQ116+JQ122+JQ124</f>
        <v>4175572.9299999978</v>
      </c>
      <c r="JR114" s="28">
        <f>JR116+JR122+JR124</f>
        <v>11755150.180000013</v>
      </c>
      <c r="JS114" s="28">
        <f>JG114+JH114+JI114+JJ114+JK114+JL114+JM114+JN114+JO114+JP114+JQ114+JR114</f>
        <v>53910307.31000001</v>
      </c>
      <c r="JT114" s="231">
        <f t="shared" ref="JT114:KC114" si="531">JT116+JT122+JT124</f>
        <v>4101030.2799999993</v>
      </c>
      <c r="JU114" s="28">
        <f t="shared" si="531"/>
        <v>6533721.4900000012</v>
      </c>
      <c r="JV114" s="28">
        <f t="shared" si="531"/>
        <v>2375844.880000005</v>
      </c>
      <c r="JW114" s="28">
        <f t="shared" si="531"/>
        <v>790945.08999999275</v>
      </c>
      <c r="JX114" s="28">
        <f t="shared" si="531"/>
        <v>1880442.2200000023</v>
      </c>
      <c r="JY114" s="28">
        <f t="shared" si="531"/>
        <v>2154151.2899999991</v>
      </c>
      <c r="JZ114" s="28">
        <f t="shared" si="531"/>
        <v>3080945.3300000015</v>
      </c>
      <c r="KA114" s="28">
        <f t="shared" si="531"/>
        <v>4727451.6299999971</v>
      </c>
      <c r="KB114" s="28">
        <f t="shared" si="531"/>
        <v>2658375.0099999961</v>
      </c>
      <c r="KC114" s="28">
        <f t="shared" si="531"/>
        <v>8971446.7900000047</v>
      </c>
      <c r="KD114" s="28">
        <f>KD116+KD122+KD124</f>
        <v>4086972.5000000019</v>
      </c>
      <c r="KE114" s="28">
        <f>KE116+KE122+KE124</f>
        <v>26141766.649999991</v>
      </c>
      <c r="KF114" s="28">
        <f>JT114+JU114+JV114+JW114+JX114+JY114+JZ114+KA114+KB114+KC114+KD114+KE114</f>
        <v>67503093.159999996</v>
      </c>
      <c r="KG114" s="231">
        <f t="shared" ref="KG114:KP114" si="532">KG116+KG122+KG124</f>
        <v>3458116.5000000005</v>
      </c>
      <c r="KH114" s="28">
        <f t="shared" si="532"/>
        <v>3257422.4599999995</v>
      </c>
      <c r="KI114" s="28">
        <f t="shared" si="532"/>
        <v>5065212.29</v>
      </c>
      <c r="KJ114" s="28">
        <f t="shared" si="532"/>
        <v>4425720.47</v>
      </c>
      <c r="KK114" s="28">
        <f t="shared" si="532"/>
        <v>4509189.34</v>
      </c>
      <c r="KL114" s="28">
        <f t="shared" si="532"/>
        <v>7818888.0899999999</v>
      </c>
      <c r="KM114" s="28">
        <f t="shared" si="532"/>
        <v>7400017.0400000019</v>
      </c>
      <c r="KN114" s="28">
        <f t="shared" si="532"/>
        <v>4879054.089999998</v>
      </c>
      <c r="KO114" s="28">
        <f t="shared" si="532"/>
        <v>6031548.7100000028</v>
      </c>
      <c r="KP114" s="28">
        <f t="shared" si="532"/>
        <v>14461192.910000002</v>
      </c>
      <c r="KQ114" s="28">
        <f>KQ116+KQ122+KQ124</f>
        <v>8938137.3899999969</v>
      </c>
      <c r="KR114" s="28">
        <f>KR116+KR122+KR124</f>
        <v>13902185.479999999</v>
      </c>
      <c r="KS114" s="28">
        <f>KG114+KH114+KI114+KJ114+KK114+KL114+KM114+KN114+KO114+KP114+KQ114+KR114</f>
        <v>84146684.769999996</v>
      </c>
      <c r="KT114" s="231">
        <f t="shared" ref="KT114:LC114" si="533">KT116+KT122+KT124</f>
        <v>4391707.0599999996</v>
      </c>
      <c r="KU114" s="28">
        <f t="shared" si="533"/>
        <v>4844102.58</v>
      </c>
      <c r="KV114" s="28">
        <f t="shared" si="533"/>
        <v>5244699.22</v>
      </c>
      <c r="KW114" s="28">
        <f t="shared" si="533"/>
        <v>6695927.580000001</v>
      </c>
      <c r="KX114" s="28">
        <f t="shared" si="533"/>
        <v>4572992.4799999995</v>
      </c>
      <c r="KY114" s="28">
        <f t="shared" si="533"/>
        <v>5634933.0200000014</v>
      </c>
      <c r="KZ114" s="28">
        <f t="shared" si="533"/>
        <v>4863180.5199999996</v>
      </c>
      <c r="LA114" s="28">
        <f t="shared" si="533"/>
        <v>3645079.7400000012</v>
      </c>
      <c r="LB114" s="28">
        <f t="shared" si="533"/>
        <v>4283440.2499999981</v>
      </c>
      <c r="LC114" s="28">
        <f t="shared" si="533"/>
        <v>7144563.339999998</v>
      </c>
      <c r="LD114" s="28">
        <f>LD116+LD122+LD124</f>
        <v>6845812.4200000046</v>
      </c>
      <c r="LE114" s="28">
        <f>LE116+LE122+LE124</f>
        <v>9103295.6600000001</v>
      </c>
      <c r="LF114" s="28">
        <f>KT114+KU114+KV114+KW114+KX114+KY114+KZ114+LA114+LB114+LC114+LD114+LE114</f>
        <v>67269733.870000005</v>
      </c>
      <c r="LG114" s="231">
        <f t="shared" ref="LG114:LP114" si="534">LG116+LG122+LG124</f>
        <v>1712469.69</v>
      </c>
      <c r="LH114" s="28">
        <f t="shared" si="534"/>
        <v>1698448.9200000004</v>
      </c>
      <c r="LI114" s="28">
        <f t="shared" si="534"/>
        <v>2867051.3599999994</v>
      </c>
      <c r="LJ114" s="28">
        <f t="shared" si="534"/>
        <v>4295431.1100000003</v>
      </c>
      <c r="LK114" s="28">
        <f t="shared" si="534"/>
        <v>2738935.26</v>
      </c>
      <c r="LL114" s="28">
        <f t="shared" si="534"/>
        <v>7379117.7800000012</v>
      </c>
      <c r="LM114" s="28">
        <f t="shared" si="534"/>
        <v>5302729.1499999985</v>
      </c>
      <c r="LN114" s="28">
        <f t="shared" si="534"/>
        <v>4928600.1400000006</v>
      </c>
      <c r="LO114" s="28">
        <f t="shared" si="534"/>
        <v>4454903.5000000019</v>
      </c>
      <c r="LP114" s="28">
        <f t="shared" si="534"/>
        <v>6136571.6699999981</v>
      </c>
      <c r="LQ114" s="28">
        <f>LQ116+LQ122+LQ124</f>
        <v>7956533.4200000037</v>
      </c>
      <c r="LR114" s="28">
        <f>LR116+LR122+LR124</f>
        <v>12942748.309999999</v>
      </c>
      <c r="LS114" s="28">
        <f>LG114+LH114+LI114+LJ114+LK114+LL114+LM114+LN114+LO114+LP114+LQ114+LR114</f>
        <v>62413540.310000002</v>
      </c>
      <c r="LT114" s="231">
        <f t="shared" ref="LT114:MC114" si="535">LT116+LT122+LT124</f>
        <v>4180748.71</v>
      </c>
      <c r="LU114" s="28">
        <f t="shared" si="535"/>
        <v>3344486.5499999993</v>
      </c>
      <c r="LV114" s="28">
        <f t="shared" si="535"/>
        <v>3772568.2800000007</v>
      </c>
      <c r="LW114" s="28">
        <f t="shared" si="535"/>
        <v>2854315.5499999993</v>
      </c>
      <c r="LX114" s="28">
        <f t="shared" si="535"/>
        <v>3077005.6400000011</v>
      </c>
      <c r="LY114" s="28">
        <f t="shared" si="535"/>
        <v>7388840.580000001</v>
      </c>
      <c r="LZ114" s="28">
        <f t="shared" si="535"/>
        <v>8956478.4199999999</v>
      </c>
      <c r="MA114" s="28">
        <f t="shared" si="535"/>
        <v>6454104.7099999972</v>
      </c>
      <c r="MB114" s="28">
        <f t="shared" si="535"/>
        <v>4036062.3700000043</v>
      </c>
      <c r="MC114" s="28">
        <f t="shared" si="535"/>
        <v>8301136.5699999947</v>
      </c>
      <c r="MD114" s="28">
        <f>MD116+MD122+MD124</f>
        <v>6513257.4800000032</v>
      </c>
      <c r="ME114" s="28">
        <f>ME116+ME122+ME124</f>
        <v>17950946.789999995</v>
      </c>
      <c r="MF114" s="28">
        <f>LT114+LU114+LV114+LW114+LX114+LY114+LZ114+MA114+MB114+MC114+MD114+ME114</f>
        <v>76829951.649999991</v>
      </c>
      <c r="MG114" s="231">
        <f t="shared" ref="MG114:MP114" si="536">MG116+MG122+MG124</f>
        <v>5436031.5</v>
      </c>
      <c r="MH114" s="28">
        <f t="shared" si="536"/>
        <v>6071451.5300000003</v>
      </c>
      <c r="MI114" s="28">
        <f t="shared" si="536"/>
        <v>4844439.6500000004</v>
      </c>
      <c r="MJ114" s="28">
        <f t="shared" si="536"/>
        <v>0</v>
      </c>
      <c r="MK114" s="28">
        <f t="shared" si="536"/>
        <v>0</v>
      </c>
      <c r="ML114" s="28">
        <f t="shared" si="536"/>
        <v>0</v>
      </c>
      <c r="MM114" s="28">
        <f t="shared" si="536"/>
        <v>0</v>
      </c>
      <c r="MN114" s="28">
        <f t="shared" si="536"/>
        <v>0</v>
      </c>
      <c r="MO114" s="28">
        <f t="shared" si="536"/>
        <v>0</v>
      </c>
      <c r="MP114" s="28">
        <f t="shared" si="536"/>
        <v>0</v>
      </c>
      <c r="MQ114" s="28">
        <f>MQ116+MQ122+MQ124</f>
        <v>0</v>
      </c>
      <c r="MR114" s="28">
        <f>MR116+MR122+MR124</f>
        <v>0</v>
      </c>
      <c r="MS114" s="29">
        <f>MG114+MH114+MI114+MJ114+MK114+ML114+MM114+MN114+MO114+MP114+MQ114+MR114</f>
        <v>16351922.680000002</v>
      </c>
    </row>
    <row r="115" spans="1:357" x14ac:dyDescent="0.2">
      <c r="A115" s="82"/>
      <c r="B115" s="105"/>
      <c r="C115" s="106" t="s">
        <v>591</v>
      </c>
      <c r="D115" s="106" t="s">
        <v>591</v>
      </c>
      <c r="E115" s="22"/>
      <c r="F115" s="22"/>
      <c r="G115" s="22"/>
      <c r="H115" s="22"/>
      <c r="I115" s="22"/>
      <c r="J115" s="22"/>
      <c r="K115" s="22"/>
      <c r="L115" s="31"/>
      <c r="M115" s="31"/>
      <c r="N115" s="31"/>
      <c r="O115" s="31"/>
      <c r="P115" s="31"/>
      <c r="Q115" s="31"/>
      <c r="R115" s="31"/>
      <c r="S115" s="31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31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31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31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31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31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31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31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31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31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31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31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31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31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31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31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31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31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31"/>
      <c r="JG115" s="227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31"/>
      <c r="JT115" s="227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31"/>
      <c r="KG115" s="227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31"/>
      <c r="KT115" s="227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31"/>
      <c r="LG115" s="227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31"/>
      <c r="LT115" s="227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31"/>
      <c r="MG115" s="227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32"/>
    </row>
    <row r="116" spans="1:357" ht="18" x14ac:dyDescent="0.25">
      <c r="A116" s="85">
        <v>720</v>
      </c>
      <c r="B116" s="111"/>
      <c r="C116" s="112" t="s">
        <v>570</v>
      </c>
      <c r="D116" s="112" t="s">
        <v>571</v>
      </c>
      <c r="E116" s="33">
        <f t="shared" ref="E116:K116" si="537">SUM(E117:E120)</f>
        <v>7596803.5386412954</v>
      </c>
      <c r="F116" s="33">
        <f t="shared" si="537"/>
        <v>6135732.7658153903</v>
      </c>
      <c r="G116" s="33">
        <f t="shared" si="537"/>
        <v>6336463.0278751468</v>
      </c>
      <c r="H116" s="33">
        <f t="shared" si="537"/>
        <v>7587502.0864630286</v>
      </c>
      <c r="I116" s="33">
        <f t="shared" si="537"/>
        <v>7212068.1021532305</v>
      </c>
      <c r="J116" s="33">
        <f t="shared" si="537"/>
        <v>15746916.207644802</v>
      </c>
      <c r="K116" s="33">
        <f t="shared" si="537"/>
        <v>14830996.494742114</v>
      </c>
      <c r="L116" s="34">
        <f>SUM(L117:L120)</f>
        <v>5311304.456685029</v>
      </c>
      <c r="M116" s="34">
        <f t="shared" ref="M116:R116" si="538">SUM(M117:M120)</f>
        <v>876130.86296110845</v>
      </c>
      <c r="N116" s="34">
        <f t="shared" si="538"/>
        <v>593348.35586713406</v>
      </c>
      <c r="O116" s="34">
        <f t="shared" si="538"/>
        <v>1363052.9127023872</v>
      </c>
      <c r="P116" s="34">
        <f t="shared" si="538"/>
        <v>1534747.9552662326</v>
      </c>
      <c r="Q116" s="34">
        <f t="shared" si="538"/>
        <v>934243.0312134868</v>
      </c>
      <c r="R116" s="34">
        <f t="shared" si="538"/>
        <v>2143206.4763812385</v>
      </c>
      <c r="S116" s="34">
        <f>L116+M116+N116+O116+P116+Q116+R116</f>
        <v>12756034.051076617</v>
      </c>
      <c r="T116" s="34">
        <f t="shared" ref="T116:AE116" si="539">SUM(T117:T120)</f>
        <v>823914.73042897682</v>
      </c>
      <c r="U116" s="34">
        <f t="shared" si="539"/>
        <v>1017999.6661659156</v>
      </c>
      <c r="V116" s="34">
        <f t="shared" si="539"/>
        <v>1204504.2647304286</v>
      </c>
      <c r="W116" s="34">
        <f t="shared" si="539"/>
        <v>733532.59055249544</v>
      </c>
      <c r="X116" s="34">
        <f t="shared" si="539"/>
        <v>876264.70121849491</v>
      </c>
      <c r="Y116" s="34">
        <f t="shared" si="539"/>
        <v>1485768.3859122021</v>
      </c>
      <c r="Z116" s="34">
        <f t="shared" si="539"/>
        <v>849612.06392922695</v>
      </c>
      <c r="AA116" s="34">
        <f t="shared" si="539"/>
        <v>712862.91937906865</v>
      </c>
      <c r="AB116" s="34">
        <f t="shared" si="539"/>
        <v>983758.00784510002</v>
      </c>
      <c r="AC116" s="34">
        <f t="shared" si="539"/>
        <v>1703903.8474378234</v>
      </c>
      <c r="AD116" s="34">
        <f t="shared" si="539"/>
        <v>1124764.2755800362</v>
      </c>
      <c r="AE116" s="34">
        <f t="shared" si="539"/>
        <v>3728981.8521115021</v>
      </c>
      <c r="AF116" s="34">
        <f>T116+U116+V116+W116+X116+Y116+Z116+AA116+AB116+AC116+AD116+AE116</f>
        <v>15245867.305291269</v>
      </c>
      <c r="AG116" s="34">
        <f t="shared" ref="AG116:AL116" si="540">SUM(AG117:AG120)</f>
        <v>958858.09964947426</v>
      </c>
      <c r="AH116" s="34">
        <f t="shared" si="540"/>
        <v>433541.01193456858</v>
      </c>
      <c r="AI116" s="34">
        <f t="shared" si="540"/>
        <v>1458856.9583541988</v>
      </c>
      <c r="AJ116" s="34">
        <f t="shared" si="540"/>
        <v>1537836.5652645638</v>
      </c>
      <c r="AK116" s="34">
        <f t="shared" si="540"/>
        <v>830079.52136538085</v>
      </c>
      <c r="AL116" s="34">
        <f t="shared" si="540"/>
        <v>1316693.4672842592</v>
      </c>
      <c r="AM116" s="34">
        <f t="shared" ref="AM116:AR116" si="541">SUM(AM117:AM120)</f>
        <v>1351075.3254882328</v>
      </c>
      <c r="AN116" s="34">
        <f t="shared" si="541"/>
        <v>934324.40327157406</v>
      </c>
      <c r="AO116" s="34">
        <f t="shared" si="541"/>
        <v>795241.30683525151</v>
      </c>
      <c r="AP116" s="34">
        <f t="shared" si="541"/>
        <v>1254923.8077950263</v>
      </c>
      <c r="AQ116" s="34">
        <f t="shared" si="541"/>
        <v>1362057.0167751627</v>
      </c>
      <c r="AR116" s="34">
        <f t="shared" si="541"/>
        <v>2330905.188407613</v>
      </c>
      <c r="AS116" s="34">
        <f>AG116+AH116+AI116+AJ116+AK116+AL116+AM116+AN116+AO116+AP116+AQ116+AR116</f>
        <v>14564392.672425307</v>
      </c>
      <c r="AT116" s="34">
        <f>SUM(AT117:AT120)</f>
        <v>847545.46194291452</v>
      </c>
      <c r="AU116" s="34">
        <f t="shared" ref="AU116:BE116" si="542">SUM(AU117:AU120)</f>
        <v>769886.96628275746</v>
      </c>
      <c r="AV116" s="34">
        <f t="shared" si="542"/>
        <v>1139585.5798280758</v>
      </c>
      <c r="AW116" s="34">
        <f t="shared" si="542"/>
        <v>2169816.207477883</v>
      </c>
      <c r="AX116" s="34">
        <f t="shared" si="542"/>
        <v>1025812.1010682703</v>
      </c>
      <c r="AY116" s="34">
        <f t="shared" si="542"/>
        <v>1117830.8871223489</v>
      </c>
      <c r="AZ116" s="34">
        <f t="shared" si="542"/>
        <v>1262132.3441412116</v>
      </c>
      <c r="BA116" s="34">
        <f t="shared" si="542"/>
        <v>1013718.3014521791</v>
      </c>
      <c r="BB116" s="34">
        <f t="shared" si="542"/>
        <v>1092988.9318978467</v>
      </c>
      <c r="BC116" s="34">
        <f t="shared" si="542"/>
        <v>1327405.1914955745</v>
      </c>
      <c r="BD116" s="34">
        <f t="shared" si="542"/>
        <v>2953675.5237022229</v>
      </c>
      <c r="BE116" s="34">
        <f t="shared" si="542"/>
        <v>4572079.8430145234</v>
      </c>
      <c r="BF116" s="34">
        <f>AT116+AU116+AV116+AW116+AX116+AY116+AZ116+BA116+BB116+BC116+BD116+BE116</f>
        <v>19292477.33942581</v>
      </c>
      <c r="BG116" s="34">
        <f t="shared" ref="BG116:BL116" si="543">SUM(BG117:BG120)</f>
        <v>790957.70948088809</v>
      </c>
      <c r="BH116" s="34">
        <f t="shared" si="543"/>
        <v>1226573.5499081956</v>
      </c>
      <c r="BI116" s="34">
        <f t="shared" si="543"/>
        <v>799101.53355032532</v>
      </c>
      <c r="BJ116" s="34">
        <f t="shared" si="543"/>
        <v>875401.67200801207</v>
      </c>
      <c r="BK116" s="34">
        <f t="shared" si="543"/>
        <v>841668.39500918076</v>
      </c>
      <c r="BL116" s="34">
        <f t="shared" si="543"/>
        <v>1189198.721791019</v>
      </c>
      <c r="BM116" s="34">
        <f t="shared" ref="BM116:BR116" si="544">SUM(BM117:BM120)</f>
        <v>1164477.134451678</v>
      </c>
      <c r="BN116" s="34">
        <f t="shared" si="544"/>
        <v>1740074.3678017014</v>
      </c>
      <c r="BO116" s="34">
        <f t="shared" si="544"/>
        <v>3626080.0121014859</v>
      </c>
      <c r="BP116" s="34">
        <f t="shared" si="544"/>
        <v>1639480.2904356553</v>
      </c>
      <c r="BQ116" s="34">
        <f t="shared" si="544"/>
        <v>3531514.4048155565</v>
      </c>
      <c r="BR116" s="34">
        <f t="shared" si="544"/>
        <v>4580932.8099232139</v>
      </c>
      <c r="BS116" s="34">
        <f>BG116+BH116+BI116+BJ116+BK116+BL116+BM116+BN116+BO116+BP116+BQ116+BR116</f>
        <v>22005460.601276908</v>
      </c>
      <c r="BT116" s="34">
        <f t="shared" ref="BT116:BY116" si="545">SUM(BT117:BT120)</f>
        <v>748630.41645802045</v>
      </c>
      <c r="BU116" s="34">
        <f t="shared" si="545"/>
        <v>1236243.0191120014</v>
      </c>
      <c r="BV116" s="34">
        <f t="shared" si="545"/>
        <v>524392.21515606728</v>
      </c>
      <c r="BW116" s="34">
        <f t="shared" si="545"/>
        <v>3058327.5421465528</v>
      </c>
      <c r="BX116" s="34">
        <f t="shared" si="545"/>
        <v>1563199.2234601921</v>
      </c>
      <c r="BY116" s="34">
        <f t="shared" si="545"/>
        <v>1053349.0992321803</v>
      </c>
      <c r="BZ116" s="34">
        <f t="shared" ref="BZ116:CE116" si="546">SUM(BZ117:BZ120)</f>
        <v>2059647.6389584381</v>
      </c>
      <c r="CA116" s="34">
        <f t="shared" si="546"/>
        <v>1175624.4792188285</v>
      </c>
      <c r="CB116" s="34">
        <f t="shared" si="546"/>
        <v>1453966.2493323307</v>
      </c>
      <c r="CC116" s="34">
        <f t="shared" si="546"/>
        <v>2228594.0103488592</v>
      </c>
      <c r="CD116" s="34">
        <f t="shared" si="546"/>
        <v>2145880.8122600559</v>
      </c>
      <c r="CE116" s="34">
        <f t="shared" si="546"/>
        <v>4878906.1136705074</v>
      </c>
      <c r="CF116" s="34">
        <f>BT116+BU116+BV116+BW116+BX116+BY116+BZ116+CA116+CB116+CC116+CD116+CE116</f>
        <v>22126760.819354035</v>
      </c>
      <c r="CG116" s="34">
        <f t="shared" ref="CG116:CL116" si="547">SUM(CG117:CG120)</f>
        <v>838618.70380570856</v>
      </c>
      <c r="CH116" s="34">
        <f t="shared" si="547"/>
        <v>698542.28672175005</v>
      </c>
      <c r="CI116" s="34">
        <f t="shared" si="547"/>
        <v>2455163.791437156</v>
      </c>
      <c r="CJ116" s="34">
        <f t="shared" si="547"/>
        <v>1240397.8151811033</v>
      </c>
      <c r="CK116" s="34">
        <f t="shared" si="547"/>
        <v>1445374.9431647481</v>
      </c>
      <c r="CL116" s="34">
        <f t="shared" si="547"/>
        <v>2161326.855324653</v>
      </c>
      <c r="CM116" s="34">
        <f t="shared" ref="CM116:CR116" si="548">SUM(CM117:CM120)</f>
        <v>2403327.5133116352</v>
      </c>
      <c r="CN116" s="34">
        <f t="shared" si="548"/>
        <v>1691288.0180687709</v>
      </c>
      <c r="CO116" s="34">
        <f t="shared" si="548"/>
        <v>2298400.0158571168</v>
      </c>
      <c r="CP116" s="34">
        <f t="shared" si="548"/>
        <v>1554673.5435236196</v>
      </c>
      <c r="CQ116" s="34">
        <f t="shared" si="548"/>
        <v>1782352.2218744843</v>
      </c>
      <c r="CR116" s="34">
        <f t="shared" si="548"/>
        <v>9344774.3513186462</v>
      </c>
      <c r="CS116" s="34">
        <f>CG116+CH116+CI116+CJ116+CK116+CL116+CM116+CN116+CO116+CP116+CQ116+CR116</f>
        <v>27914240.05958939</v>
      </c>
      <c r="CT116" s="34">
        <f t="shared" ref="CT116:CY116" si="549">SUM(CT117:CT120)</f>
        <v>2120571.343348356</v>
      </c>
      <c r="CU116" s="34">
        <f t="shared" si="549"/>
        <v>1184149.3926306122</v>
      </c>
      <c r="CV116" s="34">
        <f t="shared" si="549"/>
        <v>792370.94533466897</v>
      </c>
      <c r="CW116" s="34">
        <f t="shared" si="549"/>
        <v>796468.55892171513</v>
      </c>
      <c r="CX116" s="34">
        <f t="shared" si="549"/>
        <v>1144729.075863797</v>
      </c>
      <c r="CY116" s="34">
        <f t="shared" si="549"/>
        <v>2367625.4885244542</v>
      </c>
      <c r="CZ116" s="34">
        <f t="shared" ref="CZ116:DE116" si="550">SUM(CZ117:CZ120)</f>
        <v>2225775.035428145</v>
      </c>
      <c r="DA116" s="34">
        <f t="shared" si="550"/>
        <v>1457017.0094725366</v>
      </c>
      <c r="DB116" s="34">
        <f t="shared" si="550"/>
        <v>1425139.7346436328</v>
      </c>
      <c r="DC116" s="34">
        <f t="shared" si="550"/>
        <v>3334414.9595226217</v>
      </c>
      <c r="DD116" s="34">
        <f t="shared" si="550"/>
        <v>4881525.7260056706</v>
      </c>
      <c r="DE116" s="34">
        <f t="shared" si="550"/>
        <v>6632070.6676681694</v>
      </c>
      <c r="DF116" s="34">
        <f>CT116+CU116+CV116+CW116+CX116+CY116+CZ116+DA116+DB116+DC116+DD116+DE116</f>
        <v>28361857.937364377</v>
      </c>
      <c r="DG116" s="34">
        <f t="shared" ref="DG116:DR116" si="551">SUM(DG117:DG120)</f>
        <v>1327058.3399999999</v>
      </c>
      <c r="DH116" s="34">
        <f t="shared" si="551"/>
        <v>542372.55999999994</v>
      </c>
      <c r="DI116" s="34">
        <f t="shared" si="551"/>
        <v>1054940.3</v>
      </c>
      <c r="DJ116" s="34">
        <f t="shared" si="551"/>
        <v>1138480.07</v>
      </c>
      <c r="DK116" s="34">
        <f t="shared" si="551"/>
        <v>535547.43999999994</v>
      </c>
      <c r="DL116" s="34">
        <f t="shared" si="551"/>
        <v>1452769.17</v>
      </c>
      <c r="DM116" s="34">
        <f t="shared" si="551"/>
        <v>2562581.19</v>
      </c>
      <c r="DN116" s="34">
        <f t="shared" si="551"/>
        <v>1611971.7</v>
      </c>
      <c r="DO116" s="34">
        <f t="shared" si="551"/>
        <v>1389895.15</v>
      </c>
      <c r="DP116" s="34">
        <f t="shared" si="551"/>
        <v>3190765.71</v>
      </c>
      <c r="DQ116" s="34">
        <f t="shared" si="551"/>
        <v>1702720.0899999999</v>
      </c>
      <c r="DR116" s="34">
        <f t="shared" si="551"/>
        <v>14712929.549999999</v>
      </c>
      <c r="DS116" s="34">
        <f>DG116+DH116+DI116+DJ116+DK116+DL116+DM116+DN116+DO116+DP116+DQ116+DR116</f>
        <v>31222031.269999996</v>
      </c>
      <c r="DT116" s="34">
        <f t="shared" ref="DT116:EE116" si="552">SUM(DT117:DT120)</f>
        <v>1150540.1599999999</v>
      </c>
      <c r="DU116" s="34">
        <f t="shared" si="552"/>
        <v>618087.04</v>
      </c>
      <c r="DV116" s="34">
        <f t="shared" si="552"/>
        <v>740382.14</v>
      </c>
      <c r="DW116" s="34">
        <f t="shared" si="552"/>
        <v>1176493.93</v>
      </c>
      <c r="DX116" s="34">
        <f t="shared" si="552"/>
        <v>1742301.53</v>
      </c>
      <c r="DY116" s="34">
        <f t="shared" si="552"/>
        <v>1465806.1400000001</v>
      </c>
      <c r="DZ116" s="34">
        <f t="shared" si="552"/>
        <v>1334575.17</v>
      </c>
      <c r="EA116" s="34">
        <f t="shared" si="552"/>
        <v>1176970.99</v>
      </c>
      <c r="EB116" s="34">
        <f t="shared" si="552"/>
        <v>3999983.95</v>
      </c>
      <c r="EC116" s="34">
        <f t="shared" si="552"/>
        <v>978933.72999999928</v>
      </c>
      <c r="ED116" s="34">
        <f t="shared" si="552"/>
        <v>1760300.86</v>
      </c>
      <c r="EE116" s="34">
        <f t="shared" si="552"/>
        <v>5535853.2899999982</v>
      </c>
      <c r="EF116" s="34">
        <f>DT116+DU116+DV116+DW116+DX116+DY116+DZ116+EA116+EB116+EC116+ED116+EE116</f>
        <v>21680228.929999996</v>
      </c>
      <c r="EG116" s="34">
        <f t="shared" ref="EG116:ER116" si="553">SUM(EG117:EG120)</f>
        <v>893838.82000000007</v>
      </c>
      <c r="EH116" s="34">
        <f t="shared" si="553"/>
        <v>599592.2300000001</v>
      </c>
      <c r="EI116" s="34">
        <f t="shared" si="553"/>
        <v>661504.92999999993</v>
      </c>
      <c r="EJ116" s="34">
        <f t="shared" si="553"/>
        <v>713833.32</v>
      </c>
      <c r="EK116" s="34">
        <f t="shared" si="553"/>
        <v>3711006.1600000006</v>
      </c>
      <c r="EL116" s="34">
        <f t="shared" si="553"/>
        <v>3443928.1300000004</v>
      </c>
      <c r="EM116" s="34">
        <f t="shared" si="553"/>
        <v>2519231.9</v>
      </c>
      <c r="EN116" s="34">
        <f t="shared" si="553"/>
        <v>1044443.5100000025</v>
      </c>
      <c r="EO116" s="34">
        <f t="shared" si="553"/>
        <v>2036350.5199999998</v>
      </c>
      <c r="EP116" s="34">
        <f t="shared" si="553"/>
        <v>1286721.0399999998</v>
      </c>
      <c r="EQ116" s="34">
        <f t="shared" si="553"/>
        <v>2210121.81</v>
      </c>
      <c r="ER116" s="34">
        <f t="shared" si="553"/>
        <v>11804259.269999996</v>
      </c>
      <c r="ES116" s="34">
        <f>EG116+EH116+EI116+EJ116+EK116+EL116+EM116+EN116+EO116+EP116+EQ116+ER116</f>
        <v>30924831.639999997</v>
      </c>
      <c r="ET116" s="34">
        <f t="shared" ref="ET116:FE116" si="554">SUM(ET117:ET120)</f>
        <v>333200.78999999998</v>
      </c>
      <c r="EU116" s="34">
        <f t="shared" si="554"/>
        <v>1146397.2899999998</v>
      </c>
      <c r="EV116" s="34">
        <f t="shared" si="554"/>
        <v>1924810.53</v>
      </c>
      <c r="EW116" s="34">
        <f t="shared" si="554"/>
        <v>985321.66999999993</v>
      </c>
      <c r="EX116" s="34">
        <f t="shared" si="554"/>
        <v>1458598.2500000002</v>
      </c>
      <c r="EY116" s="34">
        <f t="shared" si="554"/>
        <v>1475610.37</v>
      </c>
      <c r="EZ116" s="34">
        <f t="shared" si="554"/>
        <v>1227550.05</v>
      </c>
      <c r="FA116" s="34">
        <f t="shared" si="554"/>
        <v>996523.43000000087</v>
      </c>
      <c r="FB116" s="34">
        <f t="shared" si="554"/>
        <v>1362756.14</v>
      </c>
      <c r="FC116" s="34">
        <f t="shared" si="554"/>
        <v>2228450.9500000002</v>
      </c>
      <c r="FD116" s="34">
        <f t="shared" si="554"/>
        <v>27793934.770000003</v>
      </c>
      <c r="FE116" s="34">
        <f t="shared" si="554"/>
        <v>67291740.489999995</v>
      </c>
      <c r="FF116" s="34">
        <f>ET116+EU116+EV116+EW116+EX116+EY116+EZ116+FA116+FB116+FC116+FD116+FE116</f>
        <v>108224894.73</v>
      </c>
      <c r="FG116" s="34">
        <f t="shared" ref="FG116:FR116" si="555">SUM(FG117:FG120)</f>
        <v>987087.26</v>
      </c>
      <c r="FH116" s="34">
        <f t="shared" si="555"/>
        <v>1256650.79</v>
      </c>
      <c r="FI116" s="34">
        <f t="shared" si="555"/>
        <v>553693.47</v>
      </c>
      <c r="FJ116" s="34">
        <f t="shared" si="555"/>
        <v>569922.51999999944</v>
      </c>
      <c r="FK116" s="34">
        <f t="shared" si="555"/>
        <v>596197.7900000005</v>
      </c>
      <c r="FL116" s="34">
        <f t="shared" si="555"/>
        <v>1981659.4</v>
      </c>
      <c r="FM116" s="34">
        <f t="shared" si="555"/>
        <v>967181.72999999928</v>
      </c>
      <c r="FN116" s="34">
        <f t="shared" si="555"/>
        <v>853123.32000000123</v>
      </c>
      <c r="FO116" s="34">
        <f t="shared" si="555"/>
        <v>1142305.67</v>
      </c>
      <c r="FP116" s="34">
        <f t="shared" si="555"/>
        <v>1045154.7</v>
      </c>
      <c r="FQ116" s="34">
        <f t="shared" si="555"/>
        <v>1507396.17</v>
      </c>
      <c r="FR116" s="34">
        <f t="shared" si="555"/>
        <v>6469238.25</v>
      </c>
      <c r="FS116" s="34">
        <f>FG116+FH116+FI116+FJ116+FK116+FL116+FM116+FN116+FO116+FP116+FQ116+FR116</f>
        <v>17929611.07</v>
      </c>
      <c r="FT116" s="34">
        <f t="shared" ref="FT116:GC116" si="556">SUM(FT117:FT120)</f>
        <v>497646.93</v>
      </c>
      <c r="FU116" s="34">
        <f t="shared" si="556"/>
        <v>1801926.81</v>
      </c>
      <c r="FV116" s="34">
        <f t="shared" si="556"/>
        <v>1241362.1200000001</v>
      </c>
      <c r="FW116" s="34">
        <f t="shared" si="556"/>
        <v>699155.62999999989</v>
      </c>
      <c r="FX116" s="34">
        <f t="shared" si="556"/>
        <v>1470514.69</v>
      </c>
      <c r="FY116" s="34">
        <f t="shared" si="556"/>
        <v>2370523.9000000004</v>
      </c>
      <c r="FZ116" s="34">
        <f t="shared" si="556"/>
        <v>49698.909999999931</v>
      </c>
      <c r="GA116" s="34">
        <f t="shared" si="556"/>
        <v>899149.2699999992</v>
      </c>
      <c r="GB116" s="34">
        <f t="shared" si="556"/>
        <v>1774637.2799999998</v>
      </c>
      <c r="GC116" s="34">
        <f t="shared" si="556"/>
        <v>1055465.8700000001</v>
      </c>
      <c r="GD116" s="34">
        <f>SUM(GD117:GD120)</f>
        <v>1380924.4600000002</v>
      </c>
      <c r="GE116" s="34">
        <f>SUM(GE117:GE120)</f>
        <v>4862554.3499999996</v>
      </c>
      <c r="GF116" s="34">
        <f>FT116+FU116+FV116+FW116+FX116+FY116+FZ116+GA116+GB116+GC116+GD116+GE116</f>
        <v>18103560.219999999</v>
      </c>
      <c r="GG116" s="34">
        <f t="shared" ref="GG116:GP116" si="557">SUM(GG117:GG120)</f>
        <v>584925.57999999996</v>
      </c>
      <c r="GH116" s="34">
        <f t="shared" si="557"/>
        <v>992447.62000000011</v>
      </c>
      <c r="GI116" s="34">
        <f t="shared" si="557"/>
        <v>420363.41999999981</v>
      </c>
      <c r="GJ116" s="34">
        <f t="shared" si="557"/>
        <v>951778.58000000007</v>
      </c>
      <c r="GK116" s="34">
        <f t="shared" si="557"/>
        <v>1323369.6800000002</v>
      </c>
      <c r="GL116" s="34">
        <f t="shared" si="557"/>
        <v>729030.43000000028</v>
      </c>
      <c r="GM116" s="34">
        <f t="shared" si="557"/>
        <v>703976.39999999991</v>
      </c>
      <c r="GN116" s="34">
        <f t="shared" si="557"/>
        <v>715857.5699999996</v>
      </c>
      <c r="GO116" s="34">
        <f t="shared" si="557"/>
        <v>666616.33000000031</v>
      </c>
      <c r="GP116" s="34">
        <f t="shared" si="557"/>
        <v>889397.43000000017</v>
      </c>
      <c r="GQ116" s="34">
        <f>SUM(GQ117:GQ120)</f>
        <v>1759300.5800000015</v>
      </c>
      <c r="GR116" s="34">
        <f>SUM(GR117:GR120)</f>
        <v>9870907.9999999963</v>
      </c>
      <c r="GS116" s="34">
        <f>GG116+GH116+GI116+GJ116+GK116+GL116+GM116+GN116+GO116+GP116+GQ116+GR116</f>
        <v>19607971.619999997</v>
      </c>
      <c r="GT116" s="34">
        <f t="shared" ref="GT116:HC116" si="558">SUM(GT117:GT120)</f>
        <v>452427.86</v>
      </c>
      <c r="GU116" s="34">
        <f t="shared" si="558"/>
        <v>181967.93000000005</v>
      </c>
      <c r="GV116" s="34">
        <f t="shared" si="558"/>
        <v>519338.89</v>
      </c>
      <c r="GW116" s="34">
        <f t="shared" si="558"/>
        <v>354687.41000000015</v>
      </c>
      <c r="GX116" s="34">
        <f t="shared" si="558"/>
        <v>847044.81</v>
      </c>
      <c r="GY116" s="34">
        <f t="shared" si="558"/>
        <v>906077.16000000015</v>
      </c>
      <c r="GZ116" s="34">
        <f t="shared" si="558"/>
        <v>633864.44999999949</v>
      </c>
      <c r="HA116" s="34">
        <f t="shared" si="558"/>
        <v>964544.20000000042</v>
      </c>
      <c r="HB116" s="34">
        <f t="shared" si="558"/>
        <v>741019.62999999942</v>
      </c>
      <c r="HC116" s="34">
        <f t="shared" si="558"/>
        <v>341606.39999999962</v>
      </c>
      <c r="HD116" s="34">
        <f>SUM(HD117:HD120)</f>
        <v>281766.05</v>
      </c>
      <c r="HE116" s="34">
        <f>SUM(HE117:HE120)</f>
        <v>3407439.1400000006</v>
      </c>
      <c r="HF116" s="34">
        <f>GT116+GU116+GV116+GW116+GX116+GY116+GZ116+HA116+HB116+HC116+HD116+HE116</f>
        <v>9631783.9299999997</v>
      </c>
      <c r="HG116" s="34">
        <f t="shared" ref="HG116:HP116" si="559">SUM(HG117:HG120)</f>
        <v>218835.62</v>
      </c>
      <c r="HH116" s="34">
        <f t="shared" si="559"/>
        <v>70693.870000000039</v>
      </c>
      <c r="HI116" s="34">
        <f t="shared" si="559"/>
        <v>70976.64999999998</v>
      </c>
      <c r="HJ116" s="34">
        <f t="shared" si="559"/>
        <v>263491.71000000002</v>
      </c>
      <c r="HK116" s="34">
        <f t="shared" si="559"/>
        <v>824565.61</v>
      </c>
      <c r="HL116" s="34">
        <f t="shared" si="559"/>
        <v>1024154.8199999998</v>
      </c>
      <c r="HM116" s="34">
        <f t="shared" si="559"/>
        <v>5387381.5499999998</v>
      </c>
      <c r="HN116" s="34">
        <f t="shared" si="559"/>
        <v>1877736.6199999996</v>
      </c>
      <c r="HO116" s="34">
        <f t="shared" si="559"/>
        <v>1220841.7900000003</v>
      </c>
      <c r="HP116" s="34">
        <f t="shared" si="559"/>
        <v>2597253.52</v>
      </c>
      <c r="HQ116" s="34">
        <f>SUM(HQ117:HQ120)</f>
        <v>4004370.9099999988</v>
      </c>
      <c r="HR116" s="34">
        <f>SUM(HR117:HR120)</f>
        <v>3297390.9900000012</v>
      </c>
      <c r="HS116" s="34">
        <f>HG116+HH116+HI116+HJ116+HK116+HL116+HM116+HN116+HO116+HP116+HQ116+HR116</f>
        <v>20857693.66</v>
      </c>
      <c r="HT116" s="34">
        <f t="shared" ref="HT116:IC116" si="560">SUM(HT117:HT120)</f>
        <v>425772.10999999993</v>
      </c>
      <c r="HU116" s="34">
        <f t="shared" si="560"/>
        <v>266687.47000000009</v>
      </c>
      <c r="HV116" s="34">
        <f t="shared" si="560"/>
        <v>372603.52999999991</v>
      </c>
      <c r="HW116" s="34">
        <f t="shared" si="560"/>
        <v>1765441.87</v>
      </c>
      <c r="HX116" s="34">
        <f t="shared" si="560"/>
        <v>934366.65000000026</v>
      </c>
      <c r="HY116" s="34">
        <f t="shared" si="560"/>
        <v>617595.19000000018</v>
      </c>
      <c r="HZ116" s="34">
        <f t="shared" si="560"/>
        <v>3171775.53</v>
      </c>
      <c r="IA116" s="34">
        <f t="shared" si="560"/>
        <v>965842.71999999974</v>
      </c>
      <c r="IB116" s="34">
        <f t="shared" si="560"/>
        <v>529728.81999999983</v>
      </c>
      <c r="IC116" s="34">
        <f t="shared" si="560"/>
        <v>1128286.74</v>
      </c>
      <c r="ID116" s="34">
        <f>SUM(ID117:ID120)</f>
        <v>2733274.9500000011</v>
      </c>
      <c r="IE116" s="34">
        <f>SUM(IE117:IE120)</f>
        <v>3484456.5100000021</v>
      </c>
      <c r="IF116" s="34">
        <f>HT116+HU116+HV116+HW116+HX116+HY116+HZ116+IA116+IB116+IC116+ID116+IE116</f>
        <v>16395832.090000004</v>
      </c>
      <c r="IG116" s="34">
        <f t="shared" ref="IG116:IP116" si="561">SUM(IG117:IG120)</f>
        <v>338063.41</v>
      </c>
      <c r="IH116" s="34">
        <f t="shared" si="561"/>
        <v>354134.25999999989</v>
      </c>
      <c r="II116" s="34">
        <f t="shared" si="561"/>
        <v>557291.96000000008</v>
      </c>
      <c r="IJ116" s="34">
        <f t="shared" si="561"/>
        <v>470616.08000000019</v>
      </c>
      <c r="IK116" s="34">
        <f t="shared" si="561"/>
        <v>1213743.6300000004</v>
      </c>
      <c r="IL116" s="34">
        <f t="shared" si="561"/>
        <v>1597290.82</v>
      </c>
      <c r="IM116" s="34">
        <f t="shared" si="561"/>
        <v>818777.25999999885</v>
      </c>
      <c r="IN116" s="34">
        <f t="shared" si="561"/>
        <v>583326.38000000094</v>
      </c>
      <c r="IO116" s="34">
        <f t="shared" si="561"/>
        <v>735524.63000000047</v>
      </c>
      <c r="IP116" s="34">
        <f t="shared" si="561"/>
        <v>893707.72999999963</v>
      </c>
      <c r="IQ116" s="34">
        <f>SUM(IQ117:IQ120)</f>
        <v>1245986.9600000004</v>
      </c>
      <c r="IR116" s="34">
        <f>SUM(IR117:IR120)</f>
        <v>1756676.2999999989</v>
      </c>
      <c r="IS116" s="34">
        <f>IG116+IH116+II116+IJ116+IK116+IL116+IM116+IN116+IO116+IP116+IQ116+IR116</f>
        <v>10565139.42</v>
      </c>
      <c r="IT116" s="34">
        <f t="shared" ref="IT116:JC116" si="562">SUM(IT117:IT120)</f>
        <v>406158.21</v>
      </c>
      <c r="IU116" s="34">
        <f t="shared" si="562"/>
        <v>532882.9</v>
      </c>
      <c r="IV116" s="34">
        <f t="shared" si="562"/>
        <v>1758715.33</v>
      </c>
      <c r="IW116" s="34">
        <f t="shared" si="562"/>
        <v>1592347.0399999998</v>
      </c>
      <c r="IX116" s="34">
        <f t="shared" si="562"/>
        <v>1685488.26</v>
      </c>
      <c r="IY116" s="34">
        <f t="shared" si="562"/>
        <v>856114.93999999971</v>
      </c>
      <c r="IZ116" s="34">
        <f t="shared" si="562"/>
        <v>821634.12000000093</v>
      </c>
      <c r="JA116" s="34">
        <f t="shared" si="562"/>
        <v>372109.79999999987</v>
      </c>
      <c r="JB116" s="34">
        <f t="shared" si="562"/>
        <v>3553336.44</v>
      </c>
      <c r="JC116" s="34">
        <f t="shared" si="562"/>
        <v>755506.62999999942</v>
      </c>
      <c r="JD116" s="34">
        <f>SUM(JD117:JD120)</f>
        <v>1140333.7400000005</v>
      </c>
      <c r="JE116" s="34">
        <f>SUM(JE117:JE120)</f>
        <v>4073520.97</v>
      </c>
      <c r="JF116" s="34">
        <f>IT116+IU116+IV116+IW116+IX116+IY116+IZ116+JA116+JB116+JC116+JD116+JE116</f>
        <v>17548148.379999999</v>
      </c>
      <c r="JG116" s="228">
        <f t="shared" ref="JG116:JP116" si="563">SUM(JG117:JG120)</f>
        <v>418203.88</v>
      </c>
      <c r="JH116" s="34">
        <f t="shared" si="563"/>
        <v>1210492.0299999996</v>
      </c>
      <c r="JI116" s="34">
        <f t="shared" si="563"/>
        <v>245157.04</v>
      </c>
      <c r="JJ116" s="34">
        <f t="shared" si="563"/>
        <v>416175.71000000025</v>
      </c>
      <c r="JK116" s="34">
        <f t="shared" si="563"/>
        <v>282797.3699999997</v>
      </c>
      <c r="JL116" s="34">
        <f t="shared" si="563"/>
        <v>858344.43000000028</v>
      </c>
      <c r="JM116" s="34">
        <f t="shared" si="563"/>
        <v>2051310.6499999997</v>
      </c>
      <c r="JN116" s="34">
        <f t="shared" si="563"/>
        <v>1250787.6500000001</v>
      </c>
      <c r="JO116" s="34">
        <f t="shared" si="563"/>
        <v>1993926.82</v>
      </c>
      <c r="JP116" s="34">
        <f t="shared" si="563"/>
        <v>830193.9300000004</v>
      </c>
      <c r="JQ116" s="34">
        <f>SUM(JQ117:JQ120)</f>
        <v>1257277.2399999993</v>
      </c>
      <c r="JR116" s="34">
        <f>SUM(JR117:JR120)</f>
        <v>3205515.5899999994</v>
      </c>
      <c r="JS116" s="34">
        <f>JG116+JH116+JI116+JJ116+JK116+JL116+JM116+JN116+JO116+JP116+JQ116+JR116</f>
        <v>14020182.34</v>
      </c>
      <c r="JT116" s="228">
        <f t="shared" ref="JT116:KC116" si="564">SUM(JT117:JT120)</f>
        <v>1784477.67</v>
      </c>
      <c r="JU116" s="34">
        <f t="shared" si="564"/>
        <v>367759.51999999984</v>
      </c>
      <c r="JV116" s="34">
        <f t="shared" si="564"/>
        <v>1180389.4299999997</v>
      </c>
      <c r="JW116" s="34">
        <f t="shared" si="564"/>
        <v>79802.470000000118</v>
      </c>
      <c r="JX116" s="34">
        <f t="shared" si="564"/>
        <v>823647.64000000036</v>
      </c>
      <c r="JY116" s="34">
        <f t="shared" si="564"/>
        <v>559531.92999999993</v>
      </c>
      <c r="JZ116" s="34">
        <f t="shared" si="564"/>
        <v>1436408.2000000009</v>
      </c>
      <c r="KA116" s="34">
        <f t="shared" si="564"/>
        <v>823795.48999999883</v>
      </c>
      <c r="KB116" s="34">
        <f t="shared" si="564"/>
        <v>246093.60000000027</v>
      </c>
      <c r="KC116" s="34">
        <f t="shared" si="564"/>
        <v>657739.81000000041</v>
      </c>
      <c r="KD116" s="34">
        <f>SUM(KD117:KD120)</f>
        <v>1291477.3299999984</v>
      </c>
      <c r="KE116" s="34">
        <f>SUM(KE117:KE120)</f>
        <v>2049127.2000000011</v>
      </c>
      <c r="KF116" s="34">
        <f>JT116+JU116+JV116+JW116+JX116+JY116+JZ116+KA116+KB116+KC116+KD116+KE116</f>
        <v>11300250.290000001</v>
      </c>
      <c r="KG116" s="228">
        <f t="shared" ref="KG116:KP116" si="565">SUM(KG117:KG120)</f>
        <v>641786.49000000011</v>
      </c>
      <c r="KH116" s="34">
        <f t="shared" si="565"/>
        <v>370745.69000000006</v>
      </c>
      <c r="KI116" s="34">
        <f t="shared" si="565"/>
        <v>765666.0399999998</v>
      </c>
      <c r="KJ116" s="34">
        <f t="shared" si="565"/>
        <v>400290.75000000006</v>
      </c>
      <c r="KK116" s="34">
        <f t="shared" si="565"/>
        <v>2223652.91</v>
      </c>
      <c r="KL116" s="34">
        <f t="shared" si="565"/>
        <v>1932517.15</v>
      </c>
      <c r="KM116" s="34">
        <f t="shared" si="565"/>
        <v>1094399.2899999998</v>
      </c>
      <c r="KN116" s="34">
        <f t="shared" si="565"/>
        <v>1698316.5</v>
      </c>
      <c r="KO116" s="34">
        <f t="shared" si="565"/>
        <v>411744.66000000038</v>
      </c>
      <c r="KP116" s="34">
        <f t="shared" si="565"/>
        <v>11019883.910000002</v>
      </c>
      <c r="KQ116" s="34">
        <f>SUM(KQ117:KQ120)</f>
        <v>1424586.6899999992</v>
      </c>
      <c r="KR116" s="34">
        <f>SUM(KR117:KR120)</f>
        <v>3187597.6899999995</v>
      </c>
      <c r="KS116" s="34">
        <f>KG116+KH116+KI116+KJ116+KK116+KL116+KM116+KN116+KO116+KP116+KQ116+KR116</f>
        <v>25171187.769999996</v>
      </c>
      <c r="KT116" s="228">
        <f t="shared" ref="KT116:LC116" si="566">SUM(KT117:KT120)</f>
        <v>675950.2</v>
      </c>
      <c r="KU116" s="34">
        <f t="shared" si="566"/>
        <v>516921.74999999994</v>
      </c>
      <c r="KV116" s="34">
        <f t="shared" si="566"/>
        <v>1158796.98</v>
      </c>
      <c r="KW116" s="34">
        <f t="shared" si="566"/>
        <v>1021060.6900000001</v>
      </c>
      <c r="KX116" s="34">
        <f t="shared" si="566"/>
        <v>495352.73000000004</v>
      </c>
      <c r="KY116" s="34">
        <f t="shared" si="566"/>
        <v>1573711.64</v>
      </c>
      <c r="KZ116" s="34">
        <f t="shared" si="566"/>
        <v>1083884.8400000003</v>
      </c>
      <c r="LA116" s="34">
        <f t="shared" si="566"/>
        <v>1437399.0599999996</v>
      </c>
      <c r="LB116" s="34">
        <f t="shared" si="566"/>
        <v>595369.07999999973</v>
      </c>
      <c r="LC116" s="34">
        <f t="shared" si="566"/>
        <v>1806511.3300000005</v>
      </c>
      <c r="LD116" s="34">
        <f>SUM(LD117:LD120)</f>
        <v>913100.4800000001</v>
      </c>
      <c r="LE116" s="34">
        <f>SUM(LE117:LE120)</f>
        <v>2439143.08</v>
      </c>
      <c r="LF116" s="34">
        <f>KT116+KU116+KV116+KW116+KX116+KY116+KZ116+LA116+LB116+LC116+LD116+LE116</f>
        <v>13717201.859999999</v>
      </c>
      <c r="LG116" s="228">
        <f t="shared" ref="LG116:LP116" si="567">SUM(LG117:LG120)</f>
        <v>338528.01999999996</v>
      </c>
      <c r="LH116" s="34">
        <f t="shared" si="567"/>
        <v>476094.99</v>
      </c>
      <c r="LI116" s="34">
        <f t="shared" si="567"/>
        <v>191874.1</v>
      </c>
      <c r="LJ116" s="34">
        <f t="shared" si="567"/>
        <v>545719.10000000009</v>
      </c>
      <c r="LK116" s="34">
        <f t="shared" si="567"/>
        <v>464552.99999999994</v>
      </c>
      <c r="LL116" s="34">
        <f t="shared" si="567"/>
        <v>2454691.9900000002</v>
      </c>
      <c r="LM116" s="34">
        <f t="shared" si="567"/>
        <v>1254636.9300000002</v>
      </c>
      <c r="LN116" s="34">
        <f t="shared" si="567"/>
        <v>1285007.1199999999</v>
      </c>
      <c r="LO116" s="34">
        <f t="shared" si="567"/>
        <v>577478.41999999993</v>
      </c>
      <c r="LP116" s="34">
        <f t="shared" si="567"/>
        <v>860798.94000000053</v>
      </c>
      <c r="LQ116" s="34">
        <f>SUM(LQ117:LQ120)</f>
        <v>1233008.0799999996</v>
      </c>
      <c r="LR116" s="34">
        <f>SUM(LR117:LR120)</f>
        <v>4129883.46</v>
      </c>
      <c r="LS116" s="34">
        <f>LG116+LH116+LI116+LJ116+LK116+LL116+LM116+LN116+LO116+LP116+LQ116+LR116</f>
        <v>13812274.150000002</v>
      </c>
      <c r="LT116" s="228">
        <f t="shared" ref="LT116:MC116" si="568">SUM(LT117:LT120)</f>
        <v>1244101.54</v>
      </c>
      <c r="LU116" s="34">
        <f t="shared" si="568"/>
        <v>242234.84000000003</v>
      </c>
      <c r="LV116" s="34">
        <f t="shared" si="568"/>
        <v>711428.64</v>
      </c>
      <c r="LW116" s="34">
        <f t="shared" si="568"/>
        <v>447305.60999999987</v>
      </c>
      <c r="LX116" s="34">
        <f t="shared" si="568"/>
        <v>373421.83999999997</v>
      </c>
      <c r="LY116" s="34">
        <f t="shared" si="568"/>
        <v>616536.36999999988</v>
      </c>
      <c r="LZ116" s="34">
        <f t="shared" si="568"/>
        <v>1863882.0799999998</v>
      </c>
      <c r="MA116" s="34">
        <f t="shared" si="568"/>
        <v>394403.97000000003</v>
      </c>
      <c r="MB116" s="34">
        <f t="shared" si="568"/>
        <v>1347745.7100000004</v>
      </c>
      <c r="MC116" s="34">
        <f t="shared" si="568"/>
        <v>1077384.1599999997</v>
      </c>
      <c r="MD116" s="34">
        <f>SUM(MD117:MD120)</f>
        <v>1354116.0100000005</v>
      </c>
      <c r="ME116" s="34">
        <f>SUM(ME117:ME120)</f>
        <v>8748032.6900000013</v>
      </c>
      <c r="MF116" s="34">
        <f>LT116+LU116+LV116+LW116+LX116+LY116+LZ116+MA116+MB116+MC116+MD116+ME116</f>
        <v>18420593.460000001</v>
      </c>
      <c r="MG116" s="228">
        <f t="shared" ref="MG116:MP116" si="569">SUM(MG117:MG120)</f>
        <v>1733681.1900000002</v>
      </c>
      <c r="MH116" s="34">
        <f t="shared" si="569"/>
        <v>604538.54</v>
      </c>
      <c r="MI116" s="34">
        <f t="shared" si="569"/>
        <v>640123.87999999989</v>
      </c>
      <c r="MJ116" s="34">
        <f t="shared" si="569"/>
        <v>0</v>
      </c>
      <c r="MK116" s="34">
        <f t="shared" si="569"/>
        <v>0</v>
      </c>
      <c r="ML116" s="34">
        <f t="shared" si="569"/>
        <v>0</v>
      </c>
      <c r="MM116" s="34">
        <f t="shared" si="569"/>
        <v>0</v>
      </c>
      <c r="MN116" s="34">
        <f t="shared" si="569"/>
        <v>0</v>
      </c>
      <c r="MO116" s="34">
        <f t="shared" si="569"/>
        <v>0</v>
      </c>
      <c r="MP116" s="34">
        <f t="shared" si="569"/>
        <v>0</v>
      </c>
      <c r="MQ116" s="34">
        <f>SUM(MQ117:MQ120)</f>
        <v>0</v>
      </c>
      <c r="MR116" s="34">
        <f>SUM(MR117:MR120)</f>
        <v>0</v>
      </c>
      <c r="MS116" s="35">
        <f>MG116+MH116+MI116+MJ116+MK116+ML116+MM116+MN116+MO116+MP116+MQ116+MR116</f>
        <v>2978343.6100000003</v>
      </c>
    </row>
    <row r="117" spans="1:357" ht="15.75" x14ac:dyDescent="0.25">
      <c r="A117" s="86">
        <v>7200</v>
      </c>
      <c r="B117" s="113"/>
      <c r="C117" s="114" t="s">
        <v>186</v>
      </c>
      <c r="D117" s="114" t="s">
        <v>572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7">
        <v>5232623.9359038565</v>
      </c>
      <c r="M117" s="36">
        <v>861851.10999833094</v>
      </c>
      <c r="N117" s="36">
        <v>640915.53997663164</v>
      </c>
      <c r="O117" s="36">
        <v>1236959.6060757805</v>
      </c>
      <c r="P117" s="36">
        <v>1520100.9848105493</v>
      </c>
      <c r="Q117" s="36">
        <v>1004231.3470205308</v>
      </c>
      <c r="R117" s="36">
        <v>2160177.766649975</v>
      </c>
      <c r="S117" s="37">
        <f>L117+M117+N117+O117+P117+Q117+R117</f>
        <v>12656860.290435653</v>
      </c>
      <c r="T117" s="36">
        <v>809109.18878317485</v>
      </c>
      <c r="U117" s="36">
        <v>924464.57185778674</v>
      </c>
      <c r="V117" s="36">
        <v>1179455.2328492736</v>
      </c>
      <c r="W117" s="36">
        <v>758195.6267734936</v>
      </c>
      <c r="X117" s="36">
        <v>855613.93340010056</v>
      </c>
      <c r="Y117" s="36">
        <v>1480272.642296779</v>
      </c>
      <c r="Z117" s="36">
        <v>847005.02837589697</v>
      </c>
      <c r="AA117" s="36">
        <v>688310.46569854789</v>
      </c>
      <c r="AB117" s="36">
        <v>970030.31630779395</v>
      </c>
      <c r="AC117" s="36">
        <v>1323642.8309130361</v>
      </c>
      <c r="AD117" s="36">
        <v>1121717.8726422964</v>
      </c>
      <c r="AE117" s="36">
        <v>3728032.4863962629</v>
      </c>
      <c r="AF117" s="37">
        <f>T117+U117+V117+W117+X117+Y117+Z117+AA117+AB117+AC117+AD117+AE117</f>
        <v>14685850.196294444</v>
      </c>
      <c r="AG117" s="36">
        <v>954889.64697045577</v>
      </c>
      <c r="AH117" s="36">
        <v>425144.38324152899</v>
      </c>
      <c r="AI117" s="36">
        <v>1442115.1790185284</v>
      </c>
      <c r="AJ117" s="36">
        <v>1481985.0797028879</v>
      </c>
      <c r="AK117" s="36">
        <v>833811.16049073567</v>
      </c>
      <c r="AL117" s="36">
        <v>888484.48714738723</v>
      </c>
      <c r="AM117" s="36">
        <v>1285581.2510432319</v>
      </c>
      <c r="AN117" s="36">
        <v>918691.5790352195</v>
      </c>
      <c r="AO117" s="36">
        <v>791936.629944916</v>
      </c>
      <c r="AP117" s="36">
        <v>1260566.6470539146</v>
      </c>
      <c r="AQ117" s="36">
        <v>1351279.3920046736</v>
      </c>
      <c r="AR117" s="36">
        <v>2195004.9357369402</v>
      </c>
      <c r="AS117" s="37">
        <f>AG117+AH117+AI117+AJ117+AK117+AL117+AM117+AN117+AO117+AP117+AQ117+AR117</f>
        <v>13829490.371390421</v>
      </c>
      <c r="AT117" s="36">
        <v>741891.14713737287</v>
      </c>
      <c r="AU117" s="36">
        <v>505406.91286930389</v>
      </c>
      <c r="AV117" s="36">
        <v>1128473.0777416129</v>
      </c>
      <c r="AW117" s="36">
        <v>1034560.1984643626</v>
      </c>
      <c r="AX117" s="36">
        <v>1025828.7927724932</v>
      </c>
      <c r="AY117" s="36">
        <v>1071248.5135620085</v>
      </c>
      <c r="AZ117" s="36">
        <v>1256607.3900433981</v>
      </c>
      <c r="BA117" s="36">
        <v>1008297.6705057594</v>
      </c>
      <c r="BB117" s="36">
        <v>885168.341303622</v>
      </c>
      <c r="BC117" s="36">
        <v>1307555.7999081933</v>
      </c>
      <c r="BD117" s="36">
        <v>2129009.3577866829</v>
      </c>
      <c r="BE117" s="36">
        <v>4550318.0336337853</v>
      </c>
      <c r="BF117" s="37">
        <f>AT117+AU117+AV117+AW117+AX117+AY117+AZ117+BA117+BB117+BC117+BD117+BE117</f>
        <v>16644365.235728595</v>
      </c>
      <c r="BG117" s="36">
        <v>790256.65790352202</v>
      </c>
      <c r="BH117" s="36">
        <v>620627.13027875149</v>
      </c>
      <c r="BI117" s="36">
        <v>796635.33425137692</v>
      </c>
      <c r="BJ117" s="36">
        <v>811758.98714738782</v>
      </c>
      <c r="BK117" s="36">
        <v>836372.95184443367</v>
      </c>
      <c r="BL117" s="36">
        <v>1071326.0794942405</v>
      </c>
      <c r="BM117" s="36">
        <v>806168.83867467928</v>
      </c>
      <c r="BN117" s="36">
        <v>1738839.1816891995</v>
      </c>
      <c r="BO117" s="36">
        <v>3620371.4492572197</v>
      </c>
      <c r="BP117" s="36">
        <v>1633558.9083625455</v>
      </c>
      <c r="BQ117" s="36">
        <v>3754005.7807544647</v>
      </c>
      <c r="BR117" s="36">
        <v>4520962.0241195085</v>
      </c>
      <c r="BS117" s="37">
        <f>BG117+BH117+BI117+BJ117+BK117+BL117+BM117+BN117+BO117+BP117+BQ117+BR117</f>
        <v>21000883.323777329</v>
      </c>
      <c r="BT117" s="36">
        <v>739128.66382907704</v>
      </c>
      <c r="BU117" s="36">
        <v>1208789.3385912203</v>
      </c>
      <c r="BV117" s="36">
        <v>511781.63261558989</v>
      </c>
      <c r="BW117" s="36">
        <v>3052823.4526790185</v>
      </c>
      <c r="BX117" s="36">
        <v>1560420.8892922734</v>
      </c>
      <c r="BY117" s="36">
        <v>1005222.7430312121</v>
      </c>
      <c r="BZ117" s="36">
        <v>2071870.1393757307</v>
      </c>
      <c r="CA117" s="36">
        <v>1133573.9033550329</v>
      </c>
      <c r="CB117" s="36">
        <v>1419575.7747454504</v>
      </c>
      <c r="CC117" s="36">
        <v>2311424.1361208502</v>
      </c>
      <c r="CD117" s="36">
        <v>2077290.4266816885</v>
      </c>
      <c r="CE117" s="36">
        <v>4849495.0637623109</v>
      </c>
      <c r="CF117" s="37">
        <f>BT117+BU117+BV117+BW117+BX117+BY117+BZ117+CA117+CB117+CC117+CD117+CE117</f>
        <v>21941396.164079454</v>
      </c>
      <c r="CG117" s="36">
        <v>835843.70797863463</v>
      </c>
      <c r="CH117" s="36">
        <v>665188.08875813789</v>
      </c>
      <c r="CI117" s="36">
        <v>2455113.7163244872</v>
      </c>
      <c r="CJ117" s="36">
        <v>1215764.4762977783</v>
      </c>
      <c r="CK117" s="36">
        <v>974265.36212652409</v>
      </c>
      <c r="CL117" s="36">
        <v>2148698.8855783669</v>
      </c>
      <c r="CM117" s="36">
        <v>2389663.9624019372</v>
      </c>
      <c r="CN117" s="36">
        <v>1677891.5344683703</v>
      </c>
      <c r="CO117" s="36">
        <v>2295316.2235019174</v>
      </c>
      <c r="CP117" s="36">
        <v>1547308.3290352202</v>
      </c>
      <c r="CQ117" s="36">
        <v>1770664.3609163803</v>
      </c>
      <c r="CR117" s="36">
        <v>9278882.9049407467</v>
      </c>
      <c r="CS117" s="37">
        <f>CG117+CH117+CI117+CJ117+CK117+CL117+CM117+CN117+CO117+CP117+CQ117+CR117</f>
        <v>27254601.552328501</v>
      </c>
      <c r="CT117" s="36">
        <v>2074571.944249708</v>
      </c>
      <c r="CU117" s="36">
        <v>1163222.5273326656</v>
      </c>
      <c r="CV117" s="36">
        <v>755345.40147721604</v>
      </c>
      <c r="CW117" s="36">
        <v>792256.67860123445</v>
      </c>
      <c r="CX117" s="36">
        <v>1154411.2783341694</v>
      </c>
      <c r="CY117" s="36">
        <v>2310297.1348689711</v>
      </c>
      <c r="CZ117" s="36">
        <v>2150209.5413536998</v>
      </c>
      <c r="DA117" s="36">
        <v>1456386.8976381184</v>
      </c>
      <c r="DB117" s="36">
        <v>1411725.1684192962</v>
      </c>
      <c r="DC117" s="36">
        <v>3328264.0665164459</v>
      </c>
      <c r="DD117" s="36">
        <v>4844717.8127608029</v>
      </c>
      <c r="DE117" s="36">
        <v>6115316.6400851281</v>
      </c>
      <c r="DF117" s="36">
        <f>CT117+CU117+CV117+CW117+CX117+CY117+CZ117+DA117+DB117+DC117+DD117+DE117</f>
        <v>27556725.091637455</v>
      </c>
      <c r="DG117" s="36">
        <v>1300510.95</v>
      </c>
      <c r="DH117" s="36">
        <v>532531.23</v>
      </c>
      <c r="DI117" s="36">
        <v>1038909.46</v>
      </c>
      <c r="DJ117" s="36">
        <v>1109791.08</v>
      </c>
      <c r="DK117" s="36">
        <v>525363.97</v>
      </c>
      <c r="DL117" s="36">
        <v>1109333.25</v>
      </c>
      <c r="DM117" s="36">
        <v>2521882.12</v>
      </c>
      <c r="DN117" s="36">
        <v>1610059.32</v>
      </c>
      <c r="DO117" s="36">
        <v>1385055.48</v>
      </c>
      <c r="DP117" s="36">
        <v>3146594.5</v>
      </c>
      <c r="DQ117" s="36">
        <v>1686871.14</v>
      </c>
      <c r="DR117" s="36">
        <v>14630341.829999998</v>
      </c>
      <c r="DS117" s="37">
        <f>DG117+DH117+DI117+DJ117+DK117+DL117+DM117+DN117+DO117+DP117+DQ117+DR117</f>
        <v>30597244.329999998</v>
      </c>
      <c r="DT117" s="36">
        <v>1133836.17</v>
      </c>
      <c r="DU117" s="36">
        <v>435036.95</v>
      </c>
      <c r="DV117" s="36">
        <v>768460.76</v>
      </c>
      <c r="DW117" s="36">
        <v>1165676.93</v>
      </c>
      <c r="DX117" s="36">
        <v>1727154.77</v>
      </c>
      <c r="DY117" s="36">
        <v>1422116.07</v>
      </c>
      <c r="DZ117" s="36">
        <v>1328825.1599999999</v>
      </c>
      <c r="EA117" s="36">
        <v>1174262.99</v>
      </c>
      <c r="EB117" s="36">
        <v>3999833.95</v>
      </c>
      <c r="EC117" s="36">
        <v>963339.02999999933</v>
      </c>
      <c r="ED117" s="36">
        <v>1738596.52</v>
      </c>
      <c r="EE117" s="36">
        <v>5525898.6699999981</v>
      </c>
      <c r="EF117" s="37">
        <f>DT117+DU117+DV117+DW117+DX117+DY117+DZ117+EA117+EB117+EC117+ED117+EE117</f>
        <v>21383037.969999999</v>
      </c>
      <c r="EG117" s="36">
        <v>853259.66</v>
      </c>
      <c r="EH117" s="36">
        <v>596305.56000000006</v>
      </c>
      <c r="EI117" s="36">
        <v>433470.38</v>
      </c>
      <c r="EJ117" s="36">
        <v>737249.15</v>
      </c>
      <c r="EK117" s="36">
        <v>3554718.22</v>
      </c>
      <c r="EL117" s="36">
        <v>3384514.91</v>
      </c>
      <c r="EM117" s="36">
        <v>2338713.71</v>
      </c>
      <c r="EN117" s="36">
        <v>804956.89000000246</v>
      </c>
      <c r="EO117" s="36">
        <v>1673346.63</v>
      </c>
      <c r="EP117" s="36">
        <v>1495425.47</v>
      </c>
      <c r="EQ117" s="36">
        <v>1746319.32</v>
      </c>
      <c r="ER117" s="36">
        <v>9018203.4799999967</v>
      </c>
      <c r="ES117" s="37">
        <f>EG117+EH117+EI117+EJ117+EK117+EL117+EM117+EN117+EO117+EP117+EQ117+ER117</f>
        <v>26636483.379999999</v>
      </c>
      <c r="ET117" s="36">
        <v>252076.46</v>
      </c>
      <c r="EU117" s="36">
        <v>1052404.3999999999</v>
      </c>
      <c r="EV117" s="36">
        <v>1962254.45</v>
      </c>
      <c r="EW117" s="36">
        <v>689550.59</v>
      </c>
      <c r="EX117" s="36">
        <v>1053753.48</v>
      </c>
      <c r="EY117" s="36">
        <v>1119724.33</v>
      </c>
      <c r="EZ117" s="36">
        <v>881973.49</v>
      </c>
      <c r="FA117" s="36">
        <v>734171.67000000086</v>
      </c>
      <c r="FB117" s="36">
        <v>1111872.18</v>
      </c>
      <c r="FC117" s="36">
        <v>1864784.86</v>
      </c>
      <c r="FD117" s="36">
        <v>27401357.050000001</v>
      </c>
      <c r="FE117" s="36">
        <v>56795269.209999986</v>
      </c>
      <c r="FF117" s="37">
        <f>ET117+EU117+EV117+EW117+EX117+EY117+EZ117+FA117+FB117+FC117+FD117+FE117</f>
        <v>94919192.169999987</v>
      </c>
      <c r="FG117" s="36">
        <v>814400.38</v>
      </c>
      <c r="FH117" s="36">
        <v>1159473.03</v>
      </c>
      <c r="FI117" s="36">
        <v>470317.2</v>
      </c>
      <c r="FJ117" s="36">
        <v>413385.43999999948</v>
      </c>
      <c r="FK117" s="36">
        <v>395054.0400000005</v>
      </c>
      <c r="FL117" s="36">
        <v>1960619.45</v>
      </c>
      <c r="FM117" s="36">
        <v>740194.98999999929</v>
      </c>
      <c r="FN117" s="36">
        <v>782034.28000000119</v>
      </c>
      <c r="FO117" s="36">
        <v>1103315.97</v>
      </c>
      <c r="FP117" s="36">
        <v>1044172.04</v>
      </c>
      <c r="FQ117" s="36">
        <v>1179026.48</v>
      </c>
      <c r="FR117" s="36">
        <v>3325290.64</v>
      </c>
      <c r="FS117" s="37">
        <f>FG117+FH117+FI117+FJ117+FK117+FL117+FM117+FN117+FO117+FP117+FQ117+FR117</f>
        <v>13387283.940000001</v>
      </c>
      <c r="FT117" s="36">
        <v>472852.68</v>
      </c>
      <c r="FU117" s="36">
        <v>1793146.51</v>
      </c>
      <c r="FV117" s="36">
        <v>1234762.28</v>
      </c>
      <c r="FW117" s="36">
        <v>614153.99</v>
      </c>
      <c r="FX117" s="36">
        <v>1398069.86</v>
      </c>
      <c r="FY117" s="36">
        <v>806026.96</v>
      </c>
      <c r="FZ117" s="36">
        <v>1556089.02</v>
      </c>
      <c r="GA117" s="36">
        <v>925671.15999999922</v>
      </c>
      <c r="GB117" s="36">
        <v>1770376.39</v>
      </c>
      <c r="GC117" s="36">
        <v>1044851.04</v>
      </c>
      <c r="GD117" s="36">
        <v>1336158.6100000001</v>
      </c>
      <c r="GE117" s="36">
        <v>3218819.03</v>
      </c>
      <c r="GF117" s="37">
        <f>FT117+FU117+FV117+FW117+FX117+FY117+FZ117+GA117+GB117+GC117+GD117+GE117</f>
        <v>16170977.529999999</v>
      </c>
      <c r="GG117" s="36">
        <v>546814.09</v>
      </c>
      <c r="GH117" s="36">
        <v>942463.21000000008</v>
      </c>
      <c r="GI117" s="36">
        <v>414025.0399999998</v>
      </c>
      <c r="GJ117" s="36">
        <v>944912.5</v>
      </c>
      <c r="GK117" s="36">
        <v>1311179.83</v>
      </c>
      <c r="GL117" s="36">
        <v>674041.0700000003</v>
      </c>
      <c r="GM117" s="36">
        <v>590572.96</v>
      </c>
      <c r="GN117" s="36">
        <v>680228.9299999997</v>
      </c>
      <c r="GO117" s="36">
        <v>643046.15000000037</v>
      </c>
      <c r="GP117" s="36">
        <v>883986.45000000019</v>
      </c>
      <c r="GQ117" s="36">
        <v>1610480.6000000015</v>
      </c>
      <c r="GR117" s="36">
        <v>8896568.049999997</v>
      </c>
      <c r="GS117" s="37">
        <f>GG117+GH117+GI117+GJ117+GK117+GL117+GM117+GN117+GO117+GP117+GQ117+GR117</f>
        <v>18138318.879999999</v>
      </c>
      <c r="GT117" s="36">
        <v>395405.66</v>
      </c>
      <c r="GU117" s="36">
        <v>154726.98000000004</v>
      </c>
      <c r="GV117" s="36">
        <v>247950.25</v>
      </c>
      <c r="GW117" s="36">
        <v>345459.81000000017</v>
      </c>
      <c r="GX117" s="36">
        <v>799649.63000000012</v>
      </c>
      <c r="GY117" s="36">
        <v>534236.2100000002</v>
      </c>
      <c r="GZ117" s="36">
        <v>617978.6099999994</v>
      </c>
      <c r="HA117" s="36">
        <v>922071.5400000005</v>
      </c>
      <c r="HB117" s="36">
        <v>726435.1099999994</v>
      </c>
      <c r="HC117" s="36">
        <v>297316.75999999978</v>
      </c>
      <c r="HD117" s="36">
        <v>273967.79000000004</v>
      </c>
      <c r="HE117" s="36">
        <v>1803635.7800000003</v>
      </c>
      <c r="HF117" s="37">
        <f>GT117+GU117+GV117+GW117+GX117+GY117+GZ117+HA117+HB117+HC117+HD117+HE117</f>
        <v>7118834.1299999999</v>
      </c>
      <c r="HG117" s="36">
        <v>207802.56999999998</v>
      </c>
      <c r="HH117" s="36">
        <v>68044.320000000036</v>
      </c>
      <c r="HI117" s="36">
        <v>48744.00999999998</v>
      </c>
      <c r="HJ117" s="36">
        <v>248398.50000000003</v>
      </c>
      <c r="HK117" s="36">
        <v>804021.26</v>
      </c>
      <c r="HL117" s="36">
        <v>999761.75999999989</v>
      </c>
      <c r="HM117" s="36">
        <v>2137032.33</v>
      </c>
      <c r="HN117" s="36">
        <v>1861176.1700000002</v>
      </c>
      <c r="HO117" s="36">
        <v>1155075.7699999998</v>
      </c>
      <c r="HP117" s="36">
        <v>2517572.7300000004</v>
      </c>
      <c r="HQ117" s="36">
        <v>3638560.8099999991</v>
      </c>
      <c r="HR117" s="36">
        <v>3058259.9400000013</v>
      </c>
      <c r="HS117" s="37">
        <f>HG117+HH117+HI117+HJ117+HK117+HL117+HM117+HN117+HO117+HP117+HQ117+HR117</f>
        <v>16744450.17</v>
      </c>
      <c r="HT117" s="36">
        <v>401601.19999999995</v>
      </c>
      <c r="HU117" s="36">
        <v>219320.41000000006</v>
      </c>
      <c r="HV117" s="36">
        <v>372873.77999999991</v>
      </c>
      <c r="HW117" s="36">
        <v>1733131.57</v>
      </c>
      <c r="HX117" s="36">
        <v>715066.26000000024</v>
      </c>
      <c r="HY117" s="36">
        <v>436404.13000000012</v>
      </c>
      <c r="HZ117" s="36">
        <v>3137672.6899999995</v>
      </c>
      <c r="IA117" s="36">
        <v>960096.47999999975</v>
      </c>
      <c r="IB117" s="36">
        <v>520812.91999999993</v>
      </c>
      <c r="IC117" s="36">
        <v>1097922.92</v>
      </c>
      <c r="ID117" s="36">
        <v>2642622.5300000012</v>
      </c>
      <c r="IE117" s="36">
        <v>3386530.4600000023</v>
      </c>
      <c r="IF117" s="37">
        <f>HT117+HU117+HV117+HW117+HX117+HY117+HZ117+IA117+IB117+IC117+ID117+IE117</f>
        <v>15624055.350000003</v>
      </c>
      <c r="IG117" s="36">
        <v>285276.63</v>
      </c>
      <c r="IH117" s="209">
        <v>354134.25999999989</v>
      </c>
      <c r="II117" s="209">
        <v>516172.26</v>
      </c>
      <c r="IJ117" s="209">
        <v>464267.18000000017</v>
      </c>
      <c r="IK117" s="209">
        <v>1177197.5700000003</v>
      </c>
      <c r="IL117" s="209">
        <v>1476053.4800000002</v>
      </c>
      <c r="IM117" s="209">
        <v>806321.47999999882</v>
      </c>
      <c r="IN117" s="209">
        <v>564328.54000000097</v>
      </c>
      <c r="IO117" s="209">
        <v>712716.01000000047</v>
      </c>
      <c r="IP117" s="209">
        <v>846857.1999999996</v>
      </c>
      <c r="IQ117" s="209">
        <v>1218301.8700000006</v>
      </c>
      <c r="IR117" s="209">
        <v>1631091.1099999989</v>
      </c>
      <c r="IS117" s="37">
        <f>IG117+IH117+II117+IJ117+IK117+IL117+IM117+IN117+IO117+IP117+IQ117+IR117</f>
        <v>10052717.59</v>
      </c>
      <c r="IT117" s="36">
        <v>361255.87</v>
      </c>
      <c r="IU117" s="209">
        <v>527166.92999999993</v>
      </c>
      <c r="IV117" s="209">
        <v>1752822.09</v>
      </c>
      <c r="IW117" s="209">
        <v>1589469.8199999998</v>
      </c>
      <c r="IX117" s="209">
        <v>1679424.1099999999</v>
      </c>
      <c r="IY117" s="209">
        <v>827709.51999999979</v>
      </c>
      <c r="IZ117" s="209">
        <v>791524.04000000097</v>
      </c>
      <c r="JA117" s="209">
        <v>324202.64999999991</v>
      </c>
      <c r="JB117" s="209">
        <v>3482731.62</v>
      </c>
      <c r="JC117" s="209">
        <v>737753.81999999937</v>
      </c>
      <c r="JD117" s="209">
        <v>1116358.7300000004</v>
      </c>
      <c r="JE117" s="209">
        <v>3924415.17</v>
      </c>
      <c r="JF117" s="37">
        <f>IT117+IU117+IV117+IW117+IX117+IY117+IZ117+JA117+JB117+JC117+JD117+JE117</f>
        <v>17114834.370000005</v>
      </c>
      <c r="JG117" s="229">
        <v>393020.72000000003</v>
      </c>
      <c r="JH117" s="209">
        <v>1155107.0699999996</v>
      </c>
      <c r="JI117" s="209">
        <v>218715.02000000002</v>
      </c>
      <c r="JJ117" s="209">
        <v>408016.06000000023</v>
      </c>
      <c r="JK117" s="209">
        <v>252618.46999999971</v>
      </c>
      <c r="JL117" s="209">
        <v>841301.83000000031</v>
      </c>
      <c r="JM117" s="209">
        <v>1974077.2499999995</v>
      </c>
      <c r="JN117" s="209">
        <v>1191644.1000000001</v>
      </c>
      <c r="JO117" s="209">
        <v>1911713.8100000003</v>
      </c>
      <c r="JP117" s="209">
        <v>837823.67000000039</v>
      </c>
      <c r="JQ117" s="209">
        <v>1132489.4299999992</v>
      </c>
      <c r="JR117" s="209">
        <v>3196571.5999999992</v>
      </c>
      <c r="JS117" s="37">
        <f>JG117+JH117+JI117+JJ117+JK117+JL117+JM117+JN117+JO117+JP117+JQ117+JR117</f>
        <v>13513099.029999999</v>
      </c>
      <c r="JT117" s="229">
        <v>1130047.27</v>
      </c>
      <c r="JU117" s="209">
        <v>337921.33999999985</v>
      </c>
      <c r="JV117" s="209">
        <v>1178325.5699999998</v>
      </c>
      <c r="JW117" s="209">
        <v>75012.130000000092</v>
      </c>
      <c r="JX117" s="209">
        <v>772920.51000000036</v>
      </c>
      <c r="JY117" s="209">
        <v>550065.06999999995</v>
      </c>
      <c r="JZ117" s="209">
        <v>1383776.2700000007</v>
      </c>
      <c r="KA117" s="209">
        <v>806220.77999999898</v>
      </c>
      <c r="KB117" s="209">
        <v>261651.11000000034</v>
      </c>
      <c r="KC117" s="209">
        <v>642539.10000000033</v>
      </c>
      <c r="KD117" s="209">
        <v>1224789.7399999986</v>
      </c>
      <c r="KE117" s="209">
        <v>2010909.550000001</v>
      </c>
      <c r="KF117" s="37">
        <f>JT117+JU117+JV117+JW117+JX117+JY117+JZ117+KA117+KB117+KC117+KD117+KE117</f>
        <v>10374178.439999999</v>
      </c>
      <c r="KG117" s="229">
        <v>632080.06000000006</v>
      </c>
      <c r="KH117" s="209">
        <v>362362.60000000003</v>
      </c>
      <c r="KI117" s="209">
        <v>743066.56999999983</v>
      </c>
      <c r="KJ117" s="209">
        <v>393445.24000000011</v>
      </c>
      <c r="KK117" s="209">
        <v>2207319.44</v>
      </c>
      <c r="KL117" s="209">
        <v>1831513.3499999999</v>
      </c>
      <c r="KM117" s="209">
        <v>1054526.5699999998</v>
      </c>
      <c r="KN117" s="209">
        <v>1114718.4800000002</v>
      </c>
      <c r="KO117" s="209">
        <v>325400.24000000046</v>
      </c>
      <c r="KP117" s="209">
        <v>10993548.040000001</v>
      </c>
      <c r="KQ117" s="209">
        <v>1413495.2799999993</v>
      </c>
      <c r="KR117" s="209">
        <v>2735577.0599999996</v>
      </c>
      <c r="KS117" s="37">
        <f>KG117+KH117+KI117+KJ117+KK117+KL117+KM117+KN117+KO117+KP117+KQ117+KR117</f>
        <v>23807052.930000003</v>
      </c>
      <c r="KT117" s="229">
        <v>646311.25</v>
      </c>
      <c r="KU117" s="209">
        <v>490737.54999999993</v>
      </c>
      <c r="KV117" s="209">
        <v>1128874.52</v>
      </c>
      <c r="KW117" s="209">
        <v>861877.8600000001</v>
      </c>
      <c r="KX117" s="209">
        <v>481892.31000000006</v>
      </c>
      <c r="KY117" s="209">
        <v>1231105.79</v>
      </c>
      <c r="KZ117" s="209">
        <v>1024243.0300000003</v>
      </c>
      <c r="LA117" s="209">
        <v>1429292.3999999997</v>
      </c>
      <c r="LB117" s="209">
        <v>555424.65999999968</v>
      </c>
      <c r="LC117" s="209">
        <v>1796921.5700000005</v>
      </c>
      <c r="LD117" s="209">
        <v>722696.46000000008</v>
      </c>
      <c r="LE117" s="209">
        <v>2408535.89</v>
      </c>
      <c r="LF117" s="37">
        <f>KT117+KU117+KV117+KW117+KX117+KY117+KZ117+LA117+LB117+LC117+LD117+LE117</f>
        <v>12777913.290000001</v>
      </c>
      <c r="LG117" s="229">
        <v>285604.82999999996</v>
      </c>
      <c r="LH117" s="209">
        <v>468686.4</v>
      </c>
      <c r="LI117" s="209">
        <v>167831.19</v>
      </c>
      <c r="LJ117" s="209">
        <v>148343.19</v>
      </c>
      <c r="LK117" s="209">
        <v>446249.83999999997</v>
      </c>
      <c r="LL117" s="209">
        <v>1289630.52</v>
      </c>
      <c r="LM117" s="209">
        <v>1244225.55</v>
      </c>
      <c r="LN117" s="209">
        <v>1246034.7399999998</v>
      </c>
      <c r="LO117" s="209">
        <v>453967.61999999988</v>
      </c>
      <c r="LP117" s="209">
        <v>810988.12000000058</v>
      </c>
      <c r="LQ117" s="209">
        <v>821836.88999999955</v>
      </c>
      <c r="LR117" s="209">
        <v>4094243.2199999997</v>
      </c>
      <c r="LS117" s="37">
        <f>LG117+LH117+LI117+LJ117+LK117+LL117+LM117+LN117+LO117+LP117+LQ117+LR117</f>
        <v>11477642.109999999</v>
      </c>
      <c r="LT117" s="229">
        <v>1133195.6800000002</v>
      </c>
      <c r="LU117" s="209">
        <v>177439.35</v>
      </c>
      <c r="LV117" s="209">
        <v>680236</v>
      </c>
      <c r="LW117" s="209">
        <v>423163.0199999999</v>
      </c>
      <c r="LX117" s="209">
        <v>293517.92</v>
      </c>
      <c r="LY117" s="209">
        <v>566261.89999999991</v>
      </c>
      <c r="LZ117" s="209">
        <v>891213.31</v>
      </c>
      <c r="MA117" s="209">
        <v>345578.69999999995</v>
      </c>
      <c r="MB117" s="209">
        <v>1285168.8500000003</v>
      </c>
      <c r="MC117" s="209">
        <v>1107240.9499999997</v>
      </c>
      <c r="MD117" s="209">
        <v>1341588.1200000003</v>
      </c>
      <c r="ME117" s="209">
        <v>8532980.8400000017</v>
      </c>
      <c r="MF117" s="37">
        <f>LT117+LU117+LV117+LW117+LX117+LY117+LZ117+MA117+MB117+MC117+MD117+ME117</f>
        <v>16777584.640000001</v>
      </c>
      <c r="MG117" s="229">
        <v>1407006.4300000002</v>
      </c>
      <c r="MH117" s="209">
        <v>428673.63000000006</v>
      </c>
      <c r="MI117" s="209">
        <v>608379.96</v>
      </c>
      <c r="MJ117" s="209">
        <v>0</v>
      </c>
      <c r="MK117" s="209">
        <v>0</v>
      </c>
      <c r="ML117" s="209">
        <v>0</v>
      </c>
      <c r="MM117" s="209">
        <v>0</v>
      </c>
      <c r="MN117" s="209">
        <v>0</v>
      </c>
      <c r="MO117" s="209">
        <v>0</v>
      </c>
      <c r="MP117" s="209">
        <v>0</v>
      </c>
      <c r="MQ117" s="209">
        <v>0</v>
      </c>
      <c r="MR117" s="209">
        <v>0</v>
      </c>
      <c r="MS117" s="38">
        <f>MG117+MH117+MI117+MJ117+MK117+ML117+MM117+MN117+MO117+MP117+MQ117+MR117</f>
        <v>2444060.0200000005</v>
      </c>
    </row>
    <row r="118" spans="1:357" ht="15.75" x14ac:dyDescent="0.25">
      <c r="A118" s="86">
        <v>7201</v>
      </c>
      <c r="B118" s="113"/>
      <c r="C118" s="114" t="s">
        <v>187</v>
      </c>
      <c r="D118" s="114" t="s">
        <v>573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7">
        <v>69483.391754298107</v>
      </c>
      <c r="M118" s="36">
        <v>7248.3725588382586</v>
      </c>
      <c r="N118" s="36">
        <v>-50292.104823902526</v>
      </c>
      <c r="O118" s="36">
        <v>121690.86963779003</v>
      </c>
      <c r="P118" s="36">
        <v>23159.739609414122</v>
      </c>
      <c r="Q118" s="36">
        <v>-82623.935903855789</v>
      </c>
      <c r="R118" s="36">
        <v>-11784.343181438826</v>
      </c>
      <c r="S118" s="37">
        <f>L118+M118+N118+O118+P118+Q118+R118</f>
        <v>76881.989651143391</v>
      </c>
      <c r="T118" s="36">
        <v>13883.324987481223</v>
      </c>
      <c r="U118" s="36">
        <v>14174.386579869806</v>
      </c>
      <c r="V118" s="36">
        <v>-12002.378567851778</v>
      </c>
      <c r="W118" s="36">
        <v>8323.9442497078962</v>
      </c>
      <c r="X118" s="36">
        <v>10765.105992321816</v>
      </c>
      <c r="Y118" s="36">
        <v>-788.68302453680531</v>
      </c>
      <c r="Z118" s="36">
        <v>2452.6372892672343</v>
      </c>
      <c r="AA118" s="36">
        <v>9333.7923551994663</v>
      </c>
      <c r="AB118" s="36">
        <v>11027.808379235519</v>
      </c>
      <c r="AC118" s="36">
        <v>15839.384076114171</v>
      </c>
      <c r="AD118" s="36">
        <v>4335.837088966784</v>
      </c>
      <c r="AE118" s="36">
        <v>11501.819395760302</v>
      </c>
      <c r="AF118" s="37">
        <f>T118+U118+V118+W118+X118+Y118+Z118+AA118+AB118+AC118+AD118+AE118</f>
        <v>88846.978801535646</v>
      </c>
      <c r="AG118" s="36">
        <v>3113.0028375897182</v>
      </c>
      <c r="AH118" s="36">
        <v>5922.0835419796358</v>
      </c>
      <c r="AI118" s="36">
        <v>11972.124853947589</v>
      </c>
      <c r="AJ118" s="36">
        <v>31064.304790519112</v>
      </c>
      <c r="AK118" s="36">
        <v>-29991.862794191289</v>
      </c>
      <c r="AL118" s="36">
        <v>625.93890836254388</v>
      </c>
      <c r="AM118" s="36">
        <v>9793.8574528459358</v>
      </c>
      <c r="AN118" s="36">
        <v>7186.8218995159414</v>
      </c>
      <c r="AO118" s="36">
        <v>2082.009556000673</v>
      </c>
      <c r="AP118" s="36">
        <v>6855.0742780837927</v>
      </c>
      <c r="AQ118" s="36">
        <v>4852.0697713236523</v>
      </c>
      <c r="AR118" s="36">
        <v>10570.5915122684</v>
      </c>
      <c r="AS118" s="37">
        <f>AG118+AH118+AI118+AJ118+AK118+AL118+AM118+AN118+AO118+AP118+AQ118+AR118</f>
        <v>64046.016608245707</v>
      </c>
      <c r="AT118" s="36">
        <v>10244.533466866968</v>
      </c>
      <c r="AU118" s="36">
        <v>187.78167250876317</v>
      </c>
      <c r="AV118" s="36">
        <v>6576.5314638624604</v>
      </c>
      <c r="AW118" s="36">
        <v>3888.1238524453352</v>
      </c>
      <c r="AX118" s="36">
        <v>1072.4419963278251</v>
      </c>
      <c r="AY118" s="36">
        <v>554.99916541478888</v>
      </c>
      <c r="AZ118" s="36">
        <v>2804.2063094641962</v>
      </c>
      <c r="BA118" s="36">
        <v>1360.3738941745953</v>
      </c>
      <c r="BB118" s="36">
        <v>5337.1724253046241</v>
      </c>
      <c r="BC118" s="36">
        <v>8074.6119178768158</v>
      </c>
      <c r="BD118" s="36">
        <v>-5683.5252879318987</v>
      </c>
      <c r="BE118" s="36">
        <v>17171.590719412452</v>
      </c>
      <c r="BF118" s="37">
        <f>AT118+AU118+AV118+AW118+AX118+AY118+AZ118+BA118+BB118+BC118+BD118+BE118</f>
        <v>51588.841595726924</v>
      </c>
      <c r="BG118" s="36">
        <v>701.05157736604906</v>
      </c>
      <c r="BH118" s="36">
        <v>2428.6429644466702</v>
      </c>
      <c r="BI118" s="36">
        <v>2228.3425137706563</v>
      </c>
      <c r="BJ118" s="36">
        <v>8184.4975797028883</v>
      </c>
      <c r="BK118" s="36">
        <v>11767.651477215824</v>
      </c>
      <c r="BL118" s="36">
        <v>25963.945918878318</v>
      </c>
      <c r="BM118" s="36">
        <v>513.26990485728595</v>
      </c>
      <c r="BN118" s="36">
        <v>638.45768652979473</v>
      </c>
      <c r="BO118" s="36">
        <v>5704.3899182106497</v>
      </c>
      <c r="BP118" s="36">
        <v>3601.2351861125021</v>
      </c>
      <c r="BQ118" s="36">
        <v>5049.2405274578532</v>
      </c>
      <c r="BR118" s="36">
        <v>32231.680854615257</v>
      </c>
      <c r="BS118" s="37">
        <f>BG118+BH118+BI118+BJ118+BK118+BL118+BM118+BN118+BO118+BP118+BQ118+BR118</f>
        <v>99012.406109163741</v>
      </c>
      <c r="BT118" s="36">
        <v>8537.8067100650987</v>
      </c>
      <c r="BU118" s="36">
        <v>25187.781672508765</v>
      </c>
      <c r="BV118" s="36">
        <v>7302.6205975630119</v>
      </c>
      <c r="BW118" s="36">
        <v>1147.5546653313304</v>
      </c>
      <c r="BX118" s="36">
        <v>1397.930228676348</v>
      </c>
      <c r="BY118" s="36">
        <v>24837.255883825739</v>
      </c>
      <c r="BZ118" s="36">
        <v>3267.4011016524787</v>
      </c>
      <c r="CA118" s="36">
        <v>38374.228008679689</v>
      </c>
      <c r="CB118" s="36">
        <v>34336.226548155573</v>
      </c>
      <c r="CC118" s="36">
        <v>-86024.870639292276</v>
      </c>
      <c r="CD118" s="36">
        <v>57498.748122183279</v>
      </c>
      <c r="CE118" s="36">
        <v>17196.628275746956</v>
      </c>
      <c r="CF118" s="37">
        <f>BT118+BU118+BV118+BW118+BX118+BY118+BZ118+CA118+CB118+CC118+CD118+CE118</f>
        <v>133059.31117509597</v>
      </c>
      <c r="CG118" s="36">
        <v>1126.6900350525791</v>
      </c>
      <c r="CH118" s="36">
        <v>32056.417960273749</v>
      </c>
      <c r="CI118" s="36">
        <v>0</v>
      </c>
      <c r="CJ118" s="36">
        <v>20272.074778834922</v>
      </c>
      <c r="CK118" s="36">
        <v>-30403.939242196629</v>
      </c>
      <c r="CL118" s="36">
        <v>12239.192121515607</v>
      </c>
      <c r="CM118" s="36">
        <v>3684.6937072275082</v>
      </c>
      <c r="CN118" s="36">
        <v>16954.598564513439</v>
      </c>
      <c r="CO118" s="36">
        <v>383.90919712902689</v>
      </c>
      <c r="CP118" s="36">
        <v>6760.1402103154733</v>
      </c>
      <c r="CQ118" s="36">
        <v>9213.8207310966445</v>
      </c>
      <c r="CR118" s="36">
        <v>2950.2587214154564</v>
      </c>
      <c r="CS118" s="37">
        <f>CG118+CH118+CI118+CJ118+CK118+CL118+CM118+CN118+CO118+CP118+CQ118+CR118</f>
        <v>75237.856785177777</v>
      </c>
      <c r="CT118" s="36">
        <v>7041.9212151560687</v>
      </c>
      <c r="CU118" s="36">
        <v>1193.0979803037892</v>
      </c>
      <c r="CV118" s="36">
        <v>986.76347855115955</v>
      </c>
      <c r="CW118" s="36">
        <v>1094.704556835253</v>
      </c>
      <c r="CX118" s="36">
        <v>-2362.8901685862129</v>
      </c>
      <c r="CY118" s="36">
        <v>33484.254172926056</v>
      </c>
      <c r="CZ118" s="36">
        <v>-29431.647471206812</v>
      </c>
      <c r="DA118" s="36">
        <v>-459.02186613253212</v>
      </c>
      <c r="DB118" s="36">
        <v>4235.5199465865471</v>
      </c>
      <c r="DC118" s="36">
        <v>3430.14521782674</v>
      </c>
      <c r="DD118" s="36">
        <v>3185.3335419796381</v>
      </c>
      <c r="DE118" s="36">
        <v>195564.17960273745</v>
      </c>
      <c r="DF118" s="36">
        <f>CT118+CU118+CV118+CW118+CX118+CY118+CZ118+DA118+DB118+DC118+DD118+DE118</f>
        <v>217962.36020697714</v>
      </c>
      <c r="DG118" s="36">
        <v>12686.83</v>
      </c>
      <c r="DH118" s="36">
        <v>118.33</v>
      </c>
      <c r="DI118" s="36">
        <v>15022.84</v>
      </c>
      <c r="DJ118" s="36">
        <v>28645.09</v>
      </c>
      <c r="DK118" s="36">
        <v>8972</v>
      </c>
      <c r="DL118" s="36">
        <v>4088</v>
      </c>
      <c r="DM118" s="36">
        <v>28368.67</v>
      </c>
      <c r="DN118" s="36">
        <v>4580.55</v>
      </c>
      <c r="DO118" s="36">
        <v>4748</v>
      </c>
      <c r="DP118" s="36">
        <v>30063.66</v>
      </c>
      <c r="DQ118" s="36">
        <v>7566.6700000000128</v>
      </c>
      <c r="DR118" s="36">
        <v>28216.92</v>
      </c>
      <c r="DS118" s="37">
        <f>DG118+DH118+DI118+DJ118+DK118+DL118+DM118+DN118+DO118+DP118+DQ118+DR118</f>
        <v>173077.56</v>
      </c>
      <c r="DT118" s="36">
        <v>16520.669999999998</v>
      </c>
      <c r="DU118" s="36">
        <v>2560</v>
      </c>
      <c r="DV118" s="36">
        <v>100</v>
      </c>
      <c r="DW118" s="36">
        <v>7717</v>
      </c>
      <c r="DX118" s="36">
        <v>4314</v>
      </c>
      <c r="DY118" s="36">
        <v>6767.77</v>
      </c>
      <c r="DZ118" s="36">
        <v>3470.01</v>
      </c>
      <c r="EA118" s="36">
        <v>2704.16</v>
      </c>
      <c r="EB118" s="36">
        <v>150</v>
      </c>
      <c r="EC118" s="36">
        <v>4162.25</v>
      </c>
      <c r="ED118" s="36">
        <v>3459.8500000000058</v>
      </c>
      <c r="EE118" s="36">
        <v>14667.01</v>
      </c>
      <c r="EF118" s="37">
        <f>DT118+DU118+DV118+DW118+DX118+DY118+DZ118+EA118+EB118+EC118+ED118+EE118</f>
        <v>66592.72</v>
      </c>
      <c r="EG118" s="36">
        <v>4666.66</v>
      </c>
      <c r="EH118" s="36">
        <v>666.67</v>
      </c>
      <c r="EI118" s="36">
        <v>15000</v>
      </c>
      <c r="EJ118" s="36">
        <v>1883.33</v>
      </c>
      <c r="EK118" s="36">
        <v>5353.22</v>
      </c>
      <c r="EL118" s="36">
        <v>4660</v>
      </c>
      <c r="EM118" s="36">
        <v>145803.93</v>
      </c>
      <c r="EN118" s="36">
        <v>85657.45</v>
      </c>
      <c r="EO118" s="36">
        <v>5917.609999999986</v>
      </c>
      <c r="EP118" s="36">
        <v>6759.63</v>
      </c>
      <c r="EQ118" s="36">
        <v>9733.3300000000163</v>
      </c>
      <c r="ER118" s="36">
        <v>3012.039999999979</v>
      </c>
      <c r="ES118" s="37">
        <f>EG118+EH118+EI118+EJ118+EK118+EL118+EM118+EN118+EO118+EP118+EQ118+ER118</f>
        <v>289113.87</v>
      </c>
      <c r="ET118" s="36">
        <v>3991</v>
      </c>
      <c r="EU118" s="36">
        <v>0</v>
      </c>
      <c r="EV118" s="36">
        <v>2586.25</v>
      </c>
      <c r="EW118" s="36">
        <v>2508.08</v>
      </c>
      <c r="EX118" s="36">
        <v>295.83</v>
      </c>
      <c r="EY118" s="36">
        <v>0</v>
      </c>
      <c r="EZ118" s="36">
        <v>2332.92</v>
      </c>
      <c r="FA118" s="36">
        <v>4478</v>
      </c>
      <c r="FB118" s="36">
        <v>2750</v>
      </c>
      <c r="FC118" s="36">
        <v>6191.67</v>
      </c>
      <c r="FD118" s="36">
        <v>695.39000000000306</v>
      </c>
      <c r="FE118" s="36">
        <v>6349</v>
      </c>
      <c r="FF118" s="37">
        <f>ET118+EU118+EV118+EW118+EX118+EY118+EZ118+FA118+FB118+FC118+FD118+FE118</f>
        <v>32178.140000000003</v>
      </c>
      <c r="FG118" s="36">
        <v>15768.42</v>
      </c>
      <c r="FH118" s="36">
        <v>0</v>
      </c>
      <c r="FI118" s="36">
        <v>5832.92</v>
      </c>
      <c r="FJ118" s="36">
        <v>26969.66</v>
      </c>
      <c r="FK118" s="36">
        <v>8258.34</v>
      </c>
      <c r="FL118" s="36">
        <v>6496.6700000000055</v>
      </c>
      <c r="FM118" s="36">
        <v>0</v>
      </c>
      <c r="FN118" s="36">
        <v>-3717.93</v>
      </c>
      <c r="FO118" s="36">
        <v>4830.66</v>
      </c>
      <c r="FP118" s="36">
        <v>370.83000000000175</v>
      </c>
      <c r="FQ118" s="36">
        <v>5366.6700000000055</v>
      </c>
      <c r="FR118" s="36">
        <v>5534.45</v>
      </c>
      <c r="FS118" s="37">
        <f>FG118+FH118+FI118+FJ118+FK118+FL118+FM118+FN118+FO118+FP118+FQ118+FR118</f>
        <v>75710.690000000017</v>
      </c>
      <c r="FT118" s="36">
        <v>3000</v>
      </c>
      <c r="FU118" s="36">
        <v>3762</v>
      </c>
      <c r="FV118" s="36">
        <v>7580.61</v>
      </c>
      <c r="FW118" s="36">
        <v>0</v>
      </c>
      <c r="FX118" s="36">
        <v>5251.67</v>
      </c>
      <c r="FY118" s="36">
        <v>1562322.11</v>
      </c>
      <c r="FZ118" s="36">
        <v>-1548313.09</v>
      </c>
      <c r="GA118" s="36">
        <v>161.66000000000349</v>
      </c>
      <c r="GB118" s="36">
        <v>493.33999999999651</v>
      </c>
      <c r="GC118" s="36">
        <v>7423.33</v>
      </c>
      <c r="GD118" s="36">
        <v>4360</v>
      </c>
      <c r="GE118" s="36">
        <v>50489.57</v>
      </c>
      <c r="GF118" s="37">
        <f>FT118+FU118+FV118+FW118+FX118+FY118+FZ118+GA118+GB118+GC118+GD118+GE118</f>
        <v>96531.200000000041</v>
      </c>
      <c r="GG118" s="36">
        <v>2391.67</v>
      </c>
      <c r="GH118" s="36">
        <v>7000</v>
      </c>
      <c r="GI118" s="36">
        <v>3612.67</v>
      </c>
      <c r="GJ118" s="36">
        <v>9940</v>
      </c>
      <c r="GK118" s="36">
        <v>8284.34</v>
      </c>
      <c r="GL118" s="36">
        <v>953.32999999999811</v>
      </c>
      <c r="GM118" s="36">
        <v>0</v>
      </c>
      <c r="GN118" s="36">
        <v>5040.9799999999996</v>
      </c>
      <c r="GO118" s="36">
        <v>3395</v>
      </c>
      <c r="GP118" s="36">
        <v>0</v>
      </c>
      <c r="GQ118" s="36">
        <v>5631.4299999999857</v>
      </c>
      <c r="GR118" s="36">
        <v>13913.930000000008</v>
      </c>
      <c r="GS118" s="37">
        <f>GG118+GH118+GI118+GJ118+GK118+GL118+GM118+GN118+GO118+GP118+GQ118+GR118</f>
        <v>60163.349999999991</v>
      </c>
      <c r="GT118" s="36">
        <v>4000</v>
      </c>
      <c r="GU118" s="36">
        <v>17200</v>
      </c>
      <c r="GV118" s="36">
        <v>278.33000000000175</v>
      </c>
      <c r="GW118" s="36">
        <v>0</v>
      </c>
      <c r="GX118" s="36">
        <v>410</v>
      </c>
      <c r="GY118" s="36">
        <v>27133.83</v>
      </c>
      <c r="GZ118" s="36">
        <v>10911.900000000001</v>
      </c>
      <c r="HA118" s="36">
        <v>91.19999999999709</v>
      </c>
      <c r="HB118" s="36">
        <v>-251.84999999999854</v>
      </c>
      <c r="HC118" s="36">
        <v>60.220000000001164</v>
      </c>
      <c r="HD118" s="36">
        <v>5725</v>
      </c>
      <c r="HE118" s="36">
        <v>38751.469999999987</v>
      </c>
      <c r="HF118" s="37">
        <f>GT118+GU118+GV118+GW118+GX118+GY118+GZ118+HA118+HB118+HC118+HD118+HE118</f>
        <v>104310.09999999999</v>
      </c>
      <c r="HG118" s="36">
        <v>4101.4799999999996</v>
      </c>
      <c r="HH118" s="36">
        <v>0</v>
      </c>
      <c r="HI118" s="36">
        <v>18928.329999999998</v>
      </c>
      <c r="HJ118" s="36">
        <v>703</v>
      </c>
      <c r="HK118" s="36">
        <v>13360</v>
      </c>
      <c r="HL118" s="36">
        <v>21756.07</v>
      </c>
      <c r="HM118" s="36">
        <v>1591.8000000000065</v>
      </c>
      <c r="HN118" s="36">
        <v>6631.1400000000021</v>
      </c>
      <c r="HO118" s="36">
        <v>5300</v>
      </c>
      <c r="HP118" s="36">
        <v>0</v>
      </c>
      <c r="HQ118" s="36">
        <v>7241.5100000000011</v>
      </c>
      <c r="HR118" s="36">
        <v>8277.84</v>
      </c>
      <c r="HS118" s="37">
        <f>HG118+HH118+HI118+HJ118+HK118+HL118+HM118+HN118+HO118+HP118+HQ118+HR118</f>
        <v>87891.17</v>
      </c>
      <c r="HT118" s="36">
        <v>4899.3500000000004</v>
      </c>
      <c r="HU118" s="36">
        <v>3524.59</v>
      </c>
      <c r="HV118" s="36">
        <v>6643.6100000000006</v>
      </c>
      <c r="HW118" s="36">
        <v>1581.9699999999993</v>
      </c>
      <c r="HX118" s="36">
        <v>112655.98</v>
      </c>
      <c r="HY118" s="36">
        <v>-98850.03</v>
      </c>
      <c r="HZ118" s="36">
        <v>240.00000000000364</v>
      </c>
      <c r="IA118" s="36">
        <v>4955</v>
      </c>
      <c r="IB118" s="36">
        <v>199.99999999999636</v>
      </c>
      <c r="IC118" s="36">
        <v>0</v>
      </c>
      <c r="ID118" s="36">
        <v>90652.420000000013</v>
      </c>
      <c r="IE118" s="36">
        <v>24807.010000000006</v>
      </c>
      <c r="IF118" s="37">
        <f>HT118+HU118+HV118+HW118+HX118+HY118+HZ118+IA118+IB118+IC118+ID118+IE118</f>
        <v>151309.90000000002</v>
      </c>
      <c r="IG118" s="36">
        <v>81.97</v>
      </c>
      <c r="IH118" s="209">
        <v>0</v>
      </c>
      <c r="II118" s="209">
        <v>34130.269999999997</v>
      </c>
      <c r="IJ118" s="209">
        <v>3769.6700000000019</v>
      </c>
      <c r="IK118" s="209">
        <v>33852.19</v>
      </c>
      <c r="IL118" s="209">
        <v>2990.9799999999996</v>
      </c>
      <c r="IM118" s="209">
        <v>6747.5500000000065</v>
      </c>
      <c r="IN118" s="209">
        <v>3400</v>
      </c>
      <c r="IO118" s="209">
        <v>5499.9999999999927</v>
      </c>
      <c r="IP118" s="209">
        <v>8771.8000000000029</v>
      </c>
      <c r="IQ118" s="209">
        <v>3081.9599999999991</v>
      </c>
      <c r="IR118" s="209">
        <v>1475.4099999999889</v>
      </c>
      <c r="IS118" s="37">
        <f>IG118+IH118+II118+IJ118+IK118+IL118+IM118+IN118+IO118+IP118+IQ118+IR118</f>
        <v>103801.8</v>
      </c>
      <c r="IT118" s="36">
        <v>4343.09</v>
      </c>
      <c r="IU118" s="209">
        <v>3743.9299999999994</v>
      </c>
      <c r="IV118" s="209">
        <v>60.000000000000909</v>
      </c>
      <c r="IW118" s="209">
        <v>572</v>
      </c>
      <c r="IX118" s="209">
        <v>1173.7599999999993</v>
      </c>
      <c r="IY118" s="209">
        <v>11583.57</v>
      </c>
      <c r="IZ118" s="209">
        <v>4600.0000000000018</v>
      </c>
      <c r="JA118" s="209">
        <v>655.73999999999796</v>
      </c>
      <c r="JB118" s="209">
        <v>9587.82</v>
      </c>
      <c r="JC118" s="209">
        <v>6047.5400000000009</v>
      </c>
      <c r="JD118" s="209">
        <v>9121.64</v>
      </c>
      <c r="JE118" s="209">
        <v>3688.6599999999962</v>
      </c>
      <c r="JF118" s="37">
        <f>IT118+IU118+IV118+IW118+IX118+IY118+IZ118+JA118+JB118+JC118+JD118+JE118</f>
        <v>55177.749999999993</v>
      </c>
      <c r="JG118" s="229">
        <v>18191.55</v>
      </c>
      <c r="JH118" s="209">
        <v>1516.8000000000002</v>
      </c>
      <c r="JI118" s="209">
        <v>2700</v>
      </c>
      <c r="JJ118" s="209">
        <v>4199.9999999999991</v>
      </c>
      <c r="JK118" s="209">
        <v>23797.34</v>
      </c>
      <c r="JL118" s="209">
        <v>11443.739999999998</v>
      </c>
      <c r="JM118" s="209">
        <v>71588.81</v>
      </c>
      <c r="JN118" s="209">
        <v>28800.400000000001</v>
      </c>
      <c r="JO118" s="209">
        <v>15693.379999999997</v>
      </c>
      <c r="JP118" s="209">
        <v>3104.7900000000081</v>
      </c>
      <c r="JQ118" s="209">
        <v>24535.62000000001</v>
      </c>
      <c r="JR118" s="209">
        <v>-210.70999999999185</v>
      </c>
      <c r="JS118" s="37">
        <f>JG118+JH118+JI118+JJ118+JK118+JL118+JM118+JN118+JO118+JP118+JQ118+JR118</f>
        <v>205361.72</v>
      </c>
      <c r="JT118" s="229">
        <v>25041.97</v>
      </c>
      <c r="JU118" s="209">
        <v>15676.399999999994</v>
      </c>
      <c r="JV118" s="209">
        <v>1613.0000000000073</v>
      </c>
      <c r="JW118" s="209">
        <v>4002.1599999999962</v>
      </c>
      <c r="JX118" s="209">
        <v>2423.6900000000023</v>
      </c>
      <c r="JY118" s="209">
        <v>3945</v>
      </c>
      <c r="JZ118" s="209">
        <v>5639.3399999999892</v>
      </c>
      <c r="KA118" s="209">
        <v>8451.7000000000044</v>
      </c>
      <c r="KB118" s="209">
        <v>5616.8900000000031</v>
      </c>
      <c r="KC118" s="209">
        <v>14523.280000000019</v>
      </c>
      <c r="KD118" s="209">
        <v>56817.959999999977</v>
      </c>
      <c r="KE118" s="209">
        <v>12399.210000000006</v>
      </c>
      <c r="KF118" s="37">
        <f>JT118+JU118+JV118+JW118+JX118+JY118+JZ118+KA118+KB118+KC118+KD118+KE118</f>
        <v>156150.59999999998</v>
      </c>
      <c r="KG118" s="229">
        <v>500</v>
      </c>
      <c r="KH118" s="209">
        <v>2185.87</v>
      </c>
      <c r="KI118" s="209">
        <v>19431.25</v>
      </c>
      <c r="KJ118" s="209">
        <v>1572.7899999999972</v>
      </c>
      <c r="KK118" s="209">
        <v>8780</v>
      </c>
      <c r="KL118" s="209">
        <v>46761.479999999996</v>
      </c>
      <c r="KM118" s="209">
        <v>3611.2000000000044</v>
      </c>
      <c r="KN118" s="209">
        <v>1043.1999999999971</v>
      </c>
      <c r="KO118" s="209">
        <v>14167.879999999997</v>
      </c>
      <c r="KP118" s="209">
        <v>65759</v>
      </c>
      <c r="KQ118" s="209">
        <v>1587.9400000000023</v>
      </c>
      <c r="KR118" s="209">
        <v>370808.54</v>
      </c>
      <c r="KS118" s="37">
        <f>KG118+KH118+KI118+KJ118+KK118+KL118+KM118+KN118+KO118+KP118+KQ118+KR118</f>
        <v>536209.14999999991</v>
      </c>
      <c r="KT118" s="229">
        <v>12260</v>
      </c>
      <c r="KU118" s="209">
        <v>13851.43</v>
      </c>
      <c r="KV118" s="209">
        <v>32268.899999999998</v>
      </c>
      <c r="KW118" s="209">
        <v>13049.230000000003</v>
      </c>
      <c r="KX118" s="209">
        <v>3501</v>
      </c>
      <c r="KY118" s="209">
        <v>9175.4100000000035</v>
      </c>
      <c r="KZ118" s="209">
        <v>16838.939999999995</v>
      </c>
      <c r="LA118" s="209">
        <v>5418.0299999999988</v>
      </c>
      <c r="LB118" s="209">
        <v>1606.9300000000076</v>
      </c>
      <c r="LC118" s="209">
        <v>2897.5399999999991</v>
      </c>
      <c r="LD118" s="209">
        <v>44067</v>
      </c>
      <c r="LE118" s="209">
        <v>170.56000000000131</v>
      </c>
      <c r="LF118" s="37">
        <f>KT118+KU118+KV118+KW118+KX118+KY118+KZ118+LA118+LB118+LC118+LD118+LE118</f>
        <v>155104.97</v>
      </c>
      <c r="LG118" s="229">
        <v>5746.96</v>
      </c>
      <c r="LH118" s="209">
        <v>1418.04</v>
      </c>
      <c r="LI118" s="209">
        <v>7900</v>
      </c>
      <c r="LJ118" s="209">
        <v>388367.63</v>
      </c>
      <c r="LK118" s="209">
        <v>6637.7</v>
      </c>
      <c r="LL118" s="209">
        <v>5104.9399999999723</v>
      </c>
      <c r="LM118" s="209">
        <v>1166.4000000000278</v>
      </c>
      <c r="LN118" s="209">
        <v>15609.51</v>
      </c>
      <c r="LO118" s="209">
        <v>2950</v>
      </c>
      <c r="LP118" s="209">
        <v>39282.349999999977</v>
      </c>
      <c r="LQ118" s="209">
        <v>218630.97000000006</v>
      </c>
      <c r="LR118" s="209">
        <v>27652.369999999966</v>
      </c>
      <c r="LS118" s="37">
        <f>LG118+LH118+LI118+LJ118+LK118+LL118+LM118+LN118+LO118+LP118+LQ118+LR118</f>
        <v>720466.87</v>
      </c>
      <c r="LT118" s="229">
        <v>16525.89</v>
      </c>
      <c r="LU118" s="209">
        <v>2112.84</v>
      </c>
      <c r="LV118" s="209">
        <v>5435.16</v>
      </c>
      <c r="LW118" s="209">
        <v>14909.2</v>
      </c>
      <c r="LX118" s="209">
        <v>14728.379999999997</v>
      </c>
      <c r="LY118" s="209">
        <v>37366.720000000008</v>
      </c>
      <c r="LZ118" s="209">
        <v>22291.429999999993</v>
      </c>
      <c r="MA118" s="209">
        <v>19164.770000000004</v>
      </c>
      <c r="MB118" s="209">
        <v>40135.01999999999</v>
      </c>
      <c r="MC118" s="209">
        <v>13791.080000000016</v>
      </c>
      <c r="MD118" s="209">
        <v>6640.1000000000058</v>
      </c>
      <c r="ME118" s="209">
        <v>35413.07999999998</v>
      </c>
      <c r="MF118" s="37">
        <f>LT118+LU118+LV118+LW118+LX118+LY118+LZ118+MA118+MB118+MC118+MD118+ME118</f>
        <v>228513.67</v>
      </c>
      <c r="MG118" s="229">
        <v>6508.2</v>
      </c>
      <c r="MH118" s="209">
        <v>6735.3099999999995</v>
      </c>
      <c r="MI118" s="209">
        <v>24518.700000000004</v>
      </c>
      <c r="MJ118" s="209">
        <v>0</v>
      </c>
      <c r="MK118" s="209">
        <v>0</v>
      </c>
      <c r="ML118" s="209">
        <v>0</v>
      </c>
      <c r="MM118" s="209">
        <v>0</v>
      </c>
      <c r="MN118" s="209">
        <v>0</v>
      </c>
      <c r="MO118" s="209">
        <v>0</v>
      </c>
      <c r="MP118" s="209">
        <v>0</v>
      </c>
      <c r="MQ118" s="209">
        <v>0</v>
      </c>
      <c r="MR118" s="209">
        <v>0</v>
      </c>
      <c r="MS118" s="38">
        <f>MG118+MH118+MI118+MJ118+MK118+ML118+MM118+MN118+MO118+MP118+MQ118+MR118</f>
        <v>37762.210000000006</v>
      </c>
    </row>
    <row r="119" spans="1:357" ht="15.75" x14ac:dyDescent="0.25">
      <c r="A119" s="86">
        <v>7202</v>
      </c>
      <c r="B119" s="113"/>
      <c r="C119" s="114" t="s">
        <v>188</v>
      </c>
      <c r="D119" s="114" t="s">
        <v>574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7">
        <v>4377.3994324820569</v>
      </c>
      <c r="M119" s="36">
        <v>367.21749290602571</v>
      </c>
      <c r="N119" s="36">
        <v>3054.581872809214</v>
      </c>
      <c r="O119" s="36">
        <v>-1473.0428976798532</v>
      </c>
      <c r="P119" s="36">
        <v>1155.900517442831</v>
      </c>
      <c r="Q119" s="36">
        <v>1681.6892004673678</v>
      </c>
      <c r="R119" s="36">
        <v>1318.6446336170923</v>
      </c>
      <c r="S119" s="37">
        <f>L119+M119+N119+O119+P119+Q119+R119</f>
        <v>10482.390252044734</v>
      </c>
      <c r="T119" s="36">
        <v>346.35286262727425</v>
      </c>
      <c r="U119" s="36">
        <v>684.35987314304793</v>
      </c>
      <c r="V119" s="36">
        <v>463.19479218828246</v>
      </c>
      <c r="W119" s="36">
        <v>191.95459856451345</v>
      </c>
      <c r="X119" s="36">
        <v>20.864630278751463</v>
      </c>
      <c r="Y119" s="36">
        <v>738.6079118678017</v>
      </c>
      <c r="Z119" s="36">
        <v>-54.248038724753798</v>
      </c>
      <c r="AA119" s="36">
        <v>79.285595059255556</v>
      </c>
      <c r="AB119" s="36">
        <v>2795.8604573526959</v>
      </c>
      <c r="AC119" s="36">
        <v>-2153.229844767151</v>
      </c>
      <c r="AD119" s="36">
        <v>75.11266900350526</v>
      </c>
      <c r="AE119" s="36">
        <v>372.26673343348352</v>
      </c>
      <c r="AF119" s="37">
        <f>T119+U119+V119+W119+X119+Y119+Z119+AA119+AB119+AC119+AD119+AE119</f>
        <v>3560.3822400267072</v>
      </c>
      <c r="AG119" s="36">
        <v>0</v>
      </c>
      <c r="AH119" s="36">
        <v>1952.9293940911368</v>
      </c>
      <c r="AI119" s="36">
        <v>91.804373226506428</v>
      </c>
      <c r="AJ119" s="36">
        <v>417.29260557502926</v>
      </c>
      <c r="AK119" s="36">
        <v>571.69086963779</v>
      </c>
      <c r="AL119" s="36">
        <v>17964.446670005011</v>
      </c>
      <c r="AM119" s="36">
        <v>2086.4630278751465</v>
      </c>
      <c r="AN119" s="36">
        <v>333.8340844600234</v>
      </c>
      <c r="AO119" s="36">
        <v>-16.691704223001167</v>
      </c>
      <c r="AP119" s="36">
        <v>6121.6825237856783</v>
      </c>
      <c r="AQ119" s="36">
        <v>446.50308796528128</v>
      </c>
      <c r="AR119" s="36">
        <v>13595.393089634452</v>
      </c>
      <c r="AS119" s="37">
        <f>AG119+AH119+AI119+AJ119+AK119+AL119+AM119+AN119+AO119+AP119+AQ119+AR119</f>
        <v>43565.348022033053</v>
      </c>
      <c r="AT119" s="36">
        <v>421.46553163077954</v>
      </c>
      <c r="AU119" s="36">
        <v>1239.3590385578368</v>
      </c>
      <c r="AV119" s="36">
        <v>4535.9706226005674</v>
      </c>
      <c r="AW119" s="36">
        <v>1548.1555666833583</v>
      </c>
      <c r="AX119" s="36">
        <v>-1473.0428976798532</v>
      </c>
      <c r="AY119" s="36">
        <v>1998.83158070439</v>
      </c>
      <c r="AZ119" s="36">
        <v>1940.4106159238859</v>
      </c>
      <c r="BA119" s="36">
        <v>3722.2500417292608</v>
      </c>
      <c r="BB119" s="36">
        <v>105567.21052411952</v>
      </c>
      <c r="BC119" s="36">
        <v>3434.3181438824904</v>
      </c>
      <c r="BD119" s="36">
        <v>417.29260557502926</v>
      </c>
      <c r="BE119" s="36">
        <v>2420.2971123351699</v>
      </c>
      <c r="BF119" s="37">
        <f>AT119+AU119+AV119+AW119+AX119+AY119+AZ119+BA119+BB119+BC119+BD119+BE119</f>
        <v>125772.51848606246</v>
      </c>
      <c r="BG119" s="36">
        <v>0</v>
      </c>
      <c r="BH119" s="36">
        <v>7302.6205975630119</v>
      </c>
      <c r="BI119" s="36">
        <v>237.85678517776665</v>
      </c>
      <c r="BJ119" s="36">
        <v>271.24019362376902</v>
      </c>
      <c r="BK119" s="36">
        <v>375.56334501752633</v>
      </c>
      <c r="BL119" s="36">
        <v>103668.00200300451</v>
      </c>
      <c r="BM119" s="36">
        <v>139137.873476882</v>
      </c>
      <c r="BN119" s="36">
        <v>20.864630278751463</v>
      </c>
      <c r="BO119" s="36">
        <v>4.1729260557502919</v>
      </c>
      <c r="BP119" s="36">
        <v>1243.5319646135872</v>
      </c>
      <c r="BQ119" s="36">
        <v>191.95459856451345</v>
      </c>
      <c r="BR119" s="36">
        <v>-424.24762143215486</v>
      </c>
      <c r="BS119" s="37">
        <f>BG119+BH119+BI119+BJ119+BK119+BL119+BM119+BN119+BO119+BP119+BQ119+BR119</f>
        <v>252029.43289934905</v>
      </c>
      <c r="BT119" s="36">
        <v>208.64630278751463</v>
      </c>
      <c r="BU119" s="36">
        <v>1448.0053413453516</v>
      </c>
      <c r="BV119" s="36">
        <v>2328.492739108663</v>
      </c>
      <c r="BW119" s="36">
        <v>29.210482390252047</v>
      </c>
      <c r="BX119" s="36">
        <v>1380.4039392421967</v>
      </c>
      <c r="BY119" s="36">
        <v>21832.749123685531</v>
      </c>
      <c r="BZ119" s="36">
        <v>-15740.277082290102</v>
      </c>
      <c r="CA119" s="36">
        <v>2007.1774328158906</v>
      </c>
      <c r="CB119" s="36">
        <v>54.248038724753798</v>
      </c>
      <c r="CC119" s="36">
        <v>-1240.7500417292613</v>
      </c>
      <c r="CD119" s="36">
        <v>2745.7853446836925</v>
      </c>
      <c r="CE119" s="36">
        <v>2453.6805207811717</v>
      </c>
      <c r="CF119" s="37">
        <f>BT119+BU119+BV119+BW119+BX119+BY119+BZ119+CA119+CB119+CC119+CD119+CE119</f>
        <v>17507.372141545653</v>
      </c>
      <c r="CG119" s="36">
        <v>1648.3057920213655</v>
      </c>
      <c r="CH119" s="36">
        <v>196.12752462026373</v>
      </c>
      <c r="CI119" s="36">
        <v>50.075112669003509</v>
      </c>
      <c r="CJ119" s="36">
        <v>3860.5129778000332</v>
      </c>
      <c r="CK119" s="36">
        <v>219.91320313804042</v>
      </c>
      <c r="CL119" s="36">
        <v>388.77762477048941</v>
      </c>
      <c r="CM119" s="36">
        <v>-753.90861291937949</v>
      </c>
      <c r="CN119" s="36">
        <v>6669.726798531131</v>
      </c>
      <c r="CO119" s="36">
        <v>2449.5075947254213</v>
      </c>
      <c r="CP119" s="36">
        <v>325.48823234852279</v>
      </c>
      <c r="CQ119" s="36">
        <v>325.48823234852279</v>
      </c>
      <c r="CR119" s="36">
        <v>13470.644341512261</v>
      </c>
      <c r="CS119" s="37">
        <f>CG119+CH119+CI119+CJ119+CK119+CL119+CM119+CN119+CO119+CP119+CQ119+CR119</f>
        <v>28850.658821565677</v>
      </c>
      <c r="CT119" s="36">
        <v>1468.8699716241028</v>
      </c>
      <c r="CU119" s="36">
        <v>8679.6861959606085</v>
      </c>
      <c r="CV119" s="36">
        <v>32737.995868803202</v>
      </c>
      <c r="CW119" s="36">
        <v>91.804373226506428</v>
      </c>
      <c r="CX119" s="36">
        <v>183.60874645301286</v>
      </c>
      <c r="CY119" s="36">
        <v>292.10482390252048</v>
      </c>
      <c r="CZ119" s="36">
        <v>308.37923551994504</v>
      </c>
      <c r="DA119" s="36">
        <v>212.81922884326491</v>
      </c>
      <c r="DB119" s="36">
        <v>482.66837756635385</v>
      </c>
      <c r="DC119" s="36">
        <v>2720.7477883491906</v>
      </c>
      <c r="DD119" s="36">
        <v>32245.514104490056</v>
      </c>
      <c r="DE119" s="36">
        <v>135814.30896344519</v>
      </c>
      <c r="DF119" s="36">
        <f>CT119+CU119+CV119+CW119+CX119+CY119+CZ119+DA119+DB119+DC119+DD119+DE119</f>
        <v>215238.50767818396</v>
      </c>
      <c r="DG119" s="36">
        <v>396.43</v>
      </c>
      <c r="DH119" s="36">
        <v>42</v>
      </c>
      <c r="DI119" s="36">
        <v>1008</v>
      </c>
      <c r="DJ119" s="36">
        <v>43.899999999999864</v>
      </c>
      <c r="DK119" s="36">
        <v>272.47000000000003</v>
      </c>
      <c r="DL119" s="36">
        <v>18130.990000000002</v>
      </c>
      <c r="DM119" s="36">
        <v>132.12999999999738</v>
      </c>
      <c r="DN119" s="36">
        <v>13.159999999999854</v>
      </c>
      <c r="DO119" s="36">
        <v>91.670000000001892</v>
      </c>
      <c r="DP119" s="36">
        <v>1564.19</v>
      </c>
      <c r="DQ119" s="36">
        <v>5068.17</v>
      </c>
      <c r="DR119" s="36">
        <v>49374.84</v>
      </c>
      <c r="DS119" s="37">
        <f>DG119+DH119+DI119+DJ119+DK119+DL119+DM119+DN119+DO119+DP119+DQ119+DR119</f>
        <v>76137.95</v>
      </c>
      <c r="DT119" s="36">
        <v>183.32</v>
      </c>
      <c r="DU119" s="36">
        <v>216.33</v>
      </c>
      <c r="DV119" s="36">
        <v>1867</v>
      </c>
      <c r="DW119" s="36">
        <v>225</v>
      </c>
      <c r="DX119" s="36">
        <v>50.329999999999927</v>
      </c>
      <c r="DY119" s="36">
        <v>5944.68</v>
      </c>
      <c r="DZ119" s="36">
        <v>0</v>
      </c>
      <c r="EA119" s="36">
        <v>3.8400000000001455</v>
      </c>
      <c r="EB119" s="36">
        <v>0</v>
      </c>
      <c r="EC119" s="36">
        <v>11312.45</v>
      </c>
      <c r="ED119" s="36">
        <v>116.93</v>
      </c>
      <c r="EE119" s="36">
        <v>2290.9</v>
      </c>
      <c r="EF119" s="37">
        <f>DT119+DU119+DV119+DW119+DX119+DY119+DZ119+EA119+EB119+EC119+ED119+EE119</f>
        <v>22210.780000000002</v>
      </c>
      <c r="EG119" s="36">
        <v>35900</v>
      </c>
      <c r="EH119" s="36">
        <v>2620</v>
      </c>
      <c r="EI119" s="36">
        <v>91.680000000000291</v>
      </c>
      <c r="EJ119" s="36">
        <v>270.82</v>
      </c>
      <c r="EK119" s="36">
        <v>0</v>
      </c>
      <c r="EL119" s="36">
        <v>0</v>
      </c>
      <c r="EM119" s="36">
        <v>1048</v>
      </c>
      <c r="EN119" s="36">
        <v>449</v>
      </c>
      <c r="EO119" s="36">
        <v>5627.6</v>
      </c>
      <c r="EP119" s="36">
        <v>191.5</v>
      </c>
      <c r="EQ119" s="36">
        <v>143.33000000000175</v>
      </c>
      <c r="ER119" s="36">
        <v>7854.17</v>
      </c>
      <c r="ES119" s="37">
        <f>EG119+EH119+EI119+EJ119+EK119+EL119+EM119+EN119+EO119+EP119+EQ119+ER119</f>
        <v>54196.1</v>
      </c>
      <c r="ET119" s="36">
        <v>18</v>
      </c>
      <c r="EU119" s="36">
        <v>432</v>
      </c>
      <c r="EV119" s="36">
        <v>841.83</v>
      </c>
      <c r="EW119" s="36">
        <v>-5.3399999999999181</v>
      </c>
      <c r="EX119" s="36">
        <v>992.1</v>
      </c>
      <c r="EY119" s="36">
        <v>829.98</v>
      </c>
      <c r="EZ119" s="36">
        <v>41.669999999999618</v>
      </c>
      <c r="FA119" s="36">
        <v>17.390000000000327</v>
      </c>
      <c r="FB119" s="36">
        <v>0</v>
      </c>
      <c r="FC119" s="36">
        <v>11023.24</v>
      </c>
      <c r="FD119" s="36">
        <v>77963.55</v>
      </c>
      <c r="FE119" s="36">
        <v>88052.84</v>
      </c>
      <c r="FF119" s="37">
        <f>ET119+EU119+EV119+EW119+EX119+EY119+EZ119+FA119+FB119+FC119+FD119+FE119</f>
        <v>180207.26</v>
      </c>
      <c r="FG119" s="36">
        <v>402</v>
      </c>
      <c r="FH119" s="36">
        <v>355.96</v>
      </c>
      <c r="FI119" s="36">
        <v>656</v>
      </c>
      <c r="FJ119" s="36">
        <v>442.53</v>
      </c>
      <c r="FK119" s="36">
        <v>7759.22</v>
      </c>
      <c r="FL119" s="36">
        <v>858.30999999999949</v>
      </c>
      <c r="FM119" s="36">
        <v>1029.32</v>
      </c>
      <c r="FN119" s="36">
        <v>4627.67</v>
      </c>
      <c r="FO119" s="36">
        <v>-333.33</v>
      </c>
      <c r="FP119" s="36">
        <v>611.83000000000175</v>
      </c>
      <c r="FQ119" s="36">
        <v>1443.77</v>
      </c>
      <c r="FR119" s="36">
        <v>83848.179999999993</v>
      </c>
      <c r="FS119" s="37">
        <f>FG119+FH119+FI119+FJ119+FK119+FL119+FM119+FN119+FO119+FP119+FQ119+FR119</f>
        <v>101701.45999999999</v>
      </c>
      <c r="FT119" s="36">
        <v>1486.9</v>
      </c>
      <c r="FU119" s="36">
        <v>663.02</v>
      </c>
      <c r="FV119" s="36">
        <v>391.67</v>
      </c>
      <c r="FW119" s="36">
        <v>3940.58</v>
      </c>
      <c r="FX119" s="36">
        <v>871</v>
      </c>
      <c r="FY119" s="36">
        <v>2174.83</v>
      </c>
      <c r="FZ119" s="36">
        <v>3000.84</v>
      </c>
      <c r="GA119" s="36">
        <v>-2364.65</v>
      </c>
      <c r="GB119" s="36">
        <v>486.66</v>
      </c>
      <c r="GC119" s="36">
        <v>4844.88</v>
      </c>
      <c r="GD119" s="36">
        <v>46.080000000001746</v>
      </c>
      <c r="GE119" s="36">
        <v>676.98</v>
      </c>
      <c r="GF119" s="37">
        <f>FT119+FU119+FV119+FW119+FX119+FY119+FZ119+GA119+GB119+GC119+GD119+GE119</f>
        <v>16218.79</v>
      </c>
      <c r="GG119" s="36">
        <v>345.83</v>
      </c>
      <c r="GH119" s="36">
        <v>10578.16</v>
      </c>
      <c r="GI119" s="36">
        <v>532</v>
      </c>
      <c r="GJ119" s="36">
        <v>-5364.2199999999993</v>
      </c>
      <c r="GK119" s="36">
        <v>1165.5099999999993</v>
      </c>
      <c r="GL119" s="36">
        <v>4347.1500000000005</v>
      </c>
      <c r="GM119" s="36">
        <v>-1033.2399999999998</v>
      </c>
      <c r="GN119" s="36">
        <v>578.21999999999935</v>
      </c>
      <c r="GO119" s="36">
        <v>4691.2000000000007</v>
      </c>
      <c r="GP119" s="36">
        <v>5066.7200000000012</v>
      </c>
      <c r="GQ119" s="36">
        <v>-2500.2000000000007</v>
      </c>
      <c r="GR119" s="36">
        <v>9187.61</v>
      </c>
      <c r="GS119" s="37">
        <f>GG119+GH119+GI119+GJ119+GK119+GL119+GM119+GN119+GO119+GP119+GQ119+GR119</f>
        <v>27594.74</v>
      </c>
      <c r="GT119" s="36">
        <v>10</v>
      </c>
      <c r="GU119" s="36">
        <v>40.98</v>
      </c>
      <c r="GV119" s="36">
        <v>6018.2800000000007</v>
      </c>
      <c r="GW119" s="36">
        <v>465.69000000000051</v>
      </c>
      <c r="GX119" s="36">
        <v>13218.130000000001</v>
      </c>
      <c r="GY119" s="36">
        <v>103741.97</v>
      </c>
      <c r="GZ119" s="36">
        <v>2514.7399999999907</v>
      </c>
      <c r="HA119" s="36">
        <v>903.19999999999709</v>
      </c>
      <c r="HB119" s="36">
        <v>327.85000000000582</v>
      </c>
      <c r="HC119" s="36">
        <v>947.68000000000757</v>
      </c>
      <c r="HD119" s="36">
        <v>4069.6599999999889</v>
      </c>
      <c r="HE119" s="36">
        <v>1500889.9800000002</v>
      </c>
      <c r="HF119" s="37">
        <f>GT119+GU119+GV119+GW119+GX119+GY119+GZ119+HA119+HB119+HC119+HD119+HE119</f>
        <v>1633148.1600000001</v>
      </c>
      <c r="HG119" s="36">
        <v>3214.57</v>
      </c>
      <c r="HH119" s="36">
        <v>1898.2699999999998</v>
      </c>
      <c r="HI119" s="36">
        <v>1189.7300000000009</v>
      </c>
      <c r="HJ119" s="36">
        <v>2790.2099999999996</v>
      </c>
      <c r="HK119" s="36">
        <v>6831.1400000000012</v>
      </c>
      <c r="HL119" s="36">
        <v>1434.7199999999993</v>
      </c>
      <c r="HM119" s="36">
        <v>409.11000000000058</v>
      </c>
      <c r="HN119" s="36">
        <v>531.88000000000102</v>
      </c>
      <c r="HO119" s="36">
        <v>10125.370000000001</v>
      </c>
      <c r="HP119" s="36">
        <v>48915.9</v>
      </c>
      <c r="HQ119" s="36">
        <v>16716.239999999991</v>
      </c>
      <c r="HR119" s="36">
        <v>22474.360000000011</v>
      </c>
      <c r="HS119" s="37">
        <f>HG119+HH119+HI119+HJ119+HK119+HL119+HM119+HN119+HO119+HP119+HQ119+HR119</f>
        <v>116531.5</v>
      </c>
      <c r="HT119" s="36">
        <v>1987.69</v>
      </c>
      <c r="HU119" s="36">
        <v>36459.01</v>
      </c>
      <c r="HV119" s="36">
        <v>488.35999999999683</v>
      </c>
      <c r="HW119" s="36">
        <v>10439.489999999998</v>
      </c>
      <c r="HX119" s="36">
        <v>800</v>
      </c>
      <c r="HY119" s="36">
        <v>1175.9800000000032</v>
      </c>
      <c r="HZ119" s="36">
        <v>4556.97</v>
      </c>
      <c r="IA119" s="36">
        <v>230</v>
      </c>
      <c r="IB119" s="36">
        <v>1178.1400000000067</v>
      </c>
      <c r="IC119" s="36">
        <v>15581</v>
      </c>
      <c r="ID119" s="36">
        <v>0</v>
      </c>
      <c r="IE119" s="36">
        <v>4017.839999999982</v>
      </c>
      <c r="IF119" s="37">
        <f>HT119+HU119+HV119+HW119+HX119+HY119+HZ119+IA119+IB119+IC119+ID119+IE119</f>
        <v>76914.48</v>
      </c>
      <c r="IG119" s="36">
        <v>2191.83</v>
      </c>
      <c r="IH119" s="209">
        <v>0</v>
      </c>
      <c r="II119" s="209">
        <v>4846.5200000000004</v>
      </c>
      <c r="IJ119" s="209">
        <v>1070.21</v>
      </c>
      <c r="IK119" s="209">
        <v>139.77999999999901</v>
      </c>
      <c r="IL119" s="209">
        <v>122.95000000000073</v>
      </c>
      <c r="IM119" s="209">
        <v>286.89</v>
      </c>
      <c r="IN119" s="209">
        <v>4418.49</v>
      </c>
      <c r="IO119" s="209">
        <v>16964.210000000003</v>
      </c>
      <c r="IP119" s="209">
        <v>100</v>
      </c>
      <c r="IQ119" s="209">
        <v>1842.9099999999983</v>
      </c>
      <c r="IR119" s="209">
        <v>6303.680000000003</v>
      </c>
      <c r="IS119" s="37">
        <f>IG119+IH119+II119+IJ119+IK119+IL119+IM119+IN119+IO119+IP119+IQ119+IR119</f>
        <v>38287.470000000008</v>
      </c>
      <c r="IT119" s="36">
        <v>28516.63</v>
      </c>
      <c r="IU119" s="209">
        <v>1527.9000000000005</v>
      </c>
      <c r="IV119" s="209">
        <v>3960.8800000000024</v>
      </c>
      <c r="IW119" s="209">
        <v>739.99999999999636</v>
      </c>
      <c r="IX119" s="209">
        <v>-21518.720000000001</v>
      </c>
      <c r="IY119" s="209">
        <v>498.51000000000045</v>
      </c>
      <c r="IZ119" s="209">
        <v>0</v>
      </c>
      <c r="JA119" s="209">
        <v>1611.3099999999995</v>
      </c>
      <c r="JB119" s="209">
        <v>14156.390000000009</v>
      </c>
      <c r="JC119" s="209">
        <v>1413.3099999999922</v>
      </c>
      <c r="JD119" s="209">
        <v>3203.0500000000047</v>
      </c>
      <c r="JE119" s="209">
        <v>10695.869999999995</v>
      </c>
      <c r="JF119" s="37">
        <f>IT119+IU119+IV119+IW119+IX119+IY119+IZ119+JA119+JB119+JC119+JD119+JE119</f>
        <v>44805.13</v>
      </c>
      <c r="JG119" s="229">
        <v>4229.42</v>
      </c>
      <c r="JH119" s="209">
        <v>29354.219999999994</v>
      </c>
      <c r="JI119" s="209">
        <v>22968.090000000004</v>
      </c>
      <c r="JJ119" s="209">
        <v>3917.0000000000073</v>
      </c>
      <c r="JK119" s="209">
        <v>3008.66</v>
      </c>
      <c r="JL119" s="209">
        <v>-1761.0399999999981</v>
      </c>
      <c r="JM119" s="209">
        <v>5824.5900000000056</v>
      </c>
      <c r="JN119" s="209">
        <v>19417.049999999992</v>
      </c>
      <c r="JO119" s="209">
        <v>5809.909999999998</v>
      </c>
      <c r="JP119" s="209">
        <v>6740.4900000000034</v>
      </c>
      <c r="JQ119" s="209">
        <v>111.69000000000597</v>
      </c>
      <c r="JR119" s="209">
        <v>6179.3299999999763</v>
      </c>
      <c r="JS119" s="37">
        <f>JG119+JH119+JI119+JJ119+JK119+JL119+JM119+JN119+JO119+JP119+JQ119+JR119</f>
        <v>105799.40999999997</v>
      </c>
      <c r="JT119" s="229">
        <v>13654.67</v>
      </c>
      <c r="JU119" s="209">
        <v>140.16000000000005</v>
      </c>
      <c r="JV119" s="209">
        <v>408.21</v>
      </c>
      <c r="JW119" s="209">
        <v>745.53</v>
      </c>
      <c r="JX119" s="209">
        <v>48303.44</v>
      </c>
      <c r="JY119" s="209">
        <v>2307.2099999999991</v>
      </c>
      <c r="JZ119" s="209">
        <v>6383.5999999999958</v>
      </c>
      <c r="KA119" s="209">
        <v>9.0199999999967986</v>
      </c>
      <c r="KB119" s="209">
        <v>10029.43</v>
      </c>
      <c r="KC119" s="209">
        <v>677.4300000000012</v>
      </c>
      <c r="KD119" s="209">
        <v>837.6599999999944</v>
      </c>
      <c r="KE119" s="209">
        <v>7424.8800000000056</v>
      </c>
      <c r="KF119" s="37">
        <f>JT119+JU119+JV119+JW119+JX119+JY119+JZ119+KA119+KB119+KC119+KD119+KE119</f>
        <v>90921.239999999991</v>
      </c>
      <c r="KG119" s="229">
        <v>248.87</v>
      </c>
      <c r="KH119" s="209">
        <v>1000.28</v>
      </c>
      <c r="KI119" s="209">
        <v>1622.7</v>
      </c>
      <c r="KJ119" s="209">
        <v>5132.72</v>
      </c>
      <c r="KK119" s="209">
        <v>-1167.3000000000002</v>
      </c>
      <c r="KL119" s="209">
        <v>2426.9599999999996</v>
      </c>
      <c r="KM119" s="209">
        <v>1367.5500000000011</v>
      </c>
      <c r="KN119" s="209">
        <v>2756.6499999999996</v>
      </c>
      <c r="KO119" s="209">
        <v>6063.89</v>
      </c>
      <c r="KP119" s="209">
        <v>1613.4900000000002</v>
      </c>
      <c r="KQ119" s="209">
        <v>5411.64</v>
      </c>
      <c r="KR119" s="209">
        <v>12595.649999999998</v>
      </c>
      <c r="KS119" s="37">
        <f>KG119+KH119+KI119+KJ119+KK119+KL119+KM119+KN119+KO119+KP119+KQ119+KR119</f>
        <v>39073.1</v>
      </c>
      <c r="KT119" s="229">
        <v>7796.58</v>
      </c>
      <c r="KU119" s="209">
        <v>3608.2</v>
      </c>
      <c r="KV119" s="209">
        <v>2256.5</v>
      </c>
      <c r="KW119" s="209">
        <v>3107.8400000000006</v>
      </c>
      <c r="KX119" s="209">
        <v>9877.6799999999985</v>
      </c>
      <c r="KY119" s="209">
        <v>332895.98</v>
      </c>
      <c r="KZ119" s="209">
        <v>15003.119999999995</v>
      </c>
      <c r="LA119" s="209">
        <v>230.90000000002328</v>
      </c>
      <c r="LB119" s="209">
        <v>7145.469999999993</v>
      </c>
      <c r="LC119" s="209">
        <v>6142.5300000000025</v>
      </c>
      <c r="LD119" s="209">
        <v>5598.8899999999876</v>
      </c>
      <c r="LE119" s="209">
        <v>29396.939999999966</v>
      </c>
      <c r="LF119" s="37">
        <f>KT119+KU119+KV119+KW119+KX119+KY119+KZ119+LA119+LB119+LC119+LD119+LE119</f>
        <v>423060.62999999995</v>
      </c>
      <c r="LG119" s="229">
        <v>6860.72</v>
      </c>
      <c r="LH119" s="209">
        <v>4956.46</v>
      </c>
      <c r="LI119" s="209">
        <v>13883.119999999999</v>
      </c>
      <c r="LJ119" s="209">
        <v>3510.760000000002</v>
      </c>
      <c r="LK119" s="209">
        <v>3693.3599999999988</v>
      </c>
      <c r="LL119" s="209">
        <v>2711.0099999999984</v>
      </c>
      <c r="LM119" s="209">
        <v>5748.59</v>
      </c>
      <c r="LN119" s="209">
        <v>6523.8100000000031</v>
      </c>
      <c r="LO119" s="209">
        <v>36789.770000000004</v>
      </c>
      <c r="LP119" s="209">
        <v>3642.9700000000012</v>
      </c>
      <c r="LQ119" s="209">
        <v>6592.3299999999917</v>
      </c>
      <c r="LR119" s="209">
        <v>4454.2100000000064</v>
      </c>
      <c r="LS119" s="37">
        <f>LG119+LH119+LI119+LJ119+LK119+LL119+LM119+LN119+LO119+LP119+LQ119+LR119</f>
        <v>99367.11</v>
      </c>
      <c r="LT119" s="229">
        <v>2330.4300000000003</v>
      </c>
      <c r="LU119" s="209">
        <v>969.00999999999976</v>
      </c>
      <c r="LV119" s="209">
        <v>513</v>
      </c>
      <c r="LW119" s="209">
        <v>8359.7999999999993</v>
      </c>
      <c r="LX119" s="209">
        <v>49942.04</v>
      </c>
      <c r="LY119" s="209">
        <v>725.46999999999798</v>
      </c>
      <c r="LZ119" s="209">
        <v>1969.69</v>
      </c>
      <c r="MA119" s="209">
        <v>1029.4700000000053</v>
      </c>
      <c r="MB119" s="209">
        <v>-1080.2400000000052</v>
      </c>
      <c r="MC119" s="209">
        <v>-44778.22</v>
      </c>
      <c r="MD119" s="209">
        <v>950.38999999999942</v>
      </c>
      <c r="ME119" s="209">
        <v>35710.479999999996</v>
      </c>
      <c r="MF119" s="37">
        <f>LT119+LU119+LV119+LW119+LX119+LY119+LZ119+MA119+MB119+MC119+MD119+ME119</f>
        <v>56641.319999999992</v>
      </c>
      <c r="MG119" s="229">
        <v>13785</v>
      </c>
      <c r="MH119" s="209">
        <v>2190.66</v>
      </c>
      <c r="MI119" s="209">
        <v>5567.7499999999991</v>
      </c>
      <c r="MJ119" s="209">
        <v>0</v>
      </c>
      <c r="MK119" s="209">
        <v>0</v>
      </c>
      <c r="ML119" s="209">
        <v>0</v>
      </c>
      <c r="MM119" s="209">
        <v>0</v>
      </c>
      <c r="MN119" s="209">
        <v>0</v>
      </c>
      <c r="MO119" s="209">
        <v>0</v>
      </c>
      <c r="MP119" s="209">
        <v>0</v>
      </c>
      <c r="MQ119" s="209">
        <v>0</v>
      </c>
      <c r="MR119" s="209">
        <v>0</v>
      </c>
      <c r="MS119" s="38">
        <f>MG119+MH119+MI119+MJ119+MK119+ML119+MM119+MN119+MO119+MP119+MQ119+MR119</f>
        <v>21543.41</v>
      </c>
    </row>
    <row r="120" spans="1:357" ht="15.75" x14ac:dyDescent="0.25">
      <c r="A120" s="86">
        <v>7203</v>
      </c>
      <c r="B120" s="113"/>
      <c r="C120" s="114" t="s">
        <v>189</v>
      </c>
      <c r="D120" s="114" t="s">
        <v>575</v>
      </c>
      <c r="E120" s="36">
        <v>7596803.5386412954</v>
      </c>
      <c r="F120" s="36">
        <v>6135732.7658153903</v>
      </c>
      <c r="G120" s="36">
        <v>6336463.0278751468</v>
      </c>
      <c r="H120" s="36">
        <v>7587502.0864630286</v>
      </c>
      <c r="I120" s="36">
        <v>7212068.1021532305</v>
      </c>
      <c r="J120" s="36">
        <v>15746916.207644802</v>
      </c>
      <c r="K120" s="36">
        <v>14830996.494742114</v>
      </c>
      <c r="L120" s="37">
        <v>4819.7295943915869</v>
      </c>
      <c r="M120" s="36">
        <v>6664.1629110332169</v>
      </c>
      <c r="N120" s="36">
        <v>-329.66115840427307</v>
      </c>
      <c r="O120" s="36">
        <v>5875.4798864964114</v>
      </c>
      <c r="P120" s="36">
        <v>-9668.6696711734276</v>
      </c>
      <c r="Q120" s="36">
        <v>10953.930896344516</v>
      </c>
      <c r="R120" s="36">
        <v>-6505.5917209147055</v>
      </c>
      <c r="S120" s="37">
        <f>L120+M120+N120+O120+P120+Q120+R120</f>
        <v>11809.380737773325</v>
      </c>
      <c r="T120" s="36">
        <v>575.86379569354028</v>
      </c>
      <c r="U120" s="36">
        <v>78676.347855116008</v>
      </c>
      <c r="V120" s="36">
        <v>36588.21565681856</v>
      </c>
      <c r="W120" s="36">
        <v>-33178.93506927057</v>
      </c>
      <c r="X120" s="36">
        <v>9864.7971957936916</v>
      </c>
      <c r="Y120" s="36">
        <v>5545.8187280921384</v>
      </c>
      <c r="Z120" s="36">
        <v>208.64630278751463</v>
      </c>
      <c r="AA120" s="36">
        <v>15139.37573026206</v>
      </c>
      <c r="AB120" s="36">
        <v>-95.977299282256723</v>
      </c>
      <c r="AC120" s="36">
        <v>366574.86229344015</v>
      </c>
      <c r="AD120" s="36">
        <v>-1364.5468202303457</v>
      </c>
      <c r="AE120" s="36">
        <v>-10924.720413954265</v>
      </c>
      <c r="AF120" s="37">
        <f>T120+U120+V120+W120+X120+Y120+Z120+AA120+AB120+AC120+AD120+AE120</f>
        <v>467609.74795526621</v>
      </c>
      <c r="AG120" s="36">
        <v>855.44984142881003</v>
      </c>
      <c r="AH120" s="36">
        <v>521.61575696878663</v>
      </c>
      <c r="AI120" s="36">
        <v>4677.8501084960772</v>
      </c>
      <c r="AJ120" s="36">
        <v>24369.888165581706</v>
      </c>
      <c r="AK120" s="36">
        <v>25688.532799198802</v>
      </c>
      <c r="AL120" s="36">
        <v>409618.59455850447</v>
      </c>
      <c r="AM120" s="36">
        <v>53613.753964279756</v>
      </c>
      <c r="AN120" s="36">
        <v>8112.1682523785685</v>
      </c>
      <c r="AO120" s="36">
        <v>1239.3590385578368</v>
      </c>
      <c r="AP120" s="36">
        <v>-18619.596060757805</v>
      </c>
      <c r="AQ120" s="36">
        <v>5479.0519112001339</v>
      </c>
      <c r="AR120" s="36">
        <v>111734.26806876982</v>
      </c>
      <c r="AS120" s="37">
        <f>AG120+AH120+AI120+AJ120+AK120+AL120+AM120+AN120+AO120+AP120+AQ120+AR120</f>
        <v>627290.93640460691</v>
      </c>
      <c r="AT120" s="36">
        <v>94988.315807043909</v>
      </c>
      <c r="AU120" s="36">
        <v>263052.91270238697</v>
      </c>
      <c r="AV120" s="36">
        <v>0</v>
      </c>
      <c r="AW120" s="36">
        <v>1129819.7295943918</v>
      </c>
      <c r="AX120" s="36">
        <v>383.90919712902689</v>
      </c>
      <c r="AY120" s="36">
        <v>44028.542814221335</v>
      </c>
      <c r="AZ120" s="36">
        <v>780.33717242530463</v>
      </c>
      <c r="BA120" s="36">
        <v>338.00701051577369</v>
      </c>
      <c r="BB120" s="36">
        <v>96916.207644800539</v>
      </c>
      <c r="BC120" s="36">
        <v>8340.4615256217385</v>
      </c>
      <c r="BD120" s="36">
        <v>829932.3985978968</v>
      </c>
      <c r="BE120" s="36">
        <v>2169.9215489901521</v>
      </c>
      <c r="BF120" s="37">
        <f>AT120+AU120+AV120+AW120+AX120+AY120+AZ120+BA120+BB120+BC120+BD120+BE120</f>
        <v>2470750.7436154229</v>
      </c>
      <c r="BG120" s="36">
        <v>0</v>
      </c>
      <c r="BH120" s="36">
        <v>596215.15606743447</v>
      </c>
      <c r="BI120" s="36">
        <v>0</v>
      </c>
      <c r="BJ120" s="36">
        <v>55186.947087297616</v>
      </c>
      <c r="BK120" s="36">
        <v>-6847.7716574862297</v>
      </c>
      <c r="BL120" s="36">
        <v>-11759.305625104324</v>
      </c>
      <c r="BM120" s="36">
        <v>218657.15239525956</v>
      </c>
      <c r="BN120" s="36">
        <v>575.86379569354028</v>
      </c>
      <c r="BO120" s="36">
        <v>0</v>
      </c>
      <c r="BP120" s="36">
        <v>1076.6149223835755</v>
      </c>
      <c r="BQ120" s="36">
        <v>-227732.5710649307</v>
      </c>
      <c r="BR120" s="36">
        <v>28163.352570522453</v>
      </c>
      <c r="BS120" s="37">
        <f>BG120+BH120+BI120+BJ120+BK120+BL120+BM120+BN120+BO120+BP120+BQ120+BR120</f>
        <v>653535.43849106983</v>
      </c>
      <c r="BT120" s="36">
        <v>755.29961609080283</v>
      </c>
      <c r="BU120" s="36">
        <v>817.89350692705727</v>
      </c>
      <c r="BV120" s="36">
        <v>2979.4692038057087</v>
      </c>
      <c r="BW120" s="36">
        <v>4327.3243198130531</v>
      </c>
      <c r="BX120" s="36">
        <v>0</v>
      </c>
      <c r="BY120" s="36">
        <v>1456.3511934568521</v>
      </c>
      <c r="BZ120" s="36">
        <v>250.37556334501753</v>
      </c>
      <c r="CA120" s="36">
        <v>1669.170422300117</v>
      </c>
      <c r="CB120" s="36">
        <v>0</v>
      </c>
      <c r="CC120" s="36">
        <v>4435.4949090302125</v>
      </c>
      <c r="CD120" s="36">
        <v>8345.852111500586</v>
      </c>
      <c r="CE120" s="36">
        <v>9760.741111667503</v>
      </c>
      <c r="CF120" s="37">
        <f>BT120+BU120+BV120+BW120+BX120+BY120+BZ120+CA120+CB120+CC120+CD120+CE120</f>
        <v>34797.971957936912</v>
      </c>
      <c r="CG120" s="36">
        <v>0</v>
      </c>
      <c r="CH120" s="36">
        <v>1101.6524787180772</v>
      </c>
      <c r="CI120" s="36">
        <v>0</v>
      </c>
      <c r="CJ120" s="36">
        <v>500.75112669003505</v>
      </c>
      <c r="CK120" s="36">
        <v>501293.60707728262</v>
      </c>
      <c r="CL120" s="36">
        <v>0</v>
      </c>
      <c r="CM120" s="36">
        <v>10732.765815389752</v>
      </c>
      <c r="CN120" s="36">
        <v>-10227.841762643968</v>
      </c>
      <c r="CO120" s="36">
        <v>250.37556334501753</v>
      </c>
      <c r="CP120" s="36">
        <v>279.58604573526958</v>
      </c>
      <c r="CQ120" s="36">
        <v>2148.5519946586578</v>
      </c>
      <c r="CR120" s="36">
        <v>49470.543314972463</v>
      </c>
      <c r="CS120" s="37">
        <f>CG120+CH120+CI120+CJ120+CK120+CL120+CM120+CN120+CO120+CP120+CQ120+CR120</f>
        <v>555549.99165414798</v>
      </c>
      <c r="CT120" s="36">
        <v>37488.607911867803</v>
      </c>
      <c r="CU120" s="36">
        <v>11054.081121682524</v>
      </c>
      <c r="CV120" s="36">
        <v>3300.7845100984814</v>
      </c>
      <c r="CW120" s="36">
        <v>3025.3713904189617</v>
      </c>
      <c r="CX120" s="36">
        <v>-7502.9210482390263</v>
      </c>
      <c r="CY120" s="36">
        <v>23551.99465865465</v>
      </c>
      <c r="CZ120" s="36">
        <v>104688.76231013187</v>
      </c>
      <c r="DA120" s="36">
        <v>876.31447170756144</v>
      </c>
      <c r="DB120" s="36">
        <v>8696.3779001836101</v>
      </c>
      <c r="DC120" s="36">
        <v>0</v>
      </c>
      <c r="DD120" s="36">
        <v>1377.0655983975967</v>
      </c>
      <c r="DE120" s="36">
        <v>185375.53901685865</v>
      </c>
      <c r="DF120" s="36">
        <f>CT120+CU120+CV120+CW120+CX120+CY120+CZ120+DA120+DB120+DC120+DD120+DE120</f>
        <v>371931.97784176271</v>
      </c>
      <c r="DG120" s="36">
        <v>13464.13</v>
      </c>
      <c r="DH120" s="36">
        <v>9681</v>
      </c>
      <c r="DI120" s="36">
        <v>0</v>
      </c>
      <c r="DJ120" s="36">
        <v>0</v>
      </c>
      <c r="DK120" s="36">
        <v>939</v>
      </c>
      <c r="DL120" s="36">
        <v>321216.93</v>
      </c>
      <c r="DM120" s="36">
        <v>12198.27</v>
      </c>
      <c r="DN120" s="36">
        <v>-2681.3300000000163</v>
      </c>
      <c r="DO120" s="36">
        <v>0</v>
      </c>
      <c r="DP120" s="36">
        <v>12543.36</v>
      </c>
      <c r="DQ120" s="36">
        <v>3214.109999999986</v>
      </c>
      <c r="DR120" s="36">
        <v>4995.960000000021</v>
      </c>
      <c r="DS120" s="37">
        <f>DG120+DH120+DI120+DJ120+DK120+DL120+DM120+DN120+DO120+DP120+DQ120+DR120</f>
        <v>375571.43</v>
      </c>
      <c r="DT120" s="36">
        <v>0</v>
      </c>
      <c r="DU120" s="36">
        <v>180273.76</v>
      </c>
      <c r="DV120" s="36">
        <v>-30045.62</v>
      </c>
      <c r="DW120" s="36">
        <v>2875</v>
      </c>
      <c r="DX120" s="36">
        <v>10782.43</v>
      </c>
      <c r="DY120" s="36">
        <v>30977.62</v>
      </c>
      <c r="DZ120" s="36">
        <v>2280</v>
      </c>
      <c r="EA120" s="36">
        <v>0</v>
      </c>
      <c r="EB120" s="36">
        <v>0</v>
      </c>
      <c r="EC120" s="36">
        <v>120</v>
      </c>
      <c r="ED120" s="36">
        <v>18127.560000000001</v>
      </c>
      <c r="EE120" s="36">
        <v>-7003.2900000000081</v>
      </c>
      <c r="EF120" s="37">
        <f>DT120+DU120+DV120+DW120+DX120+DY120+DZ120+EA120+EB120+EC120+ED120+EE120</f>
        <v>208387.46</v>
      </c>
      <c r="EG120" s="36">
        <v>12.5</v>
      </c>
      <c r="EH120" s="36">
        <v>0</v>
      </c>
      <c r="EI120" s="36">
        <v>212942.87</v>
      </c>
      <c r="EJ120" s="36">
        <v>-25569.98</v>
      </c>
      <c r="EK120" s="36">
        <v>150934.72</v>
      </c>
      <c r="EL120" s="36">
        <v>54753.22</v>
      </c>
      <c r="EM120" s="36">
        <v>33666.26</v>
      </c>
      <c r="EN120" s="36">
        <v>153380.17000000001</v>
      </c>
      <c r="EO120" s="36">
        <v>351458.68</v>
      </c>
      <c r="EP120" s="36">
        <v>-215655.56</v>
      </c>
      <c r="EQ120" s="36">
        <v>453925.83</v>
      </c>
      <c r="ER120" s="36">
        <v>2775189.58</v>
      </c>
      <c r="ES120" s="37">
        <f>EG120+EH120+EI120+EJ120+EK120+EL120+EM120+EN120+EO120+EP120+EQ120+ER120</f>
        <v>3945038.29</v>
      </c>
      <c r="ET120" s="36">
        <v>77115.33</v>
      </c>
      <c r="EU120" s="36">
        <v>93560.89</v>
      </c>
      <c r="EV120" s="36">
        <v>-40872</v>
      </c>
      <c r="EW120" s="36">
        <v>293268.34000000003</v>
      </c>
      <c r="EX120" s="36">
        <v>403556.84</v>
      </c>
      <c r="EY120" s="36">
        <v>355056.06</v>
      </c>
      <c r="EZ120" s="36">
        <v>343201.97</v>
      </c>
      <c r="FA120" s="36">
        <v>257856.37</v>
      </c>
      <c r="FB120" s="36">
        <v>248133.96</v>
      </c>
      <c r="FC120" s="36">
        <v>346451.18</v>
      </c>
      <c r="FD120" s="36">
        <v>313918.78000000003</v>
      </c>
      <c r="FE120" s="36">
        <v>10402069.440000003</v>
      </c>
      <c r="FF120" s="37">
        <f>ET120+EU120+EV120+EW120+EX120+EY120+EZ120+FA120+FB120+FC120+FD120+FE120</f>
        <v>13093317.160000004</v>
      </c>
      <c r="FG120" s="36">
        <v>156516.46</v>
      </c>
      <c r="FH120" s="36">
        <v>96821.8</v>
      </c>
      <c r="FI120" s="36">
        <v>76887.350000000006</v>
      </c>
      <c r="FJ120" s="36">
        <v>129124.89</v>
      </c>
      <c r="FK120" s="36">
        <v>185126.19</v>
      </c>
      <c r="FL120" s="36">
        <v>13684.970000000088</v>
      </c>
      <c r="FM120" s="36">
        <v>225957.42</v>
      </c>
      <c r="FN120" s="36">
        <v>70179.3</v>
      </c>
      <c r="FO120" s="36">
        <v>34492.370000000003</v>
      </c>
      <c r="FP120" s="36">
        <v>0</v>
      </c>
      <c r="FQ120" s="36">
        <v>321559.25</v>
      </c>
      <c r="FR120" s="36">
        <v>3054564.98</v>
      </c>
      <c r="FS120" s="37">
        <f>FG120+FH120+FI120+FJ120+FK120+FL120+FM120+FN120+FO120+FP120+FQ120+FR120</f>
        <v>4364914.9800000004</v>
      </c>
      <c r="FT120" s="36">
        <v>20307.349999999999</v>
      </c>
      <c r="FU120" s="36">
        <v>4355.28</v>
      </c>
      <c r="FV120" s="36">
        <v>-1372.44</v>
      </c>
      <c r="FW120" s="36">
        <v>81061.06</v>
      </c>
      <c r="FX120" s="36">
        <v>66322.16</v>
      </c>
      <c r="FY120" s="36">
        <v>0</v>
      </c>
      <c r="FZ120" s="36">
        <v>38922.14</v>
      </c>
      <c r="GA120" s="36">
        <v>-24318.9</v>
      </c>
      <c r="GB120" s="36">
        <v>3280.890000000014</v>
      </c>
      <c r="GC120" s="36">
        <v>-1653.38</v>
      </c>
      <c r="GD120" s="36">
        <v>40359.769999999997</v>
      </c>
      <c r="GE120" s="36">
        <v>1592568.77</v>
      </c>
      <c r="GF120" s="37">
        <f>FT120+FU120+FV120+FW120+FX120+FY120+FZ120+GA120+GB120+GC120+GD120+GE120</f>
        <v>1819832.7</v>
      </c>
      <c r="GG120" s="36">
        <v>35373.99</v>
      </c>
      <c r="GH120" s="36">
        <v>32406.250000000007</v>
      </c>
      <c r="GI120" s="36">
        <v>2193.7099999999919</v>
      </c>
      <c r="GJ120" s="36">
        <v>2290.3000000000029</v>
      </c>
      <c r="GK120" s="36">
        <v>2740</v>
      </c>
      <c r="GL120" s="36">
        <v>49688.880000000005</v>
      </c>
      <c r="GM120" s="36">
        <v>114436.68</v>
      </c>
      <c r="GN120" s="36">
        <v>30009.440000000002</v>
      </c>
      <c r="GO120" s="36">
        <v>15483.98000000004</v>
      </c>
      <c r="GP120" s="36">
        <v>344.26000000000931</v>
      </c>
      <c r="GQ120" s="36">
        <v>145688.75</v>
      </c>
      <c r="GR120" s="36">
        <v>951238.40999999992</v>
      </c>
      <c r="GS120" s="37">
        <f>GG120+GH120+GI120+GJ120+GK120+GL120+GM120+GN120+GO120+GP120+GQ120+GR120</f>
        <v>1381894.65</v>
      </c>
      <c r="GT120" s="36">
        <v>53012.2</v>
      </c>
      <c r="GU120" s="36">
        <v>9999.9700000000012</v>
      </c>
      <c r="GV120" s="36">
        <v>265092.03000000003</v>
      </c>
      <c r="GW120" s="36">
        <v>8761.9099999999744</v>
      </c>
      <c r="GX120" s="36">
        <v>33767.049999999988</v>
      </c>
      <c r="GY120" s="36">
        <v>240965.14999999997</v>
      </c>
      <c r="GZ120" s="36">
        <v>2459.2000000000698</v>
      </c>
      <c r="HA120" s="36">
        <v>41478.260000000009</v>
      </c>
      <c r="HB120" s="36">
        <v>14508.520000000019</v>
      </c>
      <c r="HC120" s="36">
        <v>43281.739999999874</v>
      </c>
      <c r="HD120" s="36">
        <v>-1996.4000000000233</v>
      </c>
      <c r="HE120" s="36">
        <v>64161.910000000149</v>
      </c>
      <c r="HF120" s="37">
        <f>GT120+GU120+GV120+GW120+GX120+GY120+GZ120+HA120+HB120+HC120+HD120+HE120</f>
        <v>775491.54</v>
      </c>
      <c r="HG120" s="36">
        <v>3717</v>
      </c>
      <c r="HH120" s="36">
        <v>751.27999999999975</v>
      </c>
      <c r="HI120" s="36">
        <v>2114.5800000000008</v>
      </c>
      <c r="HJ120" s="36">
        <v>11600</v>
      </c>
      <c r="HK120" s="36">
        <v>353.20999999999913</v>
      </c>
      <c r="HL120" s="36">
        <v>1202.2699999999968</v>
      </c>
      <c r="HM120" s="36">
        <v>3248348.31</v>
      </c>
      <c r="HN120" s="36">
        <v>9397.429999999702</v>
      </c>
      <c r="HO120" s="36">
        <v>50340.650000000373</v>
      </c>
      <c r="HP120" s="36">
        <v>30764.889999999665</v>
      </c>
      <c r="HQ120" s="36">
        <v>341852.35000000009</v>
      </c>
      <c r="HR120" s="36">
        <v>208378.85000000009</v>
      </c>
      <c r="HS120" s="37">
        <f>HG120+HH120+HI120+HJ120+HK120+HL120+HM120+HN120+HO120+HP120+HQ120+HR120</f>
        <v>3908820.82</v>
      </c>
      <c r="HT120" s="36">
        <v>17283.870000000003</v>
      </c>
      <c r="HU120" s="36">
        <v>7383.4599999999955</v>
      </c>
      <c r="HV120" s="36">
        <v>-7402.2199999999975</v>
      </c>
      <c r="HW120" s="36">
        <v>20288.839999999997</v>
      </c>
      <c r="HX120" s="36">
        <v>105844.40999999999</v>
      </c>
      <c r="HY120" s="36">
        <v>278865.11000000004</v>
      </c>
      <c r="HZ120" s="36">
        <v>29305.869999999995</v>
      </c>
      <c r="IA120" s="36">
        <v>561.24000000004889</v>
      </c>
      <c r="IB120" s="36">
        <v>7537.7599999998929</v>
      </c>
      <c r="IC120" s="36">
        <v>14782.820000000065</v>
      </c>
      <c r="ID120" s="36">
        <v>0</v>
      </c>
      <c r="IE120" s="36">
        <v>69101.20000000007</v>
      </c>
      <c r="IF120" s="37">
        <f>HT120+HU120+HV120+HW120+HX120+HY120+HZ120+IA120+IB120+IC120+ID120+IE120</f>
        <v>543552.3600000001</v>
      </c>
      <c r="IG120" s="36">
        <v>50512.979999999996</v>
      </c>
      <c r="IH120" s="209">
        <v>0</v>
      </c>
      <c r="II120" s="209">
        <v>2142.9100000000035</v>
      </c>
      <c r="IJ120" s="209">
        <v>1509.0200000000041</v>
      </c>
      <c r="IK120" s="209">
        <v>2554.0899999999965</v>
      </c>
      <c r="IL120" s="209">
        <v>118123.41</v>
      </c>
      <c r="IM120" s="209">
        <v>5421.3399999999965</v>
      </c>
      <c r="IN120" s="209">
        <v>11179.349999999977</v>
      </c>
      <c r="IO120" s="209">
        <v>344.4100000000326</v>
      </c>
      <c r="IP120" s="209">
        <v>37978.729999999981</v>
      </c>
      <c r="IQ120" s="209">
        <v>22760.22</v>
      </c>
      <c r="IR120" s="209">
        <v>117806.1</v>
      </c>
      <c r="IS120" s="37">
        <f>IG120+IH120+II120+IJ120+IK120+IL120+IM120+IN120+IO120+IP120+IQ120+IR120</f>
        <v>370332.56</v>
      </c>
      <c r="IT120" s="36">
        <v>12042.619999999999</v>
      </c>
      <c r="IU120" s="209">
        <v>444.14000000000124</v>
      </c>
      <c r="IV120" s="209">
        <v>1872.3599999999988</v>
      </c>
      <c r="IW120" s="209">
        <v>1565.2199999999993</v>
      </c>
      <c r="IX120" s="209">
        <v>26409.11</v>
      </c>
      <c r="IY120" s="209">
        <v>16323.340000000004</v>
      </c>
      <c r="IZ120" s="209">
        <v>25510.079999999994</v>
      </c>
      <c r="JA120" s="209">
        <v>45640.099999999991</v>
      </c>
      <c r="JB120" s="209">
        <v>46860.61</v>
      </c>
      <c r="JC120" s="209">
        <v>10291.960000000021</v>
      </c>
      <c r="JD120" s="209">
        <v>11650.320000000036</v>
      </c>
      <c r="JE120" s="209">
        <v>134721.26999999996</v>
      </c>
      <c r="JF120" s="37">
        <f>IT120+IU120+IV120+IW120+IX120+IY120+IZ120+JA120+JB120+JC120+JD120+JE120</f>
        <v>333331.13</v>
      </c>
      <c r="JG120" s="229">
        <v>2762.1899999999996</v>
      </c>
      <c r="JH120" s="209">
        <v>24513.940000000006</v>
      </c>
      <c r="JI120" s="209">
        <v>773.93000000000029</v>
      </c>
      <c r="JJ120" s="209">
        <v>42.649999999997817</v>
      </c>
      <c r="JK120" s="209">
        <v>3372.9000000000015</v>
      </c>
      <c r="JL120" s="209">
        <v>7359.9000000000051</v>
      </c>
      <c r="JM120" s="209">
        <v>-180.00000000000728</v>
      </c>
      <c r="JN120" s="209">
        <v>10926.099999999999</v>
      </c>
      <c r="JO120" s="209">
        <v>60709.72</v>
      </c>
      <c r="JP120" s="209">
        <v>-17475.020000000004</v>
      </c>
      <c r="JQ120" s="209">
        <v>100140.50000000003</v>
      </c>
      <c r="JR120" s="209">
        <v>2975.3699999999953</v>
      </c>
      <c r="JS120" s="37">
        <f>JG120+JH120+JI120+JJ120+JK120+JL120+JM120+JN120+JO120+JP120+JQ120+JR120</f>
        <v>195922.18000000002</v>
      </c>
      <c r="JT120" s="229">
        <v>615733.76000000001</v>
      </c>
      <c r="JU120" s="209">
        <v>14021.619999999995</v>
      </c>
      <c r="JV120" s="209">
        <v>42.650000000023283</v>
      </c>
      <c r="JW120" s="209">
        <v>42.650000000023283</v>
      </c>
      <c r="JX120" s="209">
        <v>0</v>
      </c>
      <c r="JY120" s="209">
        <v>3214.6500000000233</v>
      </c>
      <c r="JZ120" s="209">
        <v>40608.989999999991</v>
      </c>
      <c r="KA120" s="209">
        <v>9113.9899999998743</v>
      </c>
      <c r="KB120" s="209">
        <v>-31203.830000000075</v>
      </c>
      <c r="KC120" s="209">
        <v>0</v>
      </c>
      <c r="KD120" s="209">
        <v>9031.9699999999721</v>
      </c>
      <c r="KE120" s="209">
        <v>18393.560000000172</v>
      </c>
      <c r="KF120" s="37">
        <f>JT120+JU120+JV120+JW120+JX120+JY120+JZ120+KA120+KB120+KC120+KD120+KE120</f>
        <v>679000.01</v>
      </c>
      <c r="KG120" s="229">
        <v>8957.56</v>
      </c>
      <c r="KH120" s="209">
        <v>5196.9400000000005</v>
      </c>
      <c r="KI120" s="209">
        <v>1545.5200000000004</v>
      </c>
      <c r="KJ120" s="209">
        <v>140</v>
      </c>
      <c r="KK120" s="209">
        <v>8720.77</v>
      </c>
      <c r="KL120" s="209">
        <v>51815.359999999993</v>
      </c>
      <c r="KM120" s="209">
        <v>34893.97</v>
      </c>
      <c r="KN120" s="209">
        <v>579798.17000000004</v>
      </c>
      <c r="KO120" s="209">
        <v>66112.649999999907</v>
      </c>
      <c r="KP120" s="209">
        <v>-41036.619999999995</v>
      </c>
      <c r="KQ120" s="209">
        <v>4091.8300000000745</v>
      </c>
      <c r="KR120" s="209">
        <v>68616.439999999944</v>
      </c>
      <c r="KS120" s="37">
        <f>KG120+KH120+KI120+KJ120+KK120+KL120+KM120+KN120+KO120+KP120+KQ120+KR120</f>
        <v>788852.59</v>
      </c>
      <c r="KT120" s="229">
        <v>9582.3700000000008</v>
      </c>
      <c r="KU120" s="209">
        <v>8724.5699999999979</v>
      </c>
      <c r="KV120" s="209">
        <v>-4602.9399999999987</v>
      </c>
      <c r="KW120" s="209">
        <v>143025.76</v>
      </c>
      <c r="KX120" s="209">
        <v>81.739999999990687</v>
      </c>
      <c r="KY120" s="209">
        <v>534.45999999999185</v>
      </c>
      <c r="KZ120" s="209">
        <v>27799.75</v>
      </c>
      <c r="LA120" s="209">
        <v>2457.7300000000105</v>
      </c>
      <c r="LB120" s="209">
        <v>31192.01999999999</v>
      </c>
      <c r="LC120" s="209">
        <v>549.69000000000233</v>
      </c>
      <c r="LD120" s="209">
        <v>140738.13000000003</v>
      </c>
      <c r="LE120" s="209">
        <v>1039.6899999999441</v>
      </c>
      <c r="LF120" s="37">
        <f>KT120+KU120+KV120+KW120+KX120+KY120+KZ120+LA120+LB120+LC120+LD120+LE120</f>
        <v>361122.97</v>
      </c>
      <c r="LG120" s="229">
        <v>40315.51</v>
      </c>
      <c r="LH120" s="209">
        <v>1034.0899999999965</v>
      </c>
      <c r="LI120" s="209">
        <v>2259.7900000000009</v>
      </c>
      <c r="LJ120" s="209">
        <v>5497.5200000000041</v>
      </c>
      <c r="LK120" s="209">
        <v>7972.0999999999985</v>
      </c>
      <c r="LL120" s="209">
        <v>1157245.52</v>
      </c>
      <c r="LM120" s="209">
        <v>3496.3899999998976</v>
      </c>
      <c r="LN120" s="209">
        <v>16839.060000000056</v>
      </c>
      <c r="LO120" s="209">
        <v>83771.030000000028</v>
      </c>
      <c r="LP120" s="209">
        <v>6885.5</v>
      </c>
      <c r="LQ120" s="209">
        <v>185947.8899999999</v>
      </c>
      <c r="LR120" s="209">
        <v>3533.660000000149</v>
      </c>
      <c r="LS120" s="37">
        <f>LG120+LH120+LI120+LJ120+LK120+LL120+LM120+LN120+LO120+LP120+LQ120+LR120</f>
        <v>1514798.06</v>
      </c>
      <c r="LT120" s="229">
        <v>92049.54</v>
      </c>
      <c r="LU120" s="209">
        <v>61713.64</v>
      </c>
      <c r="LV120" s="209">
        <v>25244.48000000001</v>
      </c>
      <c r="LW120" s="209">
        <v>873.58999999999651</v>
      </c>
      <c r="LX120" s="209">
        <v>15233.5</v>
      </c>
      <c r="LY120" s="209">
        <v>12182.279999999999</v>
      </c>
      <c r="LZ120" s="209">
        <v>948407.64999999991</v>
      </c>
      <c r="MA120" s="209">
        <v>28631.030000000028</v>
      </c>
      <c r="MB120" s="209">
        <v>23522.080000000075</v>
      </c>
      <c r="MC120" s="209">
        <v>1130.3499999998603</v>
      </c>
      <c r="MD120" s="209">
        <v>4937.4000000001397</v>
      </c>
      <c r="ME120" s="209">
        <v>143928.29000000004</v>
      </c>
      <c r="MF120" s="37">
        <f>LT120+LU120+LV120+LW120+LX120+LY120+LZ120+MA120+MB120+MC120+MD120+ME120</f>
        <v>1357853.83</v>
      </c>
      <c r="MG120" s="229">
        <v>306381.56</v>
      </c>
      <c r="MH120" s="209">
        <v>166938.94</v>
      </c>
      <c r="MI120" s="209">
        <v>1657.4699999999721</v>
      </c>
      <c r="MJ120" s="209">
        <v>0</v>
      </c>
      <c r="MK120" s="209">
        <v>0</v>
      </c>
      <c r="ML120" s="209">
        <v>0</v>
      </c>
      <c r="MM120" s="209">
        <v>0</v>
      </c>
      <c r="MN120" s="209">
        <v>0</v>
      </c>
      <c r="MO120" s="209">
        <v>0</v>
      </c>
      <c r="MP120" s="209">
        <v>0</v>
      </c>
      <c r="MQ120" s="209">
        <v>0</v>
      </c>
      <c r="MR120" s="209">
        <v>0</v>
      </c>
      <c r="MS120" s="38">
        <f>MG120+MH120+MI120+MJ120+MK120+ML120+MM120+MN120+MO120+MP120+MQ120+MR120</f>
        <v>474977.97</v>
      </c>
    </row>
    <row r="121" spans="1:357" x14ac:dyDescent="0.2">
      <c r="A121" s="82"/>
      <c r="B121" s="105"/>
      <c r="C121" s="106" t="s">
        <v>591</v>
      </c>
      <c r="D121" s="106" t="s">
        <v>591</v>
      </c>
      <c r="E121" s="22"/>
      <c r="F121" s="22"/>
      <c r="G121" s="22"/>
      <c r="H121" s="22"/>
      <c r="I121" s="22"/>
      <c r="J121" s="22"/>
      <c r="K121" s="22"/>
      <c r="L121" s="31"/>
      <c r="M121" s="31"/>
      <c r="N121" s="31"/>
      <c r="O121" s="31"/>
      <c r="P121" s="31"/>
      <c r="Q121" s="31"/>
      <c r="R121" s="31"/>
      <c r="S121" s="31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31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31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31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31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31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31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31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31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31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31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31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31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31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31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31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31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31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31"/>
      <c r="JG121" s="227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31"/>
      <c r="JT121" s="227"/>
      <c r="JU121" s="22"/>
      <c r="JV121" s="22"/>
      <c r="JW121" s="22"/>
      <c r="JX121" s="22"/>
      <c r="JY121" s="22"/>
      <c r="JZ121" s="22"/>
      <c r="KA121" s="22"/>
      <c r="KB121" s="22"/>
      <c r="KC121" s="22"/>
      <c r="KD121" s="22"/>
      <c r="KE121" s="22"/>
      <c r="KF121" s="31"/>
      <c r="KG121" s="227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31"/>
      <c r="KT121" s="227"/>
      <c r="KU121" s="22"/>
      <c r="KV121" s="22"/>
      <c r="KW121" s="22"/>
      <c r="KX121" s="22"/>
      <c r="KY121" s="22"/>
      <c r="KZ121" s="22"/>
      <c r="LA121" s="22"/>
      <c r="LB121" s="22"/>
      <c r="LC121" s="22"/>
      <c r="LD121" s="22"/>
      <c r="LE121" s="22"/>
      <c r="LF121" s="31"/>
      <c r="LG121" s="227"/>
      <c r="LH121" s="22"/>
      <c r="LI121" s="22"/>
      <c r="LJ121" s="22"/>
      <c r="LK121" s="22"/>
      <c r="LL121" s="22"/>
      <c r="LM121" s="22"/>
      <c r="LN121" s="22"/>
      <c r="LO121" s="22"/>
      <c r="LP121" s="22"/>
      <c r="LQ121" s="22"/>
      <c r="LR121" s="22"/>
      <c r="LS121" s="31"/>
      <c r="LT121" s="227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31"/>
      <c r="MG121" s="227"/>
      <c r="MH121" s="22"/>
      <c r="MI121" s="22"/>
      <c r="MJ121" s="22"/>
      <c r="MK121" s="22"/>
      <c r="ML121" s="22"/>
      <c r="MM121" s="22"/>
      <c r="MN121" s="22"/>
      <c r="MO121" s="22"/>
      <c r="MP121" s="22"/>
      <c r="MQ121" s="22"/>
      <c r="MR121" s="22"/>
      <c r="MS121" s="32"/>
    </row>
    <row r="122" spans="1:357" ht="18" x14ac:dyDescent="0.25">
      <c r="A122" s="85">
        <v>721</v>
      </c>
      <c r="B122" s="111"/>
      <c r="C122" s="112" t="s">
        <v>576</v>
      </c>
      <c r="D122" s="112" t="s">
        <v>577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4">
        <v>12013.854114505091</v>
      </c>
      <c r="M122" s="33">
        <v>51543.982640627612</v>
      </c>
      <c r="N122" s="33">
        <v>-11458.854949090302</v>
      </c>
      <c r="O122" s="33">
        <v>-52098.9818060424</v>
      </c>
      <c r="P122" s="33">
        <v>175.26289434151226</v>
      </c>
      <c r="Q122" s="33">
        <v>333.8340844600234</v>
      </c>
      <c r="R122" s="33">
        <v>23948.422633950926</v>
      </c>
      <c r="S122" s="34">
        <f>L122+M122+N122+O122+P122+Q122+R122</f>
        <v>24457.519612752461</v>
      </c>
      <c r="T122" s="33">
        <v>8320.8145551660818</v>
      </c>
      <c r="U122" s="33">
        <v>-6159.2388582874319</v>
      </c>
      <c r="V122" s="33">
        <v>-2161.5756968786513</v>
      </c>
      <c r="W122" s="33">
        <v>175.26289434151226</v>
      </c>
      <c r="X122" s="33">
        <v>0</v>
      </c>
      <c r="Y122" s="33">
        <v>0</v>
      </c>
      <c r="Z122" s="33">
        <v>0</v>
      </c>
      <c r="AA122" s="33">
        <v>55028.375897179103</v>
      </c>
      <c r="AB122" s="33">
        <v>-55028.375897179103</v>
      </c>
      <c r="AC122" s="33">
        <v>87197.462860958112</v>
      </c>
      <c r="AD122" s="33">
        <v>-49106.993824069439</v>
      </c>
      <c r="AE122" s="33">
        <v>11024.870639292272</v>
      </c>
      <c r="AF122" s="34">
        <f>T122+U122+V122+W122+X122+Y122+Z122+AA122+AB122+AC122+AD122+AE122</f>
        <v>49290.602570522446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1097.4795526623268</v>
      </c>
      <c r="AM122" s="33">
        <v>4.1729260557502919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4">
        <f>AG122+AH122+AI122+AJ122+AK122+AL122+AM122+AN122+AO122+AP122+AQ122+AR122</f>
        <v>1101.6524787180772</v>
      </c>
      <c r="AT122" s="33">
        <v>0</v>
      </c>
      <c r="AU122" s="33">
        <v>0</v>
      </c>
      <c r="AV122" s="33">
        <v>0</v>
      </c>
      <c r="AW122" s="33">
        <v>14613.587047237523</v>
      </c>
      <c r="AX122" s="33">
        <v>26865.297946920382</v>
      </c>
      <c r="AY122" s="33">
        <v>0</v>
      </c>
      <c r="AZ122" s="33">
        <v>0</v>
      </c>
      <c r="BA122" s="33">
        <v>-6267.7349357369394</v>
      </c>
      <c r="BB122" s="33">
        <v>0</v>
      </c>
      <c r="BC122" s="33">
        <v>0</v>
      </c>
      <c r="BD122" s="33">
        <v>0</v>
      </c>
      <c r="BE122" s="33">
        <v>0</v>
      </c>
      <c r="BF122" s="34">
        <f>AT122+AU122+AV122+AW122+AX122+AY122+AZ122+BA122+BB122+BC122+BD122+BE122</f>
        <v>35211.150058420964</v>
      </c>
      <c r="BG122" s="33">
        <v>0</v>
      </c>
      <c r="BH122" s="33">
        <v>3008.679686195961</v>
      </c>
      <c r="BI122" s="33">
        <v>0</v>
      </c>
      <c r="BJ122" s="33">
        <v>0</v>
      </c>
      <c r="BK122" s="33">
        <v>0</v>
      </c>
      <c r="BL122" s="33">
        <v>0</v>
      </c>
      <c r="BM122" s="33">
        <v>31167.584710398933</v>
      </c>
      <c r="BN122" s="33">
        <v>0</v>
      </c>
      <c r="BO122" s="33">
        <v>4172.926055750293</v>
      </c>
      <c r="BP122" s="33">
        <v>9280.5875479886508</v>
      </c>
      <c r="BQ122" s="33">
        <v>0</v>
      </c>
      <c r="BR122" s="33">
        <v>0</v>
      </c>
      <c r="BS122" s="34">
        <f>BG122+BH122+BI122+BJ122+BK122+BL122+BM122+BN122+BO122+BP122+BQ122+BR122</f>
        <v>47629.778000333841</v>
      </c>
      <c r="BT122" s="33">
        <v>0</v>
      </c>
      <c r="BU122" s="33">
        <v>0</v>
      </c>
      <c r="BV122" s="33">
        <v>16201.176765147722</v>
      </c>
      <c r="BW122" s="33">
        <v>0</v>
      </c>
      <c r="BX122" s="33">
        <v>0</v>
      </c>
      <c r="BY122" s="33">
        <v>-1595.9355700216993</v>
      </c>
      <c r="BZ122" s="33">
        <v>0</v>
      </c>
      <c r="CA122" s="33">
        <v>0</v>
      </c>
      <c r="CB122" s="33">
        <v>2101.2977800033386</v>
      </c>
      <c r="CC122" s="33">
        <v>0</v>
      </c>
      <c r="CD122" s="33">
        <v>0</v>
      </c>
      <c r="CE122" s="33">
        <v>-4.1729260556516157E-2</v>
      </c>
      <c r="CF122" s="34">
        <f>BT122+BU122+BV122+BW122+BX122+BY122+BZ122+CA122+CB122+CC122+CD122+CE122</f>
        <v>16706.497245868806</v>
      </c>
      <c r="CG122" s="33">
        <v>1600.1502253380072</v>
      </c>
      <c r="CH122" s="33">
        <v>25909.088632949428</v>
      </c>
      <c r="CI122" s="33">
        <v>714.86396261058053</v>
      </c>
      <c r="CJ122" s="33">
        <v>0</v>
      </c>
      <c r="CK122" s="33">
        <v>1155.900517442831</v>
      </c>
      <c r="CL122" s="33">
        <v>3096.3111333667166</v>
      </c>
      <c r="CM122" s="33">
        <v>-24126.289434151229</v>
      </c>
      <c r="CN122" s="33">
        <v>0</v>
      </c>
      <c r="CO122" s="33">
        <v>0</v>
      </c>
      <c r="CP122" s="33">
        <v>-4097.8133867467868</v>
      </c>
      <c r="CQ122" s="33">
        <v>31538.975129360711</v>
      </c>
      <c r="CR122" s="33">
        <v>805.37472875980643</v>
      </c>
      <c r="CS122" s="34">
        <f>CG122+CH122+CI122+CJ122+CK122+CL122+CM122+CN122+CO122+CP122+CQ122+CR122</f>
        <v>36596.56150893007</v>
      </c>
      <c r="CT122" s="33">
        <v>0</v>
      </c>
      <c r="CU122" s="33">
        <v>0</v>
      </c>
      <c r="CV122" s="33">
        <v>0</v>
      </c>
      <c r="CW122" s="33">
        <v>0</v>
      </c>
      <c r="CX122" s="33">
        <v>0</v>
      </c>
      <c r="CY122" s="33">
        <v>0</v>
      </c>
      <c r="CZ122" s="33">
        <v>0</v>
      </c>
      <c r="DA122" s="33">
        <v>0</v>
      </c>
      <c r="DB122" s="33">
        <v>0</v>
      </c>
      <c r="DC122" s="33">
        <v>3734.7688198965116</v>
      </c>
      <c r="DD122" s="33">
        <v>6513.9375730262063</v>
      </c>
      <c r="DE122" s="33">
        <v>4523.4518444333171</v>
      </c>
      <c r="DF122" s="33">
        <f>CT122+CU122+CV122+CW122+CX122+CY122+CZ122+DA122+DB122+DC122+DD122+DE122</f>
        <v>14772.158237356036</v>
      </c>
      <c r="DG122" s="33">
        <v>0</v>
      </c>
      <c r="DH122" s="33">
        <v>0</v>
      </c>
      <c r="DI122" s="33">
        <v>0</v>
      </c>
      <c r="DJ122" s="33">
        <v>2485.08</v>
      </c>
      <c r="DK122" s="33">
        <v>0</v>
      </c>
      <c r="DL122" s="33">
        <v>17886.11</v>
      </c>
      <c r="DM122" s="33">
        <v>0</v>
      </c>
      <c r="DN122" s="33">
        <v>64587.81</v>
      </c>
      <c r="DO122" s="33">
        <v>328859</v>
      </c>
      <c r="DP122" s="33">
        <v>-0.19000000000232831</v>
      </c>
      <c r="DQ122" s="33">
        <v>0</v>
      </c>
      <c r="DR122" s="33">
        <v>0</v>
      </c>
      <c r="DS122" s="34">
        <f>DG122+DH122+DI122+DJ122+DK122+DL122+DM122+DN122+DO122+DP122+DQ122+DR122</f>
        <v>413817.81</v>
      </c>
      <c r="DT122" s="33">
        <v>0</v>
      </c>
      <c r="DU122" s="33">
        <v>0</v>
      </c>
      <c r="DV122" s="33">
        <v>0</v>
      </c>
      <c r="DW122" s="33">
        <v>0</v>
      </c>
      <c r="DX122" s="33">
        <v>0</v>
      </c>
      <c r="DY122" s="33">
        <v>0</v>
      </c>
      <c r="DZ122" s="33">
        <v>0</v>
      </c>
      <c r="EA122" s="33">
        <v>752.85</v>
      </c>
      <c r="EB122" s="33">
        <v>0</v>
      </c>
      <c r="EC122" s="33">
        <v>0</v>
      </c>
      <c r="ED122" s="33">
        <v>0</v>
      </c>
      <c r="EE122" s="33">
        <v>0</v>
      </c>
      <c r="EF122" s="34">
        <f>DT122+DU122+DV122+DW122+DX122+DY122+DZ122+EA122+EB122+EC122+ED122+EE122</f>
        <v>752.85</v>
      </c>
      <c r="EG122" s="33">
        <v>0</v>
      </c>
      <c r="EH122" s="33">
        <v>0</v>
      </c>
      <c r="EI122" s="33">
        <v>2401.8200000000002</v>
      </c>
      <c r="EJ122" s="33">
        <v>3153.93</v>
      </c>
      <c r="EK122" s="33">
        <v>0</v>
      </c>
      <c r="EL122" s="33">
        <v>11760.38</v>
      </c>
      <c r="EM122" s="33">
        <v>0</v>
      </c>
      <c r="EN122" s="33">
        <v>0</v>
      </c>
      <c r="EO122" s="33">
        <v>0</v>
      </c>
      <c r="EP122" s="33">
        <v>0</v>
      </c>
      <c r="EQ122" s="33">
        <v>0</v>
      </c>
      <c r="ER122" s="33">
        <v>0</v>
      </c>
      <c r="ES122" s="34">
        <f>EG122+EH122+EI122+EJ122+EK122+EL122+EM122+EN122+EO122+EP122+EQ122+ER122</f>
        <v>17316.129999999997</v>
      </c>
      <c r="ET122" s="33">
        <v>8565.4699999999993</v>
      </c>
      <c r="EU122" s="33">
        <v>0</v>
      </c>
      <c r="EV122" s="33">
        <v>0</v>
      </c>
      <c r="EW122" s="33">
        <v>5325</v>
      </c>
      <c r="EX122" s="33">
        <v>0</v>
      </c>
      <c r="EY122" s="33">
        <v>0</v>
      </c>
      <c r="EZ122" s="33">
        <v>0</v>
      </c>
      <c r="FA122" s="33">
        <v>0</v>
      </c>
      <c r="FB122" s="33">
        <v>0</v>
      </c>
      <c r="FC122" s="33">
        <v>18632.53</v>
      </c>
      <c r="FD122" s="33">
        <v>6212.96</v>
      </c>
      <c r="FE122" s="33">
        <v>0</v>
      </c>
      <c r="FF122" s="34">
        <f>ET122+EU122+EV122+EW122+EX122+EY122+EZ122+FA122+FB122+FC122+FD122+FE122</f>
        <v>38735.96</v>
      </c>
      <c r="FG122" s="33">
        <v>0</v>
      </c>
      <c r="FH122" s="33">
        <v>0</v>
      </c>
      <c r="FI122" s="33">
        <v>0</v>
      </c>
      <c r="FJ122" s="33">
        <v>0</v>
      </c>
      <c r="FK122" s="33">
        <v>0</v>
      </c>
      <c r="FL122" s="33">
        <v>0</v>
      </c>
      <c r="FM122" s="33">
        <v>0</v>
      </c>
      <c r="FN122" s="33">
        <v>0</v>
      </c>
      <c r="FO122" s="33">
        <v>0</v>
      </c>
      <c r="FP122" s="33">
        <v>0</v>
      </c>
      <c r="FQ122" s="33">
        <v>0</v>
      </c>
      <c r="FR122" s="33">
        <v>0</v>
      </c>
      <c r="FS122" s="34">
        <f>FG122+FH122+FI122+FJ122+FK122+FL122+FM122+FN122+FO122+FP122+FQ122+FR122</f>
        <v>0</v>
      </c>
      <c r="FT122" s="33">
        <v>0</v>
      </c>
      <c r="FU122" s="33">
        <v>0</v>
      </c>
      <c r="FV122" s="33">
        <v>408.66</v>
      </c>
      <c r="FW122" s="33">
        <v>0</v>
      </c>
      <c r="FX122" s="33">
        <v>802.24</v>
      </c>
      <c r="FY122" s="33">
        <v>0</v>
      </c>
      <c r="FZ122" s="33">
        <v>0</v>
      </c>
      <c r="GA122" s="33">
        <v>654.4</v>
      </c>
      <c r="GB122" s="33">
        <v>0</v>
      </c>
      <c r="GC122" s="33">
        <v>16660.919999999998</v>
      </c>
      <c r="GD122" s="33">
        <v>2118.9899999999998</v>
      </c>
      <c r="GE122" s="33">
        <v>6880.62</v>
      </c>
      <c r="GF122" s="34">
        <f>FT122+FU122+FV122+FW122+FX122+FY122+FZ122+GA122+GB122+GC122+GD122+GE122</f>
        <v>27525.829999999998</v>
      </c>
      <c r="GG122" s="33">
        <v>1503.33</v>
      </c>
      <c r="GH122" s="33">
        <v>1763.5100000000002</v>
      </c>
      <c r="GI122" s="33">
        <v>0</v>
      </c>
      <c r="GJ122" s="33">
        <v>0</v>
      </c>
      <c r="GK122" s="33">
        <v>0</v>
      </c>
      <c r="GL122" s="33">
        <v>0</v>
      </c>
      <c r="GM122" s="33">
        <v>2781.7799999999997</v>
      </c>
      <c r="GN122" s="33">
        <v>0</v>
      </c>
      <c r="GO122" s="33">
        <v>261882.93</v>
      </c>
      <c r="GP122" s="33">
        <v>-260000</v>
      </c>
      <c r="GQ122" s="33">
        <v>0</v>
      </c>
      <c r="GR122" s="33">
        <v>0</v>
      </c>
      <c r="GS122" s="34">
        <f>GG122+GH122+GI122+GJ122+GK122+GL122+GM122+GN122+GO122+GP122+GQ122+GR122</f>
        <v>7931.5499999999884</v>
      </c>
      <c r="GT122" s="33">
        <v>6084.29</v>
      </c>
      <c r="GU122" s="33">
        <v>0</v>
      </c>
      <c r="GV122" s="33">
        <v>163.46000000000004</v>
      </c>
      <c r="GW122" s="33">
        <v>2406.4799999999996</v>
      </c>
      <c r="GX122" s="33">
        <v>625.81000000000131</v>
      </c>
      <c r="GY122" s="33">
        <v>0</v>
      </c>
      <c r="GZ122" s="33">
        <v>0</v>
      </c>
      <c r="HA122" s="33">
        <v>0</v>
      </c>
      <c r="HB122" s="33">
        <v>0</v>
      </c>
      <c r="HC122" s="33">
        <v>0</v>
      </c>
      <c r="HD122" s="33">
        <v>6109.6699999999983</v>
      </c>
      <c r="HE122" s="33">
        <v>0</v>
      </c>
      <c r="HF122" s="34">
        <f>GT122+GU122+GV122+GW122+GX122+GY122+GZ122+HA122+HB122+HC122+HD122+HE122</f>
        <v>15389.71</v>
      </c>
      <c r="HG122" s="33">
        <v>0</v>
      </c>
      <c r="HH122" s="33">
        <v>0</v>
      </c>
      <c r="HI122" s="33">
        <v>3111.5</v>
      </c>
      <c r="HJ122" s="33">
        <v>0</v>
      </c>
      <c r="HK122" s="33">
        <v>587.63999999999987</v>
      </c>
      <c r="HL122" s="33">
        <v>290.84999999999991</v>
      </c>
      <c r="HM122" s="33">
        <v>9229.84</v>
      </c>
      <c r="HN122" s="33">
        <v>0</v>
      </c>
      <c r="HO122" s="33">
        <v>0</v>
      </c>
      <c r="HP122" s="33">
        <v>0</v>
      </c>
      <c r="HQ122" s="33">
        <v>0</v>
      </c>
      <c r="HR122" s="33">
        <v>823.10000000000036</v>
      </c>
      <c r="HS122" s="34">
        <f>HG122+HH122+HI122+HJ122+HK122+HL122+HM122+HN122+HO122+HP122+HQ122+HR122</f>
        <v>14042.93</v>
      </c>
      <c r="HT122" s="33">
        <v>0</v>
      </c>
      <c r="HU122" s="33">
        <v>0</v>
      </c>
      <c r="HV122" s="33">
        <v>0</v>
      </c>
      <c r="HW122" s="33">
        <v>1131.05</v>
      </c>
      <c r="HX122" s="33">
        <v>0</v>
      </c>
      <c r="HY122" s="33">
        <v>0</v>
      </c>
      <c r="HZ122" s="33">
        <v>0</v>
      </c>
      <c r="IA122" s="33">
        <v>0</v>
      </c>
      <c r="IB122" s="33">
        <v>769.2</v>
      </c>
      <c r="IC122" s="33">
        <v>0</v>
      </c>
      <c r="ID122" s="33">
        <v>0</v>
      </c>
      <c r="IE122" s="33">
        <v>0</v>
      </c>
      <c r="IF122" s="34">
        <f>HT122+HU122+HV122+HW122+HX122+HY122+HZ122+IA122+IB122+IC122+ID122+IE122</f>
        <v>1900.25</v>
      </c>
      <c r="IG122" s="33">
        <v>2579.9</v>
      </c>
      <c r="IH122" s="33">
        <v>0</v>
      </c>
      <c r="II122" s="33">
        <v>0</v>
      </c>
      <c r="IJ122" s="33">
        <v>0</v>
      </c>
      <c r="IK122" s="33">
        <v>0</v>
      </c>
      <c r="IL122" s="33">
        <v>60.699999999999818</v>
      </c>
      <c r="IM122" s="33">
        <v>0</v>
      </c>
      <c r="IN122" s="33">
        <v>0</v>
      </c>
      <c r="IO122" s="33">
        <v>1025.4500000000003</v>
      </c>
      <c r="IP122" s="33">
        <v>0</v>
      </c>
      <c r="IQ122" s="33">
        <v>216.05000000000018</v>
      </c>
      <c r="IR122" s="33">
        <v>489.51000000000022</v>
      </c>
      <c r="IS122" s="34">
        <f>IG122+IH122+II122+IJ122+IK122+IL122+IM122+IN122+IO122+IP122+IQ122+IR122</f>
        <v>4371.6100000000006</v>
      </c>
      <c r="IT122" s="33">
        <v>0</v>
      </c>
      <c r="IU122" s="33">
        <v>0</v>
      </c>
      <c r="IV122" s="33">
        <v>0</v>
      </c>
      <c r="IW122" s="33">
        <v>0</v>
      </c>
      <c r="IX122" s="33">
        <v>808.41</v>
      </c>
      <c r="IY122" s="33">
        <v>0</v>
      </c>
      <c r="IZ122" s="33">
        <v>2592.35</v>
      </c>
      <c r="JA122" s="33">
        <v>30</v>
      </c>
      <c r="JB122" s="33">
        <v>0</v>
      </c>
      <c r="JC122" s="33">
        <v>0</v>
      </c>
      <c r="JD122" s="33">
        <v>0</v>
      </c>
      <c r="JE122" s="33">
        <v>1444.9300000000007</v>
      </c>
      <c r="JF122" s="34">
        <f>IT122+IU122+IV122+IW122+IX122+IY122+IZ122+JA122+JB122+JC122+JD122+JE122</f>
        <v>4875.6900000000005</v>
      </c>
      <c r="JG122" s="230">
        <v>0</v>
      </c>
      <c r="JH122" s="33">
        <v>0</v>
      </c>
      <c r="JI122" s="33">
        <v>0</v>
      </c>
      <c r="JJ122" s="33">
        <v>0</v>
      </c>
      <c r="JK122" s="33">
        <v>0</v>
      </c>
      <c r="JL122" s="33">
        <v>0</v>
      </c>
      <c r="JM122" s="33">
        <v>143.58000000000001</v>
      </c>
      <c r="JN122" s="33">
        <v>0</v>
      </c>
      <c r="JO122" s="33">
        <v>1382.58</v>
      </c>
      <c r="JP122" s="33">
        <v>0</v>
      </c>
      <c r="JQ122" s="33">
        <v>1189.0999999999999</v>
      </c>
      <c r="JR122" s="33">
        <v>0</v>
      </c>
      <c r="JS122" s="34">
        <f>JG122+JH122+JI122+JJ122+JK122+JL122+JM122+JN122+JO122+JP122+JQ122+JR122</f>
        <v>2715.2599999999998</v>
      </c>
      <c r="JT122" s="230">
        <v>0</v>
      </c>
      <c r="JU122" s="33">
        <v>0</v>
      </c>
      <c r="JV122" s="33">
        <v>128.83000000000001</v>
      </c>
      <c r="JW122" s="33">
        <v>0</v>
      </c>
      <c r="JX122" s="33">
        <v>0</v>
      </c>
      <c r="JY122" s="33">
        <v>691.14</v>
      </c>
      <c r="JZ122" s="33">
        <v>0</v>
      </c>
      <c r="KA122" s="33">
        <v>0</v>
      </c>
      <c r="KB122" s="33">
        <v>0</v>
      </c>
      <c r="KC122" s="33">
        <v>0</v>
      </c>
      <c r="KD122" s="33">
        <v>0</v>
      </c>
      <c r="KE122" s="33">
        <v>0</v>
      </c>
      <c r="KF122" s="34">
        <f>JT122+JU122+JV122+JW122+JX122+JY122+JZ122+KA122+KB122+KC122+KD122+KE122</f>
        <v>819.97</v>
      </c>
      <c r="KG122" s="230">
        <v>0</v>
      </c>
      <c r="KH122" s="33">
        <v>0</v>
      </c>
      <c r="KI122" s="33">
        <v>0</v>
      </c>
      <c r="KJ122" s="33">
        <v>0</v>
      </c>
      <c r="KK122" s="33">
        <v>0</v>
      </c>
      <c r="KL122" s="33">
        <v>2351.58</v>
      </c>
      <c r="KM122" s="33">
        <v>0</v>
      </c>
      <c r="KN122" s="33">
        <v>0</v>
      </c>
      <c r="KO122" s="33">
        <v>0</v>
      </c>
      <c r="KP122" s="33">
        <v>0</v>
      </c>
      <c r="KQ122" s="33">
        <v>0</v>
      </c>
      <c r="KR122" s="33">
        <v>0</v>
      </c>
      <c r="KS122" s="34">
        <f>KG122+KH122+KI122+KJ122+KK122+KL122+KM122+KN122+KO122+KP122+KQ122+KR122</f>
        <v>2351.58</v>
      </c>
      <c r="KT122" s="230">
        <v>0</v>
      </c>
      <c r="KU122" s="33">
        <v>12000</v>
      </c>
      <c r="KV122" s="33">
        <v>0</v>
      </c>
      <c r="KW122" s="33">
        <v>0</v>
      </c>
      <c r="KX122" s="33">
        <v>0</v>
      </c>
      <c r="KY122" s="33">
        <v>0</v>
      </c>
      <c r="KZ122" s="33">
        <v>0</v>
      </c>
      <c r="LA122" s="33">
        <v>0</v>
      </c>
      <c r="LB122" s="33">
        <v>0</v>
      </c>
      <c r="LC122" s="33">
        <v>386.20000000000073</v>
      </c>
      <c r="LD122" s="33">
        <v>1180.3499999999985</v>
      </c>
      <c r="LE122" s="33">
        <v>58562</v>
      </c>
      <c r="LF122" s="34">
        <f>KT122+KU122+KV122+KW122+KX122+KY122+KZ122+LA122+LB122+LC122+LD122+LE122</f>
        <v>72128.55</v>
      </c>
      <c r="LG122" s="230">
        <v>1664.6</v>
      </c>
      <c r="LH122" s="33">
        <v>0</v>
      </c>
      <c r="LI122" s="33">
        <v>19425.050000000003</v>
      </c>
      <c r="LJ122" s="33">
        <v>0</v>
      </c>
      <c r="LK122" s="33">
        <v>0</v>
      </c>
      <c r="LL122" s="33">
        <v>0</v>
      </c>
      <c r="LM122" s="33">
        <v>0</v>
      </c>
      <c r="LN122" s="33">
        <v>0</v>
      </c>
      <c r="LO122" s="33">
        <v>393.83999999999651</v>
      </c>
      <c r="LP122" s="33">
        <v>391.40000000000146</v>
      </c>
      <c r="LQ122" s="33">
        <v>0</v>
      </c>
      <c r="LR122" s="33">
        <v>0</v>
      </c>
      <c r="LS122" s="34">
        <f>LG122+LH122+LI122+LJ122+LK122+LL122+LM122+LN122+LO122+LP122+LQ122+LR122</f>
        <v>21874.89</v>
      </c>
      <c r="LT122" s="230">
        <v>809.74</v>
      </c>
      <c r="LU122" s="33">
        <v>0</v>
      </c>
      <c r="LV122" s="33">
        <v>0</v>
      </c>
      <c r="LW122" s="33">
        <v>0</v>
      </c>
      <c r="LX122" s="33">
        <v>6200</v>
      </c>
      <c r="LY122" s="33">
        <v>0</v>
      </c>
      <c r="LZ122" s="33">
        <v>101.85000000000036</v>
      </c>
      <c r="MA122" s="33">
        <v>0</v>
      </c>
      <c r="MB122" s="33">
        <v>0</v>
      </c>
      <c r="MC122" s="33">
        <v>0</v>
      </c>
      <c r="MD122" s="33">
        <v>0</v>
      </c>
      <c r="ME122" s="33">
        <v>25512.7</v>
      </c>
      <c r="MF122" s="34">
        <f>LT122+LU122+LV122+LW122+LX122+LY122+LZ122+MA122+MB122+MC122+MD122+ME122</f>
        <v>32624.29</v>
      </c>
      <c r="MG122" s="230">
        <v>1653.75</v>
      </c>
      <c r="MH122" s="33">
        <v>-1653.75</v>
      </c>
      <c r="MI122" s="33">
        <v>0</v>
      </c>
      <c r="MJ122" s="33">
        <v>0</v>
      </c>
      <c r="MK122" s="33">
        <v>0</v>
      </c>
      <c r="ML122" s="33">
        <v>0</v>
      </c>
      <c r="MM122" s="33">
        <v>0</v>
      </c>
      <c r="MN122" s="33">
        <v>0</v>
      </c>
      <c r="MO122" s="33">
        <v>0</v>
      </c>
      <c r="MP122" s="33">
        <v>0</v>
      </c>
      <c r="MQ122" s="33">
        <v>0</v>
      </c>
      <c r="MR122" s="33">
        <v>0</v>
      </c>
      <c r="MS122" s="35">
        <f>MG122+MH122+MI122+MJ122+MK122+ML122+MM122+MN122+MO122+MP122+MQ122+MR122</f>
        <v>0</v>
      </c>
    </row>
    <row r="123" spans="1:357" x14ac:dyDescent="0.2">
      <c r="A123" s="82"/>
      <c r="B123" s="105"/>
      <c r="C123" s="106" t="s">
        <v>591</v>
      </c>
      <c r="D123" s="106" t="s">
        <v>591</v>
      </c>
      <c r="E123" s="22"/>
      <c r="F123" s="22"/>
      <c r="G123" s="22"/>
      <c r="H123" s="22"/>
      <c r="I123" s="22"/>
      <c r="J123" s="22"/>
      <c r="K123" s="22"/>
      <c r="L123" s="31"/>
      <c r="M123" s="31"/>
      <c r="N123" s="31"/>
      <c r="O123" s="31"/>
      <c r="P123" s="31"/>
      <c r="Q123" s="31"/>
      <c r="R123" s="31"/>
      <c r="S123" s="31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31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31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31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31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31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31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31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31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31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31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31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31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31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31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31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31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31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31"/>
      <c r="JG123" s="227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31"/>
      <c r="JT123" s="227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31"/>
      <c r="KG123" s="227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31"/>
      <c r="KT123" s="227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31"/>
      <c r="LG123" s="227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31"/>
      <c r="LT123" s="227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31"/>
      <c r="MG123" s="227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32"/>
    </row>
    <row r="124" spans="1:357" ht="18" x14ac:dyDescent="0.25">
      <c r="A124" s="85">
        <v>722</v>
      </c>
      <c r="B124" s="111"/>
      <c r="C124" s="112" t="s">
        <v>0</v>
      </c>
      <c r="D124" s="112" t="s">
        <v>1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4">
        <v>4453930.8963445174</v>
      </c>
      <c r="M124" s="33">
        <v>743707.22750792862</v>
      </c>
      <c r="N124" s="33">
        <v>1118623.7689868137</v>
      </c>
      <c r="O124" s="33">
        <v>1371657.4862293443</v>
      </c>
      <c r="P124" s="33">
        <v>1279419.1286930398</v>
      </c>
      <c r="Q124" s="33">
        <v>546156.73510265397</v>
      </c>
      <c r="R124" s="33">
        <v>2395205.3079619431</v>
      </c>
      <c r="S124" s="34">
        <f>L124+M124+N124+O124+P124+Q124+R124</f>
        <v>11908700.55082624</v>
      </c>
      <c r="T124" s="33">
        <f t="shared" ref="T124:AE124" si="570">SUM(T125:T127)</f>
        <v>991170.08846603241</v>
      </c>
      <c r="U124" s="33">
        <f t="shared" si="570"/>
        <v>1052403.6054081121</v>
      </c>
      <c r="V124" s="33">
        <f t="shared" si="570"/>
        <v>1352628.9434151226</v>
      </c>
      <c r="W124" s="33">
        <f t="shared" si="570"/>
        <v>659195.67267568025</v>
      </c>
      <c r="X124" s="33">
        <f t="shared" si="570"/>
        <v>803667.83091303625</v>
      </c>
      <c r="Y124" s="33">
        <f t="shared" si="570"/>
        <v>573400.18778167258</v>
      </c>
      <c r="Z124" s="33">
        <f t="shared" si="570"/>
        <v>639839.91821064893</v>
      </c>
      <c r="AA124" s="33">
        <f t="shared" si="570"/>
        <v>1176891.0407277583</v>
      </c>
      <c r="AB124" s="33">
        <f t="shared" si="570"/>
        <v>1042443.8032048069</v>
      </c>
      <c r="AC124" s="33">
        <f t="shared" si="570"/>
        <v>437284.63528626272</v>
      </c>
      <c r="AD124" s="33">
        <f t="shared" si="570"/>
        <v>997318.14388249046</v>
      </c>
      <c r="AE124" s="33">
        <f t="shared" si="570"/>
        <v>11622144.450008348</v>
      </c>
      <c r="AF124" s="34">
        <f>T124+U124+V124+W124+X124+Y124+Z124+AA124+AB124+AC124+AD124+AE124</f>
        <v>21348388.319979973</v>
      </c>
      <c r="AG124" s="33">
        <f t="shared" ref="AG124:AL124" si="571">SUM(AG125:AG127)</f>
        <v>827800.21281922888</v>
      </c>
      <c r="AH124" s="33">
        <f t="shared" si="571"/>
        <v>1011784.3431814389</v>
      </c>
      <c r="AI124" s="33">
        <f t="shared" si="571"/>
        <v>837408.82991153386</v>
      </c>
      <c r="AJ124" s="33">
        <f t="shared" si="571"/>
        <v>4407598.5544984145</v>
      </c>
      <c r="AK124" s="33">
        <f t="shared" si="571"/>
        <v>745417.74119512597</v>
      </c>
      <c r="AL124" s="33">
        <f t="shared" si="571"/>
        <v>1030529.7304289768</v>
      </c>
      <c r="AM124" s="33">
        <f t="shared" ref="AM124:AR124" si="572">SUM(AM125:AM127)</f>
        <v>1364866.8377566352</v>
      </c>
      <c r="AN124" s="33">
        <f t="shared" si="572"/>
        <v>1025758.216491404</v>
      </c>
      <c r="AO124" s="33">
        <f t="shared" si="572"/>
        <v>1415523.5519946599</v>
      </c>
      <c r="AP124" s="33">
        <f t="shared" si="572"/>
        <v>3036851.7192455349</v>
      </c>
      <c r="AQ124" s="33">
        <f t="shared" si="572"/>
        <v>2774677.5413119681</v>
      </c>
      <c r="AR124" s="33">
        <f t="shared" si="572"/>
        <v>5413332.8675513286</v>
      </c>
      <c r="AS124" s="34">
        <f>AG124+AH124+AI124+AJ124+AK124+AL124+AM124+AN124+AO124+AP124+AQ124+AR124</f>
        <v>23891550.146386251</v>
      </c>
      <c r="AT124" s="33">
        <f>SUM(AT125:AT127)</f>
        <v>1182157.0771156733</v>
      </c>
      <c r="AU124" s="33">
        <f t="shared" ref="AU124:BE124" si="573">SUM(AU125:AU127)</f>
        <v>1870429.0782006348</v>
      </c>
      <c r="AV124" s="33">
        <f t="shared" si="573"/>
        <v>1241159.2805875472</v>
      </c>
      <c r="AW124" s="33">
        <f t="shared" si="573"/>
        <v>1540908.6045735276</v>
      </c>
      <c r="AX124" s="33">
        <f t="shared" si="573"/>
        <v>1362223.468869973</v>
      </c>
      <c r="AY124" s="33">
        <f t="shared" si="573"/>
        <v>3041035.2528793183</v>
      </c>
      <c r="AZ124" s="33">
        <f t="shared" si="573"/>
        <v>1297427.3529043556</v>
      </c>
      <c r="BA124" s="33">
        <f t="shared" si="573"/>
        <v>4357200.2128192298</v>
      </c>
      <c r="BB124" s="33">
        <f t="shared" si="573"/>
        <v>2217794.9716241015</v>
      </c>
      <c r="BC124" s="33">
        <f t="shared" si="573"/>
        <v>3827970.6770989811</v>
      </c>
      <c r="BD124" s="33">
        <f t="shared" si="573"/>
        <v>5366786.8539058613</v>
      </c>
      <c r="BE124" s="33">
        <f t="shared" si="573"/>
        <v>6976726.0277082315</v>
      </c>
      <c r="BF124" s="34">
        <f>AT124+AU124+AV124+AW124+AX124+AY124+AZ124+BA124+BB124+BC124+BD124+BE124</f>
        <v>34281818.858287431</v>
      </c>
      <c r="BG124" s="33">
        <f t="shared" ref="BG124:BL124" si="574">SUM(BG125:BG127)</f>
        <v>1742357.35949758</v>
      </c>
      <c r="BH124" s="33">
        <f t="shared" si="574"/>
        <v>776777.03597062232</v>
      </c>
      <c r="BI124" s="33">
        <f t="shared" si="574"/>
        <v>1376936.6784343182</v>
      </c>
      <c r="BJ124" s="33">
        <f t="shared" si="574"/>
        <v>1709648.656317811</v>
      </c>
      <c r="BK124" s="33">
        <f t="shared" si="574"/>
        <v>1592099.3554915711</v>
      </c>
      <c r="BL124" s="33">
        <f t="shared" si="574"/>
        <v>802254.34626940347</v>
      </c>
      <c r="BM124" s="33">
        <f t="shared" ref="BM124:BR124" si="575">SUM(BM125:BM127)</f>
        <v>5765301.5928893378</v>
      </c>
      <c r="BN124" s="33">
        <f t="shared" si="575"/>
        <v>1273952.896970456</v>
      </c>
      <c r="BO124" s="33">
        <f t="shared" si="575"/>
        <v>1694016.027499584</v>
      </c>
      <c r="BP124" s="33">
        <f t="shared" si="575"/>
        <v>4869828.391295271</v>
      </c>
      <c r="BQ124" s="33">
        <f t="shared" si="575"/>
        <v>2191110.0767818368</v>
      </c>
      <c r="BR124" s="33">
        <f t="shared" si="575"/>
        <v>11055245.123977633</v>
      </c>
      <c r="BS124" s="34">
        <f>BG124+BH124+BI124+BJ124+BK124+BL124+BM124+BN124+BO124+BP124+BQ124+BR124</f>
        <v>34849527.541395426</v>
      </c>
      <c r="BT124" s="33">
        <f t="shared" ref="BT124:BY124" si="576">SUM(BT125:BT127)</f>
        <v>1593143.6327825072</v>
      </c>
      <c r="BU124" s="33">
        <f t="shared" si="576"/>
        <v>3393712.4515523282</v>
      </c>
      <c r="BV124" s="33">
        <f t="shared" si="576"/>
        <v>1634012.2818811566</v>
      </c>
      <c r="BW124" s="33">
        <f t="shared" si="576"/>
        <v>1489378.853780671</v>
      </c>
      <c r="BX124" s="33">
        <f t="shared" si="576"/>
        <v>1971491.7472458698</v>
      </c>
      <c r="BY124" s="33">
        <f t="shared" si="576"/>
        <v>2565387.0457769958</v>
      </c>
      <c r="BZ124" s="33">
        <f t="shared" ref="BZ124:CE124" si="577">SUM(BZ125:BZ127)</f>
        <v>3500234.7694458379</v>
      </c>
      <c r="CA124" s="33">
        <f t="shared" si="577"/>
        <v>2472049.6472208276</v>
      </c>
      <c r="CB124" s="33">
        <f t="shared" si="577"/>
        <v>3806126.6858621272</v>
      </c>
      <c r="CC124" s="33">
        <f t="shared" si="577"/>
        <v>6964958.6482640691</v>
      </c>
      <c r="CD124" s="33">
        <f t="shared" si="577"/>
        <v>8211355.454348186</v>
      </c>
      <c r="CE124" s="33">
        <f t="shared" si="577"/>
        <v>15864583.240485741</v>
      </c>
      <c r="CF124" s="34">
        <f>BT124+BU124+BV124+BW124+BX124+BY124+BZ124+CA124+CB124+CC124+CD124+CE124</f>
        <v>53466434.45864632</v>
      </c>
      <c r="CG124" s="33">
        <f t="shared" ref="CG124:CL124" si="578">SUM(CG125:CG127)</f>
        <v>4550867.4651560672</v>
      </c>
      <c r="CH124" s="33">
        <f t="shared" si="578"/>
        <v>3794686.3166833576</v>
      </c>
      <c r="CI124" s="33">
        <f t="shared" si="578"/>
        <v>3645680.9994157921</v>
      </c>
      <c r="CJ124" s="33">
        <f t="shared" si="578"/>
        <v>1438195.7984476718</v>
      </c>
      <c r="CK124" s="33">
        <f t="shared" si="578"/>
        <v>4095527.3028709735</v>
      </c>
      <c r="CL124" s="33">
        <f t="shared" si="578"/>
        <v>5682208.2533383397</v>
      </c>
      <c r="CM124" s="33">
        <f t="shared" ref="CM124:CR124" si="579">SUM(CM125:CM127)</f>
        <v>8486915.5787013825</v>
      </c>
      <c r="CN124" s="33">
        <f t="shared" si="579"/>
        <v>3564939.936404604</v>
      </c>
      <c r="CO124" s="33">
        <f t="shared" si="579"/>
        <v>6532279.2276331251</v>
      </c>
      <c r="CP124" s="33">
        <f t="shared" si="579"/>
        <v>10453879.014855627</v>
      </c>
      <c r="CQ124" s="33">
        <f t="shared" si="579"/>
        <v>5441636.7242530491</v>
      </c>
      <c r="CR124" s="33">
        <f t="shared" si="579"/>
        <v>18648499.728926729</v>
      </c>
      <c r="CS124" s="34">
        <f>CG124+CH124+CI124+CJ124+CK124+CL124+CM124+CN124+CO124+CP124+CQ124+CR124</f>
        <v>76335316.346686721</v>
      </c>
      <c r="CT124" s="33">
        <f t="shared" ref="CT124:CY124" si="580">SUM(CT125:CT127)</f>
        <v>12272295.805666836</v>
      </c>
      <c r="CU124" s="33">
        <f t="shared" si="580"/>
        <v>5704957.6204723725</v>
      </c>
      <c r="CV124" s="33">
        <f t="shared" si="580"/>
        <v>5945697.6129193865</v>
      </c>
      <c r="CW124" s="33">
        <f t="shared" si="580"/>
        <v>4112748.2310549086</v>
      </c>
      <c r="CX124" s="33">
        <f t="shared" si="580"/>
        <v>11128071.258930054</v>
      </c>
      <c r="CY124" s="33">
        <f t="shared" si="580"/>
        <v>5859372.7333917571</v>
      </c>
      <c r="CZ124" s="33">
        <f t="shared" ref="CZ124:DE124" si="581">SUM(CZ125:CZ127)</f>
        <v>6195847.7227090709</v>
      </c>
      <c r="DA124" s="33">
        <f t="shared" si="581"/>
        <v>9804888.2208729759</v>
      </c>
      <c r="DB124" s="33">
        <f t="shared" si="581"/>
        <v>17829383.292855982</v>
      </c>
      <c r="DC124" s="33">
        <f t="shared" si="581"/>
        <v>13127081.51076616</v>
      </c>
      <c r="DD124" s="33">
        <f t="shared" si="581"/>
        <v>18289491.845476575</v>
      </c>
      <c r="DE124" s="33">
        <f t="shared" si="581"/>
        <v>11705778.437280886</v>
      </c>
      <c r="DF124" s="33">
        <f>CT124+CU124+CV124+CW124+CX124+CY124+CZ124+DA124+DB124+DC124+DD124+DE124</f>
        <v>121975614.29239696</v>
      </c>
      <c r="DG124" s="33">
        <f t="shared" ref="DG124:DR124" si="582">SUM(DG125:DG127)</f>
        <v>4814966.5999999996</v>
      </c>
      <c r="DH124" s="33">
        <f t="shared" si="582"/>
        <v>3551664.62</v>
      </c>
      <c r="DI124" s="33">
        <f t="shared" si="582"/>
        <v>4792437.37</v>
      </c>
      <c r="DJ124" s="33">
        <f t="shared" si="582"/>
        <v>3901786.24</v>
      </c>
      <c r="DK124" s="33">
        <f t="shared" si="582"/>
        <v>3161187.7400000161</v>
      </c>
      <c r="DL124" s="33">
        <f t="shared" si="582"/>
        <v>2607272.63</v>
      </c>
      <c r="DM124" s="33">
        <f t="shared" si="582"/>
        <v>9809925.3200000059</v>
      </c>
      <c r="DN124" s="33">
        <f t="shared" si="582"/>
        <v>14055835.679999981</v>
      </c>
      <c r="DO124" s="33">
        <f t="shared" si="582"/>
        <v>6765206.5699999984</v>
      </c>
      <c r="DP124" s="33">
        <f t="shared" si="582"/>
        <v>10540021.849999994</v>
      </c>
      <c r="DQ124" s="33">
        <f t="shared" si="582"/>
        <v>8963566.8899999876</v>
      </c>
      <c r="DR124" s="33">
        <f t="shared" si="582"/>
        <v>15474065.119999994</v>
      </c>
      <c r="DS124" s="34">
        <f>DG124+DH124+DI124+DJ124+DK124+DL124+DM124+DN124+DO124+DP124+DQ124+DR124</f>
        <v>88437936.62999998</v>
      </c>
      <c r="DT124" s="33">
        <f t="shared" ref="DT124:EE124" si="583">SUM(DT125:DT127)</f>
        <v>8189470.1900000013</v>
      </c>
      <c r="DU124" s="33">
        <f t="shared" si="583"/>
        <v>8585645.8699999992</v>
      </c>
      <c r="DV124" s="33">
        <f t="shared" si="583"/>
        <v>5020384.63</v>
      </c>
      <c r="DW124" s="33">
        <f t="shared" si="583"/>
        <v>4002832.3499999931</v>
      </c>
      <c r="DX124" s="33">
        <f t="shared" si="583"/>
        <v>3254829.860000012</v>
      </c>
      <c r="DY124" s="33">
        <f t="shared" si="583"/>
        <v>12396682.600000001</v>
      </c>
      <c r="DZ124" s="33">
        <f t="shared" si="583"/>
        <v>10709165.469999997</v>
      </c>
      <c r="EA124" s="33">
        <f t="shared" si="583"/>
        <v>5325765.5299999909</v>
      </c>
      <c r="EB124" s="33">
        <f t="shared" si="583"/>
        <v>3709973.5200000023</v>
      </c>
      <c r="EC124" s="33">
        <f t="shared" si="583"/>
        <v>4581808.8300000085</v>
      </c>
      <c r="ED124" s="33">
        <f t="shared" si="583"/>
        <v>3741192.3199999733</v>
      </c>
      <c r="EE124" s="33">
        <f t="shared" si="583"/>
        <v>14556427.770000005</v>
      </c>
      <c r="EF124" s="34">
        <f>DT124+DU124+DV124+DW124+DX124+DY124+DZ124+EA124+EB124+EC124+ED124+EE124</f>
        <v>84074178.939999998</v>
      </c>
      <c r="EG124" s="33">
        <f t="shared" ref="EG124:ER124" si="584">SUM(EG125:EG127)</f>
        <v>1324705.1299999999</v>
      </c>
      <c r="EH124" s="33">
        <f t="shared" si="584"/>
        <v>1893134.86</v>
      </c>
      <c r="EI124" s="33">
        <f t="shared" si="584"/>
        <v>4250657.67</v>
      </c>
      <c r="EJ124" s="33">
        <f t="shared" si="584"/>
        <v>2842014.65</v>
      </c>
      <c r="EK124" s="33">
        <f t="shared" si="584"/>
        <v>11445553.019999992</v>
      </c>
      <c r="EL124" s="33">
        <f t="shared" si="584"/>
        <v>6551679.8899999997</v>
      </c>
      <c r="EM124" s="33">
        <f t="shared" si="584"/>
        <v>5231816.7000000076</v>
      </c>
      <c r="EN124" s="33">
        <f t="shared" si="584"/>
        <v>4822197.49</v>
      </c>
      <c r="EO124" s="33">
        <f t="shared" si="584"/>
        <v>2239537.31</v>
      </c>
      <c r="EP124" s="33">
        <f t="shared" si="584"/>
        <v>4893350.7700000005</v>
      </c>
      <c r="EQ124" s="33">
        <f t="shared" si="584"/>
        <v>6345316.9300000016</v>
      </c>
      <c r="ER124" s="33">
        <f t="shared" si="584"/>
        <v>14342216.760000026</v>
      </c>
      <c r="ES124" s="34">
        <f>EG124+EH124+EI124+EJ124+EK124+EL124+EM124+EN124+EO124+EP124+EQ124+ER124</f>
        <v>66182181.18000003</v>
      </c>
      <c r="ET124" s="33">
        <f t="shared" ref="ET124:FE124" si="585">SUM(ET125:ET127)</f>
        <v>1077920.49</v>
      </c>
      <c r="EU124" s="33">
        <f t="shared" si="585"/>
        <v>1139558.3500000001</v>
      </c>
      <c r="EV124" s="33">
        <f t="shared" si="585"/>
        <v>2639246.9</v>
      </c>
      <c r="EW124" s="33">
        <f t="shared" si="585"/>
        <v>5857235.990000003</v>
      </c>
      <c r="EX124" s="33">
        <f t="shared" si="585"/>
        <v>3121059.71</v>
      </c>
      <c r="EY124" s="33">
        <f t="shared" si="585"/>
        <v>3381082.8199999924</v>
      </c>
      <c r="EZ124" s="33">
        <f t="shared" si="585"/>
        <v>7578139.5700000105</v>
      </c>
      <c r="FA124" s="33">
        <f t="shared" si="585"/>
        <v>12240482.859999994</v>
      </c>
      <c r="FB124" s="33">
        <f t="shared" si="585"/>
        <v>1127078.4399999925</v>
      </c>
      <c r="FC124" s="33">
        <f t="shared" si="585"/>
        <v>4794704.37</v>
      </c>
      <c r="FD124" s="33">
        <f t="shared" si="585"/>
        <v>1592647.6699999906</v>
      </c>
      <c r="FE124" s="33">
        <f t="shared" si="585"/>
        <v>15383737.249999985</v>
      </c>
      <c r="FF124" s="34">
        <f>ET124+EU124+EV124+EW124+EX124+EY124+EZ124+FA124+FB124+FC124+FD124+FE124</f>
        <v>59932894.419999972</v>
      </c>
      <c r="FG124" s="33">
        <f t="shared" ref="FG124:FR124" si="586">SUM(FG125:FG127)</f>
        <v>702567.22000000009</v>
      </c>
      <c r="FH124" s="33">
        <f t="shared" si="586"/>
        <v>1137968.43</v>
      </c>
      <c r="FI124" s="33">
        <f t="shared" si="586"/>
        <v>1492815.67</v>
      </c>
      <c r="FJ124" s="33">
        <f t="shared" si="586"/>
        <v>8354428.0999999959</v>
      </c>
      <c r="FK124" s="33">
        <f t="shared" si="586"/>
        <v>2238712.2100000069</v>
      </c>
      <c r="FL124" s="33">
        <f t="shared" si="586"/>
        <v>4789789.2199999876</v>
      </c>
      <c r="FM124" s="33">
        <f t="shared" si="586"/>
        <v>3141785.45</v>
      </c>
      <c r="FN124" s="33">
        <f t="shared" si="586"/>
        <v>3129371.48</v>
      </c>
      <c r="FO124" s="33">
        <f t="shared" si="586"/>
        <v>3761305.0300000077</v>
      </c>
      <c r="FP124" s="33">
        <f t="shared" si="586"/>
        <v>2459963.39</v>
      </c>
      <c r="FQ124" s="33">
        <f t="shared" si="586"/>
        <v>3230691.54</v>
      </c>
      <c r="FR124" s="33">
        <f t="shared" si="586"/>
        <v>5121083.45</v>
      </c>
      <c r="FS124" s="34">
        <f>FG124+FH124+FI124+FJ124+FK124+FL124+FM124+FN124+FO124+FP124+FQ124+FR124</f>
        <v>39560481.190000005</v>
      </c>
      <c r="FT124" s="33">
        <f t="shared" ref="FT124:GC124" si="587">SUM(FT125:FT127)</f>
        <v>1359161.27</v>
      </c>
      <c r="FU124" s="33">
        <f t="shared" si="587"/>
        <v>698153.54</v>
      </c>
      <c r="FV124" s="33">
        <f t="shared" si="587"/>
        <v>2659562.5700000003</v>
      </c>
      <c r="FW124" s="33">
        <f t="shared" si="587"/>
        <v>1571291.3900000001</v>
      </c>
      <c r="FX124" s="33">
        <f t="shared" si="587"/>
        <v>1637827.14</v>
      </c>
      <c r="FY124" s="33">
        <f t="shared" si="587"/>
        <v>2325742.73</v>
      </c>
      <c r="FZ124" s="33">
        <f t="shared" si="587"/>
        <v>4482737.3899999997</v>
      </c>
      <c r="GA124" s="33">
        <f t="shared" si="587"/>
        <v>1783421.5899999999</v>
      </c>
      <c r="GB124" s="33">
        <f t="shared" si="587"/>
        <v>2028062.31</v>
      </c>
      <c r="GC124" s="33">
        <f t="shared" si="587"/>
        <v>2178780.6499999836</v>
      </c>
      <c r="GD124" s="33">
        <f>SUM(GD125:GD127)</f>
        <v>1407657.97</v>
      </c>
      <c r="GE124" s="33">
        <f>SUM(GE125:GE127)</f>
        <v>13612667.110000005</v>
      </c>
      <c r="GF124" s="34">
        <f>FT124+FU124+FV124+FW124+FX124+FY124+FZ124+GA124+GB124+GC124+GD124+GE124</f>
        <v>35745065.659999989</v>
      </c>
      <c r="GG124" s="33">
        <f t="shared" ref="GG124:GP124" si="588">SUM(GG125:GG127)</f>
        <v>1112232.54</v>
      </c>
      <c r="GH124" s="33">
        <f t="shared" si="588"/>
        <v>849336.18</v>
      </c>
      <c r="GI124" s="33">
        <f t="shared" si="588"/>
        <v>901738.84</v>
      </c>
      <c r="GJ124" s="33">
        <f t="shared" si="588"/>
        <v>1208903.9900000002</v>
      </c>
      <c r="GK124" s="33">
        <f t="shared" si="588"/>
        <v>1469220.71</v>
      </c>
      <c r="GL124" s="33">
        <f t="shared" si="588"/>
        <v>1578760.7199999997</v>
      </c>
      <c r="GM124" s="33">
        <f t="shared" si="588"/>
        <v>2074978.2000000011</v>
      </c>
      <c r="GN124" s="33">
        <f t="shared" si="588"/>
        <v>838824.85999999696</v>
      </c>
      <c r="GO124" s="33">
        <f t="shared" si="588"/>
        <v>972380.5800000017</v>
      </c>
      <c r="GP124" s="33">
        <f t="shared" si="588"/>
        <v>1750224.7699999982</v>
      </c>
      <c r="GQ124" s="33">
        <f>SUM(GQ125:GQ127)</f>
        <v>981288.89000000083</v>
      </c>
      <c r="GR124" s="33">
        <f>SUM(GR125:GR127)</f>
        <v>3693781.5399999991</v>
      </c>
      <c r="GS124" s="34">
        <f>GG124+GH124+GI124+GJ124+GK124+GL124+GM124+GN124+GO124+GP124+GQ124+GR124</f>
        <v>17431671.819999997</v>
      </c>
      <c r="GT124" s="33">
        <f t="shared" ref="GT124:HC124" si="589">SUM(GT125:GT127)</f>
        <v>1331843.28</v>
      </c>
      <c r="GU124" s="33">
        <f t="shared" si="589"/>
        <v>1408757.15</v>
      </c>
      <c r="GV124" s="33">
        <f t="shared" si="589"/>
        <v>668340.10999999964</v>
      </c>
      <c r="GW124" s="33">
        <f t="shared" si="589"/>
        <v>1318029.7799999998</v>
      </c>
      <c r="GX124" s="33">
        <f t="shared" si="589"/>
        <v>1133858.3100000005</v>
      </c>
      <c r="GY124" s="33">
        <f t="shared" si="589"/>
        <v>1504127.480000003</v>
      </c>
      <c r="GZ124" s="33">
        <f t="shared" si="589"/>
        <v>2344402.9200000018</v>
      </c>
      <c r="HA124" s="33">
        <f t="shared" si="589"/>
        <v>1668577.0499999989</v>
      </c>
      <c r="HB124" s="33">
        <f t="shared" si="589"/>
        <v>1745596.0899999966</v>
      </c>
      <c r="HC124" s="33">
        <f t="shared" si="589"/>
        <v>1794735.0399999986</v>
      </c>
      <c r="HD124" s="33">
        <f>SUM(HD125:HD127)</f>
        <v>1772351.8900000025</v>
      </c>
      <c r="HE124" s="33">
        <f>SUM(HE125:HE127)</f>
        <v>4138203.7000000048</v>
      </c>
      <c r="HF124" s="34">
        <f>GT124+GU124+GV124+GW124+GX124+GY124+GZ124+HA124+HB124+HC124+HD124+HE124</f>
        <v>20828822.800000004</v>
      </c>
      <c r="HG124" s="33">
        <f t="shared" ref="HG124:HP124" si="590">SUM(HG125:HG127)</f>
        <v>892629.66</v>
      </c>
      <c r="HH124" s="33">
        <f t="shared" si="590"/>
        <v>1263396.2999999996</v>
      </c>
      <c r="HI124" s="33">
        <f t="shared" si="590"/>
        <v>556376.25999999989</v>
      </c>
      <c r="HJ124" s="33">
        <f t="shared" si="590"/>
        <v>1244093.3000000003</v>
      </c>
      <c r="HK124" s="33">
        <f t="shared" si="590"/>
        <v>990700.73999999894</v>
      </c>
      <c r="HL124" s="33">
        <f t="shared" si="590"/>
        <v>1401494.5900000043</v>
      </c>
      <c r="HM124" s="33">
        <f t="shared" si="590"/>
        <v>2210008.9399999953</v>
      </c>
      <c r="HN124" s="33">
        <f t="shared" si="590"/>
        <v>2534868.8900000025</v>
      </c>
      <c r="HO124" s="33">
        <f t="shared" si="590"/>
        <v>4391100.8400000017</v>
      </c>
      <c r="HP124" s="33">
        <f t="shared" si="590"/>
        <v>2264535.4100000029</v>
      </c>
      <c r="HQ124" s="33">
        <f>SUM(HQ125:HQ127)</f>
        <v>2828376.4699999965</v>
      </c>
      <c r="HR124" s="33">
        <f>SUM(HR125:HR127)</f>
        <v>5976398.5599999847</v>
      </c>
      <c r="HS124" s="34">
        <f>HG124+HH124+HI124+HJ124+HK124+HL124+HM124+HN124+HO124+HP124+HQ124+HR124</f>
        <v>26553979.959999986</v>
      </c>
      <c r="HT124" s="33">
        <f t="shared" ref="HT124:IC124" si="591">SUM(HT125:HT127)</f>
        <v>1724837.7600000002</v>
      </c>
      <c r="HU124" s="33">
        <f t="shared" si="591"/>
        <v>3460456.8700000006</v>
      </c>
      <c r="HV124" s="33">
        <f t="shared" si="591"/>
        <v>1252364.8599999987</v>
      </c>
      <c r="HW124" s="33">
        <f t="shared" si="591"/>
        <v>2205281.0000000009</v>
      </c>
      <c r="HX124" s="33">
        <f t="shared" si="591"/>
        <v>1790486.420000002</v>
      </c>
      <c r="HY124" s="33">
        <f t="shared" si="591"/>
        <v>1623852.6700000013</v>
      </c>
      <c r="HZ124" s="33">
        <f t="shared" si="591"/>
        <v>1007316.0799999952</v>
      </c>
      <c r="IA124" s="33">
        <f t="shared" si="591"/>
        <v>1934143.0300000084</v>
      </c>
      <c r="IB124" s="33">
        <f t="shared" si="591"/>
        <v>4640077.7299999958</v>
      </c>
      <c r="IC124" s="33">
        <f t="shared" si="591"/>
        <v>1471384.549999994</v>
      </c>
      <c r="ID124" s="33">
        <f>SUM(ID125:ID127)</f>
        <v>3684841.9899999942</v>
      </c>
      <c r="IE124" s="33">
        <f>SUM(IE125:IE127)</f>
        <v>8151787.6000000164</v>
      </c>
      <c r="IF124" s="34">
        <f>HT124+HU124+HV124+HW124+HX124+HY124+HZ124+IA124+IB124+IC124+ID124+IE124</f>
        <v>32946830.560000006</v>
      </c>
      <c r="IG124" s="33">
        <f t="shared" ref="IG124:IP124" si="592">SUM(IG125:IG127)</f>
        <v>2586869.7500000005</v>
      </c>
      <c r="IH124" s="33">
        <f t="shared" si="592"/>
        <v>1178771.9000000001</v>
      </c>
      <c r="II124" s="33">
        <f t="shared" si="592"/>
        <v>2835522.6099999989</v>
      </c>
      <c r="IJ124" s="33">
        <f t="shared" si="592"/>
        <v>2296166.2300000004</v>
      </c>
      <c r="IK124" s="33">
        <f t="shared" si="592"/>
        <v>3362434.5199999972</v>
      </c>
      <c r="IL124" s="33">
        <f t="shared" si="592"/>
        <v>3389316.3499999982</v>
      </c>
      <c r="IM124" s="33">
        <f t="shared" si="592"/>
        <v>1751196.4100000022</v>
      </c>
      <c r="IN124" s="33">
        <f t="shared" si="592"/>
        <v>3156989.710000006</v>
      </c>
      <c r="IO124" s="33">
        <f t="shared" si="592"/>
        <v>2206105.6099999989</v>
      </c>
      <c r="IP124" s="33">
        <f t="shared" si="592"/>
        <v>3603591.2700000005</v>
      </c>
      <c r="IQ124" s="33">
        <f>SUM(IQ125:IQ127)</f>
        <v>3655610.8300000164</v>
      </c>
      <c r="IR124" s="33">
        <f>SUM(IR125:IR127)</f>
        <v>10399100.419999968</v>
      </c>
      <c r="IS124" s="34">
        <f>IG124+IH124+II124+IJ124+IK124+IL124+IM124+IN124+IO124+IP124+IQ124+IR124</f>
        <v>40421675.609999985</v>
      </c>
      <c r="IT124" s="33">
        <f t="shared" ref="IT124:JC124" si="593">SUM(IT125:IT127)</f>
        <v>3830530.4300000011</v>
      </c>
      <c r="IU124" s="33">
        <f t="shared" si="593"/>
        <v>2839771.5800000024</v>
      </c>
      <c r="IV124" s="33">
        <f t="shared" si="593"/>
        <v>2981212.2799999961</v>
      </c>
      <c r="IW124" s="33">
        <f t="shared" si="593"/>
        <v>3042903.1599999955</v>
      </c>
      <c r="IX124" s="33">
        <f t="shared" si="593"/>
        <v>1983726.800000004</v>
      </c>
      <c r="IY124" s="33">
        <f t="shared" si="593"/>
        <v>5368689.0599999977</v>
      </c>
      <c r="IZ124" s="33">
        <f t="shared" si="593"/>
        <v>8342947.629999998</v>
      </c>
      <c r="JA124" s="33">
        <f t="shared" si="593"/>
        <v>3795982.0599999912</v>
      </c>
      <c r="JB124" s="33">
        <f t="shared" si="593"/>
        <v>5290893.820000004</v>
      </c>
      <c r="JC124" s="33">
        <f t="shared" si="593"/>
        <v>6778961.2400000105</v>
      </c>
      <c r="JD124" s="33">
        <f>SUM(JD125:JD127)</f>
        <v>2425557.1300000041</v>
      </c>
      <c r="JE124" s="33">
        <f>SUM(JE125:JE127)</f>
        <v>4614263.9899999695</v>
      </c>
      <c r="JF124" s="34">
        <f>IT124+IU124+IV124+IW124+IX124+IY124+IZ124+JA124+JB124+JC124+JD124+JE124</f>
        <v>51295439.179999977</v>
      </c>
      <c r="JG124" s="230">
        <f t="shared" ref="JG124:JP124" si="594">SUM(JG125:JG127)</f>
        <v>1673774.5799999998</v>
      </c>
      <c r="JH124" s="33">
        <f t="shared" si="594"/>
        <v>1010110.2199999999</v>
      </c>
      <c r="JI124" s="33">
        <f t="shared" si="594"/>
        <v>1693631.6100000015</v>
      </c>
      <c r="JJ124" s="33">
        <f t="shared" si="594"/>
        <v>2403619.3299999996</v>
      </c>
      <c r="JK124" s="33">
        <f t="shared" si="594"/>
        <v>2468269.3999999971</v>
      </c>
      <c r="JL124" s="33">
        <f t="shared" si="594"/>
        <v>2178762.7500000005</v>
      </c>
      <c r="JM124" s="33">
        <f t="shared" si="594"/>
        <v>3894692.5500000003</v>
      </c>
      <c r="JN124" s="33">
        <f t="shared" si="594"/>
        <v>2434465.8799999966</v>
      </c>
      <c r="JO124" s="33">
        <f t="shared" si="594"/>
        <v>3620832.2999999938</v>
      </c>
      <c r="JP124" s="33">
        <f t="shared" si="594"/>
        <v>7042509.9100000011</v>
      </c>
      <c r="JQ124" s="33">
        <f>SUM(JQ125:JQ127)</f>
        <v>2917106.5899999985</v>
      </c>
      <c r="JR124" s="33">
        <f>SUM(JR125:JR127)</f>
        <v>8549634.5900000129</v>
      </c>
      <c r="JS124" s="34">
        <f>JG124+JH124+JI124+JJ124+JK124+JL124+JM124+JN124+JO124+JP124+JQ124+JR124</f>
        <v>39887409.710000001</v>
      </c>
      <c r="JT124" s="230">
        <f t="shared" ref="JT124:KC124" si="595">SUM(JT125:JT127)</f>
        <v>2316552.6099999994</v>
      </c>
      <c r="JU124" s="33">
        <f t="shared" si="595"/>
        <v>6165961.9700000016</v>
      </c>
      <c r="JV124" s="33">
        <f t="shared" si="595"/>
        <v>1195326.6200000052</v>
      </c>
      <c r="JW124" s="33">
        <f t="shared" si="595"/>
        <v>711142.61999999266</v>
      </c>
      <c r="JX124" s="33">
        <f t="shared" si="595"/>
        <v>1056794.5800000019</v>
      </c>
      <c r="JY124" s="33">
        <f t="shared" si="595"/>
        <v>1593928.219999999</v>
      </c>
      <c r="JZ124" s="33">
        <f t="shared" si="595"/>
        <v>1644537.1300000006</v>
      </c>
      <c r="KA124" s="33">
        <f t="shared" si="595"/>
        <v>3903656.1399999987</v>
      </c>
      <c r="KB124" s="33">
        <f t="shared" si="595"/>
        <v>2412281.409999996</v>
      </c>
      <c r="KC124" s="33">
        <f t="shared" si="595"/>
        <v>8313706.9800000042</v>
      </c>
      <c r="KD124" s="33">
        <f>SUM(KD125:KD127)</f>
        <v>2795495.1700000037</v>
      </c>
      <c r="KE124" s="33">
        <f>SUM(KE125:KE127)</f>
        <v>24092639.449999992</v>
      </c>
      <c r="KF124" s="34">
        <f>JT124+JU124+JV124+JW124+JX124+JY124+JZ124+KA124+KB124+KC124+KD124+KE124</f>
        <v>56202022.899999991</v>
      </c>
      <c r="KG124" s="230">
        <f t="shared" ref="KG124:KP124" si="596">SUM(KG125:KG127)</f>
        <v>2816330.0100000002</v>
      </c>
      <c r="KH124" s="33">
        <f t="shared" si="596"/>
        <v>2886676.7699999996</v>
      </c>
      <c r="KI124" s="33">
        <f t="shared" si="596"/>
        <v>4299546.25</v>
      </c>
      <c r="KJ124" s="33">
        <f t="shared" si="596"/>
        <v>4025429.7199999997</v>
      </c>
      <c r="KK124" s="33">
        <f t="shared" si="596"/>
        <v>2285536.4299999997</v>
      </c>
      <c r="KL124" s="33">
        <f t="shared" si="596"/>
        <v>5884019.3599999994</v>
      </c>
      <c r="KM124" s="33">
        <f t="shared" si="596"/>
        <v>6305617.7500000019</v>
      </c>
      <c r="KN124" s="33">
        <f t="shared" si="596"/>
        <v>3180737.5899999985</v>
      </c>
      <c r="KO124" s="33">
        <f t="shared" si="596"/>
        <v>5619804.0500000026</v>
      </c>
      <c r="KP124" s="33">
        <f t="shared" si="596"/>
        <v>3441309</v>
      </c>
      <c r="KQ124" s="33">
        <f>SUM(KQ125:KQ127)</f>
        <v>7513550.6999999974</v>
      </c>
      <c r="KR124" s="33">
        <f>SUM(KR125:KR127)</f>
        <v>10714587.789999999</v>
      </c>
      <c r="KS124" s="34">
        <f>KG124+KH124+KI124+KJ124+KK124+KL124+KM124+KN124+KO124+KP124+KQ124+KR124</f>
        <v>58973145.419999994</v>
      </c>
      <c r="KT124" s="230">
        <f t="shared" ref="KT124:LC124" si="597">SUM(KT125:KT127)</f>
        <v>3715756.86</v>
      </c>
      <c r="KU124" s="33">
        <f t="shared" si="597"/>
        <v>4315180.83</v>
      </c>
      <c r="KV124" s="33">
        <f t="shared" si="597"/>
        <v>4085902.2399999998</v>
      </c>
      <c r="KW124" s="33">
        <f t="shared" si="597"/>
        <v>5674866.8900000006</v>
      </c>
      <c r="KX124" s="33">
        <f t="shared" si="597"/>
        <v>4077639.7499999995</v>
      </c>
      <c r="KY124" s="33">
        <f t="shared" si="597"/>
        <v>4061221.3800000018</v>
      </c>
      <c r="KZ124" s="33">
        <f t="shared" si="597"/>
        <v>3779295.6799999988</v>
      </c>
      <c r="LA124" s="33">
        <f t="shared" si="597"/>
        <v>2207680.6800000016</v>
      </c>
      <c r="LB124" s="33">
        <f t="shared" si="597"/>
        <v>3688071.1699999985</v>
      </c>
      <c r="LC124" s="33">
        <f t="shared" si="597"/>
        <v>5337665.8099999977</v>
      </c>
      <c r="LD124" s="33">
        <f>SUM(LD125:LD127)</f>
        <v>5931531.5900000045</v>
      </c>
      <c r="LE124" s="33">
        <f>SUM(LE125:LE127)</f>
        <v>6605590.580000001</v>
      </c>
      <c r="LF124" s="34">
        <f>KT124+KU124+KV124+KW124+KX124+KY124+KZ124+LA124+LB124+LC124+LD124+LE124</f>
        <v>53480403.460000001</v>
      </c>
      <c r="LG124" s="230">
        <f t="shared" ref="LG124:LP124" si="598">SUM(LG125:LG127)</f>
        <v>1372277.07</v>
      </c>
      <c r="LH124" s="33">
        <f t="shared" si="598"/>
        <v>1222353.9300000004</v>
      </c>
      <c r="LI124" s="33">
        <f t="shared" si="598"/>
        <v>2655752.2099999995</v>
      </c>
      <c r="LJ124" s="33">
        <f t="shared" si="598"/>
        <v>3749712.0100000002</v>
      </c>
      <c r="LK124" s="33">
        <f t="shared" si="598"/>
        <v>2274382.2599999998</v>
      </c>
      <c r="LL124" s="33">
        <f t="shared" si="598"/>
        <v>4924425.790000001</v>
      </c>
      <c r="LM124" s="33">
        <f t="shared" si="598"/>
        <v>4048092.2199999979</v>
      </c>
      <c r="LN124" s="33">
        <f t="shared" si="598"/>
        <v>3643593.0200000009</v>
      </c>
      <c r="LO124" s="33">
        <f t="shared" si="598"/>
        <v>3877031.2400000021</v>
      </c>
      <c r="LP124" s="33">
        <f t="shared" si="598"/>
        <v>5275381.3299999973</v>
      </c>
      <c r="LQ124" s="33">
        <f>SUM(LQ125:LQ127)</f>
        <v>6723525.3400000045</v>
      </c>
      <c r="LR124" s="33">
        <f>SUM(LR125:LR127)</f>
        <v>8812864.8499999996</v>
      </c>
      <c r="LS124" s="34">
        <f>LG124+LH124+LI124+LJ124+LK124+LL124+LM124+LN124+LO124+LP124+LQ124+LR124</f>
        <v>48579391.270000003</v>
      </c>
      <c r="LT124" s="230">
        <f t="shared" ref="LT124:MC124" si="599">SUM(LT125:LT127)</f>
        <v>2935837.4299999997</v>
      </c>
      <c r="LU124" s="33">
        <f t="shared" si="599"/>
        <v>3102251.7099999995</v>
      </c>
      <c r="LV124" s="33">
        <f t="shared" si="599"/>
        <v>3061139.6400000006</v>
      </c>
      <c r="LW124" s="33">
        <f t="shared" si="599"/>
        <v>2407009.9399999995</v>
      </c>
      <c r="LX124" s="33">
        <f t="shared" si="599"/>
        <v>2697383.8000000012</v>
      </c>
      <c r="LY124" s="33">
        <f t="shared" si="599"/>
        <v>6772304.2100000009</v>
      </c>
      <c r="LZ124" s="33">
        <f t="shared" si="599"/>
        <v>7092494.4900000002</v>
      </c>
      <c r="MA124" s="33">
        <f t="shared" si="599"/>
        <v>6059700.7399999974</v>
      </c>
      <c r="MB124" s="33">
        <f t="shared" si="599"/>
        <v>2688316.6600000039</v>
      </c>
      <c r="MC124" s="33">
        <f t="shared" si="599"/>
        <v>7223752.4099999955</v>
      </c>
      <c r="MD124" s="33">
        <f>SUM(MD125:MD127)</f>
        <v>5159141.4700000025</v>
      </c>
      <c r="ME124" s="33">
        <f>SUM(ME125:ME127)</f>
        <v>9177401.3999999948</v>
      </c>
      <c r="MF124" s="34">
        <f>LT124+LU124+LV124+LW124+LX124+LY124+LZ124+MA124+MB124+MC124+MD124+ME124</f>
        <v>58376733.899999991</v>
      </c>
      <c r="MG124" s="230">
        <f t="shared" ref="MG124:MP124" si="600">SUM(MG125:MG127)</f>
        <v>3700696.5599999996</v>
      </c>
      <c r="MH124" s="33">
        <f t="shared" si="600"/>
        <v>5468566.7400000002</v>
      </c>
      <c r="MI124" s="33">
        <f t="shared" si="600"/>
        <v>4204315.7700000005</v>
      </c>
      <c r="MJ124" s="33">
        <f t="shared" si="600"/>
        <v>0</v>
      </c>
      <c r="MK124" s="33">
        <f t="shared" si="600"/>
        <v>0</v>
      </c>
      <c r="ML124" s="33">
        <f t="shared" si="600"/>
        <v>0</v>
      </c>
      <c r="MM124" s="33">
        <f t="shared" si="600"/>
        <v>0</v>
      </c>
      <c r="MN124" s="33">
        <f t="shared" si="600"/>
        <v>0</v>
      </c>
      <c r="MO124" s="33">
        <f t="shared" si="600"/>
        <v>0</v>
      </c>
      <c r="MP124" s="33">
        <f t="shared" si="600"/>
        <v>0</v>
      </c>
      <c r="MQ124" s="33">
        <f>SUM(MQ125:MQ127)</f>
        <v>0</v>
      </c>
      <c r="MR124" s="33">
        <f>SUM(MR125:MR127)</f>
        <v>0</v>
      </c>
      <c r="MS124" s="35">
        <f>MG124+MH124+MI124+MJ124+MK124+ML124+MM124+MN124+MO124+MP124+MQ124+MR124</f>
        <v>13373579.07</v>
      </c>
    </row>
    <row r="125" spans="1:357" ht="15.75" x14ac:dyDescent="0.25">
      <c r="A125" s="86">
        <v>7220</v>
      </c>
      <c r="B125" s="113"/>
      <c r="C125" s="114" t="s">
        <v>190</v>
      </c>
      <c r="D125" s="114" t="s">
        <v>2</v>
      </c>
      <c r="E125" s="37" t="s">
        <v>165</v>
      </c>
      <c r="F125" s="37" t="s">
        <v>165</v>
      </c>
      <c r="G125" s="37" t="s">
        <v>165</v>
      </c>
      <c r="H125" s="37" t="s">
        <v>165</v>
      </c>
      <c r="I125" s="37" t="s">
        <v>165</v>
      </c>
      <c r="J125" s="37" t="s">
        <v>165</v>
      </c>
      <c r="K125" s="37" t="s">
        <v>165</v>
      </c>
      <c r="L125" s="37" t="s">
        <v>165</v>
      </c>
      <c r="M125" s="37" t="s">
        <v>165</v>
      </c>
      <c r="N125" s="37" t="s">
        <v>165</v>
      </c>
      <c r="O125" s="37" t="s">
        <v>165</v>
      </c>
      <c r="P125" s="37" t="s">
        <v>165</v>
      </c>
      <c r="Q125" s="37" t="s">
        <v>165</v>
      </c>
      <c r="R125" s="37" t="s">
        <v>165</v>
      </c>
      <c r="S125" s="37" t="s">
        <v>165</v>
      </c>
      <c r="T125" s="36">
        <v>21640.794525121015</v>
      </c>
      <c r="U125" s="36">
        <v>-175.26289434151226</v>
      </c>
      <c r="V125" s="36">
        <v>4990.8195626773495</v>
      </c>
      <c r="W125" s="36">
        <v>7902.0655983975957</v>
      </c>
      <c r="X125" s="36">
        <v>7465.1936237689906</v>
      </c>
      <c r="Y125" s="36">
        <v>44006.096644967452</v>
      </c>
      <c r="Z125" s="36">
        <v>3480.2203304957438</v>
      </c>
      <c r="AA125" s="36">
        <v>-241.3244867300881</v>
      </c>
      <c r="AB125" s="36">
        <v>51508.408446002337</v>
      </c>
      <c r="AC125" s="36">
        <v>4313.1363712235016</v>
      </c>
      <c r="AD125" s="36">
        <v>32801.61909530963</v>
      </c>
      <c r="AE125" s="36">
        <v>446469.62109831412</v>
      </c>
      <c r="AF125" s="37">
        <f>T125+U125+V125+W125+X125+Y125+Z125+AA125+AB125+AC125+AD125+AE125</f>
        <v>624161.38791520614</v>
      </c>
      <c r="AG125" s="36">
        <v>46098.31413787348</v>
      </c>
      <c r="AH125" s="36">
        <v>28684.69370722751</v>
      </c>
      <c r="AI125" s="36">
        <v>52225.087631447175</v>
      </c>
      <c r="AJ125" s="36">
        <v>110778.66800200302</v>
      </c>
      <c r="AK125" s="36">
        <v>1715.07260891337</v>
      </c>
      <c r="AL125" s="36">
        <v>79636.120847938582</v>
      </c>
      <c r="AM125" s="36">
        <v>167225.83875813722</v>
      </c>
      <c r="AN125" s="36">
        <v>277032.21498915041</v>
      </c>
      <c r="AO125" s="36">
        <v>-313570.35553329997</v>
      </c>
      <c r="AP125" s="36">
        <v>176208.89667835087</v>
      </c>
      <c r="AQ125" s="36">
        <v>154673.96928726425</v>
      </c>
      <c r="AR125" s="36">
        <v>116320.3138040394</v>
      </c>
      <c r="AS125" s="37">
        <f>AG125+AH125+AI125+AJ125+AK125+AL125+AM125+AN125+AO125+AP125+AQ125+AR125</f>
        <v>897028.83491904533</v>
      </c>
      <c r="AT125" s="36">
        <v>7511.2669003505262</v>
      </c>
      <c r="AU125" s="36">
        <v>60423.969287264234</v>
      </c>
      <c r="AV125" s="36">
        <v>68672.963612084801</v>
      </c>
      <c r="AW125" s="36">
        <v>51790.185277916877</v>
      </c>
      <c r="AX125" s="36">
        <v>9222.1665832081471</v>
      </c>
      <c r="AY125" s="36">
        <v>34389.083625438157</v>
      </c>
      <c r="AZ125" s="36">
        <v>168081.28859956603</v>
      </c>
      <c r="BA125" s="36">
        <v>14150.392255049241</v>
      </c>
      <c r="BB125" s="36">
        <v>69441.662493740601</v>
      </c>
      <c r="BC125" s="36">
        <v>30580.971457185777</v>
      </c>
      <c r="BD125" s="36">
        <v>156175.58420964782</v>
      </c>
      <c r="BE125" s="36">
        <v>-144511.68419295611</v>
      </c>
      <c r="BF125" s="37">
        <f>AT125+AU125+AV125+AW125+AX125+AY125+AZ125+BA125+BB125+BC125+BD125+BE125</f>
        <v>525927.85010849615</v>
      </c>
      <c r="BG125" s="36">
        <v>14884.827240861294</v>
      </c>
      <c r="BH125" s="36">
        <v>48927.336838591225</v>
      </c>
      <c r="BI125" s="36">
        <v>8193.8407611417133</v>
      </c>
      <c r="BJ125" s="36">
        <v>23329.590218661335</v>
      </c>
      <c r="BK125" s="36">
        <v>81338.086296110836</v>
      </c>
      <c r="BL125" s="36">
        <v>20519.871473877476</v>
      </c>
      <c r="BM125" s="36">
        <v>15443.99933233183</v>
      </c>
      <c r="BN125" s="36">
        <v>7636.4546820230353</v>
      </c>
      <c r="BO125" s="36">
        <v>1631.6140877983642</v>
      </c>
      <c r="BP125" s="36">
        <v>272.70071774327556</v>
      </c>
      <c r="BQ125" s="36">
        <v>92209.147053914203</v>
      </c>
      <c r="BR125" s="36">
        <v>138431.77683191458</v>
      </c>
      <c r="BS125" s="37">
        <f>BG125+BH125+BI125+BJ125+BK125+BL125+BM125+BN125+BO125+BP125+BQ125+BR125</f>
        <v>452819.24553496914</v>
      </c>
      <c r="BT125" s="36">
        <v>33513.128025371385</v>
      </c>
      <c r="BU125" s="36">
        <v>36827.979469203805</v>
      </c>
      <c r="BV125" s="36">
        <v>57023.034551827739</v>
      </c>
      <c r="BW125" s="36">
        <v>96065.723585378073</v>
      </c>
      <c r="BX125" s="36">
        <v>100186.901185111</v>
      </c>
      <c r="BY125" s="36">
        <v>43581.847771657478</v>
      </c>
      <c r="BZ125" s="36">
        <v>64835.294066099166</v>
      </c>
      <c r="CA125" s="36">
        <v>94187.911033216529</v>
      </c>
      <c r="CB125" s="36">
        <v>1720475.9764646969</v>
      </c>
      <c r="CC125" s="36">
        <v>-1605986.834418294</v>
      </c>
      <c r="CD125" s="36">
        <v>3395.8479385744795</v>
      </c>
      <c r="CE125" s="36">
        <v>89984.850734435007</v>
      </c>
      <c r="CF125" s="37">
        <f>BT125+BU125+BV125+BW125+BX125+BY125+BZ125+CA125+CB125+CC125+CD125+CE125</f>
        <v>734091.66040727741</v>
      </c>
      <c r="CG125" s="36">
        <v>14640.322984476716</v>
      </c>
      <c r="CH125" s="36">
        <v>42644.247621432143</v>
      </c>
      <c r="CI125" s="36">
        <v>98341.957310966449</v>
      </c>
      <c r="CJ125" s="36">
        <v>15288.211525621757</v>
      </c>
      <c r="CK125" s="36">
        <v>101989.77215823736</v>
      </c>
      <c r="CL125" s="36">
        <v>91757.761642463709</v>
      </c>
      <c r="CM125" s="36">
        <v>118473.87748289101</v>
      </c>
      <c r="CN125" s="36">
        <v>-22553.333750625847</v>
      </c>
      <c r="CO125" s="36">
        <v>76794.157903521904</v>
      </c>
      <c r="CP125" s="36">
        <v>27766.374728759718</v>
      </c>
      <c r="CQ125" s="36">
        <v>87069.862043064684</v>
      </c>
      <c r="CR125" s="36">
        <v>72237.113628776322</v>
      </c>
      <c r="CS125" s="37">
        <f>CG125+CH125+CI125+CJ125+CK125+CL125+CM125+CN125+CO125+CP125+CQ125+CR125</f>
        <v>724450.3252795859</v>
      </c>
      <c r="CT125" s="36">
        <v>28361.936279419129</v>
      </c>
      <c r="CU125" s="36">
        <v>58444.450008345877</v>
      </c>
      <c r="CV125" s="36">
        <v>33369.838090469049</v>
      </c>
      <c r="CW125" s="36">
        <v>29723.572859288881</v>
      </c>
      <c r="CX125" s="36">
        <v>137770.59593557002</v>
      </c>
      <c r="CY125" s="36">
        <v>57843.340427307689</v>
      </c>
      <c r="CZ125" s="36">
        <v>47979.05295443163</v>
      </c>
      <c r="DA125" s="36">
        <v>44390.780420630959</v>
      </c>
      <c r="DB125" s="36">
        <v>584.5275413118618</v>
      </c>
      <c r="DC125" s="36">
        <v>440981.86775997333</v>
      </c>
      <c r="DD125" s="36">
        <v>-33676.55441495579</v>
      </c>
      <c r="DE125" s="36">
        <v>109122.0966032381</v>
      </c>
      <c r="DF125" s="36">
        <f>CT125+CU125+CV125+CW125+CX125+CY125+CZ125+DA125+DB125+DC125+DD125+DE125</f>
        <v>954895.50446503074</v>
      </c>
      <c r="DG125" s="36">
        <v>214481.38</v>
      </c>
      <c r="DH125" s="36">
        <v>13809.83</v>
      </c>
      <c r="DI125" s="36">
        <v>60826.21</v>
      </c>
      <c r="DJ125" s="36">
        <v>29942.35</v>
      </c>
      <c r="DK125" s="36">
        <v>61168.54</v>
      </c>
      <c r="DL125" s="36">
        <v>37854.06</v>
      </c>
      <c r="DM125" s="36">
        <v>573266.82999999996</v>
      </c>
      <c r="DN125" s="36">
        <v>243372.03</v>
      </c>
      <c r="DO125" s="36">
        <v>61646.810000000056</v>
      </c>
      <c r="DP125" s="36">
        <v>21307.7</v>
      </c>
      <c r="DQ125" s="36">
        <v>69236.47</v>
      </c>
      <c r="DR125" s="36">
        <v>389045.68</v>
      </c>
      <c r="DS125" s="37">
        <f>DG125+DH125+DI125+DJ125+DK125+DL125+DM125+DN125+DO125+DP125+DQ125+DR125</f>
        <v>1775957.89</v>
      </c>
      <c r="DT125" s="36">
        <v>250328.78</v>
      </c>
      <c r="DU125" s="36">
        <v>431511.22</v>
      </c>
      <c r="DV125" s="36">
        <v>39297.35</v>
      </c>
      <c r="DW125" s="36">
        <v>30224.3</v>
      </c>
      <c r="DX125" s="36">
        <v>139510.81</v>
      </c>
      <c r="DY125" s="36">
        <v>37775.29</v>
      </c>
      <c r="DZ125" s="36">
        <v>263392.78000000003</v>
      </c>
      <c r="EA125" s="36">
        <v>144838.39000000001</v>
      </c>
      <c r="EB125" s="36">
        <v>83485.279999999999</v>
      </c>
      <c r="EC125" s="36">
        <v>183726.87</v>
      </c>
      <c r="ED125" s="36">
        <v>320378.05</v>
      </c>
      <c r="EE125" s="36">
        <v>338042.62</v>
      </c>
      <c r="EF125" s="37">
        <f>DT125+DU125+DV125+DW125+DX125+DY125+DZ125+EA125+EB125+EC125+ED125+EE125</f>
        <v>2262511.7399999998</v>
      </c>
      <c r="EG125" s="36">
        <v>44473.46</v>
      </c>
      <c r="EH125" s="36">
        <v>30612.11</v>
      </c>
      <c r="EI125" s="36">
        <v>48545.04</v>
      </c>
      <c r="EJ125" s="36">
        <v>17840.48</v>
      </c>
      <c r="EK125" s="36">
        <v>26985.37</v>
      </c>
      <c r="EL125" s="36">
        <v>161496.20000000001</v>
      </c>
      <c r="EM125" s="36">
        <v>123904.68</v>
      </c>
      <c r="EN125" s="36">
        <v>209130.9</v>
      </c>
      <c r="EO125" s="36">
        <v>402126.97</v>
      </c>
      <c r="EP125" s="36">
        <v>-26147.180000000051</v>
      </c>
      <c r="EQ125" s="36">
        <v>212202.79</v>
      </c>
      <c r="ER125" s="36">
        <v>134105.31</v>
      </c>
      <c r="ES125" s="37">
        <f>EG125+EH125+EI125+EJ125+EK125+EL125+EM125+EN125+EO125+EP125+EQ125+ER125</f>
        <v>1385276.13</v>
      </c>
      <c r="ET125" s="36">
        <v>33241.589999999997</v>
      </c>
      <c r="EU125" s="36">
        <v>55922.84</v>
      </c>
      <c r="EV125" s="36">
        <v>49441.39</v>
      </c>
      <c r="EW125" s="36">
        <v>59070.44</v>
      </c>
      <c r="EX125" s="36">
        <v>404940.99</v>
      </c>
      <c r="EY125" s="36">
        <v>37126.47</v>
      </c>
      <c r="EZ125" s="36">
        <v>222485.46</v>
      </c>
      <c r="FA125" s="36">
        <v>84654.76</v>
      </c>
      <c r="FB125" s="36">
        <v>77598.690000000061</v>
      </c>
      <c r="FC125" s="36">
        <v>75395.08</v>
      </c>
      <c r="FD125" s="36">
        <v>534797.16</v>
      </c>
      <c r="FE125" s="36">
        <v>205211.67</v>
      </c>
      <c r="FF125" s="37">
        <f>ET125+EU125+EV125+EW125+EX125+EY125+EZ125+FA125+FB125+FC125+FD125+FE125</f>
        <v>1839886.54</v>
      </c>
      <c r="FG125" s="36">
        <v>40060.54</v>
      </c>
      <c r="FH125" s="36">
        <v>20949.150000000001</v>
      </c>
      <c r="FI125" s="36">
        <v>53369.96</v>
      </c>
      <c r="FJ125" s="36">
        <v>21571.83</v>
      </c>
      <c r="FK125" s="36">
        <v>22189.25</v>
      </c>
      <c r="FL125" s="36">
        <v>91672.24</v>
      </c>
      <c r="FM125" s="36">
        <v>50457.58</v>
      </c>
      <c r="FN125" s="36">
        <v>43984.14</v>
      </c>
      <c r="FO125" s="36">
        <v>35478.550000000003</v>
      </c>
      <c r="FP125" s="36">
        <v>123990.12</v>
      </c>
      <c r="FQ125" s="36">
        <v>227944.14</v>
      </c>
      <c r="FR125" s="36">
        <v>328121.81</v>
      </c>
      <c r="FS125" s="37">
        <f>FG125+FH125+FI125+FJ125+FK125+FL125+FM125+FN125+FO125+FP125+FQ125+FR125</f>
        <v>1059789.31</v>
      </c>
      <c r="FT125" s="36">
        <v>108727.09</v>
      </c>
      <c r="FU125" s="36">
        <v>39237.519999999997</v>
      </c>
      <c r="FV125" s="36">
        <v>31082.19</v>
      </c>
      <c r="FW125" s="36">
        <v>84977.09</v>
      </c>
      <c r="FX125" s="36">
        <v>361501.97</v>
      </c>
      <c r="FY125" s="36">
        <v>131809.35</v>
      </c>
      <c r="FZ125" s="36">
        <v>21964.380000000121</v>
      </c>
      <c r="GA125" s="36">
        <v>166540.20000000001</v>
      </c>
      <c r="GB125" s="36">
        <v>19214.48</v>
      </c>
      <c r="GC125" s="36">
        <v>202082.16</v>
      </c>
      <c r="GD125" s="36">
        <v>126154.07</v>
      </c>
      <c r="GE125" s="36">
        <v>204524.1</v>
      </c>
      <c r="GF125" s="37">
        <f>FT125+FU125+FV125+FW125+FX125+FY125+FZ125+GA125+GB125+GC125+GD125+GE125</f>
        <v>1497814.6</v>
      </c>
      <c r="GG125" s="36">
        <v>66534.81</v>
      </c>
      <c r="GH125" s="36">
        <v>71611.389999999985</v>
      </c>
      <c r="GI125" s="36">
        <v>194238.63999999998</v>
      </c>
      <c r="GJ125" s="36">
        <v>178041.29000000004</v>
      </c>
      <c r="GK125" s="36">
        <v>50444.939999999944</v>
      </c>
      <c r="GL125" s="36">
        <v>55652.380000000005</v>
      </c>
      <c r="GM125" s="36">
        <v>94061.88</v>
      </c>
      <c r="GN125" s="36">
        <v>107663.55000000016</v>
      </c>
      <c r="GO125" s="36">
        <v>127633.72999999986</v>
      </c>
      <c r="GP125" s="36">
        <v>125191.34999999998</v>
      </c>
      <c r="GQ125" s="36">
        <v>143383.25999999978</v>
      </c>
      <c r="GR125" s="36">
        <v>221607.85000000009</v>
      </c>
      <c r="GS125" s="37">
        <f>GG125+GH125+GI125+GJ125+GK125+GL125+GM125+GN125+GO125+GP125+GQ125+GR125</f>
        <v>1436065.0699999998</v>
      </c>
      <c r="GT125" s="36">
        <v>134443.41999999998</v>
      </c>
      <c r="GU125" s="36">
        <v>54090.580000000016</v>
      </c>
      <c r="GV125" s="36">
        <v>94770.140000000014</v>
      </c>
      <c r="GW125" s="36">
        <v>87160.700000000012</v>
      </c>
      <c r="GX125" s="36">
        <v>93821.829999999958</v>
      </c>
      <c r="GY125" s="36">
        <v>137101.21999999991</v>
      </c>
      <c r="GZ125" s="36">
        <v>99586.000000000116</v>
      </c>
      <c r="HA125" s="36">
        <v>169635.83999999997</v>
      </c>
      <c r="HB125" s="36">
        <v>125279.94999999984</v>
      </c>
      <c r="HC125" s="36">
        <v>152153.46000000054</v>
      </c>
      <c r="HD125" s="36">
        <v>122751.25999999978</v>
      </c>
      <c r="HE125" s="36">
        <v>185506.85999999917</v>
      </c>
      <c r="HF125" s="37">
        <f>GT125+GU125+GV125+GW125+GX125+GY125+GZ125+HA125+HB125+HC125+HD125+HE125</f>
        <v>1456301.2599999993</v>
      </c>
      <c r="HG125" s="36">
        <v>18558.149999999998</v>
      </c>
      <c r="HH125" s="36">
        <v>68461.689999999988</v>
      </c>
      <c r="HI125" s="36">
        <v>73222.66</v>
      </c>
      <c r="HJ125" s="36">
        <v>78140.160000000033</v>
      </c>
      <c r="HK125" s="36">
        <v>11553.089999999997</v>
      </c>
      <c r="HL125" s="36">
        <v>146792.5799999999</v>
      </c>
      <c r="HM125" s="36">
        <v>149566.56000000008</v>
      </c>
      <c r="HN125" s="36">
        <v>254509.7</v>
      </c>
      <c r="HO125" s="36">
        <v>318274.31999999983</v>
      </c>
      <c r="HP125" s="36">
        <v>106710.78999999982</v>
      </c>
      <c r="HQ125" s="36">
        <v>128417.4600000005</v>
      </c>
      <c r="HR125" s="36">
        <v>308295.72999999952</v>
      </c>
      <c r="HS125" s="37">
        <f>HG125+HH125+HI125+HJ125+HK125+HL125+HM125+HN125+HO125+HP125+HQ125+HR125</f>
        <v>1662502.8899999997</v>
      </c>
      <c r="HT125" s="36">
        <v>27892.880000000005</v>
      </c>
      <c r="HU125" s="36">
        <v>113246.28</v>
      </c>
      <c r="HV125" s="36">
        <v>59494.50999999998</v>
      </c>
      <c r="HW125" s="36">
        <v>109141.86000000004</v>
      </c>
      <c r="HX125" s="36">
        <v>105048.40000000002</v>
      </c>
      <c r="HY125" s="36">
        <v>93889.809999999969</v>
      </c>
      <c r="HZ125" s="36">
        <v>120993.88000000002</v>
      </c>
      <c r="IA125" s="36">
        <v>177878.94999999984</v>
      </c>
      <c r="IB125" s="36">
        <v>130457.30000000026</v>
      </c>
      <c r="IC125" s="36">
        <v>116907.03999999978</v>
      </c>
      <c r="ID125" s="36">
        <v>197584.23000000007</v>
      </c>
      <c r="IE125" s="36">
        <v>150819.94999999966</v>
      </c>
      <c r="IF125" s="37">
        <f>HT125+HU125+HV125+HW125+HX125+HY125+HZ125+IA125+IB125+IC125+ID125+IE125</f>
        <v>1403355.0899999996</v>
      </c>
      <c r="IG125" s="36">
        <v>101180.75</v>
      </c>
      <c r="IH125" s="209">
        <v>156339.54999999999</v>
      </c>
      <c r="II125" s="209">
        <v>137790.04999999999</v>
      </c>
      <c r="IJ125" s="209">
        <v>76285.589999999967</v>
      </c>
      <c r="IK125" s="209">
        <v>97499.079999999958</v>
      </c>
      <c r="IL125" s="209">
        <v>89974.779999999912</v>
      </c>
      <c r="IM125" s="209">
        <v>3663.6800000000221</v>
      </c>
      <c r="IN125" s="209">
        <v>127183.17000000019</v>
      </c>
      <c r="IO125" s="209">
        <v>112349.51000000014</v>
      </c>
      <c r="IP125" s="209">
        <v>89285.869999999937</v>
      </c>
      <c r="IQ125" s="209">
        <v>70086.819999999803</v>
      </c>
      <c r="IR125" s="209">
        <v>313166.97000000032</v>
      </c>
      <c r="IS125" s="37">
        <f>IG125+IH125+II125+IJ125+IK125+IL125+IM125+IN125+IO125+IP125+IQ125+IR125</f>
        <v>1374805.8200000003</v>
      </c>
      <c r="IT125" s="36">
        <v>143130</v>
      </c>
      <c r="IU125" s="209">
        <v>66520.62</v>
      </c>
      <c r="IV125" s="209">
        <v>121611.06</v>
      </c>
      <c r="IW125" s="209">
        <v>138431.77000000002</v>
      </c>
      <c r="IX125" s="209">
        <v>174370.3199999998</v>
      </c>
      <c r="IY125" s="209">
        <v>45664.750000000233</v>
      </c>
      <c r="IZ125" s="209">
        <v>110336.27999999996</v>
      </c>
      <c r="JA125" s="209">
        <v>262430.11000000045</v>
      </c>
      <c r="JB125" s="209">
        <v>205816.13999999981</v>
      </c>
      <c r="JC125" s="209">
        <v>85355.899999999849</v>
      </c>
      <c r="JD125" s="209">
        <v>93061.759999999893</v>
      </c>
      <c r="JE125" s="209">
        <v>122470.44999999995</v>
      </c>
      <c r="JF125" s="37">
        <f>IT125+IU125+IV125+IW125+IX125+IY125+IZ125+JA125+JB125+JC125+JD125+JE125</f>
        <v>1569199.16</v>
      </c>
      <c r="JG125" s="229">
        <v>300922.90999999992</v>
      </c>
      <c r="JH125" s="209">
        <v>90273.549999999988</v>
      </c>
      <c r="JI125" s="209">
        <v>39859.630000000063</v>
      </c>
      <c r="JJ125" s="209">
        <v>41396.299999999974</v>
      </c>
      <c r="JK125" s="209">
        <v>107095.26000000007</v>
      </c>
      <c r="JL125" s="209">
        <v>40796.179999999957</v>
      </c>
      <c r="JM125" s="209">
        <v>174023.34000000003</v>
      </c>
      <c r="JN125" s="209">
        <v>83452.459999999934</v>
      </c>
      <c r="JO125" s="209">
        <v>101434.00999999976</v>
      </c>
      <c r="JP125" s="209">
        <v>324721.91000000009</v>
      </c>
      <c r="JQ125" s="209">
        <v>192745.78999999986</v>
      </c>
      <c r="JR125" s="209">
        <v>275942.88000000059</v>
      </c>
      <c r="JS125" s="37">
        <f>JG125+JH125+JI125+JJ125+JK125+JL125+JM125+JN125+JO125+JP125+JQ125+JR125</f>
        <v>1772664.2200000002</v>
      </c>
      <c r="JT125" s="229">
        <v>197242.1</v>
      </c>
      <c r="JU125" s="209">
        <v>145530.53000000003</v>
      </c>
      <c r="JV125" s="209">
        <v>68158.23000000001</v>
      </c>
      <c r="JW125" s="209">
        <v>148604.92999999988</v>
      </c>
      <c r="JX125" s="209">
        <v>66746.570000000065</v>
      </c>
      <c r="JY125" s="209">
        <v>90141.069999999861</v>
      </c>
      <c r="JZ125" s="209">
        <v>45963.010000000155</v>
      </c>
      <c r="KA125" s="209">
        <v>77452.700000000186</v>
      </c>
      <c r="KB125" s="209">
        <v>143957.19000000003</v>
      </c>
      <c r="KC125" s="209">
        <v>121619.01999999993</v>
      </c>
      <c r="KD125" s="209">
        <v>230890.34999999992</v>
      </c>
      <c r="KE125" s="209">
        <v>1112100.74</v>
      </c>
      <c r="KF125" s="37">
        <f>JT125+JU125+JV125+JW125+JX125+JY125+JZ125+KA125+KB125+KC125+KD125+KE125</f>
        <v>2448406.44</v>
      </c>
      <c r="KG125" s="229">
        <v>90762.18</v>
      </c>
      <c r="KH125" s="209">
        <v>339556.99</v>
      </c>
      <c r="KI125" s="209">
        <v>121644.05</v>
      </c>
      <c r="KJ125" s="209">
        <v>44123.380000000019</v>
      </c>
      <c r="KK125" s="209">
        <v>105362.26999999993</v>
      </c>
      <c r="KL125" s="209">
        <v>111234.19000000009</v>
      </c>
      <c r="KM125" s="209">
        <v>158146.91999999993</v>
      </c>
      <c r="KN125" s="209">
        <v>139067.57</v>
      </c>
      <c r="KO125" s="209">
        <v>148109.81000000006</v>
      </c>
      <c r="KP125" s="209">
        <v>204324.82000000007</v>
      </c>
      <c r="KQ125" s="209">
        <v>196726.32999999984</v>
      </c>
      <c r="KR125" s="209">
        <v>322502.75000000012</v>
      </c>
      <c r="KS125" s="37">
        <f>KG125+KH125+KI125+KJ125+KK125+KL125+KM125+KN125+KO125+KP125+KQ125+KR125</f>
        <v>1981561.2599999998</v>
      </c>
      <c r="KT125" s="229">
        <v>233480.97999999998</v>
      </c>
      <c r="KU125" s="209">
        <v>151204.72</v>
      </c>
      <c r="KV125" s="209">
        <v>97834.28</v>
      </c>
      <c r="KW125" s="209">
        <v>167710.03000000003</v>
      </c>
      <c r="KX125" s="209">
        <v>204867.74000000005</v>
      </c>
      <c r="KY125" s="209">
        <v>343616.62999999995</v>
      </c>
      <c r="KZ125" s="209">
        <v>136325.20000000001</v>
      </c>
      <c r="LA125" s="209">
        <v>315803.40999999992</v>
      </c>
      <c r="LB125" s="209">
        <v>589574.52</v>
      </c>
      <c r="LC125" s="209">
        <v>233726.3899999999</v>
      </c>
      <c r="LD125" s="209">
        <v>256633.89</v>
      </c>
      <c r="LE125" s="209">
        <v>66071.329999999958</v>
      </c>
      <c r="LF125" s="37">
        <f>KT125+KU125+KV125+KW125+KX125+KY125+KZ125+LA125+LB125+LC125+LD125+LE125</f>
        <v>2796849.1199999996</v>
      </c>
      <c r="LG125" s="229">
        <v>185330.13</v>
      </c>
      <c r="LH125" s="209">
        <v>128798.63</v>
      </c>
      <c r="LI125" s="209">
        <v>113888.98000000001</v>
      </c>
      <c r="LJ125" s="209">
        <v>448127.72000000003</v>
      </c>
      <c r="LK125" s="209">
        <v>69257.429999999993</v>
      </c>
      <c r="LL125" s="209">
        <v>188946.51</v>
      </c>
      <c r="LM125" s="209">
        <v>117156.03999999992</v>
      </c>
      <c r="LN125" s="209">
        <v>76253.970000000088</v>
      </c>
      <c r="LO125" s="209">
        <v>195277.69999999995</v>
      </c>
      <c r="LP125" s="209">
        <v>257239.71000000008</v>
      </c>
      <c r="LQ125" s="209">
        <v>169189.21999999986</v>
      </c>
      <c r="LR125" s="209">
        <v>216850.32000000018</v>
      </c>
      <c r="LS125" s="37">
        <f>LG125+LH125+LI125+LJ125+LK125+LL125+LM125+LN125+LO125+LP125+LQ125+LR125</f>
        <v>2166316.3600000003</v>
      </c>
      <c r="LT125" s="229">
        <v>116323.88</v>
      </c>
      <c r="LU125" s="209">
        <v>123194.88</v>
      </c>
      <c r="LV125" s="209">
        <v>225989.14999999997</v>
      </c>
      <c r="LW125" s="209">
        <v>17110.690000000017</v>
      </c>
      <c r="LX125" s="209">
        <v>90218.08</v>
      </c>
      <c r="LY125" s="209">
        <v>115312.78000000003</v>
      </c>
      <c r="LZ125" s="209">
        <v>216370.51999999996</v>
      </c>
      <c r="MA125" s="209">
        <v>106289.55000000005</v>
      </c>
      <c r="MB125" s="209">
        <v>352883.27999999991</v>
      </c>
      <c r="MC125" s="209">
        <v>349929.43999999994</v>
      </c>
      <c r="MD125" s="209">
        <v>101279.50000000012</v>
      </c>
      <c r="ME125" s="209">
        <v>232821.53999999992</v>
      </c>
      <c r="MF125" s="37">
        <f>LT125+LU125+LV125+LW125+LX125+LY125+LZ125+MA125+MB125+MC125+MD125+ME125</f>
        <v>2047723.29</v>
      </c>
      <c r="MG125" s="229">
        <v>280477.26</v>
      </c>
      <c r="MH125" s="209">
        <v>76708.399999999994</v>
      </c>
      <c r="MI125" s="209">
        <v>174617.71</v>
      </c>
      <c r="MJ125" s="209">
        <v>0</v>
      </c>
      <c r="MK125" s="209">
        <v>0</v>
      </c>
      <c r="ML125" s="209">
        <v>0</v>
      </c>
      <c r="MM125" s="209">
        <v>0</v>
      </c>
      <c r="MN125" s="209">
        <v>0</v>
      </c>
      <c r="MO125" s="209">
        <v>0</v>
      </c>
      <c r="MP125" s="209">
        <v>0</v>
      </c>
      <c r="MQ125" s="209">
        <v>0</v>
      </c>
      <c r="MR125" s="209">
        <v>0</v>
      </c>
      <c r="MS125" s="38">
        <f>MG125+MH125+MI125+MJ125+MK125+ML125+MM125+MN125+MO125+MP125+MQ125+MR125</f>
        <v>531803.37</v>
      </c>
    </row>
    <row r="126" spans="1:357" ht="15.75" x14ac:dyDescent="0.25">
      <c r="A126" s="86">
        <v>7221</v>
      </c>
      <c r="B126" s="113"/>
      <c r="C126" s="114" t="s">
        <v>191</v>
      </c>
      <c r="D126" s="114" t="s">
        <v>3</v>
      </c>
      <c r="E126" s="37" t="s">
        <v>165</v>
      </c>
      <c r="F126" s="37" t="s">
        <v>165</v>
      </c>
      <c r="G126" s="37" t="s">
        <v>165</v>
      </c>
      <c r="H126" s="37" t="s">
        <v>165</v>
      </c>
      <c r="I126" s="37" t="s">
        <v>165</v>
      </c>
      <c r="J126" s="37" t="s">
        <v>165</v>
      </c>
      <c r="K126" s="37" t="s">
        <v>165</v>
      </c>
      <c r="L126" s="37" t="s">
        <v>165</v>
      </c>
      <c r="M126" s="37" t="s">
        <v>165</v>
      </c>
      <c r="N126" s="37" t="s">
        <v>165</v>
      </c>
      <c r="O126" s="37" t="s">
        <v>165</v>
      </c>
      <c r="P126" s="37" t="s">
        <v>165</v>
      </c>
      <c r="Q126" s="37" t="s">
        <v>165</v>
      </c>
      <c r="R126" s="37" t="s">
        <v>165</v>
      </c>
      <c r="S126" s="37" t="s">
        <v>165</v>
      </c>
      <c r="T126" s="36">
        <v>969529.29394091142</v>
      </c>
      <c r="U126" s="36">
        <v>1052578.8683024535</v>
      </c>
      <c r="V126" s="36">
        <v>1169061.9262226673</v>
      </c>
      <c r="W126" s="36">
        <v>651293.60707728262</v>
      </c>
      <c r="X126" s="36">
        <v>796202.63728926727</v>
      </c>
      <c r="Y126" s="36">
        <v>514525.95560006681</v>
      </c>
      <c r="Z126" s="36">
        <v>634356.69337339303</v>
      </c>
      <c r="AA126" s="36">
        <v>1161058.2540477384</v>
      </c>
      <c r="AB126" s="36">
        <v>967508.58788182249</v>
      </c>
      <c r="AC126" s="36">
        <v>447480.762810883</v>
      </c>
      <c r="AD126" s="36">
        <v>950007.26089133706</v>
      </c>
      <c r="AE126" s="36">
        <v>11188014.171256889</v>
      </c>
      <c r="AF126" s="37">
        <f>T126+U126+V126+W126+X126+Y126+Z126+AA126+AB126+AC126+AD126+AE126</f>
        <v>20501618.018694714</v>
      </c>
      <c r="AG126" s="36">
        <v>772867.81422133208</v>
      </c>
      <c r="AH126" s="36">
        <v>919245.5349691204</v>
      </c>
      <c r="AI126" s="36">
        <v>784140.51076614915</v>
      </c>
      <c r="AJ126" s="36">
        <v>4301072.0981472209</v>
      </c>
      <c r="AK126" s="36">
        <v>729255.99858120503</v>
      </c>
      <c r="AL126" s="36">
        <v>950893.60958103824</v>
      </c>
      <c r="AM126" s="36">
        <v>1179033.9217159073</v>
      </c>
      <c r="AN126" s="36">
        <v>763569.09948255739</v>
      </c>
      <c r="AO126" s="36">
        <v>1729093.9075279599</v>
      </c>
      <c r="AP126" s="36">
        <v>2785943.2732431982</v>
      </c>
      <c r="AQ126" s="36">
        <v>2690951.6608245703</v>
      </c>
      <c r="AR126" s="36">
        <v>5275023.8790686037</v>
      </c>
      <c r="AS126" s="37">
        <f>AG126+AH126+AI126+AJ126+AK126+AL126+AM126+AN126+AO126+AP126+AQ126+AR126</f>
        <v>22881091.308128864</v>
      </c>
      <c r="AT126" s="36">
        <v>1172530.1367050575</v>
      </c>
      <c r="AU126" s="36">
        <v>1812120.7824236359</v>
      </c>
      <c r="AV126" s="36">
        <v>1171831.1675847096</v>
      </c>
      <c r="AW126" s="36">
        <v>863179.51093306683</v>
      </c>
      <c r="AX126" s="36">
        <v>1350315.8073777347</v>
      </c>
      <c r="AY126" s="36">
        <v>3004797.5630111829</v>
      </c>
      <c r="AZ126" s="36">
        <v>1119022.2452428632</v>
      </c>
      <c r="BA126" s="36">
        <v>4353269.3164747134</v>
      </c>
      <c r="BB126" s="36">
        <v>2148328.2715740264</v>
      </c>
      <c r="BC126" s="36">
        <v>3174136.2921882817</v>
      </c>
      <c r="BD126" s="36">
        <v>5202632.635077619</v>
      </c>
      <c r="BE126" s="36">
        <v>7130839.6147554694</v>
      </c>
      <c r="BF126" s="37">
        <f>AT126+AU126+AV126+AW126+AX126+AY126+AZ126+BA126+BB126+BC126+BD126+BE126</f>
        <v>32503003.343348362</v>
      </c>
      <c r="BG126" s="36">
        <v>1629571.5140627611</v>
      </c>
      <c r="BH126" s="36">
        <v>759401.19303955906</v>
      </c>
      <c r="BI126" s="36">
        <v>1420403.6622433651</v>
      </c>
      <c r="BJ126" s="36">
        <v>768275.33383408515</v>
      </c>
      <c r="BK126" s="36">
        <v>1510761.2691954602</v>
      </c>
      <c r="BL126" s="36">
        <v>781734.47479552601</v>
      </c>
      <c r="BM126" s="36">
        <v>5653463.0016691741</v>
      </c>
      <c r="BN126" s="36">
        <v>1266316.442288433</v>
      </c>
      <c r="BO126" s="36">
        <v>1673405.9457102332</v>
      </c>
      <c r="BP126" s="36">
        <v>4862490.926765142</v>
      </c>
      <c r="BQ126" s="36">
        <v>1945537.551326988</v>
      </c>
      <c r="BR126" s="36">
        <v>10903167.878943415</v>
      </c>
      <c r="BS126" s="37">
        <f>BG126+BH126+BI126+BJ126+BK126+BL126+BM126+BN126+BO126+BP126+BQ126+BR126</f>
        <v>33174529.193874143</v>
      </c>
      <c r="BT126" s="36">
        <v>1555457.5787013855</v>
      </c>
      <c r="BU126" s="36">
        <v>3356884.4720831243</v>
      </c>
      <c r="BV126" s="36">
        <v>1576989.2473293289</v>
      </c>
      <c r="BW126" s="36">
        <v>1345933.727758304</v>
      </c>
      <c r="BX126" s="36">
        <v>1918684.2484977478</v>
      </c>
      <c r="BY126" s="36">
        <v>2521805.1980053382</v>
      </c>
      <c r="BZ126" s="36">
        <v>3362389.961108332</v>
      </c>
      <c r="CA126" s="36">
        <v>2377857.5632615555</v>
      </c>
      <c r="CB126" s="36">
        <v>2085654.8823234858</v>
      </c>
      <c r="CC126" s="36">
        <v>8481982.8720998224</v>
      </c>
      <c r="CD126" s="36">
        <v>8203298.4480053382</v>
      </c>
      <c r="CE126" s="36">
        <v>15734004.749290615</v>
      </c>
      <c r="CF126" s="37">
        <f>BT126+BU126+BV126+BW126+BX126+BY126+BZ126+CA126+CB126+CC126+CD126+CE126</f>
        <v>52520942.948464379</v>
      </c>
      <c r="CG126" s="36">
        <v>4536227.1421715906</v>
      </c>
      <c r="CH126" s="36">
        <v>3752042.0690619256</v>
      </c>
      <c r="CI126" s="36">
        <v>3483877.1826489749</v>
      </c>
      <c r="CJ126" s="36">
        <v>1422907.58692205</v>
      </c>
      <c r="CK126" s="36">
        <v>3114571.8555333004</v>
      </c>
      <c r="CL126" s="36">
        <v>5593976.6142129852</v>
      </c>
      <c r="CM126" s="36">
        <v>8368441.7012184914</v>
      </c>
      <c r="CN126" s="36">
        <v>3587493.2701552301</v>
      </c>
      <c r="CO126" s="36">
        <v>6455485.0697296029</v>
      </c>
      <c r="CP126" s="36">
        <v>10359713.040727768</v>
      </c>
      <c r="CQ126" s="36">
        <v>5318738.1190953124</v>
      </c>
      <c r="CR126" s="36">
        <v>18641730.428601243</v>
      </c>
      <c r="CS126" s="37">
        <f>CG126+CH126+CI126+CJ126+CK126+CL126+CM126+CN126+CO126+CP126+CQ126+CR126</f>
        <v>74635204.080078483</v>
      </c>
      <c r="CT126" s="36">
        <v>12234816.228926726</v>
      </c>
      <c r="CU126" s="36">
        <v>5648528.6937489538</v>
      </c>
      <c r="CV126" s="36">
        <v>5906952.1697546393</v>
      </c>
      <c r="CW126" s="36">
        <v>4080821.353238184</v>
      </c>
      <c r="CX126" s="36">
        <v>10989705.88274077</v>
      </c>
      <c r="CY126" s="36">
        <v>5799586.9793440187</v>
      </c>
      <c r="CZ126" s="36">
        <v>6116873.0513269976</v>
      </c>
      <c r="DA126" s="36">
        <v>9759984.504381571</v>
      </c>
      <c r="DB126" s="36">
        <v>17780164.403772354</v>
      </c>
      <c r="DC126" s="36">
        <v>12434156.595226184</v>
      </c>
      <c r="DD126" s="36">
        <v>18321632.763103012</v>
      </c>
      <c r="DE126" s="36">
        <v>11514060.437823366</v>
      </c>
      <c r="DF126" s="36">
        <f>CT126+CU126+CV126+CW126+CX126+CY126+CZ126+DA126+DB126+DC126+DD126+DE126</f>
        <v>120587283.06338677</v>
      </c>
      <c r="DG126" s="36">
        <v>4307146.22</v>
      </c>
      <c r="DH126" s="36">
        <v>3534454.79</v>
      </c>
      <c r="DI126" s="36">
        <v>4731762.16</v>
      </c>
      <c r="DJ126" s="36">
        <v>3863815.89</v>
      </c>
      <c r="DK126" s="36">
        <v>3099828.200000016</v>
      </c>
      <c r="DL126" s="36">
        <v>2069418.57</v>
      </c>
      <c r="DM126" s="36">
        <v>9221101.9500000067</v>
      </c>
      <c r="DN126" s="36">
        <v>13282602.939999983</v>
      </c>
      <c r="DO126" s="36">
        <v>6706118.7599999979</v>
      </c>
      <c r="DP126" s="36">
        <v>10510357.949999996</v>
      </c>
      <c r="DQ126" s="36">
        <v>8894330.4199999869</v>
      </c>
      <c r="DR126" s="36">
        <v>12299637.819999993</v>
      </c>
      <c r="DS126" s="37">
        <f>DG126+DH126+DI126+DJ126+DK126+DL126+DM126+DN126+DO126+DP126+DQ126+DR126</f>
        <v>82520575.669999987</v>
      </c>
      <c r="DT126" s="36">
        <v>7811441.4100000011</v>
      </c>
      <c r="DU126" s="36">
        <v>5382179.6499999994</v>
      </c>
      <c r="DV126" s="36">
        <v>4981087.28</v>
      </c>
      <c r="DW126" s="36">
        <v>3972608.0499999933</v>
      </c>
      <c r="DX126" s="36">
        <v>3115319.0500000119</v>
      </c>
      <c r="DY126" s="36">
        <v>12358847.310000002</v>
      </c>
      <c r="DZ126" s="36">
        <v>10445252.689999998</v>
      </c>
      <c r="EA126" s="36">
        <v>5173480.4699999914</v>
      </c>
      <c r="EB126" s="36">
        <v>6397400.2400000021</v>
      </c>
      <c r="EC126" s="36">
        <v>4374191.4600000083</v>
      </c>
      <c r="ED126" s="36">
        <v>3420210.2699999735</v>
      </c>
      <c r="EE126" s="36">
        <v>14207830.540000007</v>
      </c>
      <c r="EF126" s="37">
        <f>DT126+DU126+DV126+DW126+DX126+DY126+DZ126+EA126+EB126+EC126+ED126+EE126</f>
        <v>81639848.419999987</v>
      </c>
      <c r="EG126" s="36">
        <v>1280231.67</v>
      </c>
      <c r="EH126" s="36">
        <v>1862606.08</v>
      </c>
      <c r="EI126" s="36">
        <v>4198356.63</v>
      </c>
      <c r="EJ126" s="36">
        <v>2664174.17</v>
      </c>
      <c r="EK126" s="36">
        <v>11418401.199999994</v>
      </c>
      <c r="EL126" s="36">
        <v>6390105.1799999997</v>
      </c>
      <c r="EM126" s="36">
        <v>5096251.4800000079</v>
      </c>
      <c r="EN126" s="36">
        <v>4613066.59</v>
      </c>
      <c r="EO126" s="36">
        <v>1832975.34</v>
      </c>
      <c r="EP126" s="36">
        <v>4887268.1500000004</v>
      </c>
      <c r="EQ126" s="36">
        <v>6130168.8500000015</v>
      </c>
      <c r="ER126" s="36">
        <v>14208111.450000025</v>
      </c>
      <c r="ES126" s="37">
        <f>EG126+EH126+EI126+EJ126+EK126+EL126+EM126+EN126+EO126+EP126+EQ126+ER126</f>
        <v>64581716.790000029</v>
      </c>
      <c r="ET126" s="36">
        <v>1042796</v>
      </c>
      <c r="EU126" s="36">
        <v>1081573.51</v>
      </c>
      <c r="EV126" s="36">
        <v>2593297.5099999998</v>
      </c>
      <c r="EW126" s="36">
        <v>5770092.5500000026</v>
      </c>
      <c r="EX126" s="36">
        <v>2716118.72</v>
      </c>
      <c r="EY126" s="36">
        <v>3343956.3499999922</v>
      </c>
      <c r="EZ126" s="36">
        <v>7355654.1100000106</v>
      </c>
      <c r="FA126" s="36">
        <v>12155478.099999994</v>
      </c>
      <c r="FB126" s="36">
        <v>1077532.7499999925</v>
      </c>
      <c r="FC126" s="36">
        <v>4719309.29</v>
      </c>
      <c r="FD126" s="36">
        <v>1054000.5099999905</v>
      </c>
      <c r="FE126" s="36">
        <v>15149283.959999986</v>
      </c>
      <c r="FF126" s="37">
        <f>ET126+EU126+EV126+EW126+EX126+EY126+EZ126+FA126+FB126+FC126+FD126+FE126</f>
        <v>58059093.35999997</v>
      </c>
      <c r="FG126" s="36">
        <v>662486.68000000005</v>
      </c>
      <c r="FH126" s="36">
        <v>1116856.78</v>
      </c>
      <c r="FI126" s="36">
        <v>1439445.71</v>
      </c>
      <c r="FJ126" s="36">
        <v>8332856.2699999958</v>
      </c>
      <c r="FK126" s="36">
        <v>2215792.3600000069</v>
      </c>
      <c r="FL126" s="36">
        <v>4652288.9799999874</v>
      </c>
      <c r="FM126" s="36">
        <v>3091327.87</v>
      </c>
      <c r="FN126" s="36">
        <v>3085357.34</v>
      </c>
      <c r="FO126" s="36">
        <v>3769114.4800000079</v>
      </c>
      <c r="FP126" s="36">
        <v>2335973.27</v>
      </c>
      <c r="FQ126" s="36">
        <v>2998747.4</v>
      </c>
      <c r="FR126" s="36">
        <v>4791157.2300000004</v>
      </c>
      <c r="FS126" s="37">
        <f>FG126+FH126+FI126+FJ126+FK126+FL126+FM126+FN126+FO126+FP126+FQ126+FR126</f>
        <v>38491404.370000005</v>
      </c>
      <c r="FT126" s="36">
        <v>1250434.18</v>
      </c>
      <c r="FU126" s="36">
        <v>658916.02</v>
      </c>
      <c r="FV126" s="36">
        <v>2626286.6800000002</v>
      </c>
      <c r="FW126" s="36">
        <v>1484052.01</v>
      </c>
      <c r="FX126" s="36">
        <v>1276325.17</v>
      </c>
      <c r="FY126" s="36">
        <v>2193886.38</v>
      </c>
      <c r="FZ126" s="36">
        <v>4459856.76</v>
      </c>
      <c r="GA126" s="36">
        <v>1587281.39</v>
      </c>
      <c r="GB126" s="36">
        <v>1998961.78</v>
      </c>
      <c r="GC126" s="36">
        <v>1976698.4899999835</v>
      </c>
      <c r="GD126" s="36">
        <v>1281503.8999999999</v>
      </c>
      <c r="GE126" s="36">
        <v>13408033.010000005</v>
      </c>
      <c r="GF126" s="37">
        <f>FT126+FU126+FV126+FW126+FX126+FY126+FZ126+GA126+GB126+GC126+GD126+GE126</f>
        <v>34202235.769999988</v>
      </c>
      <c r="GG126" s="36">
        <v>1045697.73</v>
      </c>
      <c r="GH126" s="36">
        <v>770897.29</v>
      </c>
      <c r="GI126" s="36">
        <v>703563.41999999993</v>
      </c>
      <c r="GJ126" s="36">
        <v>1030166.3300000001</v>
      </c>
      <c r="GK126" s="36">
        <v>1418775.77</v>
      </c>
      <c r="GL126" s="36">
        <v>1522953.3399999999</v>
      </c>
      <c r="GM126" s="36">
        <v>1980843.3200000012</v>
      </c>
      <c r="GN126" s="36">
        <v>730972.3099999968</v>
      </c>
      <c r="GO126" s="36">
        <v>839352.92000000179</v>
      </c>
      <c r="GP126" s="36">
        <v>1621519.4199999981</v>
      </c>
      <c r="GQ126" s="36">
        <v>756811.62000000104</v>
      </c>
      <c r="GR126" s="36">
        <v>3534645.459999999</v>
      </c>
      <c r="GS126" s="37">
        <f>GG126+GH126+GI126+GJ126+GK126+GL126+GM126+GN126+GO126+GP126+GQ126+GR126</f>
        <v>15956198.929999998</v>
      </c>
      <c r="GT126" s="36">
        <v>1196285.79</v>
      </c>
      <c r="GU126" s="36">
        <v>1354666.5699999998</v>
      </c>
      <c r="GV126" s="36">
        <v>569037.36999999965</v>
      </c>
      <c r="GW126" s="36">
        <v>1224527.3799999999</v>
      </c>
      <c r="GX126" s="36">
        <v>1040036.4800000004</v>
      </c>
      <c r="GY126" s="36">
        <v>1367262.6100000031</v>
      </c>
      <c r="GZ126" s="36">
        <v>2244761.9200000018</v>
      </c>
      <c r="HA126" s="36">
        <v>1498941.209999999</v>
      </c>
      <c r="HB126" s="36">
        <v>1620316.1399999969</v>
      </c>
      <c r="HC126" s="36">
        <v>1642001.5799999982</v>
      </c>
      <c r="HD126" s="36">
        <v>1610533.3800000027</v>
      </c>
      <c r="HE126" s="36">
        <v>3952630.8400000054</v>
      </c>
      <c r="HF126" s="37">
        <f>GT126+GU126+GV126+GW126+GX126+GY126+GZ126+HA126+HB126+HC126+HD126+HE126</f>
        <v>19321001.270000007</v>
      </c>
      <c r="HG126" s="36">
        <v>829071.51</v>
      </c>
      <c r="HH126" s="36">
        <v>1194934.6099999996</v>
      </c>
      <c r="HI126" s="36">
        <v>478325.81999999983</v>
      </c>
      <c r="HJ126" s="36">
        <v>1165953.1400000001</v>
      </c>
      <c r="HK126" s="36">
        <v>979147.64999999898</v>
      </c>
      <c r="HL126" s="36">
        <v>1254653.0100000044</v>
      </c>
      <c r="HM126" s="36">
        <v>2053636.1299999952</v>
      </c>
      <c r="HN126" s="36">
        <v>2280359.1900000023</v>
      </c>
      <c r="HO126" s="36">
        <v>4072826.5200000014</v>
      </c>
      <c r="HP126" s="36">
        <v>2157772.6200000029</v>
      </c>
      <c r="HQ126" s="36">
        <v>2699733.0999999959</v>
      </c>
      <c r="HR126" s="36">
        <v>5663015.3399999849</v>
      </c>
      <c r="HS126" s="37">
        <f>HG126+HH126+HI126+HJ126+HK126+HL126+HM126+HN126+HO126+HP126+HQ126+HR126</f>
        <v>24829428.639999986</v>
      </c>
      <c r="HT126" s="36">
        <v>1693080.8800000001</v>
      </c>
      <c r="HU126" s="36">
        <v>3274839.0100000007</v>
      </c>
      <c r="HV126" s="36">
        <v>1192870.3499999987</v>
      </c>
      <c r="HW126" s="36">
        <v>2090921.3600000013</v>
      </c>
      <c r="HX126" s="36">
        <v>1673789.0300000021</v>
      </c>
      <c r="HY126" s="36">
        <v>1501062.3600000013</v>
      </c>
      <c r="HZ126" s="36">
        <v>914191.04999999516</v>
      </c>
      <c r="IA126" s="36">
        <v>1755464.7800000086</v>
      </c>
      <c r="IB126" s="36">
        <v>4509620.429999996</v>
      </c>
      <c r="IC126" s="36">
        <v>1353876.0099999942</v>
      </c>
      <c r="ID126" s="36">
        <v>3482526.6699999943</v>
      </c>
      <c r="IE126" s="36">
        <v>8000232.4000000171</v>
      </c>
      <c r="IF126" s="37">
        <f>HT126+HU126+HV126+HW126+HX126+HY126+HZ126+IA126+IB126+IC126+ID126+IE126</f>
        <v>31442474.330000009</v>
      </c>
      <c r="IG126" s="36">
        <v>2481868.5000000005</v>
      </c>
      <c r="IH126" s="209">
        <v>997347.35000000009</v>
      </c>
      <c r="II126" s="209">
        <v>2693099.7799999993</v>
      </c>
      <c r="IJ126" s="209">
        <v>2190605.4700000007</v>
      </c>
      <c r="IK126" s="209">
        <v>3264866.8399999971</v>
      </c>
      <c r="IL126" s="209">
        <v>3274351.5699999984</v>
      </c>
      <c r="IM126" s="209">
        <v>1797372.7300000023</v>
      </c>
      <c r="IN126" s="209">
        <v>3017047.4900000058</v>
      </c>
      <c r="IO126" s="209">
        <v>2080267.9699999988</v>
      </c>
      <c r="IP126" s="209">
        <v>3422611.41</v>
      </c>
      <c r="IQ126" s="209">
        <v>3585524.0100000165</v>
      </c>
      <c r="IR126" s="209">
        <v>10061443.189999968</v>
      </c>
      <c r="IS126" s="37">
        <f>IG126+IH126+II126+IJ126+IK126+IL126+IM126+IN126+IO126+IP126+IQ126+IR126</f>
        <v>38866406.309999987</v>
      </c>
      <c r="IT126" s="36">
        <v>3686915.9300000011</v>
      </c>
      <c r="IU126" s="209">
        <v>2762223.4600000023</v>
      </c>
      <c r="IV126" s="209">
        <v>2859601.219999996</v>
      </c>
      <c r="IW126" s="209">
        <v>2894917.6099999957</v>
      </c>
      <c r="IX126" s="209">
        <v>1809219.9800000042</v>
      </c>
      <c r="IY126" s="209">
        <v>5321661.0099999979</v>
      </c>
      <c r="IZ126" s="209">
        <v>8231897.3499999978</v>
      </c>
      <c r="JA126" s="209">
        <v>3397830.3299999908</v>
      </c>
      <c r="JB126" s="209">
        <v>5074671.4800000042</v>
      </c>
      <c r="JC126" s="209">
        <v>6693605.340000011</v>
      </c>
      <c r="JD126" s="209">
        <v>2325685.3000000045</v>
      </c>
      <c r="JE126" s="209">
        <v>4481793.5399999693</v>
      </c>
      <c r="JF126" s="37">
        <f>IT126+IU126+IV126+IW126+IX126+IY126+IZ126+JA126+JB126+JC126+JD126+JE126</f>
        <v>49540022.549999975</v>
      </c>
      <c r="JG126" s="229">
        <v>1372851.67</v>
      </c>
      <c r="JH126" s="209">
        <v>885739.50999999978</v>
      </c>
      <c r="JI126" s="209">
        <v>1651401.9800000014</v>
      </c>
      <c r="JJ126" s="209">
        <v>2357463.25</v>
      </c>
      <c r="JK126" s="209">
        <v>2359676.6899999967</v>
      </c>
      <c r="JL126" s="209">
        <v>2137931.5700000003</v>
      </c>
      <c r="JM126" s="209">
        <v>3695224.74</v>
      </c>
      <c r="JN126" s="209">
        <v>2352481.0599999968</v>
      </c>
      <c r="JO126" s="209">
        <v>3518577.6899999939</v>
      </c>
      <c r="JP126" s="209">
        <v>6716524.3000000007</v>
      </c>
      <c r="JQ126" s="209">
        <v>2696021.0799999982</v>
      </c>
      <c r="JR126" s="209">
        <v>8273623.7100000121</v>
      </c>
      <c r="JS126" s="37">
        <f>JG126+JH126+JI126+JJ126+JK126+JL126+JM126+JN126+JO126+JP126+JQ126+JR126</f>
        <v>38017517.25</v>
      </c>
      <c r="JT126" s="229">
        <v>2115556.3499999992</v>
      </c>
      <c r="JU126" s="209">
        <v>6020371.4400000013</v>
      </c>
      <c r="JV126" s="209">
        <v>1127128.3900000053</v>
      </c>
      <c r="JW126" s="209">
        <v>558009.9099999927</v>
      </c>
      <c r="JX126" s="209">
        <v>988730.17000000179</v>
      </c>
      <c r="JY126" s="209">
        <v>1499457.0399999991</v>
      </c>
      <c r="JZ126" s="209">
        <v>1598152.0700000003</v>
      </c>
      <c r="KA126" s="209">
        <v>3825506.1399999987</v>
      </c>
      <c r="KB126" s="209">
        <v>2264329.3399999961</v>
      </c>
      <c r="KC126" s="209">
        <v>8177233.1900000051</v>
      </c>
      <c r="KD126" s="209">
        <v>2564496.6800000034</v>
      </c>
      <c r="KE126" s="209">
        <v>22976923.939999994</v>
      </c>
      <c r="KF126" s="37">
        <f>JT126+JU126+JV126+JW126+JX126+JY126+JZ126+KA126+KB126+KC126+KD126+KE126</f>
        <v>53715894.659999996</v>
      </c>
      <c r="KG126" s="229">
        <v>2724345.48</v>
      </c>
      <c r="KH126" s="209">
        <v>2546721.0799999996</v>
      </c>
      <c r="KI126" s="209">
        <v>4177902.2</v>
      </c>
      <c r="KJ126" s="209">
        <v>3980521.34</v>
      </c>
      <c r="KK126" s="209">
        <v>2180033.09</v>
      </c>
      <c r="KL126" s="209">
        <v>5768068.3899999987</v>
      </c>
      <c r="KM126" s="209">
        <v>6144836.4900000021</v>
      </c>
      <c r="KN126" s="209">
        <v>3041623.3999999985</v>
      </c>
      <c r="KO126" s="209">
        <v>5471604.2400000021</v>
      </c>
      <c r="KP126" s="209">
        <v>3236856.6799999997</v>
      </c>
      <c r="KQ126" s="209">
        <v>7316824.3699999973</v>
      </c>
      <c r="KR126" s="209">
        <v>10392085.039999999</v>
      </c>
      <c r="KS126" s="37">
        <f>KG126+KH126+KI126+KJ126+KK126+KL126+KM126+KN126+KO126+KP126+KQ126+KR126</f>
        <v>56981421.799999997</v>
      </c>
      <c r="KT126" s="229">
        <v>3482177.85</v>
      </c>
      <c r="KU126" s="209">
        <v>4156597.27</v>
      </c>
      <c r="KV126" s="209">
        <v>3987967.96</v>
      </c>
      <c r="KW126" s="209">
        <v>5501811.5800000001</v>
      </c>
      <c r="KX126" s="209">
        <v>3869940.1999999993</v>
      </c>
      <c r="KY126" s="209">
        <v>3716237.9900000021</v>
      </c>
      <c r="KZ126" s="209">
        <v>3640153.4899999984</v>
      </c>
      <c r="LA126" s="209">
        <v>1885166.5300000012</v>
      </c>
      <c r="LB126" s="209">
        <v>3092786.6499999985</v>
      </c>
      <c r="LC126" s="209">
        <v>5102073.4199999981</v>
      </c>
      <c r="LD126" s="209">
        <v>5673892.3700000048</v>
      </c>
      <c r="LE126" s="209">
        <v>6537819.7800000012</v>
      </c>
      <c r="LF126" s="37">
        <f>KT126+KU126+KV126+KW126+KX126+KY126+KZ126+LA126+LB126+LC126+LD126+LE126</f>
        <v>50646625.090000004</v>
      </c>
      <c r="LG126" s="229">
        <v>1184865.93</v>
      </c>
      <c r="LH126" s="209">
        <v>1093066.0200000003</v>
      </c>
      <c r="LI126" s="209">
        <v>2541493.0199999996</v>
      </c>
      <c r="LJ126" s="209">
        <v>3296716.24</v>
      </c>
      <c r="LK126" s="209">
        <v>2204746.8999999994</v>
      </c>
      <c r="LL126" s="209">
        <v>4631809.790000001</v>
      </c>
      <c r="LM126" s="209">
        <v>3930901.6799999978</v>
      </c>
      <c r="LN126" s="209">
        <v>3567339.0500000007</v>
      </c>
      <c r="LO126" s="209">
        <v>3677321.3300000019</v>
      </c>
      <c r="LP126" s="209">
        <v>5018141.6199999973</v>
      </c>
      <c r="LQ126" s="209">
        <v>6540340.1200000048</v>
      </c>
      <c r="LR126" s="209">
        <v>8595832.8999999985</v>
      </c>
      <c r="LS126" s="37">
        <f>LG126+LH126+LI126+LJ126+LK126+LL126+LM126+LN126+LO126+LP126+LQ126+LR126</f>
        <v>46282574.600000001</v>
      </c>
      <c r="LT126" s="229">
        <v>2818748.19</v>
      </c>
      <c r="LU126" s="209">
        <v>2979056.8299999996</v>
      </c>
      <c r="LV126" s="209">
        <v>2834961.8100000005</v>
      </c>
      <c r="LW126" s="209">
        <v>2385199.3599999994</v>
      </c>
      <c r="LX126" s="209">
        <v>2605409.620000001</v>
      </c>
      <c r="LY126" s="209">
        <v>6657414.6300000008</v>
      </c>
      <c r="LZ126" s="209">
        <v>6876044.8200000003</v>
      </c>
      <c r="MA126" s="209">
        <v>5947151.8499999978</v>
      </c>
      <c r="MB126" s="209">
        <v>2335117.9800000042</v>
      </c>
      <c r="MC126" s="209">
        <v>6873001.3399999961</v>
      </c>
      <c r="MD126" s="209">
        <v>5057284.5600000024</v>
      </c>
      <c r="ME126" s="209">
        <v>8944340.4499999955</v>
      </c>
      <c r="MF126" s="37">
        <f>LT126+LU126+LV126+LW126+LX126+LY126+LZ126+MA126+MB126+MC126+MD126+ME126</f>
        <v>56313731.439999998</v>
      </c>
      <c r="MG126" s="229">
        <v>3419087.55</v>
      </c>
      <c r="MH126" s="209">
        <v>5391050.5599999996</v>
      </c>
      <c r="MI126" s="209">
        <v>4029398.0600000005</v>
      </c>
      <c r="MJ126" s="209">
        <v>0</v>
      </c>
      <c r="MK126" s="209">
        <v>0</v>
      </c>
      <c r="ML126" s="209">
        <v>0</v>
      </c>
      <c r="MM126" s="209">
        <v>0</v>
      </c>
      <c r="MN126" s="209">
        <v>0</v>
      </c>
      <c r="MO126" s="209">
        <v>0</v>
      </c>
      <c r="MP126" s="209">
        <v>0</v>
      </c>
      <c r="MQ126" s="209">
        <v>0</v>
      </c>
      <c r="MR126" s="209">
        <v>0</v>
      </c>
      <c r="MS126" s="38">
        <f>MG126+MH126+MI126+MJ126+MK126+ML126+MM126+MN126+MO126+MP126+MQ126+MR126</f>
        <v>12839536.17</v>
      </c>
    </row>
    <row r="127" spans="1:357" ht="15.75" x14ac:dyDescent="0.25">
      <c r="A127" s="86">
        <v>7222</v>
      </c>
      <c r="B127" s="113"/>
      <c r="C127" s="114" t="s">
        <v>4</v>
      </c>
      <c r="D127" s="114" t="s">
        <v>5</v>
      </c>
      <c r="E127" s="37" t="s">
        <v>165</v>
      </c>
      <c r="F127" s="37" t="s">
        <v>165</v>
      </c>
      <c r="G127" s="37" t="s">
        <v>165</v>
      </c>
      <c r="H127" s="37" t="s">
        <v>165</v>
      </c>
      <c r="I127" s="37" t="s">
        <v>165</v>
      </c>
      <c r="J127" s="37" t="s">
        <v>165</v>
      </c>
      <c r="K127" s="37" t="s">
        <v>165</v>
      </c>
      <c r="L127" s="37" t="s">
        <v>165</v>
      </c>
      <c r="M127" s="37" t="s">
        <v>165</v>
      </c>
      <c r="N127" s="37" t="s">
        <v>165</v>
      </c>
      <c r="O127" s="37" t="s">
        <v>165</v>
      </c>
      <c r="P127" s="37" t="s">
        <v>165</v>
      </c>
      <c r="Q127" s="37" t="s">
        <v>165</v>
      </c>
      <c r="R127" s="37" t="s">
        <v>165</v>
      </c>
      <c r="S127" s="37" t="s">
        <v>165</v>
      </c>
      <c r="T127" s="36">
        <v>0</v>
      </c>
      <c r="U127" s="36">
        <v>0</v>
      </c>
      <c r="V127" s="36">
        <v>178576.19762977803</v>
      </c>
      <c r="W127" s="36">
        <v>0</v>
      </c>
      <c r="X127" s="36">
        <v>0</v>
      </c>
      <c r="Y127" s="36">
        <v>14868.135536638292</v>
      </c>
      <c r="Z127" s="36">
        <v>2003.0045067601402</v>
      </c>
      <c r="AA127" s="36">
        <v>16074.111166750125</v>
      </c>
      <c r="AB127" s="36">
        <v>23426.80687698214</v>
      </c>
      <c r="AC127" s="36">
        <v>-14509.263895843766</v>
      </c>
      <c r="AD127" s="36">
        <v>14509.263895843766</v>
      </c>
      <c r="AE127" s="36">
        <v>-12339.342346853615</v>
      </c>
      <c r="AF127" s="37">
        <f>T127+U127+V127+W127+X127+Y127+Z127+AA127+AB127+AC127+AD127+AE127</f>
        <v>222608.91337005512</v>
      </c>
      <c r="AG127" s="36">
        <v>8834.0844600233686</v>
      </c>
      <c r="AH127" s="36">
        <v>63854.114505090976</v>
      </c>
      <c r="AI127" s="36">
        <v>1043.2315139375733</v>
      </c>
      <c r="AJ127" s="36">
        <v>-4252.2116508095478</v>
      </c>
      <c r="AK127" s="36">
        <v>14446.670005007512</v>
      </c>
      <c r="AL127" s="36">
        <v>0</v>
      </c>
      <c r="AM127" s="36">
        <v>18607.077282590551</v>
      </c>
      <c r="AN127" s="36">
        <v>-14843.09798030379</v>
      </c>
      <c r="AO127" s="36">
        <v>0</v>
      </c>
      <c r="AP127" s="36">
        <v>74699.549323985979</v>
      </c>
      <c r="AQ127" s="36">
        <v>-70948.088799866469</v>
      </c>
      <c r="AR127" s="36">
        <v>21988.674678684703</v>
      </c>
      <c r="AS127" s="37">
        <f>AG127+AH127+AI127+AJ127+AK127+AL127+AM127+AN127+AO127+AP127+AQ127+AR127</f>
        <v>113430.00333834084</v>
      </c>
      <c r="AT127" s="36">
        <v>2115.6735102653979</v>
      </c>
      <c r="AU127" s="36">
        <v>-2115.6735102653979</v>
      </c>
      <c r="AV127" s="36">
        <v>655.14939075279585</v>
      </c>
      <c r="AW127" s="36">
        <v>625938.90836254391</v>
      </c>
      <c r="AX127" s="36">
        <v>2685.4949090301957</v>
      </c>
      <c r="AY127" s="36">
        <v>1848.6062426973795</v>
      </c>
      <c r="AZ127" s="36">
        <v>10323.819061926222</v>
      </c>
      <c r="BA127" s="36">
        <v>-10219.495910532465</v>
      </c>
      <c r="BB127" s="36">
        <v>25.037556334501755</v>
      </c>
      <c r="BC127" s="36">
        <v>623253.41345351364</v>
      </c>
      <c r="BD127" s="36">
        <v>7978.6346185945595</v>
      </c>
      <c r="BE127" s="36">
        <v>-9601.9028542814231</v>
      </c>
      <c r="BF127" s="37">
        <f>AT127+AU127+AV127+AW127+AX127+AY127+AZ127+BA127+BB127+BC127+BD127+BE127</f>
        <v>1252887.6648305792</v>
      </c>
      <c r="BG127" s="36">
        <v>97901.018193957614</v>
      </c>
      <c r="BH127" s="36">
        <v>-31551.493907527958</v>
      </c>
      <c r="BI127" s="36">
        <v>-51660.824570188619</v>
      </c>
      <c r="BJ127" s="36">
        <v>918043.73226506438</v>
      </c>
      <c r="BK127" s="36">
        <v>0</v>
      </c>
      <c r="BL127" s="36">
        <v>0</v>
      </c>
      <c r="BM127" s="36">
        <v>96394.591887831746</v>
      </c>
      <c r="BN127" s="36">
        <v>0</v>
      </c>
      <c r="BO127" s="36">
        <v>18978.46770155233</v>
      </c>
      <c r="BP127" s="36">
        <v>7064.7638123852448</v>
      </c>
      <c r="BQ127" s="36">
        <v>153363.37840093474</v>
      </c>
      <c r="BR127" s="36">
        <v>13645.468202303457</v>
      </c>
      <c r="BS127" s="37">
        <f>BG127+BH127+BI127+BJ127+BK127+BL127+BM127+BN127+BO127+BP127+BQ127+BR127</f>
        <v>1222179.1019863125</v>
      </c>
      <c r="BT127" s="36">
        <v>4172.926055750293</v>
      </c>
      <c r="BU127" s="36">
        <v>0</v>
      </c>
      <c r="BV127" s="36">
        <v>0</v>
      </c>
      <c r="BW127" s="36">
        <v>47379.402436988821</v>
      </c>
      <c r="BX127" s="36">
        <v>-47379.402436988821</v>
      </c>
      <c r="BY127" s="36">
        <v>0</v>
      </c>
      <c r="BZ127" s="36">
        <v>73009.514271407112</v>
      </c>
      <c r="CA127" s="36">
        <v>4.1729260557502919</v>
      </c>
      <c r="CB127" s="36">
        <v>-4.1729260557502919</v>
      </c>
      <c r="CC127" s="36">
        <v>88962.610582540481</v>
      </c>
      <c r="CD127" s="36">
        <v>4661.1584042730765</v>
      </c>
      <c r="CE127" s="36">
        <v>40593.640460691044</v>
      </c>
      <c r="CF127" s="37">
        <f>BT127+BU127+BV127+BW127+BX127+BY127+BZ127+CA127+CB127+CC127+CD127+CE127</f>
        <v>211399.849774662</v>
      </c>
      <c r="CG127" s="36">
        <v>0</v>
      </c>
      <c r="CH127" s="36">
        <v>0</v>
      </c>
      <c r="CI127" s="36">
        <v>63461.859455850441</v>
      </c>
      <c r="CJ127" s="36">
        <v>0</v>
      </c>
      <c r="CK127" s="36">
        <v>878965.67517943587</v>
      </c>
      <c r="CL127" s="36">
        <v>-3526.1225171089968</v>
      </c>
      <c r="CM127" s="36">
        <v>0</v>
      </c>
      <c r="CN127" s="36">
        <v>0</v>
      </c>
      <c r="CO127" s="36">
        <v>0</v>
      </c>
      <c r="CP127" s="36">
        <v>66399.599399098646</v>
      </c>
      <c r="CQ127" s="36">
        <v>35828.743114672005</v>
      </c>
      <c r="CR127" s="36">
        <v>-65467.813303288298</v>
      </c>
      <c r="CS127" s="37">
        <f>CG127+CH127+CI127+CJ127+CK127+CL127+CM127+CN127+CO127+CP127+CQ127+CR127</f>
        <v>975661.94132865965</v>
      </c>
      <c r="CT127" s="36">
        <v>9117.6404606910364</v>
      </c>
      <c r="CU127" s="36">
        <v>-2015.5232849273914</v>
      </c>
      <c r="CV127" s="36">
        <v>5375.6050742780844</v>
      </c>
      <c r="CW127" s="36">
        <v>2203.3049574361544</v>
      </c>
      <c r="CX127" s="36">
        <v>594.78025371390424</v>
      </c>
      <c r="CY127" s="36">
        <v>1942.4136204306462</v>
      </c>
      <c r="CZ127" s="36">
        <v>30995.618427641464</v>
      </c>
      <c r="DA127" s="36">
        <v>512.93607077282604</v>
      </c>
      <c r="DB127" s="36">
        <v>48634.361542313476</v>
      </c>
      <c r="DC127" s="36">
        <v>251943.04778000331</v>
      </c>
      <c r="DD127" s="36">
        <v>1535.6367885161076</v>
      </c>
      <c r="DE127" s="36">
        <v>82595.902854281434</v>
      </c>
      <c r="DF127" s="36">
        <f>CT127+CU127+CV127+CW127+CX127+CY127+CZ127+DA127+DB127+DC127+DD127+DE127</f>
        <v>433435.72454515105</v>
      </c>
      <c r="DG127" s="36">
        <v>293339</v>
      </c>
      <c r="DH127" s="36">
        <v>3400</v>
      </c>
      <c r="DI127" s="36">
        <v>-151</v>
      </c>
      <c r="DJ127" s="36">
        <v>8028</v>
      </c>
      <c r="DK127" s="36">
        <v>191</v>
      </c>
      <c r="DL127" s="36">
        <v>500000</v>
      </c>
      <c r="DM127" s="36">
        <v>15556.54</v>
      </c>
      <c r="DN127" s="36">
        <v>529860.71</v>
      </c>
      <c r="DO127" s="36">
        <v>-2559</v>
      </c>
      <c r="DP127" s="36">
        <v>8356.1999999999534</v>
      </c>
      <c r="DQ127" s="36">
        <v>0</v>
      </c>
      <c r="DR127" s="36">
        <v>2785381.62</v>
      </c>
      <c r="DS127" s="37">
        <f>DG127+DH127+DI127+DJ127+DK127+DL127+DM127+DN127+DO127+DP127+DQ127+DR127</f>
        <v>4141403.0700000003</v>
      </c>
      <c r="DT127" s="36">
        <v>127700</v>
      </c>
      <c r="DU127" s="36">
        <v>2771955</v>
      </c>
      <c r="DV127" s="36">
        <v>0</v>
      </c>
      <c r="DW127" s="36">
        <v>0</v>
      </c>
      <c r="DX127" s="36">
        <v>0</v>
      </c>
      <c r="DY127" s="36">
        <v>60</v>
      </c>
      <c r="DZ127" s="36">
        <v>520</v>
      </c>
      <c r="EA127" s="36">
        <v>7446.6699999999255</v>
      </c>
      <c r="EB127" s="36">
        <v>-2770912</v>
      </c>
      <c r="EC127" s="36">
        <v>23890.5</v>
      </c>
      <c r="ED127" s="36">
        <v>604</v>
      </c>
      <c r="EE127" s="36">
        <v>10554.61</v>
      </c>
      <c r="EF127" s="37">
        <f>DT127+DU127+DV127+DW127+DX127+DY127+DZ127+EA127+EB127+EC127+ED127+EE127</f>
        <v>171818.77999999991</v>
      </c>
      <c r="EG127" s="36">
        <v>0</v>
      </c>
      <c r="EH127" s="36">
        <v>-83.33</v>
      </c>
      <c r="EI127" s="36">
        <v>3756</v>
      </c>
      <c r="EJ127" s="36">
        <v>160000</v>
      </c>
      <c r="EK127" s="36">
        <v>166.44999999998254</v>
      </c>
      <c r="EL127" s="36">
        <v>78.510000000009313</v>
      </c>
      <c r="EM127" s="36">
        <v>11660.54</v>
      </c>
      <c r="EN127" s="36">
        <v>0</v>
      </c>
      <c r="EO127" s="36">
        <v>4435</v>
      </c>
      <c r="EP127" s="36">
        <v>32229.8</v>
      </c>
      <c r="EQ127" s="36">
        <v>2945.2900000000081</v>
      </c>
      <c r="ER127" s="36">
        <v>0</v>
      </c>
      <c r="ES127" s="37">
        <f>EG127+EH127+EI127+EJ127+EK127+EL127+EM127+EN127+EO127+EP127+EQ127+ER127</f>
        <v>215188.26</v>
      </c>
      <c r="ET127" s="36">
        <v>1882.9</v>
      </c>
      <c r="EU127" s="36">
        <v>2062</v>
      </c>
      <c r="EV127" s="36">
        <v>-3492</v>
      </c>
      <c r="EW127" s="36">
        <v>28073</v>
      </c>
      <c r="EX127" s="36">
        <v>0</v>
      </c>
      <c r="EY127" s="36">
        <v>0</v>
      </c>
      <c r="EZ127" s="36">
        <v>0</v>
      </c>
      <c r="FA127" s="36">
        <v>350</v>
      </c>
      <c r="FB127" s="36">
        <v>-28053</v>
      </c>
      <c r="FC127" s="36">
        <v>0</v>
      </c>
      <c r="FD127" s="36">
        <v>3850</v>
      </c>
      <c r="FE127" s="36">
        <v>29241.62</v>
      </c>
      <c r="FF127" s="37">
        <f>ET127+EU127+EV127+EW127+EX127+EY127+EZ127+FA127+FB127+FC127+FD127+FE127</f>
        <v>33914.520000000004</v>
      </c>
      <c r="FG127" s="36">
        <v>20</v>
      </c>
      <c r="FH127" s="36">
        <v>162.5</v>
      </c>
      <c r="FI127" s="36">
        <v>0</v>
      </c>
      <c r="FJ127" s="36">
        <v>0</v>
      </c>
      <c r="FK127" s="36">
        <v>730.6</v>
      </c>
      <c r="FL127" s="36">
        <v>45828</v>
      </c>
      <c r="FM127" s="36">
        <v>0</v>
      </c>
      <c r="FN127" s="36">
        <v>30</v>
      </c>
      <c r="FO127" s="36">
        <v>-43288</v>
      </c>
      <c r="FP127" s="36">
        <v>0</v>
      </c>
      <c r="FQ127" s="36">
        <v>4000</v>
      </c>
      <c r="FR127" s="36">
        <v>1804.41</v>
      </c>
      <c r="FS127" s="37">
        <f>FG127+FH127+FI127+FJ127+FK127+FL127+FM127+FN127+FO127+FP127+FQ127+FR127</f>
        <v>9287.5099999999984</v>
      </c>
      <c r="FT127" s="36">
        <v>0</v>
      </c>
      <c r="FU127" s="36">
        <v>0</v>
      </c>
      <c r="FV127" s="36">
        <v>2193.6999999999998</v>
      </c>
      <c r="FW127" s="36">
        <v>2262.29</v>
      </c>
      <c r="FX127" s="36">
        <v>0</v>
      </c>
      <c r="FY127" s="36">
        <v>47</v>
      </c>
      <c r="FZ127" s="36">
        <v>916.25</v>
      </c>
      <c r="GA127" s="36">
        <v>29600</v>
      </c>
      <c r="GB127" s="36">
        <v>9886.0499999999993</v>
      </c>
      <c r="GC127" s="36">
        <v>0</v>
      </c>
      <c r="GD127" s="36">
        <v>0</v>
      </c>
      <c r="GE127" s="36">
        <v>110</v>
      </c>
      <c r="GF127" s="37">
        <f>FT127+FU127+FV127+FW127+FX127+FY127+FZ127+GA127+GB127+GC127+GD127+GE127</f>
        <v>45015.289999999994</v>
      </c>
      <c r="GG127" s="36">
        <v>0</v>
      </c>
      <c r="GH127" s="36">
        <v>6827.5</v>
      </c>
      <c r="GI127" s="36">
        <v>3936.7800000000007</v>
      </c>
      <c r="GJ127" s="36">
        <v>696.36999999999898</v>
      </c>
      <c r="GK127" s="36">
        <v>0</v>
      </c>
      <c r="GL127" s="36">
        <v>155</v>
      </c>
      <c r="GM127" s="36">
        <v>73</v>
      </c>
      <c r="GN127" s="36">
        <v>189</v>
      </c>
      <c r="GO127" s="36">
        <v>5393.9300000000021</v>
      </c>
      <c r="GP127" s="36">
        <v>3514</v>
      </c>
      <c r="GQ127" s="36">
        <v>81094.009999999995</v>
      </c>
      <c r="GR127" s="36">
        <v>-62471.77</v>
      </c>
      <c r="GS127" s="37">
        <f>GG127+GH127+GI127+GJ127+GK127+GL127+GM127+GN127+GO127+GP127+GQ127+GR127</f>
        <v>39407.82</v>
      </c>
      <c r="GT127" s="36">
        <v>1114.07</v>
      </c>
      <c r="GU127" s="36">
        <v>0</v>
      </c>
      <c r="GV127" s="36">
        <v>4532.6000000000004</v>
      </c>
      <c r="GW127" s="36">
        <v>6341.6999999999989</v>
      </c>
      <c r="GX127" s="36">
        <v>0</v>
      </c>
      <c r="GY127" s="36">
        <v>-236.35000000000036</v>
      </c>
      <c r="GZ127" s="36">
        <v>55</v>
      </c>
      <c r="HA127" s="36">
        <v>0</v>
      </c>
      <c r="HB127" s="36">
        <v>0</v>
      </c>
      <c r="HC127" s="36">
        <v>580.00000000000182</v>
      </c>
      <c r="HD127" s="36">
        <v>39067.25</v>
      </c>
      <c r="HE127" s="36">
        <v>66</v>
      </c>
      <c r="HF127" s="37">
        <f>GT127+GU127+GV127+GW127+GX127+GY127+GZ127+HA127+HB127+HC127+HD127+HE127</f>
        <v>51520.270000000004</v>
      </c>
      <c r="HG127" s="36">
        <v>45000</v>
      </c>
      <c r="HH127" s="36">
        <v>0</v>
      </c>
      <c r="HI127" s="36">
        <v>4827.7799999999988</v>
      </c>
      <c r="HJ127" s="36">
        <v>0</v>
      </c>
      <c r="HK127" s="36">
        <v>0</v>
      </c>
      <c r="HL127" s="36">
        <v>49</v>
      </c>
      <c r="HM127" s="36">
        <v>6806.25</v>
      </c>
      <c r="HN127" s="36">
        <v>0</v>
      </c>
      <c r="HO127" s="36">
        <v>0</v>
      </c>
      <c r="HP127" s="36">
        <v>52</v>
      </c>
      <c r="HQ127" s="36">
        <v>225.91000000000349</v>
      </c>
      <c r="HR127" s="36">
        <v>5087.489999999998</v>
      </c>
      <c r="HS127" s="37">
        <f>HG127+HH127+HI127+HJ127+HK127+HL127+HM127+HN127+HO127+HP127+HQ127+HR127</f>
        <v>62048.43</v>
      </c>
      <c r="HT127" s="36">
        <v>3864</v>
      </c>
      <c r="HU127" s="36">
        <v>72371.58</v>
      </c>
      <c r="HV127" s="36">
        <v>0</v>
      </c>
      <c r="HW127" s="36">
        <v>5217.7799999999988</v>
      </c>
      <c r="HX127" s="36">
        <v>11648.99000000002</v>
      </c>
      <c r="HY127" s="36">
        <v>28900.5</v>
      </c>
      <c r="HZ127" s="36">
        <v>-27868.85000000002</v>
      </c>
      <c r="IA127" s="36">
        <v>799.30000000000291</v>
      </c>
      <c r="IB127" s="36">
        <v>0</v>
      </c>
      <c r="IC127" s="36">
        <v>601.5</v>
      </c>
      <c r="ID127" s="36">
        <v>4731.0899999999965</v>
      </c>
      <c r="IE127" s="36">
        <v>735.25</v>
      </c>
      <c r="IF127" s="37">
        <f>HT127+HU127+HV127+HW127+HX127+HY127+HZ127+IA127+IB127+IC127+ID127+IE127</f>
        <v>101001.14</v>
      </c>
      <c r="IG127" s="36">
        <v>3820.5</v>
      </c>
      <c r="IH127" s="209">
        <v>25085</v>
      </c>
      <c r="II127" s="209">
        <v>4632.7799999999988</v>
      </c>
      <c r="IJ127" s="209">
        <v>29275.170000000006</v>
      </c>
      <c r="IK127" s="209">
        <v>68.599999999998545</v>
      </c>
      <c r="IL127" s="209">
        <v>24990</v>
      </c>
      <c r="IM127" s="209">
        <v>-49840.000000000007</v>
      </c>
      <c r="IN127" s="209">
        <v>12759.050000000003</v>
      </c>
      <c r="IO127" s="209">
        <v>13488.129999999997</v>
      </c>
      <c r="IP127" s="209">
        <v>91693.99</v>
      </c>
      <c r="IQ127" s="209">
        <v>0</v>
      </c>
      <c r="IR127" s="209">
        <v>24490.25999999998</v>
      </c>
      <c r="IS127" s="37">
        <f>IG127+IH127+II127+IJ127+IK127+IL127+IM127+IN127+IO127+IP127+IQ127+IR127</f>
        <v>180463.47999999998</v>
      </c>
      <c r="IT127" s="36">
        <v>484.5</v>
      </c>
      <c r="IU127" s="209">
        <v>11027.5</v>
      </c>
      <c r="IV127" s="209">
        <v>0</v>
      </c>
      <c r="IW127" s="209">
        <v>9553.7799999999988</v>
      </c>
      <c r="IX127" s="209">
        <v>136.5</v>
      </c>
      <c r="IY127" s="209">
        <v>1363.3000000000029</v>
      </c>
      <c r="IZ127" s="209">
        <v>714</v>
      </c>
      <c r="JA127" s="209">
        <v>135721.62</v>
      </c>
      <c r="JB127" s="209">
        <v>10406.200000000012</v>
      </c>
      <c r="JC127" s="209">
        <v>0</v>
      </c>
      <c r="JD127" s="209">
        <v>6810.070000000007</v>
      </c>
      <c r="JE127" s="209">
        <v>10000</v>
      </c>
      <c r="JF127" s="37">
        <f>IT127+IU127+IV127+IW127+IX127+IY127+IZ127+JA127+JB127+JC127+JD127+JE127</f>
        <v>186217.47000000003</v>
      </c>
      <c r="JG127" s="229">
        <v>0</v>
      </c>
      <c r="JH127" s="209">
        <v>34097.160000000003</v>
      </c>
      <c r="JI127" s="209">
        <v>2370</v>
      </c>
      <c r="JJ127" s="209">
        <v>4759.7799999999988</v>
      </c>
      <c r="JK127" s="209">
        <v>1497.4499999999971</v>
      </c>
      <c r="JL127" s="209">
        <v>35</v>
      </c>
      <c r="JM127" s="209">
        <v>25444.47</v>
      </c>
      <c r="JN127" s="209">
        <v>-1467.6399999999994</v>
      </c>
      <c r="JO127" s="209">
        <v>820.60000000000582</v>
      </c>
      <c r="JP127" s="209">
        <v>1263.6999999999971</v>
      </c>
      <c r="JQ127" s="209">
        <v>28339.72</v>
      </c>
      <c r="JR127" s="209">
        <v>68</v>
      </c>
      <c r="JS127" s="37">
        <f>JG127+JH127+JI127+JJ127+JK127+JL127+JM127+JN127+JO127+JP127+JQ127+JR127</f>
        <v>97228.24</v>
      </c>
      <c r="JT127" s="229">
        <v>3754.16</v>
      </c>
      <c r="JU127" s="209">
        <v>60</v>
      </c>
      <c r="JV127" s="209">
        <v>40</v>
      </c>
      <c r="JW127" s="209">
        <v>4527.7799999999988</v>
      </c>
      <c r="JX127" s="209">
        <v>1317.840000000002</v>
      </c>
      <c r="JY127" s="209">
        <v>4330.1099999999988</v>
      </c>
      <c r="JZ127" s="209">
        <v>422.05000000000109</v>
      </c>
      <c r="KA127" s="209">
        <v>697.30000000000109</v>
      </c>
      <c r="KB127" s="209">
        <v>3994.8799999999974</v>
      </c>
      <c r="KC127" s="209">
        <v>14854.769999999993</v>
      </c>
      <c r="KD127" s="209">
        <v>108.14000000000669</v>
      </c>
      <c r="KE127" s="209">
        <v>3614.7700000000041</v>
      </c>
      <c r="KF127" s="37">
        <f>JT127+JU127+JV127+JW127+JX127+JY127+JZ127+KA127+KB127+KC127+KD127+KE127</f>
        <v>37721.800000000003</v>
      </c>
      <c r="KG127" s="229">
        <v>1222.3499999999999</v>
      </c>
      <c r="KH127" s="209">
        <v>398.70000000000005</v>
      </c>
      <c r="KI127" s="209">
        <v>0</v>
      </c>
      <c r="KJ127" s="209">
        <v>785.00000000000023</v>
      </c>
      <c r="KK127" s="209">
        <v>141.06999999999971</v>
      </c>
      <c r="KL127" s="209">
        <v>4716.78</v>
      </c>
      <c r="KM127" s="209">
        <v>2634.34</v>
      </c>
      <c r="KN127" s="209">
        <v>46.6200000000008</v>
      </c>
      <c r="KO127" s="209">
        <v>90</v>
      </c>
      <c r="KP127" s="209">
        <v>127.5</v>
      </c>
      <c r="KQ127" s="209">
        <v>0</v>
      </c>
      <c r="KR127" s="209">
        <v>0</v>
      </c>
      <c r="KS127" s="37">
        <f>KG127+KH127+KI127+KJ127+KK127+KL127+KM127+KN127+KO127+KP127+KQ127+KR127</f>
        <v>10162.36</v>
      </c>
      <c r="KT127" s="229">
        <v>98.03</v>
      </c>
      <c r="KU127" s="209">
        <v>7378.84</v>
      </c>
      <c r="KV127" s="209">
        <v>100</v>
      </c>
      <c r="KW127" s="209">
        <v>5345.28</v>
      </c>
      <c r="KX127" s="209">
        <v>2831.8099999999995</v>
      </c>
      <c r="KY127" s="209">
        <v>1366.760000000002</v>
      </c>
      <c r="KZ127" s="209">
        <v>2816.989999999998</v>
      </c>
      <c r="LA127" s="209">
        <v>6710.7400000000016</v>
      </c>
      <c r="LB127" s="209">
        <v>5710</v>
      </c>
      <c r="LC127" s="209">
        <v>1865.9999999999964</v>
      </c>
      <c r="LD127" s="209">
        <v>1005.3300000000017</v>
      </c>
      <c r="LE127" s="209">
        <v>1699.4700000000012</v>
      </c>
      <c r="LF127" s="37">
        <f>KT127+KU127+KV127+KW127+KX127+KY127+KZ127+LA127+LB127+LC127+LD127+LE127</f>
        <v>36929.25</v>
      </c>
      <c r="LG127" s="229">
        <v>2081.0100000000002</v>
      </c>
      <c r="LH127" s="209">
        <v>489.27999999999975</v>
      </c>
      <c r="LI127" s="209">
        <v>370.21000000000004</v>
      </c>
      <c r="LJ127" s="209">
        <v>4868.05</v>
      </c>
      <c r="LK127" s="209">
        <v>377.92999999999938</v>
      </c>
      <c r="LL127" s="209">
        <v>103669.49</v>
      </c>
      <c r="LM127" s="209">
        <v>34.5</v>
      </c>
      <c r="LN127" s="209">
        <v>0</v>
      </c>
      <c r="LO127" s="209">
        <v>4432.2099999999919</v>
      </c>
      <c r="LP127" s="209">
        <v>0</v>
      </c>
      <c r="LQ127" s="209">
        <v>13996</v>
      </c>
      <c r="LR127" s="209">
        <v>181.63000000000466</v>
      </c>
      <c r="LS127" s="37">
        <f>LG127+LH127+LI127+LJ127+LK127+LL127+LM127+LN127+LO127+LP127+LQ127+LR127</f>
        <v>130500.31</v>
      </c>
      <c r="LT127" s="229">
        <v>765.36</v>
      </c>
      <c r="LU127" s="209">
        <v>0</v>
      </c>
      <c r="LV127" s="209">
        <v>188.67999999999995</v>
      </c>
      <c r="LW127" s="209">
        <v>4699.8900000000003</v>
      </c>
      <c r="LX127" s="209">
        <v>1756.0999999999995</v>
      </c>
      <c r="LY127" s="209">
        <v>-423.19999999999982</v>
      </c>
      <c r="LZ127" s="209">
        <v>79.149999999999636</v>
      </c>
      <c r="MA127" s="209">
        <v>6259.34</v>
      </c>
      <c r="MB127" s="209">
        <v>315.39999999999964</v>
      </c>
      <c r="MC127" s="209">
        <v>821.63000000000102</v>
      </c>
      <c r="MD127" s="209">
        <v>577.40999999999985</v>
      </c>
      <c r="ME127" s="209">
        <v>239.40999999999985</v>
      </c>
      <c r="MF127" s="37">
        <f>LT127+LU127+LV127+LW127+LX127+LY127+LZ127+MA127+MB127+MC127+MD127+ME127</f>
        <v>15279.17</v>
      </c>
      <c r="MG127" s="229">
        <v>1131.75</v>
      </c>
      <c r="MH127" s="209">
        <v>807.78</v>
      </c>
      <c r="MI127" s="209">
        <v>300.00000000000023</v>
      </c>
      <c r="MJ127" s="209">
        <v>0</v>
      </c>
      <c r="MK127" s="209">
        <v>0</v>
      </c>
      <c r="ML127" s="209">
        <v>0</v>
      </c>
      <c r="MM127" s="209">
        <v>0</v>
      </c>
      <c r="MN127" s="209">
        <v>0</v>
      </c>
      <c r="MO127" s="209">
        <v>0</v>
      </c>
      <c r="MP127" s="209">
        <v>0</v>
      </c>
      <c r="MQ127" s="209">
        <v>0</v>
      </c>
      <c r="MR127" s="209">
        <v>0</v>
      </c>
      <c r="MS127" s="38">
        <f>MG127+MH127+MI127+MJ127+MK127+ML127+MM127+MN127+MO127+MP127+MQ127+MR127</f>
        <v>2239.5300000000002</v>
      </c>
    </row>
    <row r="128" spans="1:357" x14ac:dyDescent="0.2">
      <c r="A128" s="82"/>
      <c r="B128" s="105"/>
      <c r="C128" s="106" t="s">
        <v>591</v>
      </c>
      <c r="D128" s="106" t="s">
        <v>591</v>
      </c>
      <c r="E128" s="22"/>
      <c r="F128" s="22"/>
      <c r="G128" s="22"/>
      <c r="H128" s="22"/>
      <c r="I128" s="22"/>
      <c r="J128" s="22"/>
      <c r="K128" s="22"/>
      <c r="L128" s="31"/>
      <c r="M128" s="31"/>
      <c r="N128" s="31"/>
      <c r="O128" s="31"/>
      <c r="P128" s="31"/>
      <c r="Q128" s="31"/>
      <c r="R128" s="31"/>
      <c r="S128" s="31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31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31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31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31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31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31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31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31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31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31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31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31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31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31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31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31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31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31"/>
      <c r="JG128" s="227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31"/>
      <c r="JT128" s="227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31"/>
      <c r="KG128" s="227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31"/>
      <c r="KT128" s="227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31"/>
      <c r="LG128" s="227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31"/>
      <c r="LT128" s="227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31"/>
      <c r="MG128" s="227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32"/>
    </row>
    <row r="129" spans="1:357" ht="20.25" x14ac:dyDescent="0.3">
      <c r="A129" s="84">
        <v>73</v>
      </c>
      <c r="B129" s="109"/>
      <c r="C129" s="110" t="s">
        <v>192</v>
      </c>
      <c r="D129" s="110" t="s">
        <v>6</v>
      </c>
      <c r="E129" s="27">
        <f t="shared" ref="E129:R129" si="601">E131+E135</f>
        <v>0</v>
      </c>
      <c r="F129" s="27">
        <f t="shared" si="601"/>
        <v>0</v>
      </c>
      <c r="G129" s="27">
        <f t="shared" si="601"/>
        <v>0</v>
      </c>
      <c r="H129" s="27">
        <f t="shared" si="601"/>
        <v>0</v>
      </c>
      <c r="I129" s="27">
        <f t="shared" si="601"/>
        <v>0</v>
      </c>
      <c r="J129" s="27">
        <f t="shared" si="601"/>
        <v>0</v>
      </c>
      <c r="K129" s="27">
        <f t="shared" si="601"/>
        <v>0</v>
      </c>
      <c r="L129" s="28">
        <f t="shared" si="601"/>
        <v>1619771.323652145</v>
      </c>
      <c r="M129" s="28">
        <f t="shared" si="601"/>
        <v>319224.67033884156</v>
      </c>
      <c r="N129" s="28">
        <f t="shared" si="601"/>
        <v>306538.97512936074</v>
      </c>
      <c r="O129" s="28">
        <f t="shared" si="601"/>
        <v>213837.42280086799</v>
      </c>
      <c r="P129" s="28">
        <f t="shared" si="601"/>
        <v>384192.95610081794</v>
      </c>
      <c r="Q129" s="28">
        <f t="shared" si="601"/>
        <v>477820.89801368723</v>
      </c>
      <c r="R129" s="28">
        <f t="shared" si="601"/>
        <v>1416078.2840928058</v>
      </c>
      <c r="S129" s="28">
        <f>L129+M129+N129+O129+P129+Q129+R129</f>
        <v>4737464.5301285256</v>
      </c>
      <c r="T129" s="28">
        <f t="shared" ref="T129:AE129" si="602">T131+T135</f>
        <v>111863.62877649808</v>
      </c>
      <c r="U129" s="28">
        <f t="shared" si="602"/>
        <v>195743.6154231347</v>
      </c>
      <c r="V129" s="28">
        <f t="shared" si="602"/>
        <v>37491.366215990638</v>
      </c>
      <c r="W129" s="28">
        <f t="shared" si="602"/>
        <v>180925.69687865133</v>
      </c>
      <c r="X129" s="28">
        <f t="shared" si="602"/>
        <v>102126.75262894343</v>
      </c>
      <c r="Y129" s="28">
        <f t="shared" si="602"/>
        <v>407769.98831580707</v>
      </c>
      <c r="Z129" s="28">
        <f t="shared" si="602"/>
        <v>262494.57936905365</v>
      </c>
      <c r="AA129" s="28">
        <f t="shared" si="602"/>
        <v>337656.48472709063</v>
      </c>
      <c r="AB129" s="28">
        <f t="shared" si="602"/>
        <v>389553.14221332007</v>
      </c>
      <c r="AC129" s="28">
        <f t="shared" si="602"/>
        <v>427032.21498915035</v>
      </c>
      <c r="AD129" s="28">
        <f t="shared" si="602"/>
        <v>356618.2607244199</v>
      </c>
      <c r="AE129" s="28">
        <f t="shared" si="602"/>
        <v>1259999.0151894509</v>
      </c>
      <c r="AF129" s="28">
        <f>T129+U129+V129+W129+X129+Y129+Z129+AA129+AB129+AC129+AD129+AE129</f>
        <v>4069274.7454515109</v>
      </c>
      <c r="AG129" s="28">
        <f t="shared" ref="AG129:AR129" si="603">AG131+AG135</f>
        <v>129423.30161909532</v>
      </c>
      <c r="AH129" s="28">
        <f t="shared" si="603"/>
        <v>110451.76097479553</v>
      </c>
      <c r="AI129" s="28">
        <f t="shared" si="603"/>
        <v>268677.6122517109</v>
      </c>
      <c r="AJ129" s="28">
        <f t="shared" si="603"/>
        <v>324640.93640460691</v>
      </c>
      <c r="AK129" s="28">
        <f t="shared" si="603"/>
        <v>138287.44053580373</v>
      </c>
      <c r="AL129" s="28">
        <f t="shared" si="603"/>
        <v>151460.52411951261</v>
      </c>
      <c r="AM129" s="28">
        <f t="shared" si="603"/>
        <v>118049.07398597903</v>
      </c>
      <c r="AN129" s="28">
        <f t="shared" si="603"/>
        <v>243982.69203805702</v>
      </c>
      <c r="AO129" s="28">
        <f t="shared" si="603"/>
        <v>153104.65698547821</v>
      </c>
      <c r="AP129" s="28">
        <f t="shared" si="603"/>
        <v>208308.88415957266</v>
      </c>
      <c r="AQ129" s="28">
        <f t="shared" si="603"/>
        <v>363878.73572859296</v>
      </c>
      <c r="AR129" s="28">
        <f t="shared" si="603"/>
        <v>839418.33583708899</v>
      </c>
      <c r="AS129" s="28">
        <f>AG129+AH129+AI129+AJ129+AK129+AL129+AM129+AN129+AO129+AP129+AQ129+AR129</f>
        <v>3049683.954640294</v>
      </c>
      <c r="AT129" s="28">
        <f t="shared" ref="AT129:BE129" si="604">AT131+AT135</f>
        <v>217926.954348189</v>
      </c>
      <c r="AU129" s="28">
        <f t="shared" si="604"/>
        <v>-8938.4076114171239</v>
      </c>
      <c r="AV129" s="28">
        <f t="shared" si="604"/>
        <v>82724.086129193805</v>
      </c>
      <c r="AW129" s="28">
        <f t="shared" si="604"/>
        <v>377324.07907694881</v>
      </c>
      <c r="AX129" s="28">
        <f t="shared" si="604"/>
        <v>315928.59706226003</v>
      </c>
      <c r="AY129" s="28">
        <f t="shared" si="604"/>
        <v>317388.9728759806</v>
      </c>
      <c r="AZ129" s="28">
        <f t="shared" si="604"/>
        <v>205645.34301452193</v>
      </c>
      <c r="BA129" s="28">
        <f t="shared" si="604"/>
        <v>208275.84939909869</v>
      </c>
      <c r="BB129" s="28">
        <f t="shared" si="604"/>
        <v>455559.20547487895</v>
      </c>
      <c r="BC129" s="28">
        <f t="shared" si="604"/>
        <v>209108.98430979802</v>
      </c>
      <c r="BD129" s="28">
        <f t="shared" si="604"/>
        <v>615439.59814722091</v>
      </c>
      <c r="BE129" s="28">
        <f t="shared" si="604"/>
        <v>1144448.482223335</v>
      </c>
      <c r="BF129" s="28">
        <f>AT129+AU129+AV129+AW129+AX129+AY129+AZ129+BA129+BB129+BC129+BD129+BE129</f>
        <v>4140831.7444500085</v>
      </c>
      <c r="BG129" s="28">
        <f t="shared" ref="BG129:BR129" si="605">BG131+BG135</f>
        <v>362184.49036054086</v>
      </c>
      <c r="BH129" s="28">
        <f t="shared" si="605"/>
        <v>262241.36813553667</v>
      </c>
      <c r="BI129" s="28">
        <f t="shared" si="605"/>
        <v>243249.6714655316</v>
      </c>
      <c r="BJ129" s="28">
        <f t="shared" si="605"/>
        <v>128855.53876648306</v>
      </c>
      <c r="BK129" s="28">
        <f t="shared" si="605"/>
        <v>102829.96578200637</v>
      </c>
      <c r="BL129" s="28">
        <f t="shared" si="605"/>
        <v>317146.13904189615</v>
      </c>
      <c r="BM129" s="28">
        <f t="shared" si="605"/>
        <v>573711.24979135382</v>
      </c>
      <c r="BN129" s="28">
        <f t="shared" si="605"/>
        <v>489895.79953263211</v>
      </c>
      <c r="BO129" s="28">
        <f t="shared" si="605"/>
        <v>354220.28079619445</v>
      </c>
      <c r="BP129" s="28">
        <f t="shared" si="605"/>
        <v>436645.82548823237</v>
      </c>
      <c r="BQ129" s="28">
        <f t="shared" si="605"/>
        <v>427008.26760974759</v>
      </c>
      <c r="BR129" s="28">
        <f t="shared" si="605"/>
        <v>1397962.4833082957</v>
      </c>
      <c r="BS129" s="28">
        <f>BG129+BH129+BI129+BJ129+BK129+BL129+BM129+BN129+BO129+BP129+BQ129+BR129</f>
        <v>5095951.080078451</v>
      </c>
      <c r="BT129" s="28">
        <f t="shared" ref="BT129:CE129" si="606">BT131+BT135</f>
        <v>521858.86212652316</v>
      </c>
      <c r="BU129" s="28">
        <f t="shared" si="606"/>
        <v>611301.58066266077</v>
      </c>
      <c r="BV129" s="28">
        <f t="shared" si="606"/>
        <v>-167360.307169087</v>
      </c>
      <c r="BW129" s="28">
        <f t="shared" si="606"/>
        <v>328500.50705224508</v>
      </c>
      <c r="BX129" s="28">
        <f t="shared" si="606"/>
        <v>217958.27649808052</v>
      </c>
      <c r="BY129" s="28">
        <f t="shared" si="606"/>
        <v>379659.85945585044</v>
      </c>
      <c r="BZ129" s="28">
        <f t="shared" si="606"/>
        <v>345516.1642463695</v>
      </c>
      <c r="CA129" s="28">
        <f t="shared" si="606"/>
        <v>611385.48047070601</v>
      </c>
      <c r="CB129" s="28">
        <f t="shared" si="606"/>
        <v>245604.15873810725</v>
      </c>
      <c r="CC129" s="28">
        <f t="shared" si="606"/>
        <v>247852.80637623114</v>
      </c>
      <c r="CD129" s="28">
        <f t="shared" si="606"/>
        <v>532622.66900350526</v>
      </c>
      <c r="CE129" s="28">
        <f t="shared" si="606"/>
        <v>-175298.19137038908</v>
      </c>
      <c r="CF129" s="28">
        <f>BT129+BU129+BV129+BW129+BX129+BY129+BZ129+CA129+CB129+CC129+CD129+CE129</f>
        <v>3699601.8660908029</v>
      </c>
      <c r="CG129" s="28">
        <f t="shared" ref="CG129:CR129" si="607">CG131+CG135+CG141</f>
        <v>157493.30416458022</v>
      </c>
      <c r="CH129" s="28">
        <f t="shared" si="607"/>
        <v>84292.678225671858</v>
      </c>
      <c r="CI129" s="28">
        <f t="shared" si="607"/>
        <v>27795.119554331508</v>
      </c>
      <c r="CJ129" s="28">
        <f t="shared" si="607"/>
        <v>105066.92038057087</v>
      </c>
      <c r="CK129" s="28">
        <f t="shared" si="607"/>
        <v>65823.29327324318</v>
      </c>
      <c r="CL129" s="28">
        <f t="shared" si="607"/>
        <v>538433.11262727436</v>
      </c>
      <c r="CM129" s="28">
        <f t="shared" si="607"/>
        <v>433787.58942580537</v>
      </c>
      <c r="CN129" s="28">
        <f t="shared" si="607"/>
        <v>298948.40176932071</v>
      </c>
      <c r="CO129" s="28">
        <f t="shared" si="607"/>
        <v>193906.57619762968</v>
      </c>
      <c r="CP129" s="28">
        <f t="shared" si="607"/>
        <v>589570.89626105828</v>
      </c>
      <c r="CQ129" s="28">
        <f t="shared" si="607"/>
        <v>590564.29035219504</v>
      </c>
      <c r="CR129" s="28">
        <f t="shared" si="607"/>
        <v>1607606.6508930062</v>
      </c>
      <c r="CS129" s="28">
        <f>CG129+CH129+CI129+CJ129+CK129+CL129+CM129+CN129+CO129+CP129+CQ129+CR129</f>
        <v>4693288.833124687</v>
      </c>
      <c r="CT129" s="28">
        <f t="shared" ref="CT129:DE129" si="608">CT131+CT135+CT141</f>
        <v>52983.608746453014</v>
      </c>
      <c r="CU129" s="28">
        <f t="shared" si="608"/>
        <v>64619.35319646135</v>
      </c>
      <c r="CV129" s="28">
        <f t="shared" si="608"/>
        <v>46094.943248205665</v>
      </c>
      <c r="CW129" s="28">
        <f t="shared" si="608"/>
        <v>183337.50187781674</v>
      </c>
      <c r="CX129" s="28">
        <f t="shared" si="608"/>
        <v>176887.16428809875</v>
      </c>
      <c r="CY129" s="28">
        <f t="shared" si="608"/>
        <v>148785.0814555166</v>
      </c>
      <c r="CZ129" s="28">
        <f t="shared" si="608"/>
        <v>165348.47379402447</v>
      </c>
      <c r="DA129" s="28">
        <f t="shared" si="608"/>
        <v>367241.73973460187</v>
      </c>
      <c r="DB129" s="28">
        <f t="shared" si="608"/>
        <v>320818.35578367551</v>
      </c>
      <c r="DC129" s="28">
        <f t="shared" si="608"/>
        <v>218956.12143214786</v>
      </c>
      <c r="DD129" s="28">
        <f t="shared" si="608"/>
        <v>319914.15247871832</v>
      </c>
      <c r="DE129" s="28">
        <f t="shared" si="608"/>
        <v>617500.30203638808</v>
      </c>
      <c r="DF129" s="28">
        <f>CT129+CU129+CV129+CW129+CX129+CY129+CZ129+DA129+DB129+DC129+DD129+DE129</f>
        <v>2682486.7980721081</v>
      </c>
      <c r="DG129" s="28">
        <f t="shared" ref="DG129:DR129" si="609">DG131+DG135+DG141</f>
        <v>160492.87</v>
      </c>
      <c r="DH129" s="28">
        <f t="shared" si="609"/>
        <v>350415.72000000003</v>
      </c>
      <c r="DI129" s="28">
        <f t="shared" si="609"/>
        <v>892760.17999999993</v>
      </c>
      <c r="DJ129" s="28">
        <f t="shared" si="609"/>
        <v>142414.53999999986</v>
      </c>
      <c r="DK129" s="28">
        <f t="shared" si="609"/>
        <v>345223.86</v>
      </c>
      <c r="DL129" s="28">
        <f t="shared" si="609"/>
        <v>1146200.5699999998</v>
      </c>
      <c r="DM129" s="28">
        <f t="shared" si="609"/>
        <v>507516.70999999996</v>
      </c>
      <c r="DN129" s="28">
        <f t="shared" si="609"/>
        <v>-93279.63999999997</v>
      </c>
      <c r="DO129" s="28">
        <f t="shared" si="609"/>
        <v>1355477.99</v>
      </c>
      <c r="DP129" s="28">
        <f t="shared" si="609"/>
        <v>1230636.9099999999</v>
      </c>
      <c r="DQ129" s="28">
        <f t="shared" si="609"/>
        <v>654930.92000000004</v>
      </c>
      <c r="DR129" s="28">
        <f t="shared" si="609"/>
        <v>1823557.85</v>
      </c>
      <c r="DS129" s="28">
        <f>DG129+DH129+DI129+DJ129+DK129+DL129+DM129+DN129+DO129+DP129+DQ129+DR129</f>
        <v>8516348.4800000004</v>
      </c>
      <c r="DT129" s="28">
        <f t="shared" ref="DT129:EE129" si="610">DT131+DT135+DT141</f>
        <v>329960.57</v>
      </c>
      <c r="DU129" s="28">
        <f t="shared" si="610"/>
        <v>373247.02</v>
      </c>
      <c r="DV129" s="28">
        <f t="shared" si="610"/>
        <v>98945.13</v>
      </c>
      <c r="DW129" s="28">
        <f t="shared" si="610"/>
        <v>203257.62</v>
      </c>
      <c r="DX129" s="28">
        <f t="shared" si="610"/>
        <v>147491.16999999993</v>
      </c>
      <c r="DY129" s="28">
        <f t="shared" si="610"/>
        <v>130768.44</v>
      </c>
      <c r="DZ129" s="28">
        <f t="shared" si="610"/>
        <v>288111.03999999998</v>
      </c>
      <c r="EA129" s="28">
        <f t="shared" si="610"/>
        <v>273424.83</v>
      </c>
      <c r="EB129" s="28">
        <f t="shared" si="610"/>
        <v>947596.44000000006</v>
      </c>
      <c r="EC129" s="28">
        <f t="shared" si="610"/>
        <v>266525.97000000003</v>
      </c>
      <c r="ED129" s="28">
        <f t="shared" si="610"/>
        <v>476438.86000000004</v>
      </c>
      <c r="EE129" s="28">
        <f t="shared" si="610"/>
        <v>860177.32000000007</v>
      </c>
      <c r="EF129" s="28">
        <f>DT129+DU129+DV129+DW129+DX129+DY129+DZ129+EA129+EB129+EC129+ED129+EE129</f>
        <v>4395944.41</v>
      </c>
      <c r="EG129" s="28">
        <f t="shared" ref="EG129:ER129" si="611">EG131+EG135+EG141</f>
        <v>209517.78</v>
      </c>
      <c r="EH129" s="28">
        <f t="shared" si="611"/>
        <v>536392.22</v>
      </c>
      <c r="EI129" s="28">
        <f t="shared" si="611"/>
        <v>338045.51</v>
      </c>
      <c r="EJ129" s="28">
        <f t="shared" si="611"/>
        <v>13459.599999999977</v>
      </c>
      <c r="EK129" s="28">
        <f t="shared" si="611"/>
        <v>212449.41999999998</v>
      </c>
      <c r="EL129" s="28">
        <f t="shared" si="611"/>
        <v>221111.64</v>
      </c>
      <c r="EM129" s="28">
        <f t="shared" si="611"/>
        <v>190829</v>
      </c>
      <c r="EN129" s="28">
        <f t="shared" si="611"/>
        <v>126232.08999999989</v>
      </c>
      <c r="EO129" s="28">
        <f t="shared" si="611"/>
        <v>255062.65999999997</v>
      </c>
      <c r="EP129" s="28">
        <f t="shared" si="611"/>
        <v>436735.68000000005</v>
      </c>
      <c r="EQ129" s="28">
        <f t="shared" si="611"/>
        <v>323834.02</v>
      </c>
      <c r="ER129" s="28">
        <f t="shared" si="611"/>
        <v>995198.22</v>
      </c>
      <c r="ES129" s="28">
        <f>EG129+EH129+EI129+EJ129+EK129+EL129+EM129+EN129+EO129+EP129+EQ129+ER129</f>
        <v>3858867.84</v>
      </c>
      <c r="ET129" s="28">
        <f t="shared" ref="ET129:FE129" si="612">ET131+ET135+ET141</f>
        <v>24804.95</v>
      </c>
      <c r="EU129" s="28">
        <f t="shared" si="612"/>
        <v>29357.96</v>
      </c>
      <c r="EV129" s="28">
        <f t="shared" si="612"/>
        <v>47624.859999999993</v>
      </c>
      <c r="EW129" s="28">
        <f t="shared" si="612"/>
        <v>61420.83</v>
      </c>
      <c r="EX129" s="28">
        <f t="shared" si="612"/>
        <v>46097.97</v>
      </c>
      <c r="EY129" s="28">
        <f t="shared" si="612"/>
        <v>115278.35</v>
      </c>
      <c r="EZ129" s="28">
        <f t="shared" si="612"/>
        <v>216008.11</v>
      </c>
      <c r="FA129" s="28">
        <f t="shared" si="612"/>
        <v>526813.57000000007</v>
      </c>
      <c r="FB129" s="28">
        <f t="shared" si="612"/>
        <v>284405.58</v>
      </c>
      <c r="FC129" s="28">
        <f t="shared" si="612"/>
        <v>562398.24</v>
      </c>
      <c r="FD129" s="28">
        <f t="shared" si="612"/>
        <v>1172687.22</v>
      </c>
      <c r="FE129" s="28">
        <f t="shared" si="612"/>
        <v>934878.76</v>
      </c>
      <c r="FF129" s="28">
        <f>ET129+EU129+EV129+EW129+EX129+EY129+EZ129+FA129+FB129+FC129+FD129+FE129</f>
        <v>4021776.4000000004</v>
      </c>
      <c r="FG129" s="28">
        <f t="shared" ref="FG129:FR129" si="613">FG131+FG135+FG141</f>
        <v>130031.46999999999</v>
      </c>
      <c r="FH129" s="28">
        <f t="shared" si="613"/>
        <v>80036.290000000008</v>
      </c>
      <c r="FI129" s="28">
        <f t="shared" si="613"/>
        <v>60875.659999999996</v>
      </c>
      <c r="FJ129" s="28">
        <f t="shared" si="613"/>
        <v>75603.08</v>
      </c>
      <c r="FK129" s="28">
        <f t="shared" si="613"/>
        <v>937733.49000000011</v>
      </c>
      <c r="FL129" s="28">
        <f t="shared" si="613"/>
        <v>84909.550000000119</v>
      </c>
      <c r="FM129" s="28">
        <f t="shared" si="613"/>
        <v>130373.88</v>
      </c>
      <c r="FN129" s="28">
        <f t="shared" si="613"/>
        <v>135748.67000000001</v>
      </c>
      <c r="FO129" s="28">
        <f t="shared" si="613"/>
        <v>234954.08000000002</v>
      </c>
      <c r="FP129" s="28">
        <f t="shared" si="613"/>
        <v>256096.96</v>
      </c>
      <c r="FQ129" s="28">
        <f t="shared" si="613"/>
        <v>562969.14</v>
      </c>
      <c r="FR129" s="28">
        <f t="shared" si="613"/>
        <v>499358.43000000005</v>
      </c>
      <c r="FS129" s="28">
        <f>FG129+FH129+FI129+FJ129+FK129+FL129+FM129+FN129+FO129+FP129+FQ129+FR129</f>
        <v>3188690.7000000007</v>
      </c>
      <c r="FT129" s="28">
        <f t="shared" ref="FT129:GC129" si="614">FT131+FT135+FT141</f>
        <v>47449.51</v>
      </c>
      <c r="FU129" s="28">
        <f t="shared" si="614"/>
        <v>48573.729999999996</v>
      </c>
      <c r="FV129" s="28">
        <f t="shared" si="614"/>
        <v>82914.679999999993</v>
      </c>
      <c r="FW129" s="28">
        <f t="shared" si="614"/>
        <v>233599.68</v>
      </c>
      <c r="FX129" s="28">
        <f t="shared" si="614"/>
        <v>59867.42</v>
      </c>
      <c r="FY129" s="28">
        <f t="shared" si="614"/>
        <v>323538.45999999996</v>
      </c>
      <c r="FZ129" s="28">
        <f t="shared" si="614"/>
        <v>142000.26999999999</v>
      </c>
      <c r="GA129" s="28">
        <f t="shared" si="614"/>
        <v>171095.84000000003</v>
      </c>
      <c r="GB129" s="28">
        <f t="shared" si="614"/>
        <v>73914.13</v>
      </c>
      <c r="GC129" s="28">
        <f t="shared" si="614"/>
        <v>155597.47</v>
      </c>
      <c r="GD129" s="28">
        <f>GD131+GD135+GD141</f>
        <v>614989.40999999992</v>
      </c>
      <c r="GE129" s="28">
        <f>GE131+GE135+GE141</f>
        <v>615980.34</v>
      </c>
      <c r="GF129" s="28">
        <f>FT129+FU129+FV129+FW129+FX129+FY129+FZ129+GA129+GB129+GC129+GD129+GE129</f>
        <v>2569520.94</v>
      </c>
      <c r="GG129" s="28">
        <f t="shared" ref="GG129:GP129" si="615">GG131+GG135+GG141</f>
        <v>57762.97</v>
      </c>
      <c r="GH129" s="28">
        <f t="shared" si="615"/>
        <v>42120.02</v>
      </c>
      <c r="GI129" s="28">
        <f t="shared" si="615"/>
        <v>81481.990000000005</v>
      </c>
      <c r="GJ129" s="28">
        <f t="shared" si="615"/>
        <v>283009.86</v>
      </c>
      <c r="GK129" s="28">
        <f t="shared" si="615"/>
        <v>111710.45999999995</v>
      </c>
      <c r="GL129" s="28">
        <f t="shared" si="615"/>
        <v>1050027.3899999999</v>
      </c>
      <c r="GM129" s="28">
        <f t="shared" si="615"/>
        <v>298848.59000000014</v>
      </c>
      <c r="GN129" s="28">
        <f t="shared" si="615"/>
        <v>73525.760000000009</v>
      </c>
      <c r="GO129" s="28">
        <f t="shared" si="615"/>
        <v>92643.549999999843</v>
      </c>
      <c r="GP129" s="28">
        <f t="shared" si="615"/>
        <v>95625.219999999943</v>
      </c>
      <c r="GQ129" s="28">
        <f>GQ131+GQ135+GQ141</f>
        <v>161940.88999999996</v>
      </c>
      <c r="GR129" s="28">
        <f>GR131+GR135+GR141</f>
        <v>859108.87000000011</v>
      </c>
      <c r="GS129" s="28">
        <f>GG129+GH129+GI129+GJ129+GK129+GL129+GM129+GN129+GO129+GP129+GQ129+GR129</f>
        <v>3207805.57</v>
      </c>
      <c r="GT129" s="28">
        <f t="shared" ref="GT129:HC129" si="616">GT131+GT135+GT141</f>
        <v>374277.74</v>
      </c>
      <c r="GU129" s="28">
        <f t="shared" si="616"/>
        <v>37810.729999999996</v>
      </c>
      <c r="GV129" s="28">
        <f t="shared" si="616"/>
        <v>121957.73</v>
      </c>
      <c r="GW129" s="28">
        <f t="shared" si="616"/>
        <v>18026.730000000003</v>
      </c>
      <c r="GX129" s="28">
        <f t="shared" si="616"/>
        <v>247513.99000000002</v>
      </c>
      <c r="GY129" s="28">
        <f t="shared" si="616"/>
        <v>401474.35</v>
      </c>
      <c r="GZ129" s="28">
        <f t="shared" si="616"/>
        <v>60282.219999999943</v>
      </c>
      <c r="HA129" s="28">
        <f t="shared" si="616"/>
        <v>137604.5</v>
      </c>
      <c r="HB129" s="28">
        <f t="shared" si="616"/>
        <v>98667.960000000021</v>
      </c>
      <c r="HC129" s="28">
        <f t="shared" si="616"/>
        <v>132552.72999999989</v>
      </c>
      <c r="HD129" s="28">
        <f>HD131+HD135+HD141</f>
        <v>472102.7100000002</v>
      </c>
      <c r="HE129" s="28">
        <f>HE131+HE135+HE141</f>
        <v>341815.17999999988</v>
      </c>
      <c r="HF129" s="28">
        <f>GT129+GU129+GV129+GW129+GX129+GY129+GZ129+HA129+HB129+HC129+HD129+HE129</f>
        <v>2444086.5699999998</v>
      </c>
      <c r="HG129" s="28">
        <f t="shared" ref="HG129:HP129" si="617">HG131+HG135+HG141</f>
        <v>79755.06</v>
      </c>
      <c r="HH129" s="28">
        <f t="shared" si="617"/>
        <v>14245.75</v>
      </c>
      <c r="HI129" s="28">
        <f t="shared" si="617"/>
        <v>881577.40999999992</v>
      </c>
      <c r="HJ129" s="28">
        <f t="shared" si="617"/>
        <v>160496.29000000012</v>
      </c>
      <c r="HK129" s="28">
        <f t="shared" si="617"/>
        <v>52370.52000000015</v>
      </c>
      <c r="HL129" s="28">
        <f t="shared" si="617"/>
        <v>166117.52999999997</v>
      </c>
      <c r="HM129" s="28">
        <f t="shared" si="617"/>
        <v>181189.17000000004</v>
      </c>
      <c r="HN129" s="28">
        <f t="shared" si="617"/>
        <v>44168.840000000062</v>
      </c>
      <c r="HO129" s="28">
        <f t="shared" si="617"/>
        <v>118266.63000000015</v>
      </c>
      <c r="HP129" s="28">
        <f t="shared" si="617"/>
        <v>94280.039999999804</v>
      </c>
      <c r="HQ129" s="28">
        <f>HQ131+HQ135+HQ141</f>
        <v>248472.89999999967</v>
      </c>
      <c r="HR129" s="28">
        <f>HR131+HR135+HR141</f>
        <v>1153798.5700000008</v>
      </c>
      <c r="HS129" s="28">
        <f>HG129+HH129+HI129+HJ129+HK129+HL129+HM129+HN129+HO129+HP129+HQ129+HR129</f>
        <v>3194738.7100000009</v>
      </c>
      <c r="HT129" s="28">
        <f t="shared" ref="HT129:IC129" si="618">HT131+HT135+HT141</f>
        <v>29875</v>
      </c>
      <c r="HU129" s="28">
        <f t="shared" si="618"/>
        <v>157129.71</v>
      </c>
      <c r="HV129" s="28">
        <f t="shared" si="618"/>
        <v>41780.159999999996</v>
      </c>
      <c r="HW129" s="28">
        <f t="shared" si="618"/>
        <v>107134.26000000002</v>
      </c>
      <c r="HX129" s="28">
        <f t="shared" si="618"/>
        <v>87514.40999999996</v>
      </c>
      <c r="HY129" s="28">
        <f t="shared" si="618"/>
        <v>84404.579999999987</v>
      </c>
      <c r="HZ129" s="28">
        <f t="shared" si="618"/>
        <v>51450.530000000072</v>
      </c>
      <c r="IA129" s="28">
        <f t="shared" si="618"/>
        <v>899936.5199999999</v>
      </c>
      <c r="IB129" s="28">
        <f t="shared" si="618"/>
        <v>105450.5199999999</v>
      </c>
      <c r="IC129" s="28">
        <f t="shared" si="618"/>
        <v>35547.259999999929</v>
      </c>
      <c r="ID129" s="28">
        <f>ID131+ID135+ID141</f>
        <v>68552.880000000179</v>
      </c>
      <c r="IE129" s="28">
        <f>IE131+IE135+IE141</f>
        <v>410322.94999999995</v>
      </c>
      <c r="IF129" s="28">
        <f>HT129+HU129+HV129+HW129+HX129+HY129+HZ129+IA129+IB129+IC129+ID129+IE129</f>
        <v>2079098.78</v>
      </c>
      <c r="IG129" s="28">
        <f t="shared" ref="IG129:IP129" si="619">IG131+IG135+IG141</f>
        <v>83921.62</v>
      </c>
      <c r="IH129" s="28">
        <f t="shared" si="619"/>
        <v>136094.20000000001</v>
      </c>
      <c r="II129" s="28">
        <f t="shared" si="619"/>
        <v>57697.700000000019</v>
      </c>
      <c r="IJ129" s="28">
        <f t="shared" si="619"/>
        <v>19401.439999999984</v>
      </c>
      <c r="IK129" s="28">
        <f t="shared" si="619"/>
        <v>84198.229999999967</v>
      </c>
      <c r="IL129" s="28">
        <f t="shared" si="619"/>
        <v>107193.54999999996</v>
      </c>
      <c r="IM129" s="28">
        <f t="shared" si="619"/>
        <v>70407.090000000026</v>
      </c>
      <c r="IN129" s="28">
        <f t="shared" si="619"/>
        <v>113356.58999999994</v>
      </c>
      <c r="IO129" s="28">
        <f t="shared" si="619"/>
        <v>86780.960000000021</v>
      </c>
      <c r="IP129" s="28">
        <f t="shared" si="619"/>
        <v>312540.79999999999</v>
      </c>
      <c r="IQ129" s="28">
        <f>IQ131+IQ135+IQ141</f>
        <v>166891.78000000014</v>
      </c>
      <c r="IR129" s="28">
        <f>IR131+IR135+IR141</f>
        <v>207023.93999999986</v>
      </c>
      <c r="IS129" s="28">
        <f>IG129+IH129+II129+IJ129+IK129+IL129+IM129+IN129+IO129+IP129+IQ129+IR129</f>
        <v>1445507.9000000004</v>
      </c>
      <c r="IT129" s="28">
        <f t="shared" ref="IT129:JC129" si="620">IT131+IT135+IT141</f>
        <v>34258.36</v>
      </c>
      <c r="IU129" s="28">
        <f t="shared" si="620"/>
        <v>85644.12</v>
      </c>
      <c r="IV129" s="28">
        <f t="shared" si="620"/>
        <v>471455.62</v>
      </c>
      <c r="IW129" s="28">
        <f t="shared" si="620"/>
        <v>58483.880000000005</v>
      </c>
      <c r="IX129" s="28">
        <f t="shared" si="620"/>
        <v>107505.53999999986</v>
      </c>
      <c r="IY129" s="28">
        <f t="shared" si="620"/>
        <v>328577.0300000002</v>
      </c>
      <c r="IZ129" s="28">
        <f t="shared" si="620"/>
        <v>264238.13000000006</v>
      </c>
      <c r="JA129" s="28">
        <f t="shared" si="620"/>
        <v>331775.68999999977</v>
      </c>
      <c r="JB129" s="28">
        <f t="shared" si="620"/>
        <v>353377.9200000001</v>
      </c>
      <c r="JC129" s="28">
        <f t="shared" si="620"/>
        <v>873792.77</v>
      </c>
      <c r="JD129" s="28">
        <f>JD131+JD135+JD141</f>
        <v>374603.66999999993</v>
      </c>
      <c r="JE129" s="28">
        <f>JE131+JE135+JE141</f>
        <v>1741496.3999999997</v>
      </c>
      <c r="JF129" s="28">
        <f>IT129+IU129+IV129+IW129+IX129+IY129+IZ129+JA129+JB129+JC129+JD129+JE129</f>
        <v>5025209.13</v>
      </c>
      <c r="JG129" s="231">
        <f t="shared" ref="JG129:JP129" si="621">JG131+JG135+JG141</f>
        <v>42887.72</v>
      </c>
      <c r="JH129" s="28">
        <f t="shared" si="621"/>
        <v>23314.299999999996</v>
      </c>
      <c r="JI129" s="28">
        <f t="shared" si="621"/>
        <v>45605.360000000015</v>
      </c>
      <c r="JJ129" s="28">
        <f t="shared" si="621"/>
        <v>35827.960000000021</v>
      </c>
      <c r="JK129" s="28">
        <f t="shared" si="621"/>
        <v>19582.669999999976</v>
      </c>
      <c r="JL129" s="28">
        <f t="shared" si="621"/>
        <v>40041.319999999992</v>
      </c>
      <c r="JM129" s="28">
        <f t="shared" si="621"/>
        <v>106918.77999999998</v>
      </c>
      <c r="JN129" s="28">
        <f t="shared" si="621"/>
        <v>37190.089999999967</v>
      </c>
      <c r="JO129" s="28">
        <f t="shared" si="621"/>
        <v>38971.610000000066</v>
      </c>
      <c r="JP129" s="28">
        <f t="shared" si="621"/>
        <v>932963.03000000014</v>
      </c>
      <c r="JQ129" s="28">
        <f>JQ131+JQ135+JQ141</f>
        <v>3633453.7800000017</v>
      </c>
      <c r="JR129" s="28">
        <f>JR131+JR135+JR141</f>
        <v>-4092922.2300000023</v>
      </c>
      <c r="JS129" s="28">
        <f>JG129+JH129+JI129+JJ129+JK129+JL129+JM129+JN129+JO129+JP129+JQ129+JR129</f>
        <v>863834.38999999966</v>
      </c>
      <c r="JT129" s="231">
        <f t="shared" ref="JT129:KC129" si="622">JT131+JT135+JT141</f>
        <v>82230.63</v>
      </c>
      <c r="JU129" s="28">
        <f t="shared" si="622"/>
        <v>13272.419999999998</v>
      </c>
      <c r="JV129" s="28">
        <f t="shared" si="622"/>
        <v>429675.72000000003</v>
      </c>
      <c r="JW129" s="28">
        <f t="shared" si="622"/>
        <v>57953.46</v>
      </c>
      <c r="JX129" s="28">
        <f t="shared" si="622"/>
        <v>103701.26999999999</v>
      </c>
      <c r="JY129" s="28">
        <f t="shared" si="622"/>
        <v>41942.139999999905</v>
      </c>
      <c r="JZ129" s="28">
        <f t="shared" si="622"/>
        <v>122363.12000000011</v>
      </c>
      <c r="KA129" s="28">
        <f t="shared" si="622"/>
        <v>222176.22000000003</v>
      </c>
      <c r="KB129" s="28">
        <f t="shared" si="622"/>
        <v>71539.959999999919</v>
      </c>
      <c r="KC129" s="28">
        <f t="shared" si="622"/>
        <v>138394.06000000011</v>
      </c>
      <c r="KD129" s="28">
        <f>KD131+KD135+KD141</f>
        <v>67541.680000000051</v>
      </c>
      <c r="KE129" s="28">
        <f>KE131+KE135+KE141</f>
        <v>432760.90999999992</v>
      </c>
      <c r="KF129" s="28">
        <f>JT129+JU129+JV129+JW129+JX129+JY129+JZ129+KA129+KB129+KC129+KD129+KE129</f>
        <v>1783551.59</v>
      </c>
      <c r="KG129" s="231">
        <f t="shared" ref="KG129:KP129" si="623">KG131+KG135+KG141</f>
        <v>118447.36</v>
      </c>
      <c r="KH129" s="28">
        <f t="shared" si="623"/>
        <v>15673.129999999994</v>
      </c>
      <c r="KI129" s="28">
        <f t="shared" si="623"/>
        <v>172457.29</v>
      </c>
      <c r="KJ129" s="28">
        <f t="shared" si="623"/>
        <v>68710.290000000008</v>
      </c>
      <c r="KK129" s="28">
        <f t="shared" si="623"/>
        <v>426346.52999999997</v>
      </c>
      <c r="KL129" s="28">
        <f t="shared" si="623"/>
        <v>991590.8600000001</v>
      </c>
      <c r="KM129" s="28">
        <f t="shared" si="623"/>
        <v>149331.58999999988</v>
      </c>
      <c r="KN129" s="28">
        <f t="shared" si="623"/>
        <v>325801.25999999989</v>
      </c>
      <c r="KO129" s="28">
        <f t="shared" si="623"/>
        <v>91993.640000000189</v>
      </c>
      <c r="KP129" s="28">
        <f t="shared" si="623"/>
        <v>182159.73999999987</v>
      </c>
      <c r="KQ129" s="28">
        <f>KQ131+KQ135+KQ141</f>
        <v>92749.149999999834</v>
      </c>
      <c r="KR129" s="28">
        <f>KR131+KR135+KR141</f>
        <v>408033.47</v>
      </c>
      <c r="KS129" s="28">
        <f>KG129+KH129+KI129+KJ129+KK129+KL129+KM129+KN129+KO129+KP129+KQ129+KR129</f>
        <v>3043294.3099999996</v>
      </c>
      <c r="KT129" s="231">
        <f t="shared" ref="KT129:LC129" si="624">KT131+KT135+KT141</f>
        <v>317305.5</v>
      </c>
      <c r="KU129" s="28">
        <f t="shared" si="624"/>
        <v>683685.35</v>
      </c>
      <c r="KV129" s="28">
        <f t="shared" si="624"/>
        <v>173009.52999999997</v>
      </c>
      <c r="KW129" s="28">
        <f t="shared" si="624"/>
        <v>43596.00999999998</v>
      </c>
      <c r="KX129" s="28">
        <f t="shared" si="624"/>
        <v>21088577.739999998</v>
      </c>
      <c r="KY129" s="28">
        <f t="shared" si="624"/>
        <v>119805.52999999996</v>
      </c>
      <c r="KZ129" s="28">
        <f t="shared" si="624"/>
        <v>132807.85000000102</v>
      </c>
      <c r="LA129" s="28">
        <f t="shared" si="624"/>
        <v>122071.09000000102</v>
      </c>
      <c r="LB129" s="28">
        <f t="shared" si="624"/>
        <v>73029.940000000643</v>
      </c>
      <c r="LC129" s="28">
        <f t="shared" si="624"/>
        <v>138160.29000000004</v>
      </c>
      <c r="LD129" s="28">
        <f>LD131+LD135+LD141</f>
        <v>310422.80999999749</v>
      </c>
      <c r="LE129" s="28">
        <f>LE131+LE135+LE141</f>
        <v>2423069.7200000035</v>
      </c>
      <c r="LF129" s="28">
        <f>KT129+KU129+KV129+KW129+KX129+KY129+KZ129+LA129+LB129+LC129+LD129+LE129</f>
        <v>25625541.360000003</v>
      </c>
      <c r="LG129" s="231">
        <f t="shared" ref="LG129:LP129" si="625">LG131+LG135+LG141</f>
        <v>79383.850000000006</v>
      </c>
      <c r="LH129" s="28">
        <f t="shared" si="625"/>
        <v>316135.34999999998</v>
      </c>
      <c r="LI129" s="28">
        <f t="shared" si="625"/>
        <v>636705.37</v>
      </c>
      <c r="LJ129" s="28">
        <f t="shared" si="625"/>
        <v>25613.52999999997</v>
      </c>
      <c r="LK129" s="28">
        <f t="shared" si="625"/>
        <v>41556.840000000084</v>
      </c>
      <c r="LL129" s="28">
        <f t="shared" si="625"/>
        <v>236522.45999999996</v>
      </c>
      <c r="LM129" s="28">
        <f t="shared" si="625"/>
        <v>43331.460000000036</v>
      </c>
      <c r="LN129" s="28">
        <f t="shared" si="625"/>
        <v>3486572.2600000002</v>
      </c>
      <c r="LO129" s="28">
        <f t="shared" si="625"/>
        <v>2462469.4400000004</v>
      </c>
      <c r="LP129" s="28">
        <f t="shared" si="625"/>
        <v>1262017.1399999987</v>
      </c>
      <c r="LQ129" s="28">
        <f>LQ131+LQ135+LQ141</f>
        <v>836361.67</v>
      </c>
      <c r="LR129" s="28">
        <f>LR131+LR135+LR141</f>
        <v>1145247.9799999995</v>
      </c>
      <c r="LS129" s="28">
        <f>LG129+LH129+LI129+LJ129+LK129+LL129+LM129+LN129+LO129+LP129+LQ129+LR129</f>
        <v>10571917.349999998</v>
      </c>
      <c r="LT129" s="231">
        <f t="shared" ref="LT129:MC129" si="626">LT131+LT135+LT141</f>
        <v>198691.35</v>
      </c>
      <c r="LU129" s="28">
        <f t="shared" si="626"/>
        <v>513900.08</v>
      </c>
      <c r="LV129" s="28">
        <f t="shared" si="626"/>
        <v>43914.5</v>
      </c>
      <c r="LW129" s="28">
        <f t="shared" si="626"/>
        <v>523399.99000000005</v>
      </c>
      <c r="LX129" s="28">
        <f t="shared" si="626"/>
        <v>186792.16999999993</v>
      </c>
      <c r="LY129" s="28">
        <f t="shared" si="626"/>
        <v>209570.47999999998</v>
      </c>
      <c r="LZ129" s="28">
        <f t="shared" si="626"/>
        <v>676370.8899999999</v>
      </c>
      <c r="MA129" s="28">
        <f t="shared" si="626"/>
        <v>6154615.2300000014</v>
      </c>
      <c r="MB129" s="28">
        <f t="shared" si="626"/>
        <v>419368.35999999981</v>
      </c>
      <c r="MC129" s="28">
        <f t="shared" si="626"/>
        <v>256013.12999999989</v>
      </c>
      <c r="MD129" s="28">
        <f>MD131+MD135+MD141</f>
        <v>456432.47000000067</v>
      </c>
      <c r="ME129" s="28">
        <f>ME131+ME135+ME141</f>
        <v>788597.99999999953</v>
      </c>
      <c r="MF129" s="28">
        <f>LT129+LU129+LV129+LW129+LX129+LY129+LZ129+MA129+MB129+MC129+MD129+ME129</f>
        <v>10427666.65</v>
      </c>
      <c r="MG129" s="231">
        <f t="shared" ref="MG129:MP129" si="627">MG131+MG135+MG141</f>
        <v>20291.98</v>
      </c>
      <c r="MH129" s="28">
        <f t="shared" si="627"/>
        <v>57078.090000000011</v>
      </c>
      <c r="MI129" s="28">
        <f t="shared" si="627"/>
        <v>1664027.98</v>
      </c>
      <c r="MJ129" s="28">
        <f t="shared" si="627"/>
        <v>0</v>
      </c>
      <c r="MK129" s="28">
        <f t="shared" si="627"/>
        <v>0</v>
      </c>
      <c r="ML129" s="28">
        <f t="shared" si="627"/>
        <v>0</v>
      </c>
      <c r="MM129" s="28">
        <f t="shared" si="627"/>
        <v>0</v>
      </c>
      <c r="MN129" s="28">
        <f t="shared" si="627"/>
        <v>0</v>
      </c>
      <c r="MO129" s="28">
        <f t="shared" si="627"/>
        <v>0</v>
      </c>
      <c r="MP129" s="28">
        <f t="shared" si="627"/>
        <v>0</v>
      </c>
      <c r="MQ129" s="28">
        <f>MQ131+MQ135+MQ141</f>
        <v>0</v>
      </c>
      <c r="MR129" s="28">
        <f>MR131+MR135+MR141</f>
        <v>0</v>
      </c>
      <c r="MS129" s="29">
        <f>MG129+MH129+MI129+MJ129+MK129+ML129+MM129+MN129+MO129+MP129+MQ129+MR129</f>
        <v>1741398.05</v>
      </c>
    </row>
    <row r="130" spans="1:357" x14ac:dyDescent="0.2">
      <c r="A130" s="82"/>
      <c r="B130" s="105"/>
      <c r="C130" s="106" t="s">
        <v>591</v>
      </c>
      <c r="D130" s="106" t="s">
        <v>591</v>
      </c>
      <c r="E130" s="22"/>
      <c r="F130" s="22"/>
      <c r="G130" s="22"/>
      <c r="H130" s="22"/>
      <c r="I130" s="22"/>
      <c r="J130" s="22"/>
      <c r="K130" s="22"/>
      <c r="L130" s="31"/>
      <c r="M130" s="31"/>
      <c r="N130" s="31"/>
      <c r="O130" s="31"/>
      <c r="P130" s="31"/>
      <c r="Q130" s="31"/>
      <c r="R130" s="31"/>
      <c r="S130" s="31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31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31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31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31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31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31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31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31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31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31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31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31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31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31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31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31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31"/>
      <c r="IT130" s="22"/>
      <c r="IU130" s="22"/>
      <c r="IV130" s="22"/>
      <c r="IW130" s="22"/>
      <c r="IX130" s="22"/>
      <c r="IY130" s="22"/>
      <c r="IZ130" s="22"/>
      <c r="JA130" s="22"/>
      <c r="JB130" s="22"/>
      <c r="JC130" s="22"/>
      <c r="JD130" s="22"/>
      <c r="JE130" s="22"/>
      <c r="JF130" s="31"/>
      <c r="JG130" s="227"/>
      <c r="JH130" s="22"/>
      <c r="JI130" s="22"/>
      <c r="JJ130" s="22"/>
      <c r="JK130" s="22"/>
      <c r="JL130" s="22"/>
      <c r="JM130" s="22"/>
      <c r="JN130" s="22"/>
      <c r="JO130" s="22"/>
      <c r="JP130" s="22"/>
      <c r="JQ130" s="22"/>
      <c r="JR130" s="22"/>
      <c r="JS130" s="31"/>
      <c r="JT130" s="227"/>
      <c r="JU130" s="22"/>
      <c r="JV130" s="22"/>
      <c r="JW130" s="22"/>
      <c r="JX130" s="22"/>
      <c r="JY130" s="22"/>
      <c r="JZ130" s="22"/>
      <c r="KA130" s="22"/>
      <c r="KB130" s="22"/>
      <c r="KC130" s="22"/>
      <c r="KD130" s="22"/>
      <c r="KE130" s="22"/>
      <c r="KF130" s="31"/>
      <c r="KG130" s="227"/>
      <c r="KH130" s="22"/>
      <c r="KI130" s="22"/>
      <c r="KJ130" s="22"/>
      <c r="KK130" s="22"/>
      <c r="KL130" s="22"/>
      <c r="KM130" s="22"/>
      <c r="KN130" s="22"/>
      <c r="KO130" s="22"/>
      <c r="KP130" s="22"/>
      <c r="KQ130" s="22"/>
      <c r="KR130" s="22"/>
      <c r="KS130" s="31"/>
      <c r="KT130" s="227"/>
      <c r="KU130" s="22"/>
      <c r="KV130" s="22"/>
      <c r="KW130" s="22"/>
      <c r="KX130" s="22"/>
      <c r="KY130" s="22"/>
      <c r="KZ130" s="22"/>
      <c r="LA130" s="22"/>
      <c r="LB130" s="22"/>
      <c r="LC130" s="22"/>
      <c r="LD130" s="22"/>
      <c r="LE130" s="22"/>
      <c r="LF130" s="31"/>
      <c r="LG130" s="227"/>
      <c r="LH130" s="22"/>
      <c r="LI130" s="22"/>
      <c r="LJ130" s="22"/>
      <c r="LK130" s="22"/>
      <c r="LL130" s="22"/>
      <c r="LM130" s="22"/>
      <c r="LN130" s="22"/>
      <c r="LO130" s="22"/>
      <c r="LP130" s="22"/>
      <c r="LQ130" s="22"/>
      <c r="LR130" s="22"/>
      <c r="LS130" s="31"/>
      <c r="LT130" s="227"/>
      <c r="LU130" s="22"/>
      <c r="LV130" s="22"/>
      <c r="LW130" s="22"/>
      <c r="LX130" s="22"/>
      <c r="LY130" s="22"/>
      <c r="LZ130" s="22"/>
      <c r="MA130" s="22"/>
      <c r="MB130" s="22"/>
      <c r="MC130" s="22"/>
      <c r="MD130" s="22"/>
      <c r="ME130" s="22"/>
      <c r="MF130" s="31"/>
      <c r="MG130" s="227"/>
      <c r="MH130" s="22"/>
      <c r="MI130" s="22"/>
      <c r="MJ130" s="22"/>
      <c r="MK130" s="22"/>
      <c r="ML130" s="22"/>
      <c r="MM130" s="22"/>
      <c r="MN130" s="22"/>
      <c r="MO130" s="22"/>
      <c r="MP130" s="22"/>
      <c r="MQ130" s="22"/>
      <c r="MR130" s="22"/>
      <c r="MS130" s="32"/>
    </row>
    <row r="131" spans="1:357" ht="18" x14ac:dyDescent="0.25">
      <c r="A131" s="85">
        <v>730</v>
      </c>
      <c r="B131" s="111"/>
      <c r="C131" s="112" t="s">
        <v>7</v>
      </c>
      <c r="D131" s="112" t="s">
        <v>8</v>
      </c>
      <c r="E131" s="33">
        <f t="shared" ref="E131:K131" si="628">E132+E133</f>
        <v>0</v>
      </c>
      <c r="F131" s="33">
        <f t="shared" si="628"/>
        <v>0</v>
      </c>
      <c r="G131" s="33">
        <f t="shared" si="628"/>
        <v>0</v>
      </c>
      <c r="H131" s="33">
        <v>0</v>
      </c>
      <c r="I131" s="33">
        <f t="shared" si="628"/>
        <v>0</v>
      </c>
      <c r="J131" s="33">
        <f t="shared" si="628"/>
        <v>0</v>
      </c>
      <c r="K131" s="33">
        <f t="shared" si="628"/>
        <v>0</v>
      </c>
      <c r="L131" s="34">
        <v>1556718.410949758</v>
      </c>
      <c r="M131" s="33">
        <v>317563.84576865297</v>
      </c>
      <c r="N131" s="33">
        <v>306534.80220330501</v>
      </c>
      <c r="O131" s="33">
        <v>209739.60941412119</v>
      </c>
      <c r="P131" s="33">
        <v>376051.57736604911</v>
      </c>
      <c r="Q131" s="33">
        <v>477328.49273910868</v>
      </c>
      <c r="R131" s="33">
        <v>1358308.2957769989</v>
      </c>
      <c r="S131" s="34">
        <f>L131+M131+N131+O131+P131+Q131+R131</f>
        <v>4602245.0342179937</v>
      </c>
      <c r="T131" s="33">
        <f t="shared" ref="T131:AE131" si="629">SUM(T132:T133)</f>
        <v>110599.23218160574</v>
      </c>
      <c r="U131" s="33">
        <f t="shared" si="629"/>
        <v>175237.85678517778</v>
      </c>
      <c r="V131" s="33">
        <f t="shared" si="629"/>
        <v>-5752.6664997496391</v>
      </c>
      <c r="W131" s="33">
        <f t="shared" si="629"/>
        <v>174753.93924219665</v>
      </c>
      <c r="X131" s="33">
        <f t="shared" si="629"/>
        <v>98934.464196294459</v>
      </c>
      <c r="Y131" s="33">
        <f t="shared" si="629"/>
        <v>340418.96177599736</v>
      </c>
      <c r="Z131" s="33">
        <f t="shared" si="629"/>
        <v>248515.27708229015</v>
      </c>
      <c r="AA131" s="33">
        <f t="shared" si="629"/>
        <v>282390.25204473379</v>
      </c>
      <c r="AB131" s="33">
        <f t="shared" si="629"/>
        <v>229500.56334501761</v>
      </c>
      <c r="AC131" s="33">
        <f t="shared" si="629"/>
        <v>414087.79836421297</v>
      </c>
      <c r="AD131" s="33">
        <f t="shared" si="629"/>
        <v>356063.26155900513</v>
      </c>
      <c r="AE131" s="33">
        <f t="shared" si="629"/>
        <v>1105922.0664329829</v>
      </c>
      <c r="AF131" s="34">
        <f>T131+U131+V131+W131+X131+Y131+Z131+AA131+AB131+AC131+AD131+AE131</f>
        <v>3530671.0065097651</v>
      </c>
      <c r="AG131" s="33">
        <f t="shared" ref="AG131:AL131" si="630">SUM(AG132:AG133)</f>
        <v>112414.45501585712</v>
      </c>
      <c r="AH131" s="33">
        <f t="shared" si="630"/>
        <v>102276.99883158071</v>
      </c>
      <c r="AI131" s="33">
        <f t="shared" si="630"/>
        <v>264462.95693540311</v>
      </c>
      <c r="AJ131" s="33">
        <f t="shared" si="630"/>
        <v>176673.15139375732</v>
      </c>
      <c r="AK131" s="33">
        <f t="shared" si="630"/>
        <v>98748.122183274914</v>
      </c>
      <c r="AL131" s="33">
        <f t="shared" si="630"/>
        <v>143965.94892338509</v>
      </c>
      <c r="AM131" s="33">
        <f t="shared" ref="AM131:AR131" si="631">SUM(AM132:AM133)</f>
        <v>92289.601443832478</v>
      </c>
      <c r="AN131" s="33">
        <f t="shared" si="631"/>
        <v>188833.30128526117</v>
      </c>
      <c r="AO131" s="33">
        <f t="shared" si="631"/>
        <v>160703.5553329995</v>
      </c>
      <c r="AP131" s="33">
        <f t="shared" si="631"/>
        <v>136910.11934568518</v>
      </c>
      <c r="AQ131" s="33">
        <f t="shared" si="631"/>
        <v>247134.92739108671</v>
      </c>
      <c r="AR131" s="33">
        <f t="shared" si="631"/>
        <v>837089.84309798037</v>
      </c>
      <c r="AS131" s="34">
        <f>AG131+AH131+AI131+AJ131+AK131+AL131+AM131+AN131+AO131+AP131+AQ131+AR131</f>
        <v>2561502.9811801035</v>
      </c>
      <c r="AT131" s="33">
        <f>SUM(AT132:AT133)</f>
        <v>199086.12919379072</v>
      </c>
      <c r="AU131" s="33">
        <f t="shared" ref="AU131:BE131" si="632">SUM(AU132:AU133)</f>
        <v>-12389.417459522616</v>
      </c>
      <c r="AV131" s="33">
        <f t="shared" si="632"/>
        <v>57811.71757636455</v>
      </c>
      <c r="AW131" s="33">
        <f t="shared" si="632"/>
        <v>364283.9258888333</v>
      </c>
      <c r="AX131" s="33">
        <f t="shared" si="632"/>
        <v>6030.4164580203651</v>
      </c>
      <c r="AY131" s="33">
        <f t="shared" si="632"/>
        <v>217931.45326322812</v>
      </c>
      <c r="AZ131" s="33">
        <f t="shared" si="632"/>
        <v>82619.070272074896</v>
      </c>
      <c r="BA131" s="33">
        <f t="shared" si="632"/>
        <v>208271.67647304293</v>
      </c>
      <c r="BB131" s="33">
        <f t="shared" si="632"/>
        <v>309502.62059756299</v>
      </c>
      <c r="BC131" s="33">
        <f t="shared" si="632"/>
        <v>209396.9162076448</v>
      </c>
      <c r="BD131" s="33">
        <f t="shared" si="632"/>
        <v>606359.31104990828</v>
      </c>
      <c r="BE131" s="33">
        <f t="shared" si="632"/>
        <v>291772.00191954605</v>
      </c>
      <c r="BF131" s="34">
        <f>AT131+AU131+AV131+AW131+AX131+AY131+AZ131+BA131+BB131+BC131+BD131+BE131</f>
        <v>2540675.8214404946</v>
      </c>
      <c r="BG131" s="33">
        <f t="shared" ref="BG131:BL131" si="633">SUM(BG132:BG133)</f>
        <v>199394.67534635292</v>
      </c>
      <c r="BH131" s="33">
        <f t="shared" si="633"/>
        <v>171469.45418127193</v>
      </c>
      <c r="BI131" s="33">
        <f t="shared" si="633"/>
        <v>174088.85828743113</v>
      </c>
      <c r="BJ131" s="33">
        <f t="shared" si="633"/>
        <v>121853.36884493407</v>
      </c>
      <c r="BK131" s="33">
        <f t="shared" si="633"/>
        <v>84884.656150893032</v>
      </c>
      <c r="BL131" s="33">
        <f t="shared" si="633"/>
        <v>87113.090469036877</v>
      </c>
      <c r="BM131" s="33">
        <f t="shared" ref="BM131:BR131" si="634">SUM(BM132:BM133)</f>
        <v>258064.19420797876</v>
      </c>
      <c r="BN131" s="33">
        <f t="shared" si="634"/>
        <v>117704.91987981956</v>
      </c>
      <c r="BO131" s="33">
        <f t="shared" si="634"/>
        <v>178502.9389918212</v>
      </c>
      <c r="BP131" s="33">
        <f t="shared" si="634"/>
        <v>225161.71565681859</v>
      </c>
      <c r="BQ131" s="33">
        <f t="shared" si="634"/>
        <v>196846.40469036857</v>
      </c>
      <c r="BR131" s="33">
        <f t="shared" si="634"/>
        <v>613782.04598564503</v>
      </c>
      <c r="BS131" s="34">
        <f>BG131+BH131+BI131+BJ131+BK131+BL131+BM131+BN131+BO131+BP131+BQ131+BR131</f>
        <v>2428866.3226923714</v>
      </c>
      <c r="BT131" s="33">
        <f t="shared" ref="BT131:BY131" si="635">SUM(BT132:BT133)</f>
        <v>268424.07219162077</v>
      </c>
      <c r="BU131" s="33">
        <f t="shared" si="635"/>
        <v>99653.6068686363</v>
      </c>
      <c r="BV131" s="33">
        <f t="shared" si="635"/>
        <v>80032.546695042576</v>
      </c>
      <c r="BW131" s="33">
        <f t="shared" si="635"/>
        <v>169895.93352528795</v>
      </c>
      <c r="BX131" s="33">
        <f t="shared" si="635"/>
        <v>17795.532381906232</v>
      </c>
      <c r="BY131" s="33">
        <f t="shared" si="635"/>
        <v>247440.69737940247</v>
      </c>
      <c r="BZ131" s="33">
        <f t="shared" ref="BZ131:CE131" si="636">SUM(BZ132:BZ133)</f>
        <v>205431.03655483219</v>
      </c>
      <c r="CA131" s="33">
        <f t="shared" si="636"/>
        <v>174763.88140544147</v>
      </c>
      <c r="CB131" s="33">
        <f t="shared" si="636"/>
        <v>182842.88766483063</v>
      </c>
      <c r="CC131" s="33">
        <f t="shared" si="636"/>
        <v>174747.31480554177</v>
      </c>
      <c r="CD131" s="33">
        <f t="shared" si="636"/>
        <v>244573.9292271742</v>
      </c>
      <c r="CE131" s="33">
        <f t="shared" si="636"/>
        <v>666747.03234017687</v>
      </c>
      <c r="CF131" s="34">
        <f>BT131+BU131+BV131+BW131+BX131+BY131+BZ131+CA131+CB131+CC131+CD131+CE131</f>
        <v>2532348.4710398936</v>
      </c>
      <c r="CG131" s="33">
        <f t="shared" ref="CG131:CL131" si="637">SUM(CG132:CG133)</f>
        <v>102356.84113670506</v>
      </c>
      <c r="CH131" s="33">
        <f t="shared" si="637"/>
        <v>84221.329535970639</v>
      </c>
      <c r="CI131" s="33">
        <f t="shared" si="637"/>
        <v>24423.395301285273</v>
      </c>
      <c r="CJ131" s="33">
        <f t="shared" si="637"/>
        <v>89334.98915039227</v>
      </c>
      <c r="CK131" s="33">
        <f t="shared" si="637"/>
        <v>51063.6538140544</v>
      </c>
      <c r="CL131" s="33">
        <f t="shared" si="637"/>
        <v>95969.417083959328</v>
      </c>
      <c r="CM131" s="33">
        <f t="shared" ref="CM131:CR131" si="638">SUM(CM132:CM133)</f>
        <v>131776.23906693369</v>
      </c>
      <c r="CN131" s="33">
        <f t="shared" si="638"/>
        <v>128501.06409614426</v>
      </c>
      <c r="CO131" s="33">
        <f t="shared" si="638"/>
        <v>84926.439325655025</v>
      </c>
      <c r="CP131" s="33">
        <f t="shared" si="638"/>
        <v>207557.74415790371</v>
      </c>
      <c r="CQ131" s="33">
        <f t="shared" si="638"/>
        <v>209905.80262059747</v>
      </c>
      <c r="CR131" s="33">
        <f t="shared" si="638"/>
        <v>785117.21578200639</v>
      </c>
      <c r="CS131" s="34">
        <f>CG131+CH131+CI131+CJ131+CK131+CL131+CM131+CN131+CO131+CP131+CQ131+CR131</f>
        <v>1995154.1310716076</v>
      </c>
      <c r="CT131" s="33">
        <f t="shared" ref="CT131:CY131" si="639">SUM(CT132:CT133)</f>
        <v>22462.827574695377</v>
      </c>
      <c r="CU131" s="33">
        <f t="shared" si="639"/>
        <v>64619.35319646135</v>
      </c>
      <c r="CV131" s="33">
        <f t="shared" si="639"/>
        <v>23577.834251377088</v>
      </c>
      <c r="CW131" s="33">
        <f t="shared" si="639"/>
        <v>44644.011851110008</v>
      </c>
      <c r="CX131" s="33">
        <f t="shared" si="639"/>
        <v>281208.26239359035</v>
      </c>
      <c r="CY131" s="33">
        <f t="shared" si="639"/>
        <v>135239.24457519612</v>
      </c>
      <c r="CZ131" s="33">
        <f t="shared" ref="CZ131:DE131" si="640">SUM(CZ132:CZ133)</f>
        <v>166934.18569520957</v>
      </c>
      <c r="DA131" s="33">
        <f t="shared" si="640"/>
        <v>332607.09359873139</v>
      </c>
      <c r="DB131" s="33">
        <f t="shared" si="640"/>
        <v>292601.02979469206</v>
      </c>
      <c r="DC131" s="33">
        <f t="shared" si="640"/>
        <v>217670.86020697677</v>
      </c>
      <c r="DD131" s="33">
        <f t="shared" si="640"/>
        <v>238229.12493740633</v>
      </c>
      <c r="DE131" s="33">
        <f t="shared" si="640"/>
        <v>502604.05007511284</v>
      </c>
      <c r="DF131" s="33">
        <f>CT131+CU131+CV131+CW131+CX131+CY131+CZ131+DA131+DB131+DC131+DD131+DE131</f>
        <v>2322397.878150559</v>
      </c>
      <c r="DG131" s="33">
        <f t="shared" ref="DG131:DR131" si="641">SUM(DG132:DG133)</f>
        <v>118762.87</v>
      </c>
      <c r="DH131" s="33">
        <f t="shared" si="641"/>
        <v>327222.7</v>
      </c>
      <c r="DI131" s="33">
        <f t="shared" si="641"/>
        <v>745392.17999999993</v>
      </c>
      <c r="DJ131" s="33">
        <f t="shared" si="641"/>
        <v>134422.53999999986</v>
      </c>
      <c r="DK131" s="33">
        <f t="shared" si="641"/>
        <v>280791.71000000002</v>
      </c>
      <c r="DL131" s="33">
        <f t="shared" si="641"/>
        <v>1114636.8999999999</v>
      </c>
      <c r="DM131" s="33">
        <f t="shared" si="641"/>
        <v>409857.43</v>
      </c>
      <c r="DN131" s="33">
        <f t="shared" si="641"/>
        <v>74103.720000000016</v>
      </c>
      <c r="DO131" s="33">
        <f t="shared" si="641"/>
        <v>1355477.99</v>
      </c>
      <c r="DP131" s="33">
        <f t="shared" si="641"/>
        <v>1241602.22</v>
      </c>
      <c r="DQ131" s="33">
        <f t="shared" si="641"/>
        <v>648930.92000000004</v>
      </c>
      <c r="DR131" s="33">
        <f t="shared" si="641"/>
        <v>-828953.34</v>
      </c>
      <c r="DS131" s="34">
        <f>DG131+DH131+DI131+DJ131+DK131+DL131+DM131+DN131+DO131+DP131+DQ131+DR131</f>
        <v>5622247.8399999999</v>
      </c>
      <c r="DT131" s="33">
        <f t="shared" ref="DT131:EE131" si="642">SUM(DT132:DT133)</f>
        <v>326743.57</v>
      </c>
      <c r="DU131" s="33">
        <f t="shared" si="642"/>
        <v>370497.02</v>
      </c>
      <c r="DV131" s="33">
        <f t="shared" si="642"/>
        <v>97318.67</v>
      </c>
      <c r="DW131" s="33">
        <f t="shared" si="642"/>
        <v>199733.24</v>
      </c>
      <c r="DX131" s="33">
        <f t="shared" si="642"/>
        <v>144132.42999999993</v>
      </c>
      <c r="DY131" s="33">
        <f t="shared" si="642"/>
        <v>125968.44</v>
      </c>
      <c r="DZ131" s="33">
        <f t="shared" si="642"/>
        <v>287976.67</v>
      </c>
      <c r="EA131" s="33">
        <f t="shared" si="642"/>
        <v>270124.83</v>
      </c>
      <c r="EB131" s="33">
        <f t="shared" si="642"/>
        <v>947596.53</v>
      </c>
      <c r="EC131" s="33">
        <f t="shared" si="642"/>
        <v>269250.72000000003</v>
      </c>
      <c r="ED131" s="33">
        <f t="shared" si="642"/>
        <v>463859.30000000005</v>
      </c>
      <c r="EE131" s="33">
        <f t="shared" si="642"/>
        <v>860457.4800000001</v>
      </c>
      <c r="EF131" s="34">
        <f>DT131+DU131+DV131+DW131+DX131+DY131+DZ131+EA131+EB131+EC131+ED131+EE131</f>
        <v>4363658.9000000013</v>
      </c>
      <c r="EG131" s="33">
        <f t="shared" ref="EG131:ER131" si="643">SUM(EG132:EG133)</f>
        <v>209517.78</v>
      </c>
      <c r="EH131" s="33">
        <f t="shared" si="643"/>
        <v>239946.58000000002</v>
      </c>
      <c r="EI131" s="33">
        <f t="shared" si="643"/>
        <v>308639.59000000003</v>
      </c>
      <c r="EJ131" s="33">
        <f t="shared" si="643"/>
        <v>305782.24</v>
      </c>
      <c r="EK131" s="33">
        <f t="shared" si="643"/>
        <v>205158.06</v>
      </c>
      <c r="EL131" s="33">
        <f t="shared" si="643"/>
        <v>199239.4</v>
      </c>
      <c r="EM131" s="33">
        <f t="shared" si="643"/>
        <v>153279</v>
      </c>
      <c r="EN131" s="33">
        <f t="shared" si="643"/>
        <v>104106.14999999989</v>
      </c>
      <c r="EO131" s="33">
        <f t="shared" si="643"/>
        <v>254573.41999999998</v>
      </c>
      <c r="EP131" s="33">
        <f t="shared" si="643"/>
        <v>402235.68000000005</v>
      </c>
      <c r="EQ131" s="33">
        <f t="shared" si="643"/>
        <v>323534.02</v>
      </c>
      <c r="ER131" s="33">
        <f t="shared" si="643"/>
        <v>719635.1</v>
      </c>
      <c r="ES131" s="34">
        <f>EG131+EH131+EI131+EJ131+EK131+EL131+EM131+EN131+EO131+EP131+EQ131+ER131</f>
        <v>3425647.02</v>
      </c>
      <c r="ET131" s="33">
        <f t="shared" ref="ET131:FE131" si="644">SUM(ET132:ET133)</f>
        <v>24804.95</v>
      </c>
      <c r="EU131" s="33">
        <f t="shared" si="644"/>
        <v>29357.96</v>
      </c>
      <c r="EV131" s="33">
        <f t="shared" si="644"/>
        <v>46921.09</v>
      </c>
      <c r="EW131" s="33">
        <f t="shared" si="644"/>
        <v>61420.83</v>
      </c>
      <c r="EX131" s="33">
        <f t="shared" si="644"/>
        <v>46097.97</v>
      </c>
      <c r="EY131" s="33">
        <f t="shared" si="644"/>
        <v>78626.05</v>
      </c>
      <c r="EZ131" s="33">
        <f t="shared" si="644"/>
        <v>134521.87</v>
      </c>
      <c r="FA131" s="33">
        <f t="shared" si="644"/>
        <v>504565.37000000005</v>
      </c>
      <c r="FB131" s="33">
        <f t="shared" si="644"/>
        <v>284405.58</v>
      </c>
      <c r="FC131" s="33">
        <f t="shared" si="644"/>
        <v>529303.52</v>
      </c>
      <c r="FD131" s="33">
        <f t="shared" si="644"/>
        <v>1140978.8799999999</v>
      </c>
      <c r="FE131" s="33">
        <f t="shared" si="644"/>
        <v>906178.2</v>
      </c>
      <c r="FF131" s="34">
        <f>ET131+EU131+EV131+EW131+EX131+EY131+EZ131+FA131+FB131+FC131+FD131+FE131</f>
        <v>3787182.2700000005</v>
      </c>
      <c r="FG131" s="33">
        <f t="shared" ref="FG131:FR131" si="645">SUM(FG132:FG133)</f>
        <v>128024.06999999999</v>
      </c>
      <c r="FH131" s="33">
        <f t="shared" si="645"/>
        <v>80036.290000000008</v>
      </c>
      <c r="FI131" s="33">
        <f t="shared" si="645"/>
        <v>51958.409999999996</v>
      </c>
      <c r="FJ131" s="33">
        <f t="shared" si="645"/>
        <v>75603.08</v>
      </c>
      <c r="FK131" s="33">
        <f t="shared" si="645"/>
        <v>937733.49000000011</v>
      </c>
      <c r="FL131" s="33">
        <f t="shared" si="645"/>
        <v>67674.550000000119</v>
      </c>
      <c r="FM131" s="33">
        <f t="shared" si="645"/>
        <v>121678.88</v>
      </c>
      <c r="FN131" s="33">
        <f t="shared" si="645"/>
        <v>134151.67000000001</v>
      </c>
      <c r="FO131" s="33">
        <f t="shared" si="645"/>
        <v>193328.89</v>
      </c>
      <c r="FP131" s="33">
        <f t="shared" si="645"/>
        <v>247010.35</v>
      </c>
      <c r="FQ131" s="33">
        <f t="shared" si="645"/>
        <v>562310.92000000004</v>
      </c>
      <c r="FR131" s="33">
        <f t="shared" si="645"/>
        <v>501197.29000000004</v>
      </c>
      <c r="FS131" s="34">
        <f>FG131+FH131+FI131+FJ131+FK131+FL131+FM131+FN131+FO131+FP131+FQ131+FR131</f>
        <v>3100707.89</v>
      </c>
      <c r="FT131" s="33">
        <f t="shared" ref="FT131:GC131" si="646">SUM(FT132:FT133)</f>
        <v>47449.51</v>
      </c>
      <c r="FU131" s="33">
        <f t="shared" si="646"/>
        <v>48573.729999999996</v>
      </c>
      <c r="FV131" s="33">
        <f t="shared" si="646"/>
        <v>80514.679999999993</v>
      </c>
      <c r="FW131" s="33">
        <f t="shared" si="646"/>
        <v>230941.68</v>
      </c>
      <c r="FX131" s="33">
        <f t="shared" si="646"/>
        <v>55867.42</v>
      </c>
      <c r="FY131" s="33">
        <f t="shared" si="646"/>
        <v>320738.55</v>
      </c>
      <c r="FZ131" s="33">
        <f t="shared" si="646"/>
        <v>93414.67</v>
      </c>
      <c r="GA131" s="33">
        <f t="shared" si="646"/>
        <v>171095.84000000003</v>
      </c>
      <c r="GB131" s="33">
        <f t="shared" si="646"/>
        <v>73614.13</v>
      </c>
      <c r="GC131" s="33">
        <f t="shared" si="646"/>
        <v>151697.47</v>
      </c>
      <c r="GD131" s="33">
        <f>SUM(GD132:GD133)</f>
        <v>363557.16</v>
      </c>
      <c r="GE131" s="33">
        <f>SUM(GE132:GE133)</f>
        <v>348259.56</v>
      </c>
      <c r="GF131" s="34">
        <f>FT131+FU131+FV131+FW131+FX131+FY131+FZ131+GA131+GB131+GC131+GD131+GE131</f>
        <v>1985724.4</v>
      </c>
      <c r="GG131" s="33">
        <f t="shared" ref="GG131:GP131" si="647">SUM(GG132:GG133)</f>
        <v>45725.89</v>
      </c>
      <c r="GH131" s="33">
        <f t="shared" si="647"/>
        <v>37365.119999999995</v>
      </c>
      <c r="GI131" s="33">
        <f t="shared" si="647"/>
        <v>79401.990000000005</v>
      </c>
      <c r="GJ131" s="33">
        <f t="shared" si="647"/>
        <v>273210.98</v>
      </c>
      <c r="GK131" s="33">
        <f t="shared" si="647"/>
        <v>105088.28999999995</v>
      </c>
      <c r="GL131" s="33">
        <f t="shared" si="647"/>
        <v>65428.690000000046</v>
      </c>
      <c r="GM131" s="33">
        <f t="shared" si="647"/>
        <v>26348.59000000004</v>
      </c>
      <c r="GN131" s="33">
        <f t="shared" si="647"/>
        <v>73525.760000000009</v>
      </c>
      <c r="GO131" s="33">
        <f t="shared" si="647"/>
        <v>85439.919999999896</v>
      </c>
      <c r="GP131" s="33">
        <f t="shared" si="647"/>
        <v>95625.219999999943</v>
      </c>
      <c r="GQ131" s="33">
        <f>SUM(GQ132:GQ133)</f>
        <v>156144.88999999996</v>
      </c>
      <c r="GR131" s="33">
        <f>SUM(GR132:GR133)</f>
        <v>842837.31000000017</v>
      </c>
      <c r="GS131" s="34">
        <f>GG131+GH131+GI131+GJ131+GK131+GL131+GM131+GN131+GO131+GP131+GQ131+GR131</f>
        <v>1886142.65</v>
      </c>
      <c r="GT131" s="33">
        <f t="shared" ref="GT131:HC131" si="648">SUM(GT132:GT133)</f>
        <v>179889.58000000002</v>
      </c>
      <c r="GU131" s="33">
        <f t="shared" si="648"/>
        <v>36897.469999999994</v>
      </c>
      <c r="GV131" s="33">
        <f t="shared" si="648"/>
        <v>120803.48</v>
      </c>
      <c r="GW131" s="33">
        <f t="shared" si="648"/>
        <v>18026.730000000003</v>
      </c>
      <c r="GX131" s="33">
        <f t="shared" si="648"/>
        <v>203513.99000000002</v>
      </c>
      <c r="GY131" s="33">
        <f t="shared" si="648"/>
        <v>392474.35</v>
      </c>
      <c r="GZ131" s="33">
        <f t="shared" si="648"/>
        <v>59812.939999999944</v>
      </c>
      <c r="HA131" s="33">
        <f t="shared" si="648"/>
        <v>81924.919999999984</v>
      </c>
      <c r="HB131" s="33">
        <f t="shared" si="648"/>
        <v>98667.960000000021</v>
      </c>
      <c r="HC131" s="33">
        <f t="shared" si="648"/>
        <v>72756.879999999888</v>
      </c>
      <c r="HD131" s="33">
        <f>SUM(HD132:HD133)</f>
        <v>308014.61000000016</v>
      </c>
      <c r="HE131" s="33">
        <f>SUM(HE132:HE133)</f>
        <v>337418.4499999999</v>
      </c>
      <c r="HF131" s="34">
        <f>GT131+GU131+GV131+GW131+GX131+GY131+GZ131+HA131+HB131+HC131+HD131+HE131</f>
        <v>1910201.3599999999</v>
      </c>
      <c r="HG131" s="33">
        <f t="shared" ref="HG131:HP131" si="649">SUM(HG132:HG133)</f>
        <v>79755.06</v>
      </c>
      <c r="HH131" s="33">
        <f t="shared" si="649"/>
        <v>14245.75</v>
      </c>
      <c r="HI131" s="33">
        <f t="shared" si="649"/>
        <v>860553.02999999991</v>
      </c>
      <c r="HJ131" s="33">
        <f t="shared" si="649"/>
        <v>148359.60000000012</v>
      </c>
      <c r="HK131" s="33">
        <f t="shared" si="649"/>
        <v>52370.52000000015</v>
      </c>
      <c r="HL131" s="33">
        <f t="shared" si="649"/>
        <v>81674.109999999957</v>
      </c>
      <c r="HM131" s="33">
        <f t="shared" si="649"/>
        <v>46422.520000000019</v>
      </c>
      <c r="HN131" s="33">
        <f t="shared" si="649"/>
        <v>43215.550000000061</v>
      </c>
      <c r="HO131" s="33">
        <f t="shared" si="649"/>
        <v>122753.42000000016</v>
      </c>
      <c r="HP131" s="33">
        <f t="shared" si="649"/>
        <v>92397.789999999804</v>
      </c>
      <c r="HQ131" s="33">
        <f>SUM(HQ132:HQ133)</f>
        <v>216651.33999999968</v>
      </c>
      <c r="HR131" s="33">
        <f>SUM(HR132:HR133)</f>
        <v>703517.32000000076</v>
      </c>
      <c r="HS131" s="34">
        <f>HG131+HH131+HI131+HJ131+HK131+HL131+HM131+HN131+HO131+HP131+HQ131+HR131</f>
        <v>2461916.0100000007</v>
      </c>
      <c r="HT131" s="33">
        <f t="shared" ref="HT131:IC131" si="650">SUM(HT132:HT133)</f>
        <v>20875</v>
      </c>
      <c r="HU131" s="33">
        <f t="shared" si="650"/>
        <v>51651.43</v>
      </c>
      <c r="HV131" s="33">
        <f t="shared" si="650"/>
        <v>41780.159999999996</v>
      </c>
      <c r="HW131" s="33">
        <f t="shared" si="650"/>
        <v>101515.47000000002</v>
      </c>
      <c r="HX131" s="33">
        <f t="shared" si="650"/>
        <v>86639.929999999964</v>
      </c>
      <c r="HY131" s="33">
        <f t="shared" si="650"/>
        <v>72804.209999999992</v>
      </c>
      <c r="HZ131" s="33">
        <f t="shared" si="650"/>
        <v>50812.370000000068</v>
      </c>
      <c r="IA131" s="33">
        <f t="shared" si="650"/>
        <v>897936.5199999999</v>
      </c>
      <c r="IB131" s="33">
        <f t="shared" si="650"/>
        <v>105124.11999999991</v>
      </c>
      <c r="IC131" s="33">
        <f t="shared" si="650"/>
        <v>35229.019999999931</v>
      </c>
      <c r="ID131" s="33">
        <f>SUM(ID132:ID133)</f>
        <v>67552.880000000179</v>
      </c>
      <c r="IE131" s="33">
        <f>SUM(IE132:IE133)</f>
        <v>408021.97</v>
      </c>
      <c r="IF131" s="34">
        <f>HT131+HU131+HV131+HW131+HX131+HY131+HZ131+IA131+IB131+IC131+ID131+IE131</f>
        <v>1939943.0799999998</v>
      </c>
      <c r="IG131" s="33">
        <f t="shared" ref="IG131:IP131" si="651">SUM(IG132:IG133)</f>
        <v>79290.84</v>
      </c>
      <c r="IH131" s="33">
        <f t="shared" si="651"/>
        <v>132558.20000000001</v>
      </c>
      <c r="II131" s="33">
        <f t="shared" si="651"/>
        <v>50218.92000000002</v>
      </c>
      <c r="IJ131" s="33">
        <f t="shared" si="651"/>
        <v>19401.439999999984</v>
      </c>
      <c r="IK131" s="33">
        <f t="shared" si="651"/>
        <v>83330.229999999967</v>
      </c>
      <c r="IL131" s="33">
        <f t="shared" si="651"/>
        <v>50322.389999999956</v>
      </c>
      <c r="IM131" s="33">
        <f t="shared" si="651"/>
        <v>69432.270000000019</v>
      </c>
      <c r="IN131" s="33">
        <f t="shared" si="651"/>
        <v>112700.71999999994</v>
      </c>
      <c r="IO131" s="33">
        <f t="shared" si="651"/>
        <v>86030.960000000021</v>
      </c>
      <c r="IP131" s="33">
        <f t="shared" si="651"/>
        <v>79142.64</v>
      </c>
      <c r="IQ131" s="33">
        <f>SUM(IQ132:IQ133)</f>
        <v>164374.18000000014</v>
      </c>
      <c r="IR131" s="33">
        <f>SUM(IR132:IR133)</f>
        <v>228290.53999999986</v>
      </c>
      <c r="IS131" s="34">
        <f>IG131+IH131+II131+IJ131+IK131+IL131+IM131+IN131+IO131+IP131+IQ131+IR131</f>
        <v>1155093.33</v>
      </c>
      <c r="IT131" s="33">
        <f t="shared" ref="IT131:JC131" si="652">SUM(IT132:IT133)</f>
        <v>34254.43</v>
      </c>
      <c r="IU131" s="33">
        <f t="shared" si="652"/>
        <v>40631.279999999999</v>
      </c>
      <c r="IV131" s="33">
        <f t="shared" si="652"/>
        <v>471129.37</v>
      </c>
      <c r="IW131" s="33">
        <f t="shared" si="652"/>
        <v>58483.880000000005</v>
      </c>
      <c r="IX131" s="33">
        <f t="shared" si="652"/>
        <v>100696.13999999987</v>
      </c>
      <c r="IY131" s="33">
        <f t="shared" si="652"/>
        <v>328580.9600000002</v>
      </c>
      <c r="IZ131" s="33">
        <f t="shared" si="652"/>
        <v>302441.57000000007</v>
      </c>
      <c r="JA131" s="33">
        <f t="shared" si="652"/>
        <v>326672.01999999979</v>
      </c>
      <c r="JB131" s="33">
        <f t="shared" si="652"/>
        <v>353777.9200000001</v>
      </c>
      <c r="JC131" s="33">
        <f t="shared" si="652"/>
        <v>853757.77</v>
      </c>
      <c r="JD131" s="33">
        <f>SUM(JD132:JD133)</f>
        <v>374603.66999999993</v>
      </c>
      <c r="JE131" s="33">
        <f>SUM(JE132:JE133)</f>
        <v>1738751.3999999997</v>
      </c>
      <c r="JF131" s="34">
        <f>IT131+IU131+IV131+IW131+IX131+IY131+IZ131+JA131+JB131+JC131+JD131+JE131</f>
        <v>4983780.4099999992</v>
      </c>
      <c r="JG131" s="230">
        <f t="shared" ref="JG131:JP131" si="653">SUM(JG132:JG133)</f>
        <v>36457.72</v>
      </c>
      <c r="JH131" s="33">
        <f t="shared" si="653"/>
        <v>7684.0299999999961</v>
      </c>
      <c r="JI131" s="33">
        <f t="shared" si="653"/>
        <v>45605.360000000015</v>
      </c>
      <c r="JJ131" s="33">
        <f t="shared" si="653"/>
        <v>35827.960000000021</v>
      </c>
      <c r="JK131" s="33">
        <f t="shared" si="653"/>
        <v>19582.669999999976</v>
      </c>
      <c r="JL131" s="33">
        <f t="shared" si="653"/>
        <v>40041.319999999992</v>
      </c>
      <c r="JM131" s="33">
        <f t="shared" si="653"/>
        <v>101681.07999999999</v>
      </c>
      <c r="JN131" s="33">
        <f t="shared" si="653"/>
        <v>37190.089999999967</v>
      </c>
      <c r="JO131" s="33">
        <f t="shared" si="653"/>
        <v>38971.610000000066</v>
      </c>
      <c r="JP131" s="33">
        <f t="shared" si="653"/>
        <v>930963.03000000014</v>
      </c>
      <c r="JQ131" s="33">
        <f>SUM(JQ132:JQ133)</f>
        <v>3633413.7800000017</v>
      </c>
      <c r="JR131" s="33">
        <f>SUM(JR132:JR133)</f>
        <v>-4129066.0300000021</v>
      </c>
      <c r="JS131" s="34">
        <f>JG131+JH131+JI131+JJ131+JK131+JL131+JM131+JN131+JO131+JP131+JQ131+JR131</f>
        <v>798352.62000000011</v>
      </c>
      <c r="JT131" s="230">
        <f t="shared" ref="JT131:KC131" si="654">SUM(JT132:JT133)</f>
        <v>82230.63</v>
      </c>
      <c r="JU131" s="33">
        <f t="shared" si="654"/>
        <v>12946.169999999998</v>
      </c>
      <c r="JV131" s="33">
        <f t="shared" si="654"/>
        <v>429675.72000000003</v>
      </c>
      <c r="JW131" s="33">
        <f t="shared" si="654"/>
        <v>48603.46</v>
      </c>
      <c r="JX131" s="33">
        <f t="shared" si="654"/>
        <v>103701.26999999999</v>
      </c>
      <c r="JY131" s="33">
        <f t="shared" si="654"/>
        <v>41864.999999999905</v>
      </c>
      <c r="JZ131" s="33">
        <f t="shared" si="654"/>
        <v>115133.72000000012</v>
      </c>
      <c r="KA131" s="33">
        <f t="shared" si="654"/>
        <v>218995.10000000003</v>
      </c>
      <c r="KB131" s="33">
        <f t="shared" si="654"/>
        <v>71462.81999999992</v>
      </c>
      <c r="KC131" s="33">
        <f t="shared" si="654"/>
        <v>120844.9400000001</v>
      </c>
      <c r="KD131" s="33">
        <f>SUM(KD132:KD133)</f>
        <v>67541.680000000051</v>
      </c>
      <c r="KE131" s="33">
        <f>SUM(KE132:KE133)</f>
        <v>450232.86999999994</v>
      </c>
      <c r="KF131" s="34">
        <f>JT131+JU131+JV131+JW131+JX131+JY131+JZ131+KA131+KB131+KC131+KD131+KE131</f>
        <v>1763233.3800000001</v>
      </c>
      <c r="KG131" s="230">
        <f t="shared" ref="KG131:KP131" si="655">SUM(KG132:KG133)</f>
        <v>116534.86</v>
      </c>
      <c r="KH131" s="33">
        <f t="shared" si="655"/>
        <v>15673.129999999994</v>
      </c>
      <c r="KI131" s="33">
        <f t="shared" si="655"/>
        <v>172457.29</v>
      </c>
      <c r="KJ131" s="33">
        <f t="shared" si="655"/>
        <v>68710.290000000008</v>
      </c>
      <c r="KK131" s="33">
        <f t="shared" si="655"/>
        <v>419709.73</v>
      </c>
      <c r="KL131" s="33">
        <f t="shared" si="655"/>
        <v>900090.8600000001</v>
      </c>
      <c r="KM131" s="33">
        <f t="shared" si="655"/>
        <v>149331.58999999988</v>
      </c>
      <c r="KN131" s="33">
        <f t="shared" si="655"/>
        <v>325581.25999999989</v>
      </c>
      <c r="KO131" s="33">
        <f t="shared" si="655"/>
        <v>57221.700000000186</v>
      </c>
      <c r="KP131" s="33">
        <f t="shared" si="655"/>
        <v>177435.09999999989</v>
      </c>
      <c r="KQ131" s="33">
        <f>SUM(KQ132:KQ133)</f>
        <v>66475.289999999834</v>
      </c>
      <c r="KR131" s="33">
        <f>SUM(KR132:KR133)</f>
        <v>378033.47</v>
      </c>
      <c r="KS131" s="34">
        <f>KG131+KH131+KI131+KJ131+KK131+KL131+KM131+KN131+KO131+KP131+KQ131+KR131</f>
        <v>2847254.5700000003</v>
      </c>
      <c r="KT131" s="230">
        <f t="shared" ref="KT131:LC131" si="656">SUM(KT132:KT133)</f>
        <v>317305.5</v>
      </c>
      <c r="KU131" s="33">
        <f t="shared" si="656"/>
        <v>683685.35</v>
      </c>
      <c r="KV131" s="33">
        <f t="shared" si="656"/>
        <v>173009.52999999997</v>
      </c>
      <c r="KW131" s="33">
        <f t="shared" si="656"/>
        <v>43596.00999999998</v>
      </c>
      <c r="KX131" s="33">
        <f t="shared" si="656"/>
        <v>21057071.219999999</v>
      </c>
      <c r="KY131" s="33">
        <f t="shared" si="656"/>
        <v>106931.44999999995</v>
      </c>
      <c r="KZ131" s="33">
        <f t="shared" si="656"/>
        <v>132807.85000000102</v>
      </c>
      <c r="LA131" s="33">
        <f t="shared" si="656"/>
        <v>115071.09000000102</v>
      </c>
      <c r="LB131" s="33">
        <f t="shared" si="656"/>
        <v>80029.940000000643</v>
      </c>
      <c r="LC131" s="33">
        <f t="shared" si="656"/>
        <v>138160.29000000004</v>
      </c>
      <c r="LD131" s="33">
        <f>SUM(LD132:LD133)</f>
        <v>170422.80999999749</v>
      </c>
      <c r="LE131" s="33">
        <f>SUM(LE132:LE133)</f>
        <v>2423069.7200000035</v>
      </c>
      <c r="LF131" s="34">
        <f>KT131+KU131+KV131+KW131+KX131+KY131+KZ131+LA131+LB131+LC131+LD131+LE131</f>
        <v>25441160.760000002</v>
      </c>
      <c r="LG131" s="230">
        <f t="shared" ref="LG131:LP131" si="657">SUM(LG132:LG133)</f>
        <v>79383.850000000006</v>
      </c>
      <c r="LH131" s="33">
        <f t="shared" si="657"/>
        <v>316135.34999999998</v>
      </c>
      <c r="LI131" s="33">
        <f t="shared" si="657"/>
        <v>636705.37</v>
      </c>
      <c r="LJ131" s="33">
        <f t="shared" si="657"/>
        <v>25613.52999999997</v>
      </c>
      <c r="LK131" s="33">
        <f t="shared" si="657"/>
        <v>28208.400000000081</v>
      </c>
      <c r="LL131" s="33">
        <f t="shared" si="657"/>
        <v>111445.74999999994</v>
      </c>
      <c r="LM131" s="33">
        <f t="shared" si="657"/>
        <v>43414.420000000042</v>
      </c>
      <c r="LN131" s="33">
        <f t="shared" si="657"/>
        <v>2634460.6</v>
      </c>
      <c r="LO131" s="33">
        <f t="shared" si="657"/>
        <v>2316249.1500000008</v>
      </c>
      <c r="LP131" s="33">
        <f t="shared" si="657"/>
        <v>1201549.7399999988</v>
      </c>
      <c r="LQ131" s="33">
        <f>SUM(LQ132:LQ133)</f>
        <v>779003.1100000001</v>
      </c>
      <c r="LR131" s="33">
        <f>SUM(LR132:LR133)</f>
        <v>1904601.7499999993</v>
      </c>
      <c r="LS131" s="34">
        <f>LG131+LH131+LI131+LJ131+LK131+LL131+LM131+LN131+LO131+LP131+LQ131+LR131</f>
        <v>10076771.02</v>
      </c>
      <c r="LT131" s="230">
        <f t="shared" ref="LT131:MC131" si="658">SUM(LT132:LT133)</f>
        <v>198431.35</v>
      </c>
      <c r="LU131" s="33">
        <f t="shared" si="658"/>
        <v>511300.08</v>
      </c>
      <c r="LV131" s="33">
        <f t="shared" si="658"/>
        <v>43914.5</v>
      </c>
      <c r="LW131" s="33">
        <f t="shared" si="658"/>
        <v>514199.99000000005</v>
      </c>
      <c r="LX131" s="33">
        <f t="shared" si="658"/>
        <v>186792.16999999993</v>
      </c>
      <c r="LY131" s="33">
        <f t="shared" si="658"/>
        <v>209570.47999999998</v>
      </c>
      <c r="LZ131" s="33">
        <f t="shared" si="658"/>
        <v>614366.8899999999</v>
      </c>
      <c r="MA131" s="33">
        <f t="shared" si="658"/>
        <v>6113435.790000001</v>
      </c>
      <c r="MB131" s="33">
        <f t="shared" si="658"/>
        <v>184620.54999999981</v>
      </c>
      <c r="MC131" s="33">
        <f t="shared" si="658"/>
        <v>256013.12999999989</v>
      </c>
      <c r="MD131" s="33">
        <f>SUM(MD132:MD133)</f>
        <v>456632.47000000067</v>
      </c>
      <c r="ME131" s="33">
        <f>SUM(ME132:ME133)</f>
        <v>738639.99999999953</v>
      </c>
      <c r="MF131" s="34">
        <f>LT131+LU131+LV131+LW131+LX131+LY131+LZ131+MA131+MB131+MC131+MD131+ME131</f>
        <v>10027917.4</v>
      </c>
      <c r="MG131" s="230">
        <f t="shared" ref="MG131:MP131" si="659">SUM(MG132:MG133)</f>
        <v>18291.98</v>
      </c>
      <c r="MH131" s="33">
        <f t="shared" si="659"/>
        <v>57078.090000000011</v>
      </c>
      <c r="MI131" s="33">
        <f t="shared" si="659"/>
        <v>1664027.98</v>
      </c>
      <c r="MJ131" s="33">
        <f t="shared" si="659"/>
        <v>0</v>
      </c>
      <c r="MK131" s="33">
        <f t="shared" si="659"/>
        <v>0</v>
      </c>
      <c r="ML131" s="33">
        <f t="shared" si="659"/>
        <v>0</v>
      </c>
      <c r="MM131" s="33">
        <f t="shared" si="659"/>
        <v>0</v>
      </c>
      <c r="MN131" s="33">
        <f t="shared" si="659"/>
        <v>0</v>
      </c>
      <c r="MO131" s="33">
        <f t="shared" si="659"/>
        <v>0</v>
      </c>
      <c r="MP131" s="33">
        <f t="shared" si="659"/>
        <v>0</v>
      </c>
      <c r="MQ131" s="33">
        <f>SUM(MQ132:MQ133)</f>
        <v>0</v>
      </c>
      <c r="MR131" s="33">
        <f>SUM(MR132:MR133)</f>
        <v>0</v>
      </c>
      <c r="MS131" s="35">
        <f>MG131+MH131+MI131+MJ131+MK131+ML131+MM131+MN131+MO131+MP131+MQ131+MR131</f>
        <v>1739398.05</v>
      </c>
    </row>
    <row r="132" spans="1:357" ht="15.75" x14ac:dyDescent="0.25">
      <c r="A132" s="86">
        <v>7300</v>
      </c>
      <c r="B132" s="113"/>
      <c r="C132" s="114" t="s">
        <v>466</v>
      </c>
      <c r="D132" s="114" t="s">
        <v>9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7" t="s">
        <v>165</v>
      </c>
      <c r="M132" s="37" t="s">
        <v>165</v>
      </c>
      <c r="N132" s="37" t="s">
        <v>165</v>
      </c>
      <c r="O132" s="37" t="s">
        <v>165</v>
      </c>
      <c r="P132" s="37" t="s">
        <v>165</v>
      </c>
      <c r="Q132" s="37" t="s">
        <v>165</v>
      </c>
      <c r="R132" s="37" t="s">
        <v>165</v>
      </c>
      <c r="S132" s="37" t="s">
        <v>165</v>
      </c>
      <c r="T132" s="36">
        <v>71903.688866633282</v>
      </c>
      <c r="U132" s="36">
        <v>43903.355032548825</v>
      </c>
      <c r="V132" s="36">
        <v>13386.746786846938</v>
      </c>
      <c r="W132" s="36">
        <v>115577.53296611585</v>
      </c>
      <c r="X132" s="36">
        <v>-23485.227841762644</v>
      </c>
      <c r="Y132" s="36">
        <v>32310.966449674517</v>
      </c>
      <c r="Z132" s="36">
        <v>34660.32381906193</v>
      </c>
      <c r="AA132" s="36">
        <v>50062.593890836251</v>
      </c>
      <c r="AB132" s="36">
        <v>46548.990151894512</v>
      </c>
      <c r="AC132" s="36">
        <v>40256.217659823073</v>
      </c>
      <c r="AD132" s="36">
        <v>61554.832248372564</v>
      </c>
      <c r="AE132" s="36">
        <v>318936.73844099481</v>
      </c>
      <c r="AF132" s="37">
        <f>T132+U132+V132+W132+X132+Y132+Z132+AA132+AB132+AC132+AD132+AE132</f>
        <v>805616.75847103982</v>
      </c>
      <c r="AG132" s="36">
        <v>65506.593223168093</v>
      </c>
      <c r="AH132" s="36">
        <v>77448.088799866469</v>
      </c>
      <c r="AI132" s="36">
        <v>60231.609914872308</v>
      </c>
      <c r="AJ132" s="36">
        <v>-7987.1724253046323</v>
      </c>
      <c r="AK132" s="36">
        <v>73393.423468536144</v>
      </c>
      <c r="AL132" s="36">
        <v>88812.385244533478</v>
      </c>
      <c r="AM132" s="36">
        <v>32608.412994491802</v>
      </c>
      <c r="AN132" s="36">
        <v>17080.449841428748</v>
      </c>
      <c r="AO132" s="36">
        <v>102737.43949257219</v>
      </c>
      <c r="AP132" s="36">
        <v>42510.186112502044</v>
      </c>
      <c r="AQ132" s="36">
        <v>66572.416958771573</v>
      </c>
      <c r="AR132" s="36">
        <v>212227.54965782008</v>
      </c>
      <c r="AS132" s="37">
        <f>AG132+AH132+AI132+AJ132+AK132+AL132+AM132+AN132+AO132+AP132+AQ132+AR132</f>
        <v>831141.38328325818</v>
      </c>
      <c r="AT132" s="36">
        <v>53997.663161408782</v>
      </c>
      <c r="AU132" s="36">
        <v>9038.5578367551334</v>
      </c>
      <c r="AV132" s="36">
        <v>20459.856451343683</v>
      </c>
      <c r="AW132" s="36">
        <v>114884.8272408613</v>
      </c>
      <c r="AX132" s="36">
        <v>-46890.122684026028</v>
      </c>
      <c r="AY132" s="36">
        <v>78536.150058420957</v>
      </c>
      <c r="AZ132" s="36">
        <v>51558.312468703065</v>
      </c>
      <c r="BA132" s="36">
        <v>-19699.446878651317</v>
      </c>
      <c r="BB132" s="36">
        <v>32311.212652311773</v>
      </c>
      <c r="BC132" s="36">
        <v>73735.090135202787</v>
      </c>
      <c r="BD132" s="36">
        <v>194362.1528125522</v>
      </c>
      <c r="BE132" s="36">
        <v>143738.95426473045</v>
      </c>
      <c r="BF132" s="37">
        <f>AT132+AU132+AV132+AW132+AX132+AY132+AZ132+BA132+BB132+BC132+BD132+BE132</f>
        <v>706033.20751961286</v>
      </c>
      <c r="BG132" s="36">
        <v>51034.885661826076</v>
      </c>
      <c r="BH132" s="36">
        <v>10511.600734434987</v>
      </c>
      <c r="BI132" s="36">
        <v>35576.74011016525</v>
      </c>
      <c r="BJ132" s="36">
        <v>48109.327783341672</v>
      </c>
      <c r="BK132" s="36">
        <v>53324.724586880358</v>
      </c>
      <c r="BL132" s="36">
        <v>16006.338674678676</v>
      </c>
      <c r="BM132" s="36">
        <v>54950.125187781676</v>
      </c>
      <c r="BN132" s="36">
        <v>24850.905524954072</v>
      </c>
      <c r="BO132" s="36">
        <v>50789.402019696237</v>
      </c>
      <c r="BP132" s="36">
        <v>48395.429394091079</v>
      </c>
      <c r="BQ132" s="36">
        <v>29444.167376064113</v>
      </c>
      <c r="BR132" s="36">
        <v>95798.545109330676</v>
      </c>
      <c r="BS132" s="37">
        <f>BG132+BH132+BI132+BJ132+BK132+BL132+BM132+BN132+BO132+BP132+BQ132+BR132</f>
        <v>518792.19216324488</v>
      </c>
      <c r="BT132" s="36">
        <v>245659.71732598898</v>
      </c>
      <c r="BU132" s="36">
        <v>19628.360665999</v>
      </c>
      <c r="BV132" s="36">
        <v>39211.940786179279</v>
      </c>
      <c r="BW132" s="36">
        <v>219724.8435570022</v>
      </c>
      <c r="BX132" s="36">
        <v>-22971.613253213116</v>
      </c>
      <c r="BY132" s="36">
        <v>106096.64496745118</v>
      </c>
      <c r="BZ132" s="36">
        <v>57877.158446002271</v>
      </c>
      <c r="CA132" s="36">
        <v>170654.30036721751</v>
      </c>
      <c r="CB132" s="36">
        <v>61247.995326322867</v>
      </c>
      <c r="CC132" s="36">
        <v>76597.605241195197</v>
      </c>
      <c r="CD132" s="36">
        <v>312441.06785177771</v>
      </c>
      <c r="CE132" s="36">
        <v>729211.54807210818</v>
      </c>
      <c r="CF132" s="37">
        <f>BT132+BU132+BV132+BW132+BX132+BY132+BZ132+CA132+CB132+CC132+CD132+CE132</f>
        <v>2015379.5693540312</v>
      </c>
      <c r="CG132" s="36">
        <v>83759.586922049741</v>
      </c>
      <c r="CH132" s="36">
        <v>71268.99186279421</v>
      </c>
      <c r="CI132" s="36">
        <v>-4186.2775413119571</v>
      </c>
      <c r="CJ132" s="36">
        <v>60903.584543481884</v>
      </c>
      <c r="CK132" s="36">
        <v>31463.165581705885</v>
      </c>
      <c r="CL132" s="36">
        <v>72728.142672341914</v>
      </c>
      <c r="CM132" s="36">
        <v>115034.4597312635</v>
      </c>
      <c r="CN132" s="36">
        <v>86934.5476548156</v>
      </c>
      <c r="CO132" s="36">
        <v>75754.347855115877</v>
      </c>
      <c r="CP132" s="36">
        <v>170339.41666666686</v>
      </c>
      <c r="CQ132" s="36">
        <v>179564.45726923711</v>
      </c>
      <c r="CR132" s="36">
        <v>746330.26034885657</v>
      </c>
      <c r="CS132" s="37">
        <f>CG132+CH132+CI132+CJ132+CK132+CL132+CM132+CN132+CO132+CP132+CQ132+CR132</f>
        <v>1689894.6835670173</v>
      </c>
      <c r="CT132" s="36">
        <v>20000.801201802704</v>
      </c>
      <c r="CU132" s="36">
        <v>52871.756801869466</v>
      </c>
      <c r="CV132" s="36">
        <v>17518.745618427663</v>
      </c>
      <c r="CW132" s="36">
        <v>40193.586212652321</v>
      </c>
      <c r="CX132" s="36">
        <v>244054.38157235848</v>
      </c>
      <c r="CY132" s="36">
        <v>114761.86183441829</v>
      </c>
      <c r="CZ132" s="36">
        <v>111630.23113837434</v>
      </c>
      <c r="DA132" s="36">
        <v>298820.01297779998</v>
      </c>
      <c r="DB132" s="36">
        <v>254336.81680854619</v>
      </c>
      <c r="DC132" s="36">
        <v>190817.37998664624</v>
      </c>
      <c r="DD132" s="36">
        <v>133234.9482557172</v>
      </c>
      <c r="DE132" s="36">
        <v>439839.98731430498</v>
      </c>
      <c r="DF132" s="36">
        <f>CT132+CU132+CV132+CW132+CX132+CY132+CZ132+DA132+DB132+DC132+DD132+DE132</f>
        <v>1918080.509722918</v>
      </c>
      <c r="DG132" s="36">
        <v>117844.87</v>
      </c>
      <c r="DH132" s="36">
        <v>319793.55</v>
      </c>
      <c r="DI132" s="36">
        <v>679267.11</v>
      </c>
      <c r="DJ132" s="36">
        <v>58589.60999999987</v>
      </c>
      <c r="DK132" s="36">
        <v>296718.82</v>
      </c>
      <c r="DL132" s="36">
        <v>1092650.67</v>
      </c>
      <c r="DM132" s="36">
        <v>378498.89</v>
      </c>
      <c r="DN132" s="36">
        <v>68848.539999999994</v>
      </c>
      <c r="DO132" s="36">
        <v>258096.4</v>
      </c>
      <c r="DP132" s="36">
        <v>428350.86</v>
      </c>
      <c r="DQ132" s="36">
        <v>390665.9</v>
      </c>
      <c r="DR132" s="36">
        <v>970616.4</v>
      </c>
      <c r="DS132" s="37">
        <f>DG132+DH132+DI132+DJ132+DK132+DL132+DM132+DN132+DO132+DP132+DQ132+DR132</f>
        <v>5059941.62</v>
      </c>
      <c r="DT132" s="36">
        <v>270416.3</v>
      </c>
      <c r="DU132" s="36">
        <v>352257.8</v>
      </c>
      <c r="DV132" s="36">
        <v>80586</v>
      </c>
      <c r="DW132" s="36">
        <v>191821.28</v>
      </c>
      <c r="DX132" s="36">
        <v>86820.559999999939</v>
      </c>
      <c r="DY132" s="36">
        <v>104181.98</v>
      </c>
      <c r="DZ132" s="36">
        <v>223757.12</v>
      </c>
      <c r="EA132" s="36">
        <v>305284.59000000003</v>
      </c>
      <c r="EB132" s="36">
        <v>927422.41</v>
      </c>
      <c r="EC132" s="36">
        <v>191879.92</v>
      </c>
      <c r="ED132" s="36">
        <v>406449.84</v>
      </c>
      <c r="EE132" s="36">
        <v>732890.81</v>
      </c>
      <c r="EF132" s="37">
        <f>DT132+DU132+DV132+DW132+DX132+DY132+DZ132+EA132+EB132+EC132+ED132+EE132</f>
        <v>3873768.61</v>
      </c>
      <c r="EG132" s="36">
        <v>158693.01999999999</v>
      </c>
      <c r="EH132" s="36">
        <v>232956.88</v>
      </c>
      <c r="EI132" s="36">
        <v>297721.71000000002</v>
      </c>
      <c r="EJ132" s="36">
        <v>245430.43</v>
      </c>
      <c r="EK132" s="36">
        <v>192902.1</v>
      </c>
      <c r="EL132" s="36">
        <v>188720.91</v>
      </c>
      <c r="EM132" s="36">
        <v>100173.71</v>
      </c>
      <c r="EN132" s="36">
        <v>80637.879999999888</v>
      </c>
      <c r="EO132" s="36">
        <v>247164.31</v>
      </c>
      <c r="EP132" s="36">
        <v>392373.84</v>
      </c>
      <c r="EQ132" s="36">
        <v>318418.62</v>
      </c>
      <c r="ER132" s="36">
        <v>700551.35</v>
      </c>
      <c r="ES132" s="37">
        <f>EG132+EH132+EI132+EJ132+EK132+EL132+EM132+EN132+EO132+EP132+EQ132+ER132</f>
        <v>3155744.7600000002</v>
      </c>
      <c r="ET132" s="36">
        <v>22261.8</v>
      </c>
      <c r="EU132" s="36">
        <v>23147.11</v>
      </c>
      <c r="EV132" s="36">
        <v>41023.53</v>
      </c>
      <c r="EW132" s="36">
        <v>54596.47</v>
      </c>
      <c r="EX132" s="36">
        <v>37139.17</v>
      </c>
      <c r="EY132" s="36">
        <v>71498.850000000006</v>
      </c>
      <c r="EZ132" s="36">
        <v>124710.81</v>
      </c>
      <c r="FA132" s="36">
        <v>498018.78</v>
      </c>
      <c r="FB132" s="36">
        <v>277280.58</v>
      </c>
      <c r="FC132" s="36">
        <v>494801.65</v>
      </c>
      <c r="FD132" s="36">
        <v>1127089.69</v>
      </c>
      <c r="FE132" s="36">
        <v>849187.7</v>
      </c>
      <c r="FF132" s="37">
        <f>ET132+EU132+EV132+EW132+EX132+EY132+EZ132+FA132+FB132+FC132+FD132+FE132</f>
        <v>3620756.1399999997</v>
      </c>
      <c r="FG132" s="36">
        <v>124362.34</v>
      </c>
      <c r="FH132" s="36">
        <v>75160.570000000007</v>
      </c>
      <c r="FI132" s="36">
        <v>37913.81</v>
      </c>
      <c r="FJ132" s="36">
        <v>64231.45</v>
      </c>
      <c r="FK132" s="36">
        <v>927798.56</v>
      </c>
      <c r="FL132" s="36">
        <v>64941.630000000121</v>
      </c>
      <c r="FM132" s="36">
        <v>117949.88</v>
      </c>
      <c r="FN132" s="36">
        <v>120711.85</v>
      </c>
      <c r="FO132" s="36">
        <v>172829.01</v>
      </c>
      <c r="FP132" s="36">
        <v>243562.34</v>
      </c>
      <c r="FQ132" s="36">
        <v>524848.81000000006</v>
      </c>
      <c r="FR132" s="36">
        <v>462940.01</v>
      </c>
      <c r="FS132" s="37">
        <f>FG132+FH132+FI132+FJ132+FK132+FL132+FM132+FN132+FO132+FP132+FQ132+FR132</f>
        <v>2937250.2600000007</v>
      </c>
      <c r="FT132" s="36">
        <v>46041.01</v>
      </c>
      <c r="FU132" s="36">
        <v>32268.73</v>
      </c>
      <c r="FV132" s="36">
        <v>68629.679999999993</v>
      </c>
      <c r="FW132" s="36">
        <v>176880.96</v>
      </c>
      <c r="FX132" s="36">
        <v>48597.67</v>
      </c>
      <c r="FY132" s="36">
        <v>356209.23</v>
      </c>
      <c r="FZ132" s="36">
        <v>82286.759999999995</v>
      </c>
      <c r="GA132" s="36">
        <v>166284.20000000001</v>
      </c>
      <c r="GB132" s="36">
        <v>52964.67</v>
      </c>
      <c r="GC132" s="36">
        <v>119990.68</v>
      </c>
      <c r="GD132" s="36">
        <v>339834</v>
      </c>
      <c r="GE132" s="36">
        <v>318943.87</v>
      </c>
      <c r="GF132" s="37">
        <f>FT132+FU132+FV132+FW132+FX132+FY132+FZ132+GA132+GB132+GC132+GD132+GE132</f>
        <v>1808931.46</v>
      </c>
      <c r="GG132" s="36">
        <v>32073.82</v>
      </c>
      <c r="GH132" s="36">
        <v>28070.82</v>
      </c>
      <c r="GI132" s="36">
        <v>57793.81</v>
      </c>
      <c r="GJ132" s="36">
        <v>267819.95</v>
      </c>
      <c r="GK132" s="36">
        <v>101569.44999999995</v>
      </c>
      <c r="GL132" s="36">
        <v>37634.800000000047</v>
      </c>
      <c r="GM132" s="36">
        <v>20597.030000000028</v>
      </c>
      <c r="GN132" s="36">
        <v>64479.890000000014</v>
      </c>
      <c r="GO132" s="36">
        <v>82410.379999999888</v>
      </c>
      <c r="GP132" s="36">
        <v>88045.189999999944</v>
      </c>
      <c r="GQ132" s="36">
        <v>149957.42999999993</v>
      </c>
      <c r="GR132" s="36">
        <v>827896.94000000018</v>
      </c>
      <c r="GS132" s="37">
        <f>GG132+GH132+GI132+GJ132+GK132+GL132+GM132+GN132+GO132+GP132+GQ132+GR132</f>
        <v>1758349.51</v>
      </c>
      <c r="GT132" s="36">
        <v>178062.32</v>
      </c>
      <c r="GU132" s="36">
        <v>34118.839999999997</v>
      </c>
      <c r="GV132" s="36">
        <v>110502.39999999999</v>
      </c>
      <c r="GW132" s="36">
        <v>15293.380000000005</v>
      </c>
      <c r="GX132" s="36">
        <v>188612.95</v>
      </c>
      <c r="GY132" s="36">
        <v>365778.07999999996</v>
      </c>
      <c r="GZ132" s="36">
        <v>-145814.56000000006</v>
      </c>
      <c r="HA132" s="36">
        <v>76911.410000000033</v>
      </c>
      <c r="HB132" s="36">
        <v>90850.390000000014</v>
      </c>
      <c r="HC132" s="36">
        <v>75096.879999999888</v>
      </c>
      <c r="HD132" s="36">
        <v>303364.60000000009</v>
      </c>
      <c r="HE132" s="36">
        <v>335868.6399999999</v>
      </c>
      <c r="HF132" s="37">
        <f>GT132+GU132+GV132+GW132+GX132+GY132+GZ132+HA132+HB132+HC132+HD132+HE132</f>
        <v>1628645.3299999998</v>
      </c>
      <c r="HG132" s="36">
        <v>78612.489999999991</v>
      </c>
      <c r="HH132" s="36">
        <v>13665.75</v>
      </c>
      <c r="HI132" s="36">
        <v>857617.71</v>
      </c>
      <c r="HJ132" s="36">
        <v>136246.62000000011</v>
      </c>
      <c r="HK132" s="36">
        <v>44665.160000000149</v>
      </c>
      <c r="HL132" s="36">
        <v>66034.449999999953</v>
      </c>
      <c r="HM132" s="36">
        <v>44397.520000000019</v>
      </c>
      <c r="HN132" s="36">
        <v>30964.820000000065</v>
      </c>
      <c r="HO132" s="36">
        <v>115513.92000000016</v>
      </c>
      <c r="HP132" s="36">
        <v>83721.279999999795</v>
      </c>
      <c r="HQ132" s="36">
        <v>210960.9299999997</v>
      </c>
      <c r="HR132" s="36">
        <v>687406.03000000073</v>
      </c>
      <c r="HS132" s="37">
        <f>HG132+HH132+HI132+HJ132+HK132+HL132+HM132+HN132+HO132+HP132+HQ132+HR132</f>
        <v>2369806.6800000006</v>
      </c>
      <c r="HT132" s="36">
        <v>19910</v>
      </c>
      <c r="HU132" s="36">
        <v>35125</v>
      </c>
      <c r="HV132" s="36">
        <v>32988.67</v>
      </c>
      <c r="HW132" s="36">
        <v>89132.470000000016</v>
      </c>
      <c r="HX132" s="36">
        <v>78540.929999999964</v>
      </c>
      <c r="HY132" s="36">
        <v>53589.209999999992</v>
      </c>
      <c r="HZ132" s="36">
        <v>48542.000000000058</v>
      </c>
      <c r="IA132" s="36">
        <v>879541.36999999988</v>
      </c>
      <c r="IB132" s="36">
        <v>92259.409999999916</v>
      </c>
      <c r="IC132" s="36">
        <v>21098.159999999916</v>
      </c>
      <c r="ID132" s="36">
        <v>53846.940000000177</v>
      </c>
      <c r="IE132" s="36">
        <v>383393.45999999996</v>
      </c>
      <c r="IF132" s="37">
        <f>HT132+HU132+HV132+HW132+HX132+HY132+HZ132+IA132+IB132+IC132+ID132+IE132</f>
        <v>1787967.6199999999</v>
      </c>
      <c r="IG132" s="36">
        <v>69261.459999999992</v>
      </c>
      <c r="IH132" s="209">
        <v>130588.20000000001</v>
      </c>
      <c r="II132" s="209">
        <v>45574.180000000022</v>
      </c>
      <c r="IJ132" s="209">
        <v>13306.229999999981</v>
      </c>
      <c r="IK132" s="209">
        <v>76405.339999999967</v>
      </c>
      <c r="IL132" s="209">
        <v>45957.389999999956</v>
      </c>
      <c r="IM132" s="209">
        <v>58762.270000000019</v>
      </c>
      <c r="IN132" s="209">
        <v>100272.80999999994</v>
      </c>
      <c r="IO132" s="209">
        <v>79501.910000000033</v>
      </c>
      <c r="IP132" s="209">
        <v>72576.88</v>
      </c>
      <c r="IQ132" s="209">
        <v>158851.38000000012</v>
      </c>
      <c r="IR132" s="209">
        <v>215736.35999999987</v>
      </c>
      <c r="IS132" s="37">
        <f>IG132+IH132+II132+IJ132+IK132+IL132+IM132+IN132+IO132+IP132+IQ132+IR132</f>
        <v>1066794.4099999999</v>
      </c>
      <c r="IT132" s="36">
        <v>32984.44</v>
      </c>
      <c r="IU132" s="209">
        <v>39588.479999999996</v>
      </c>
      <c r="IV132" s="209">
        <v>463583.93</v>
      </c>
      <c r="IW132" s="209">
        <v>30530</v>
      </c>
      <c r="IX132" s="209">
        <v>90886.739999999874</v>
      </c>
      <c r="IY132" s="209">
        <v>326203.8400000002</v>
      </c>
      <c r="IZ132" s="209">
        <v>301973.71000000008</v>
      </c>
      <c r="JA132" s="209">
        <v>321190.01999999979</v>
      </c>
      <c r="JB132" s="209">
        <v>342567.6100000001</v>
      </c>
      <c r="JC132" s="209">
        <v>838347.77</v>
      </c>
      <c r="JD132" s="209">
        <v>366874.66999999993</v>
      </c>
      <c r="JE132" s="209">
        <v>1729297.5999999996</v>
      </c>
      <c r="JF132" s="37">
        <f>IT132+IU132+IV132+IW132+IX132+IY132+IZ132+JA132+JB132+JC132+JD132+JE132</f>
        <v>4884028.8099999996</v>
      </c>
      <c r="JG132" s="229">
        <v>29503.34</v>
      </c>
      <c r="JH132" s="209">
        <v>6087.9999999999964</v>
      </c>
      <c r="JI132" s="209">
        <v>44911.700000000012</v>
      </c>
      <c r="JJ132" s="209">
        <v>26636.080000000016</v>
      </c>
      <c r="JK132" s="209">
        <v>18769.479999999981</v>
      </c>
      <c r="JL132" s="209">
        <v>33202.889999999985</v>
      </c>
      <c r="JM132" s="209">
        <v>78785.209999999992</v>
      </c>
      <c r="JN132" s="209">
        <v>33536.059999999969</v>
      </c>
      <c r="JO132" s="209">
        <v>37889.630000000063</v>
      </c>
      <c r="JP132" s="209">
        <v>926723.29000000015</v>
      </c>
      <c r="JQ132" s="209">
        <v>3623010.4400000018</v>
      </c>
      <c r="JR132" s="209">
        <v>-4150589.140000002</v>
      </c>
      <c r="JS132" s="37">
        <f>JG132+JH132+JI132+JJ132+JK132+JL132+JM132+JN132+JO132+JP132+JQ132+JR132</f>
        <v>708466.98</v>
      </c>
      <c r="JT132" s="229">
        <v>78731.63</v>
      </c>
      <c r="JU132" s="209">
        <v>12516.169999999998</v>
      </c>
      <c r="JV132" s="209">
        <v>423737.33</v>
      </c>
      <c r="JW132" s="209">
        <v>45128</v>
      </c>
      <c r="JX132" s="209">
        <v>98082.239999999991</v>
      </c>
      <c r="JY132" s="209">
        <v>38290.019999999902</v>
      </c>
      <c r="JZ132" s="209">
        <v>112055.76000000013</v>
      </c>
      <c r="KA132" s="209">
        <v>215803.28000000003</v>
      </c>
      <c r="KB132" s="209">
        <v>68819.539999999921</v>
      </c>
      <c r="KC132" s="209">
        <v>107292.35000000009</v>
      </c>
      <c r="KD132" s="209">
        <v>61884.800000000047</v>
      </c>
      <c r="KE132" s="209">
        <v>444165.17999999993</v>
      </c>
      <c r="KF132" s="37">
        <f>JT132+JU132+JV132+JW132+JX132+JY132+JZ132+KA132+KB132+KC132+KD132+KE132</f>
        <v>1706506.3</v>
      </c>
      <c r="KG132" s="229">
        <v>113782.33</v>
      </c>
      <c r="KH132" s="209">
        <v>8586.7899999999936</v>
      </c>
      <c r="KI132" s="209">
        <v>169254.08000000002</v>
      </c>
      <c r="KJ132" s="209">
        <v>62015.130000000005</v>
      </c>
      <c r="KK132" s="209">
        <v>410383.06</v>
      </c>
      <c r="KL132" s="209">
        <v>868923.70000000007</v>
      </c>
      <c r="KM132" s="209">
        <v>90629.629999999888</v>
      </c>
      <c r="KN132" s="209">
        <v>287262.67999999993</v>
      </c>
      <c r="KO132" s="209">
        <v>57782.940000000177</v>
      </c>
      <c r="KP132" s="209">
        <v>165017.61999999988</v>
      </c>
      <c r="KQ132" s="209">
        <v>55379.839999999851</v>
      </c>
      <c r="KR132" s="209">
        <v>368506.70999999996</v>
      </c>
      <c r="KS132" s="37">
        <f>KG132+KH132+KI132+KJ132+KK132+KL132+KM132+KN132+KO132+KP132+KQ132+KR132</f>
        <v>2657524.5099999998</v>
      </c>
      <c r="KT132" s="229">
        <v>315260.5</v>
      </c>
      <c r="KU132" s="209">
        <v>671573.13</v>
      </c>
      <c r="KV132" s="209">
        <v>152024.32999999996</v>
      </c>
      <c r="KW132" s="209">
        <v>38276.229999999981</v>
      </c>
      <c r="KX132" s="209">
        <v>45647.840000000084</v>
      </c>
      <c r="KY132" s="209">
        <v>91529.949999999953</v>
      </c>
      <c r="KZ132" s="209">
        <v>127003.47999999998</v>
      </c>
      <c r="LA132" s="209">
        <v>109352.71999999997</v>
      </c>
      <c r="LB132" s="209">
        <v>80301.050000000047</v>
      </c>
      <c r="LC132" s="209">
        <v>119455.29000000004</v>
      </c>
      <c r="LD132" s="209">
        <v>150306.78000000003</v>
      </c>
      <c r="LE132" s="209">
        <v>2401787.1100000003</v>
      </c>
      <c r="LF132" s="37">
        <f>KT132+KU132+KV132+KW132+KX132+KY132+KZ132+LA132+LB132+LC132+LD132+LE132</f>
        <v>4302518.41</v>
      </c>
      <c r="LG132" s="229">
        <v>68443.850000000006</v>
      </c>
      <c r="LH132" s="209">
        <v>314855.34999999998</v>
      </c>
      <c r="LI132" s="209">
        <v>335796.08</v>
      </c>
      <c r="LJ132" s="209">
        <v>25327.719999999972</v>
      </c>
      <c r="LK132" s="209">
        <v>24207.810000000056</v>
      </c>
      <c r="LL132" s="209">
        <v>109299.70999999996</v>
      </c>
      <c r="LM132" s="209">
        <v>33449.400000000023</v>
      </c>
      <c r="LN132" s="209">
        <v>2247042.9300000002</v>
      </c>
      <c r="LO132" s="209">
        <v>2171999.1500000008</v>
      </c>
      <c r="LP132" s="209">
        <v>1167492.7199999988</v>
      </c>
      <c r="LQ132" s="209">
        <v>754204</v>
      </c>
      <c r="LR132" s="209">
        <v>1631437.3199999994</v>
      </c>
      <c r="LS132" s="37">
        <f>LG132+LH132+LI132+LJ132+LK132+LL132+LM132+LN132+LO132+LP132+LQ132+LR132</f>
        <v>8883556.0399999991</v>
      </c>
      <c r="LT132" s="229">
        <v>195877.96</v>
      </c>
      <c r="LU132" s="209">
        <v>489293.25</v>
      </c>
      <c r="LV132" s="209">
        <v>43077</v>
      </c>
      <c r="LW132" s="209">
        <v>504674.54000000004</v>
      </c>
      <c r="LX132" s="209">
        <v>186078.41999999993</v>
      </c>
      <c r="LY132" s="209">
        <v>206795.22999999998</v>
      </c>
      <c r="LZ132" s="209">
        <v>603831.12999999989</v>
      </c>
      <c r="MA132" s="209">
        <v>99188.170000000391</v>
      </c>
      <c r="MB132" s="209">
        <v>172359.05999999959</v>
      </c>
      <c r="MC132" s="209">
        <v>236637.25</v>
      </c>
      <c r="MD132" s="209">
        <v>404692.40000000037</v>
      </c>
      <c r="ME132" s="209">
        <v>714861.31</v>
      </c>
      <c r="MF132" s="37">
        <f>LT132+LU132+LV132+LW132+LX132+LY132+LZ132+MA132+MB132+MC132+MD132+ME132</f>
        <v>3857365.72</v>
      </c>
      <c r="MG132" s="229">
        <v>17629.98</v>
      </c>
      <c r="MH132" s="209">
        <v>55867.090000000011</v>
      </c>
      <c r="MI132" s="209">
        <v>660476.39999999991</v>
      </c>
      <c r="MJ132" s="209">
        <v>0</v>
      </c>
      <c r="MK132" s="209">
        <v>0</v>
      </c>
      <c r="ML132" s="209">
        <v>0</v>
      </c>
      <c r="MM132" s="209">
        <v>0</v>
      </c>
      <c r="MN132" s="209">
        <v>0</v>
      </c>
      <c r="MO132" s="209">
        <v>0</v>
      </c>
      <c r="MP132" s="209">
        <v>0</v>
      </c>
      <c r="MQ132" s="209">
        <v>0</v>
      </c>
      <c r="MR132" s="209">
        <v>0</v>
      </c>
      <c r="MS132" s="38">
        <f>MG132+MH132+MI132+MJ132+MK132+ML132+MM132+MN132+MO132+MP132+MQ132+MR132</f>
        <v>733973.47</v>
      </c>
    </row>
    <row r="133" spans="1:357" ht="15.75" x14ac:dyDescent="0.25">
      <c r="A133" s="86">
        <v>7301</v>
      </c>
      <c r="B133" s="113"/>
      <c r="C133" s="114" t="s">
        <v>467</v>
      </c>
      <c r="D133" s="114" t="s">
        <v>10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7" t="s">
        <v>165</v>
      </c>
      <c r="M133" s="37" t="s">
        <v>165</v>
      </c>
      <c r="N133" s="37" t="s">
        <v>165</v>
      </c>
      <c r="O133" s="37" t="s">
        <v>165</v>
      </c>
      <c r="P133" s="37" t="s">
        <v>165</v>
      </c>
      <c r="Q133" s="37" t="s">
        <v>165</v>
      </c>
      <c r="R133" s="37" t="s">
        <v>165</v>
      </c>
      <c r="S133" s="37" t="s">
        <v>165</v>
      </c>
      <c r="T133" s="36">
        <v>38695.543314972463</v>
      </c>
      <c r="U133" s="36">
        <v>131334.50175262894</v>
      </c>
      <c r="V133" s="36">
        <v>-19139.413286596577</v>
      </c>
      <c r="W133" s="36">
        <v>59176.406276080794</v>
      </c>
      <c r="X133" s="36">
        <v>122419.6920380571</v>
      </c>
      <c r="Y133" s="36">
        <v>308107.99532632285</v>
      </c>
      <c r="Z133" s="36">
        <v>213854.95326322821</v>
      </c>
      <c r="AA133" s="36">
        <v>232327.65815389753</v>
      </c>
      <c r="AB133" s="36">
        <v>182951.5731931231</v>
      </c>
      <c r="AC133" s="36">
        <v>373831.5807043899</v>
      </c>
      <c r="AD133" s="36">
        <v>294508.42931063258</v>
      </c>
      <c r="AE133" s="36">
        <v>786985.32799198804</v>
      </c>
      <c r="AF133" s="37">
        <f>T133+U133+V133+W133+X133+Y133+Z133+AA133+AB133+AC133+AD133+AE133</f>
        <v>2725054.248038725</v>
      </c>
      <c r="AG133" s="36">
        <v>46907.861792689037</v>
      </c>
      <c r="AH133" s="36">
        <v>24828.91003171424</v>
      </c>
      <c r="AI133" s="36">
        <v>204231.34702053081</v>
      </c>
      <c r="AJ133" s="36">
        <v>184660.32381906194</v>
      </c>
      <c r="AK133" s="36">
        <v>25354.698714738777</v>
      </c>
      <c r="AL133" s="36">
        <v>55153.563678851613</v>
      </c>
      <c r="AM133" s="36">
        <v>59681.188449340683</v>
      </c>
      <c r="AN133" s="36">
        <v>171752.85144383242</v>
      </c>
      <c r="AO133" s="36">
        <v>57966.115840427316</v>
      </c>
      <c r="AP133" s="36">
        <v>94399.933233183125</v>
      </c>
      <c r="AQ133" s="36">
        <v>180562.51043231515</v>
      </c>
      <c r="AR133" s="36">
        <v>624862.29344016034</v>
      </c>
      <c r="AS133" s="37">
        <f>AG133+AH133+AI133+AJ133+AK133+AL133+AM133+AN133+AO133+AP133+AQ133+AR133</f>
        <v>1730361.5978968453</v>
      </c>
      <c r="AT133" s="36">
        <v>145088.46603238193</v>
      </c>
      <c r="AU133" s="36">
        <v>-21427.975296277749</v>
      </c>
      <c r="AV133" s="36">
        <v>37351.861125020871</v>
      </c>
      <c r="AW133" s="36">
        <v>249399.09864797199</v>
      </c>
      <c r="AX133" s="36">
        <v>52920.539142046393</v>
      </c>
      <c r="AY133" s="36">
        <v>139395.30320480716</v>
      </c>
      <c r="AZ133" s="36">
        <v>31060.757803371824</v>
      </c>
      <c r="BA133" s="36">
        <v>227971.12335169423</v>
      </c>
      <c r="BB133" s="36">
        <v>277191.40794525121</v>
      </c>
      <c r="BC133" s="36">
        <v>135661.82607244203</v>
      </c>
      <c r="BD133" s="36">
        <v>411997.15823735605</v>
      </c>
      <c r="BE133" s="36">
        <v>148033.0476548156</v>
      </c>
      <c r="BF133" s="37">
        <f>AT133+AU133+AV133+AW133+AX133+AY133+AZ133+BA133+BB133+BC133+BD133+BE133</f>
        <v>1834642.6139208814</v>
      </c>
      <c r="BG133" s="36">
        <v>148359.78968452683</v>
      </c>
      <c r="BH133" s="36">
        <v>160957.85344683693</v>
      </c>
      <c r="BI133" s="36">
        <v>138512.11817726589</v>
      </c>
      <c r="BJ133" s="36">
        <v>73744.04106159239</v>
      </c>
      <c r="BK133" s="36">
        <v>31559.931564012677</v>
      </c>
      <c r="BL133" s="36">
        <v>71106.751794358206</v>
      </c>
      <c r="BM133" s="36">
        <v>203114.06902019709</v>
      </c>
      <c r="BN133" s="36">
        <v>92854.014354865489</v>
      </c>
      <c r="BO133" s="36">
        <v>127713.53697212497</v>
      </c>
      <c r="BP133" s="36">
        <v>176766.28626272752</v>
      </c>
      <c r="BQ133" s="36">
        <v>167402.23731430445</v>
      </c>
      <c r="BR133" s="36">
        <v>517983.50087631436</v>
      </c>
      <c r="BS133" s="37">
        <f>BG133+BH133+BI133+BJ133+BK133+BL133+BM133+BN133+BO133+BP133+BQ133+BR133</f>
        <v>1910074.1305291271</v>
      </c>
      <c r="BT133" s="36">
        <v>22764.354865631783</v>
      </c>
      <c r="BU133" s="36">
        <v>80025.246202637296</v>
      </c>
      <c r="BV133" s="36">
        <v>40820.605908863297</v>
      </c>
      <c r="BW133" s="36">
        <v>-49828.910031714244</v>
      </c>
      <c r="BX133" s="36">
        <v>40767.145635119348</v>
      </c>
      <c r="BY133" s="36">
        <v>141344.05241195127</v>
      </c>
      <c r="BZ133" s="36">
        <v>147553.87810882993</v>
      </c>
      <c r="CA133" s="36">
        <v>4109.5810382239706</v>
      </c>
      <c r="CB133" s="36">
        <v>121594.89233850777</v>
      </c>
      <c r="CC133" s="36">
        <v>98149.709564346573</v>
      </c>
      <c r="CD133" s="36">
        <v>-67867.138624603525</v>
      </c>
      <c r="CE133" s="36">
        <v>-62464.515731931278</v>
      </c>
      <c r="CF133" s="37">
        <f>BT133+BU133+BV133+BW133+BX133+BY133+BZ133+CA133+CB133+CC133+CD133+CE133</f>
        <v>516968.90168586228</v>
      </c>
      <c r="CG133" s="36">
        <v>18597.254214655317</v>
      </c>
      <c r="CH133" s="36">
        <v>12952.337673176433</v>
      </c>
      <c r="CI133" s="36">
        <v>28609.672842597229</v>
      </c>
      <c r="CJ133" s="36">
        <v>28431.404606910379</v>
      </c>
      <c r="CK133" s="36">
        <v>19600.488232348514</v>
      </c>
      <c r="CL133" s="36">
        <v>23241.274411617414</v>
      </c>
      <c r="CM133" s="36">
        <v>16741.779335670173</v>
      </c>
      <c r="CN133" s="36">
        <v>41566.516441328662</v>
      </c>
      <c r="CO133" s="36">
        <v>9172.0914705391424</v>
      </c>
      <c r="CP133" s="36">
        <v>37218.327491236858</v>
      </c>
      <c r="CQ133" s="36">
        <v>30341.345351360374</v>
      </c>
      <c r="CR133" s="36">
        <v>38786.955433149771</v>
      </c>
      <c r="CS133" s="37">
        <f>CG133+CH133+CI133+CJ133+CK133+CL133+CM133+CN133+CO133+CP133+CQ133+CR133</f>
        <v>305259.44750459027</v>
      </c>
      <c r="CT133" s="36">
        <v>2462.0263728926725</v>
      </c>
      <c r="CU133" s="36">
        <v>11747.596394591888</v>
      </c>
      <c r="CV133" s="36">
        <v>6059.0886329494242</v>
      </c>
      <c r="CW133" s="36">
        <v>4450.4256384576865</v>
      </c>
      <c r="CX133" s="36">
        <v>37153.880821231854</v>
      </c>
      <c r="CY133" s="36">
        <v>20477.382740777834</v>
      </c>
      <c r="CZ133" s="36">
        <v>55303.954556835233</v>
      </c>
      <c r="DA133" s="36">
        <v>33787.080620931418</v>
      </c>
      <c r="DB133" s="36">
        <v>38264.212986145882</v>
      </c>
      <c r="DC133" s="36">
        <v>26853.480220330519</v>
      </c>
      <c r="DD133" s="36">
        <v>104994.17668168915</v>
      </c>
      <c r="DE133" s="36">
        <v>62764.062760807879</v>
      </c>
      <c r="DF133" s="36">
        <f>CT133+CU133+CV133+CW133+CX133+CY133+CZ133+DA133+DB133+DC133+DD133+DE133</f>
        <v>404317.3684276414</v>
      </c>
      <c r="DG133" s="36">
        <v>918</v>
      </c>
      <c r="DH133" s="36">
        <v>7429.15</v>
      </c>
      <c r="DI133" s="36">
        <v>66125.070000000007</v>
      </c>
      <c r="DJ133" s="36">
        <v>75832.929999999993</v>
      </c>
      <c r="DK133" s="36">
        <v>-15927.11</v>
      </c>
      <c r="DL133" s="36">
        <v>21986.23</v>
      </c>
      <c r="DM133" s="36">
        <v>31358.54</v>
      </c>
      <c r="DN133" s="36">
        <v>5255.1800000000221</v>
      </c>
      <c r="DO133" s="36">
        <v>1097381.5900000001</v>
      </c>
      <c r="DP133" s="36">
        <v>813251.36</v>
      </c>
      <c r="DQ133" s="36">
        <v>258265.02</v>
      </c>
      <c r="DR133" s="36">
        <v>-1799569.74</v>
      </c>
      <c r="DS133" s="37">
        <f>DG133+DH133+DI133+DJ133+DK133+DL133+DM133+DN133+DO133+DP133+DQ133+DR133</f>
        <v>562306.22</v>
      </c>
      <c r="DT133" s="36">
        <v>56327.27</v>
      </c>
      <c r="DU133" s="36">
        <v>18239.22</v>
      </c>
      <c r="DV133" s="36">
        <v>16732.669999999998</v>
      </c>
      <c r="DW133" s="36">
        <v>7911.9599999999919</v>
      </c>
      <c r="DX133" s="36">
        <v>57311.87</v>
      </c>
      <c r="DY133" s="36">
        <v>21786.46</v>
      </c>
      <c r="DZ133" s="36">
        <v>64219.55</v>
      </c>
      <c r="EA133" s="36">
        <v>-35159.760000000002</v>
      </c>
      <c r="EB133" s="36">
        <v>20174.12</v>
      </c>
      <c r="EC133" s="36">
        <v>77370.8</v>
      </c>
      <c r="ED133" s="36">
        <v>57409.46</v>
      </c>
      <c r="EE133" s="36">
        <v>127566.67</v>
      </c>
      <c r="EF133" s="37">
        <f>DT133+DU133+DV133+DW133+DX133+DY133+DZ133+EA133+EB133+EC133+ED133+EE133</f>
        <v>489890.29</v>
      </c>
      <c r="EG133" s="36">
        <v>50824.76</v>
      </c>
      <c r="EH133" s="36">
        <v>6989.7</v>
      </c>
      <c r="EI133" s="36">
        <v>10917.88</v>
      </c>
      <c r="EJ133" s="36">
        <v>60351.81</v>
      </c>
      <c r="EK133" s="36">
        <v>12255.96</v>
      </c>
      <c r="EL133" s="36">
        <v>10518.49</v>
      </c>
      <c r="EM133" s="36">
        <v>53105.29</v>
      </c>
      <c r="EN133" s="36">
        <v>23468.27</v>
      </c>
      <c r="EO133" s="36">
        <v>7409.109999999986</v>
      </c>
      <c r="EP133" s="36">
        <v>9861.84</v>
      </c>
      <c r="EQ133" s="36">
        <v>5115.4000000000233</v>
      </c>
      <c r="ER133" s="36">
        <v>19083.75</v>
      </c>
      <c r="ES133" s="37">
        <f>EG133+EH133+EI133+EJ133+EK133+EL133+EM133+EN133+EO133+EP133+EQ133+ER133</f>
        <v>269902.26</v>
      </c>
      <c r="ET133" s="36">
        <v>2543.15</v>
      </c>
      <c r="EU133" s="36">
        <v>6210.85</v>
      </c>
      <c r="EV133" s="36">
        <v>5897.56</v>
      </c>
      <c r="EW133" s="36">
        <v>6824.36</v>
      </c>
      <c r="EX133" s="36">
        <v>8958.7999999999993</v>
      </c>
      <c r="EY133" s="36">
        <v>7127.2</v>
      </c>
      <c r="EZ133" s="36">
        <v>9811.06</v>
      </c>
      <c r="FA133" s="36">
        <v>6546.59</v>
      </c>
      <c r="FB133" s="36">
        <v>7125</v>
      </c>
      <c r="FC133" s="36">
        <v>34501.870000000003</v>
      </c>
      <c r="FD133" s="36">
        <v>13889.19</v>
      </c>
      <c r="FE133" s="36">
        <v>56990.5</v>
      </c>
      <c r="FF133" s="37">
        <f>ET133+EU133+EV133+EW133+EX133+EY133+EZ133+FA133+FB133+FC133+FD133+FE133</f>
        <v>166426.13</v>
      </c>
      <c r="FG133" s="36">
        <v>3661.73</v>
      </c>
      <c r="FH133" s="36">
        <v>4875.72</v>
      </c>
      <c r="FI133" s="36">
        <v>14044.6</v>
      </c>
      <c r="FJ133" s="36">
        <v>11371.63</v>
      </c>
      <c r="FK133" s="36">
        <v>9934.93</v>
      </c>
      <c r="FL133" s="36">
        <v>2732.92</v>
      </c>
      <c r="FM133" s="36">
        <v>3729</v>
      </c>
      <c r="FN133" s="36">
        <v>13439.82</v>
      </c>
      <c r="FO133" s="36">
        <v>20499.88</v>
      </c>
      <c r="FP133" s="36">
        <v>3448.0100000000093</v>
      </c>
      <c r="FQ133" s="36">
        <v>37462.11</v>
      </c>
      <c r="FR133" s="36">
        <v>38257.279999999999</v>
      </c>
      <c r="FS133" s="37">
        <f>FG133+FH133+FI133+FJ133+FK133+FL133+FM133+FN133+FO133+FP133+FQ133+FR133</f>
        <v>163457.63</v>
      </c>
      <c r="FT133" s="36">
        <v>1408.5</v>
      </c>
      <c r="FU133" s="36">
        <v>16305</v>
      </c>
      <c r="FV133" s="36">
        <v>11885</v>
      </c>
      <c r="FW133" s="36">
        <v>54060.72</v>
      </c>
      <c r="FX133" s="36">
        <v>7269.75</v>
      </c>
      <c r="FY133" s="36">
        <v>-35470.68</v>
      </c>
      <c r="FZ133" s="36">
        <v>11127.91</v>
      </c>
      <c r="GA133" s="36">
        <v>4811.6400000000003</v>
      </c>
      <c r="GB133" s="36">
        <v>20649.46</v>
      </c>
      <c r="GC133" s="36">
        <v>31706.79</v>
      </c>
      <c r="GD133" s="36">
        <v>23723.16</v>
      </c>
      <c r="GE133" s="36">
        <v>29315.69</v>
      </c>
      <c r="GF133" s="37">
        <f>FT133+FU133+FV133+FW133+FX133+FY133+FZ133+GA133+GB133+GC133+GD133+GE133</f>
        <v>176792.94</v>
      </c>
      <c r="GG133" s="36">
        <v>13652.07</v>
      </c>
      <c r="GH133" s="36">
        <v>9294.2999999999993</v>
      </c>
      <c r="GI133" s="36">
        <v>21608.180000000004</v>
      </c>
      <c r="GJ133" s="36">
        <v>5391.0299999999988</v>
      </c>
      <c r="GK133" s="36">
        <v>3518.8399999999965</v>
      </c>
      <c r="GL133" s="36">
        <v>27793.89</v>
      </c>
      <c r="GM133" s="36">
        <v>5751.5600000000122</v>
      </c>
      <c r="GN133" s="36">
        <v>9045.8699999999953</v>
      </c>
      <c r="GO133" s="36">
        <v>3029.5400000000081</v>
      </c>
      <c r="GP133" s="36">
        <v>7580.0299999999988</v>
      </c>
      <c r="GQ133" s="36">
        <v>6187.4600000000064</v>
      </c>
      <c r="GR133" s="36">
        <v>14940.369999999995</v>
      </c>
      <c r="GS133" s="37">
        <f>GG133+GH133+GI133+GJ133+GK133+GL133+GM133+GN133+GO133+GP133+GQ133+GR133</f>
        <v>127793.14000000001</v>
      </c>
      <c r="GT133" s="36">
        <v>1827.26</v>
      </c>
      <c r="GU133" s="36">
        <v>2778.6299999999992</v>
      </c>
      <c r="GV133" s="36">
        <v>10301.080000000002</v>
      </c>
      <c r="GW133" s="36">
        <v>2733.3499999999985</v>
      </c>
      <c r="GX133" s="36">
        <v>14901.039999999997</v>
      </c>
      <c r="GY133" s="36">
        <v>26696.269999999993</v>
      </c>
      <c r="GZ133" s="36">
        <v>205627.5</v>
      </c>
      <c r="HA133" s="36">
        <v>5013.5099999999511</v>
      </c>
      <c r="HB133" s="36">
        <v>7817.570000000007</v>
      </c>
      <c r="HC133" s="36">
        <v>-2340</v>
      </c>
      <c r="HD133" s="36">
        <v>4650.0100000000675</v>
      </c>
      <c r="HE133" s="36">
        <v>1549.8099999999977</v>
      </c>
      <c r="HF133" s="37">
        <f>GT133+GU133+GV133+GW133+GX133+GY133+GZ133+HA133+HB133+HC133+HD133+HE133</f>
        <v>281556.03000000003</v>
      </c>
      <c r="HG133" s="36">
        <v>1142.57</v>
      </c>
      <c r="HH133" s="36">
        <v>580.00000000000023</v>
      </c>
      <c r="HI133" s="36">
        <v>2935.3199999999993</v>
      </c>
      <c r="HJ133" s="36">
        <v>12112.98</v>
      </c>
      <c r="HK133" s="36">
        <v>7705.3600000000006</v>
      </c>
      <c r="HL133" s="36">
        <v>15639.660000000007</v>
      </c>
      <c r="HM133" s="36">
        <v>2025</v>
      </c>
      <c r="HN133" s="36">
        <v>12250.729999999996</v>
      </c>
      <c r="HO133" s="36">
        <v>7239.5</v>
      </c>
      <c r="HP133" s="36">
        <v>8676.510000000002</v>
      </c>
      <c r="HQ133" s="36">
        <v>5690.4099999999889</v>
      </c>
      <c r="HR133" s="36">
        <v>16111.290000000008</v>
      </c>
      <c r="HS133" s="37">
        <f>HG133+HH133+HI133+HJ133+HK133+HL133+HM133+HN133+HO133+HP133+HQ133+HR133</f>
        <v>92109.33</v>
      </c>
      <c r="HT133" s="36">
        <v>965</v>
      </c>
      <c r="HU133" s="36">
        <v>16526.43</v>
      </c>
      <c r="HV133" s="36">
        <v>8791.489999999998</v>
      </c>
      <c r="HW133" s="36">
        <v>12383</v>
      </c>
      <c r="HX133" s="36">
        <v>8099.0000000000073</v>
      </c>
      <c r="HY133" s="36">
        <v>19214.999999999993</v>
      </c>
      <c r="HZ133" s="36">
        <v>2270.3700000000099</v>
      </c>
      <c r="IA133" s="36">
        <v>18395.14999999998</v>
      </c>
      <c r="IB133" s="36">
        <v>12864.709999999992</v>
      </c>
      <c r="IC133" s="36">
        <v>14130.860000000015</v>
      </c>
      <c r="ID133" s="36">
        <v>13705.940000000002</v>
      </c>
      <c r="IE133" s="36">
        <v>24628.509999999995</v>
      </c>
      <c r="IF133" s="37">
        <f>HT133+HU133+HV133+HW133+HX133+HY133+HZ133+IA133+IB133+IC133+ID133+IE133</f>
        <v>151975.46</v>
      </c>
      <c r="IG133" s="36">
        <v>10029.379999999999</v>
      </c>
      <c r="IH133" s="209">
        <v>1970.0000000000018</v>
      </c>
      <c r="II133" s="209">
        <v>4644.739999999998</v>
      </c>
      <c r="IJ133" s="209">
        <v>6095.2100000000028</v>
      </c>
      <c r="IK133" s="209">
        <v>6924.8899999999994</v>
      </c>
      <c r="IL133" s="209">
        <v>4365</v>
      </c>
      <c r="IM133" s="209">
        <v>10669.999999999993</v>
      </c>
      <c r="IN133" s="209">
        <v>12427.910000000003</v>
      </c>
      <c r="IO133" s="209">
        <v>6529.0499999999956</v>
      </c>
      <c r="IP133" s="209">
        <v>6565.7599999999948</v>
      </c>
      <c r="IQ133" s="209">
        <v>5522.8000000000175</v>
      </c>
      <c r="IR133" s="209">
        <v>12554.179999999978</v>
      </c>
      <c r="IS133" s="37">
        <f>IG133+IH133+II133+IJ133+IK133+IL133+IM133+IN133+IO133+IP133+IQ133+IR133</f>
        <v>88298.919999999984</v>
      </c>
      <c r="IT133" s="36">
        <v>1269.99</v>
      </c>
      <c r="IU133" s="209">
        <v>1042.8</v>
      </c>
      <c r="IV133" s="209">
        <v>7545.44</v>
      </c>
      <c r="IW133" s="209">
        <v>27953.88</v>
      </c>
      <c r="IX133" s="209">
        <v>9809.4000000000015</v>
      </c>
      <c r="IY133" s="209">
        <v>2377.1199999999953</v>
      </c>
      <c r="IZ133" s="209">
        <v>467.86000000000058</v>
      </c>
      <c r="JA133" s="209">
        <v>5482</v>
      </c>
      <c r="JB133" s="209">
        <v>11210.310000000005</v>
      </c>
      <c r="JC133" s="209">
        <v>15410</v>
      </c>
      <c r="JD133" s="209">
        <v>7729</v>
      </c>
      <c r="JE133" s="209">
        <v>9453.7999999999884</v>
      </c>
      <c r="JF133" s="37">
        <f>IT133+IU133+IV133+IW133+IX133+IY133+IZ133+JA133+JB133+JC133+JD133+JE133</f>
        <v>99751.599999999991</v>
      </c>
      <c r="JG133" s="229">
        <v>6954.38</v>
      </c>
      <c r="JH133" s="209">
        <v>1596.0299999999997</v>
      </c>
      <c r="JI133" s="209">
        <v>693.65999999999985</v>
      </c>
      <c r="JJ133" s="209">
        <v>9191.880000000001</v>
      </c>
      <c r="JK133" s="209">
        <v>813.18999999999505</v>
      </c>
      <c r="JL133" s="209">
        <v>6838.4300000000076</v>
      </c>
      <c r="JM133" s="209">
        <v>22895.87</v>
      </c>
      <c r="JN133" s="209">
        <v>3654.0299999999988</v>
      </c>
      <c r="JO133" s="209">
        <v>1081.9800000000032</v>
      </c>
      <c r="JP133" s="209">
        <v>4239.739999999998</v>
      </c>
      <c r="JQ133" s="209">
        <v>10403.339999999997</v>
      </c>
      <c r="JR133" s="209">
        <v>21523.11</v>
      </c>
      <c r="JS133" s="37">
        <f>JG133+JH133+JI133+JJ133+JK133+JL133+JM133+JN133+JO133+JP133+JQ133+JR133</f>
        <v>89885.64</v>
      </c>
      <c r="JT133" s="229">
        <v>3499</v>
      </c>
      <c r="JU133" s="209">
        <v>430</v>
      </c>
      <c r="JV133" s="209">
        <v>5938.3899999999994</v>
      </c>
      <c r="JW133" s="209">
        <v>3475.4600000000009</v>
      </c>
      <c r="JX133" s="209">
        <v>5619.029999999997</v>
      </c>
      <c r="JY133" s="209">
        <v>3574.9800000000032</v>
      </c>
      <c r="JZ133" s="209">
        <v>3077.9599999999991</v>
      </c>
      <c r="KA133" s="209">
        <v>3191.8199999999997</v>
      </c>
      <c r="KB133" s="209">
        <v>2643.2800000000025</v>
      </c>
      <c r="KC133" s="209">
        <v>13552.590000000007</v>
      </c>
      <c r="KD133" s="209">
        <v>5656.8799999999974</v>
      </c>
      <c r="KE133" s="209">
        <v>6067.6899999999951</v>
      </c>
      <c r="KF133" s="37">
        <f>JT133+JU133+JV133+JW133+JX133+JY133+JZ133+KA133+KB133+KC133+KD133+KE133</f>
        <v>56727.08</v>
      </c>
      <c r="KG133" s="229">
        <v>2752.53</v>
      </c>
      <c r="KH133" s="209">
        <v>7086.34</v>
      </c>
      <c r="KI133" s="209">
        <v>3203.2099999999991</v>
      </c>
      <c r="KJ133" s="209">
        <v>6695.1600000000017</v>
      </c>
      <c r="KK133" s="209">
        <v>9326.6699999999983</v>
      </c>
      <c r="KL133" s="209">
        <v>31167.16</v>
      </c>
      <c r="KM133" s="209">
        <v>58701.96</v>
      </c>
      <c r="KN133" s="209">
        <v>38318.579999999987</v>
      </c>
      <c r="KO133" s="209">
        <v>-561.23999999999069</v>
      </c>
      <c r="KP133" s="209">
        <v>12417.48000000001</v>
      </c>
      <c r="KQ133" s="209">
        <v>11095.449999999983</v>
      </c>
      <c r="KR133" s="209">
        <v>9526.7600000000093</v>
      </c>
      <c r="KS133" s="37">
        <f>KG133+KH133+KI133+KJ133+KK133+KL133+KM133+KN133+KO133+KP133+KQ133+KR133</f>
        <v>189730.06</v>
      </c>
      <c r="KT133" s="229">
        <v>2045</v>
      </c>
      <c r="KU133" s="209">
        <v>12112.22</v>
      </c>
      <c r="KV133" s="209">
        <v>20985.199999999997</v>
      </c>
      <c r="KW133" s="209">
        <v>5319.7799999999988</v>
      </c>
      <c r="KX133" s="209">
        <v>21011423.379999999</v>
      </c>
      <c r="KY133" s="209">
        <v>15401.5</v>
      </c>
      <c r="KZ133" s="209">
        <v>5804.3700000010431</v>
      </c>
      <c r="LA133" s="209">
        <v>5718.3700000010431</v>
      </c>
      <c r="LB133" s="209">
        <v>-271.10999999940395</v>
      </c>
      <c r="LC133" s="209">
        <v>18705</v>
      </c>
      <c r="LD133" s="209">
        <v>20116.029999997467</v>
      </c>
      <c r="LE133" s="209">
        <v>21282.610000003129</v>
      </c>
      <c r="LF133" s="37">
        <f>KT133+KU133+KV133+KW133+KX133+KY133+KZ133+LA133+LB133+LC133+LD133+LE133</f>
        <v>21138642.350000001</v>
      </c>
      <c r="LG133" s="229">
        <v>10940</v>
      </c>
      <c r="LH133" s="209">
        <v>1280</v>
      </c>
      <c r="LI133" s="209">
        <v>300909.28999999998</v>
      </c>
      <c r="LJ133" s="209">
        <v>285.80999999999767</v>
      </c>
      <c r="LK133" s="209">
        <v>4000.5900000000256</v>
      </c>
      <c r="LL133" s="209">
        <v>2146.039999999979</v>
      </c>
      <c r="LM133" s="209">
        <v>9965.0200000000186</v>
      </c>
      <c r="LN133" s="209">
        <v>387417.67000000004</v>
      </c>
      <c r="LO133" s="209">
        <v>144250</v>
      </c>
      <c r="LP133" s="209">
        <v>34057.019999999902</v>
      </c>
      <c r="LQ133" s="209">
        <v>24799.110000000102</v>
      </c>
      <c r="LR133" s="209">
        <v>273164.42999999993</v>
      </c>
      <c r="LS133" s="37">
        <f>LG133+LH133+LI133+LJ133+LK133+LL133+LM133+LN133+LO133+LP133+LQ133+LR133</f>
        <v>1193214.98</v>
      </c>
      <c r="LT133" s="229">
        <v>2553.39</v>
      </c>
      <c r="LU133" s="209">
        <v>22006.83</v>
      </c>
      <c r="LV133" s="209">
        <v>837.5</v>
      </c>
      <c r="LW133" s="209">
        <v>9525.4499999999971</v>
      </c>
      <c r="LX133" s="209">
        <v>713.75</v>
      </c>
      <c r="LY133" s="209">
        <v>2775.25</v>
      </c>
      <c r="LZ133" s="209">
        <v>10535.760000000002</v>
      </c>
      <c r="MA133" s="209">
        <v>6014247.6200000001</v>
      </c>
      <c r="MB133" s="209">
        <v>12261.490000000224</v>
      </c>
      <c r="MC133" s="209">
        <v>19375.879999999888</v>
      </c>
      <c r="MD133" s="209">
        <v>51940.070000000298</v>
      </c>
      <c r="ME133" s="209">
        <v>23778.689999999478</v>
      </c>
      <c r="MF133" s="37">
        <f>LT133+LU133+LV133+LW133+LX133+LY133+LZ133+MA133+MB133+MC133+MD133+ME133</f>
        <v>6170551.6799999997</v>
      </c>
      <c r="MG133" s="229">
        <v>662</v>
      </c>
      <c r="MH133" s="209">
        <v>1211</v>
      </c>
      <c r="MI133" s="209">
        <v>1003551.58</v>
      </c>
      <c r="MJ133" s="209">
        <v>0</v>
      </c>
      <c r="MK133" s="209">
        <v>0</v>
      </c>
      <c r="ML133" s="209">
        <v>0</v>
      </c>
      <c r="MM133" s="209">
        <v>0</v>
      </c>
      <c r="MN133" s="209">
        <v>0</v>
      </c>
      <c r="MO133" s="209">
        <v>0</v>
      </c>
      <c r="MP133" s="209">
        <v>0</v>
      </c>
      <c r="MQ133" s="209">
        <v>0</v>
      </c>
      <c r="MR133" s="209">
        <v>0</v>
      </c>
      <c r="MS133" s="38">
        <f>MG133+MH133+MI133+MJ133+MK133+ML133+MM133+MN133+MO133+MP133+MQ133+MR133</f>
        <v>1005424.58</v>
      </c>
    </row>
    <row r="134" spans="1:357" x14ac:dyDescent="0.2">
      <c r="A134" s="82"/>
      <c r="B134" s="105"/>
      <c r="C134" s="106" t="s">
        <v>591</v>
      </c>
      <c r="D134" s="106" t="s">
        <v>591</v>
      </c>
      <c r="E134" s="22"/>
      <c r="F134" s="22"/>
      <c r="G134" s="22"/>
      <c r="H134" s="22"/>
      <c r="I134" s="22"/>
      <c r="J134" s="22"/>
      <c r="K134" s="22"/>
      <c r="L134" s="31"/>
      <c r="M134" s="31"/>
      <c r="N134" s="31"/>
      <c r="O134" s="31"/>
      <c r="P134" s="31"/>
      <c r="Q134" s="31"/>
      <c r="R134" s="31"/>
      <c r="S134" s="31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31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31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31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31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31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31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31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31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31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31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31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31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31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31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31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31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31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31"/>
      <c r="JG134" s="227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31"/>
      <c r="JT134" s="227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31"/>
      <c r="KG134" s="227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31"/>
      <c r="KT134" s="227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31"/>
      <c r="LG134" s="227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31"/>
      <c r="LT134" s="227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31"/>
      <c r="MG134" s="227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32"/>
    </row>
    <row r="135" spans="1:357" ht="18" x14ac:dyDescent="0.25">
      <c r="A135" s="85">
        <v>731</v>
      </c>
      <c r="B135" s="111"/>
      <c r="C135" s="112" t="s">
        <v>11</v>
      </c>
      <c r="D135" s="112" t="s">
        <v>12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4">
        <v>63052.912702386922</v>
      </c>
      <c r="M135" s="33">
        <v>1660.8245701886165</v>
      </c>
      <c r="N135" s="33">
        <v>4.1729260557502919</v>
      </c>
      <c r="O135" s="33">
        <v>4097.8133867467868</v>
      </c>
      <c r="P135" s="33">
        <v>8141.3787347688194</v>
      </c>
      <c r="Q135" s="33">
        <v>492.40527457853449</v>
      </c>
      <c r="R135" s="33">
        <v>57769.988315807044</v>
      </c>
      <c r="S135" s="34">
        <f>L135+M135+N135+O135+P135+Q135+R135</f>
        <v>135219.49591053248</v>
      </c>
      <c r="T135" s="33">
        <f t="shared" ref="T135:AE135" si="660">T136+T137+T138+T139</f>
        <v>1264.3965948923385</v>
      </c>
      <c r="U135" s="33">
        <f t="shared" si="660"/>
        <v>20505.758637956937</v>
      </c>
      <c r="V135" s="33">
        <f t="shared" si="660"/>
        <v>43244.032715740279</v>
      </c>
      <c r="W135" s="33">
        <f t="shared" si="660"/>
        <v>6171.7576364546821</v>
      </c>
      <c r="X135" s="33">
        <f t="shared" si="660"/>
        <v>3192.2884326489734</v>
      </c>
      <c r="Y135" s="33">
        <f t="shared" si="660"/>
        <v>67351.026539809711</v>
      </c>
      <c r="Z135" s="33">
        <f t="shared" si="660"/>
        <v>13979.302286763479</v>
      </c>
      <c r="AA135" s="33">
        <f t="shared" si="660"/>
        <v>55266.232682356866</v>
      </c>
      <c r="AB135" s="33">
        <f t="shared" si="660"/>
        <v>160052.57886830246</v>
      </c>
      <c r="AC135" s="33">
        <f t="shared" si="660"/>
        <v>12944.416624937407</v>
      </c>
      <c r="AD135" s="33">
        <f t="shared" si="660"/>
        <v>554.99916541478888</v>
      </c>
      <c r="AE135" s="33">
        <f t="shared" si="660"/>
        <v>154076.94875646805</v>
      </c>
      <c r="AF135" s="34">
        <f>T135+U135+V135+W135+X135+Y135+Z135+AA135+AB135+AC135+AD135+AE135</f>
        <v>538603.73894174595</v>
      </c>
      <c r="AG135" s="33">
        <f t="shared" ref="AG135:AR135" si="661">AG136+AG137+AG138+AG139</f>
        <v>17008.846603238191</v>
      </c>
      <c r="AH135" s="33">
        <f t="shared" si="661"/>
        <v>8174.7621432148226</v>
      </c>
      <c r="AI135" s="33">
        <f t="shared" si="661"/>
        <v>4214.6553163077951</v>
      </c>
      <c r="AJ135" s="33">
        <f t="shared" si="661"/>
        <v>147967.78501084962</v>
      </c>
      <c r="AK135" s="33">
        <f t="shared" si="661"/>
        <v>39539.318352528811</v>
      </c>
      <c r="AL135" s="33">
        <f t="shared" si="661"/>
        <v>7494.5751961275237</v>
      </c>
      <c r="AM135" s="33">
        <f t="shared" si="661"/>
        <v>25759.472542146552</v>
      </c>
      <c r="AN135" s="33">
        <f t="shared" si="661"/>
        <v>55149.390752795865</v>
      </c>
      <c r="AO135" s="33">
        <f t="shared" si="661"/>
        <v>-7598.8983475212817</v>
      </c>
      <c r="AP135" s="33">
        <f t="shared" si="661"/>
        <v>71398.764813887494</v>
      </c>
      <c r="AQ135" s="33">
        <f t="shared" si="661"/>
        <v>116743.80833750626</v>
      </c>
      <c r="AR135" s="33">
        <f t="shared" si="661"/>
        <v>2328.492739108663</v>
      </c>
      <c r="AS135" s="34">
        <f>AG135+AH135+AI135+AJ135+AK135+AL135+AM135+AN135+AO135+AP135+AQ135+AR135</f>
        <v>488180.97346019035</v>
      </c>
      <c r="AT135" s="33">
        <f t="shared" ref="AT135:BE135" si="662">AT136+AT137+AT138+AT139</f>
        <v>18840.825154398262</v>
      </c>
      <c r="AU135" s="33">
        <f t="shared" si="662"/>
        <v>3451.0098481054915</v>
      </c>
      <c r="AV135" s="33">
        <f t="shared" si="662"/>
        <v>24912.368552829248</v>
      </c>
      <c r="AW135" s="33">
        <f t="shared" si="662"/>
        <v>13040.153188115508</v>
      </c>
      <c r="AX135" s="33">
        <f t="shared" si="662"/>
        <v>309898.18060423969</v>
      </c>
      <c r="AY135" s="33">
        <f t="shared" si="662"/>
        <v>99457.519612752469</v>
      </c>
      <c r="AZ135" s="33">
        <f t="shared" si="662"/>
        <v>123026.27274244702</v>
      </c>
      <c r="BA135" s="33">
        <f t="shared" si="662"/>
        <v>4.1729260557502919</v>
      </c>
      <c r="BB135" s="33">
        <f t="shared" si="662"/>
        <v>146056.58487731597</v>
      </c>
      <c r="BC135" s="33">
        <f t="shared" si="662"/>
        <v>-287.93189784677014</v>
      </c>
      <c r="BD135" s="33">
        <f t="shared" si="662"/>
        <v>9080.2870973126355</v>
      </c>
      <c r="BE135" s="33">
        <f t="shared" si="662"/>
        <v>852676.48030378891</v>
      </c>
      <c r="BF135" s="34">
        <f>AT135+AU135+AV135+AW135+AX135+AY135+AZ135+BA135+BB135+BC135+BD135+BE135</f>
        <v>1600155.9230095141</v>
      </c>
      <c r="BG135" s="33">
        <f t="shared" ref="BG135:BR135" si="663">BG136+BG137+BG138+BG139</f>
        <v>162789.81501418795</v>
      </c>
      <c r="BH135" s="33">
        <f t="shared" si="663"/>
        <v>90771.913954264775</v>
      </c>
      <c r="BI135" s="33">
        <f t="shared" si="663"/>
        <v>69160.813178100478</v>
      </c>
      <c r="BJ135" s="33">
        <f t="shared" si="663"/>
        <v>7002.1699215489907</v>
      </c>
      <c r="BK135" s="33">
        <f t="shared" si="663"/>
        <v>17945.309631113341</v>
      </c>
      <c r="BL135" s="33">
        <f t="shared" si="663"/>
        <v>230033.04857285929</v>
      </c>
      <c r="BM135" s="33">
        <f t="shared" si="663"/>
        <v>315647.05558337504</v>
      </c>
      <c r="BN135" s="33">
        <f t="shared" si="663"/>
        <v>372190.87965281255</v>
      </c>
      <c r="BO135" s="33">
        <f t="shared" si="663"/>
        <v>175717.34180437328</v>
      </c>
      <c r="BP135" s="33">
        <f t="shared" si="663"/>
        <v>211484.10983141378</v>
      </c>
      <c r="BQ135" s="33">
        <f t="shared" si="663"/>
        <v>230161.86291937903</v>
      </c>
      <c r="BR135" s="33">
        <f t="shared" si="663"/>
        <v>784180.43732265069</v>
      </c>
      <c r="BS135" s="34">
        <f>BG135+BH135+BI135+BJ135+BK135+BL135+BM135+BN135+BO135+BP135+BQ135+BR135</f>
        <v>2667084.7573860791</v>
      </c>
      <c r="BT135" s="33">
        <f t="shared" ref="BT135:BY135" si="664">SUM(BT136:BT139)</f>
        <v>253434.78993490236</v>
      </c>
      <c r="BU135" s="33">
        <f t="shared" si="664"/>
        <v>511647.97379402444</v>
      </c>
      <c r="BV135" s="33">
        <f t="shared" si="664"/>
        <v>-247392.85386412957</v>
      </c>
      <c r="BW135" s="33">
        <f t="shared" si="664"/>
        <v>158604.57352695713</v>
      </c>
      <c r="BX135" s="33">
        <f t="shared" si="664"/>
        <v>200162.74411617429</v>
      </c>
      <c r="BY135" s="33">
        <f t="shared" si="664"/>
        <v>132219.162076448</v>
      </c>
      <c r="BZ135" s="33">
        <f t="shared" ref="BZ135:CE135" si="665">SUM(BZ136:BZ139)</f>
        <v>140085.12769153729</v>
      </c>
      <c r="CA135" s="33">
        <f t="shared" si="665"/>
        <v>436621.59906526457</v>
      </c>
      <c r="CB135" s="33">
        <f t="shared" si="665"/>
        <v>62761.271073276599</v>
      </c>
      <c r="CC135" s="33">
        <f t="shared" si="665"/>
        <v>73105.491570689366</v>
      </c>
      <c r="CD135" s="33">
        <f t="shared" si="665"/>
        <v>288048.73977633112</v>
      </c>
      <c r="CE135" s="33">
        <f t="shared" si="665"/>
        <v>-842045.22371056594</v>
      </c>
      <c r="CF135" s="34">
        <f>BT135+BU135+BV135+BW135+BX135+BY135+BZ135+CA135+CB135+CC135+CD135+CE135</f>
        <v>1167253.3950509094</v>
      </c>
      <c r="CG135" s="33">
        <f t="shared" ref="CG135:CL135" si="666">SUM(CG136:CG139)</f>
        <v>55136.46302787515</v>
      </c>
      <c r="CH135" s="33">
        <f t="shared" si="666"/>
        <v>0.40894675346334647</v>
      </c>
      <c r="CI135" s="33">
        <f t="shared" si="666"/>
        <v>0</v>
      </c>
      <c r="CJ135" s="33">
        <f t="shared" si="666"/>
        <v>15727.758304122852</v>
      </c>
      <c r="CK135" s="33">
        <f t="shared" si="666"/>
        <v>12431.14672008012</v>
      </c>
      <c r="CL135" s="33">
        <f t="shared" si="666"/>
        <v>442459.5226172593</v>
      </c>
      <c r="CM135" s="33">
        <f t="shared" ref="CM135:CR135" si="667">SUM(CM136:CM139)</f>
        <v>302011.35035887168</v>
      </c>
      <c r="CN135" s="33">
        <f t="shared" si="667"/>
        <v>170447.33767317646</v>
      </c>
      <c r="CO135" s="33">
        <f t="shared" si="667"/>
        <v>108980.13687197464</v>
      </c>
      <c r="CP135" s="33">
        <f t="shared" si="667"/>
        <v>382013.15210315463</v>
      </c>
      <c r="CQ135" s="33">
        <f t="shared" si="667"/>
        <v>373827.40777833422</v>
      </c>
      <c r="CR135" s="33">
        <f t="shared" si="667"/>
        <v>829320.51506426325</v>
      </c>
      <c r="CS135" s="34">
        <f>CG135+CH135+CI135+CJ135+CK135+CL135+CM135+CN135+CO135+CP135+CQ135+CR135</f>
        <v>2692355.1994658657</v>
      </c>
      <c r="CT135" s="33">
        <f t="shared" ref="CT135:CY135" si="668">SUM(CT136:CT139)</f>
        <v>30520.781171757641</v>
      </c>
      <c r="CU135" s="33">
        <f t="shared" si="668"/>
        <v>0</v>
      </c>
      <c r="CV135" s="33">
        <f t="shared" si="668"/>
        <v>22517.108996828578</v>
      </c>
      <c r="CW135" s="33">
        <f t="shared" si="668"/>
        <v>138693.49002670674</v>
      </c>
      <c r="CX135" s="33">
        <f t="shared" si="668"/>
        <v>-104321.09810549159</v>
      </c>
      <c r="CY135" s="33">
        <f t="shared" si="668"/>
        <v>13545.836880320481</v>
      </c>
      <c r="CZ135" s="33">
        <f t="shared" ref="CZ135:DE135" si="669">SUM(CZ136:CZ139)</f>
        <v>-2003.0045067601402</v>
      </c>
      <c r="DA135" s="33">
        <f t="shared" si="669"/>
        <v>34634.646135870469</v>
      </c>
      <c r="DB135" s="33">
        <f t="shared" si="669"/>
        <v>24691.20347187448</v>
      </c>
      <c r="DC135" s="33">
        <f t="shared" si="669"/>
        <v>1285.26122517109</v>
      </c>
      <c r="DD135" s="33">
        <f t="shared" si="669"/>
        <v>35782.840928058758</v>
      </c>
      <c r="DE135" s="33">
        <f t="shared" si="669"/>
        <v>160798.43857452847</v>
      </c>
      <c r="DF135" s="33">
        <f>CT135+CU135+CV135+CW135+CX135+CY135+CZ135+DA135+DB135+DC135+DD135+DE135</f>
        <v>356145.50479886495</v>
      </c>
      <c r="DG135" s="33">
        <f t="shared" ref="DG135:DL135" si="670">SUM(DG136:DG139)</f>
        <v>41730</v>
      </c>
      <c r="DH135" s="33">
        <f t="shared" si="670"/>
        <v>23193.02</v>
      </c>
      <c r="DI135" s="33">
        <f t="shared" si="670"/>
        <v>147368</v>
      </c>
      <c r="DJ135" s="33">
        <f t="shared" si="670"/>
        <v>7992</v>
      </c>
      <c r="DK135" s="33">
        <f t="shared" si="670"/>
        <v>64432.149999999994</v>
      </c>
      <c r="DL135" s="33">
        <f t="shared" si="670"/>
        <v>31563.67</v>
      </c>
      <c r="DM135" s="33">
        <f t="shared" ref="DM135:DR135" si="671">SUM(DM136:DM139)</f>
        <v>97659.28</v>
      </c>
      <c r="DN135" s="33">
        <f t="shared" si="671"/>
        <v>-167783.36</v>
      </c>
      <c r="DO135" s="33">
        <f t="shared" si="671"/>
        <v>0</v>
      </c>
      <c r="DP135" s="33">
        <f t="shared" si="671"/>
        <v>-36930.31</v>
      </c>
      <c r="DQ135" s="33">
        <f t="shared" si="671"/>
        <v>3000</v>
      </c>
      <c r="DR135" s="33">
        <f t="shared" si="671"/>
        <v>-5300.0399999999927</v>
      </c>
      <c r="DS135" s="34">
        <f>DG135+DH135+DI135+DJ135+DK135+DL135+DM135+DN135+DO135+DP135+DQ135+DR135</f>
        <v>206924.41000000003</v>
      </c>
      <c r="DT135" s="33">
        <f t="shared" ref="DT135:DY135" si="672">SUM(DT136:DT139)</f>
        <v>0</v>
      </c>
      <c r="DU135" s="33">
        <f t="shared" si="672"/>
        <v>2750</v>
      </c>
      <c r="DV135" s="33">
        <f t="shared" si="672"/>
        <v>1626.46</v>
      </c>
      <c r="DW135" s="33">
        <f t="shared" si="672"/>
        <v>886.65</v>
      </c>
      <c r="DX135" s="33">
        <f t="shared" si="672"/>
        <v>3358.74</v>
      </c>
      <c r="DY135" s="33">
        <f t="shared" si="672"/>
        <v>4800</v>
      </c>
      <c r="DZ135" s="33">
        <f t="shared" ref="DZ135:EE135" si="673">SUM(DZ136:DZ139)</f>
        <v>0</v>
      </c>
      <c r="EA135" s="33">
        <f t="shared" si="673"/>
        <v>3300</v>
      </c>
      <c r="EB135" s="33">
        <f t="shared" si="673"/>
        <v>-8.9999999999690772E-2</v>
      </c>
      <c r="EC135" s="33">
        <f t="shared" si="673"/>
        <v>47.35</v>
      </c>
      <c r="ED135" s="33">
        <f t="shared" si="673"/>
        <v>12579.75</v>
      </c>
      <c r="EE135" s="33">
        <f t="shared" si="673"/>
        <v>-280.35000000000002</v>
      </c>
      <c r="EF135" s="34">
        <f>DT135+DU135+DV135+DW135+DX135+DY135+DZ135+EA135+EB135+EC135+ED135+EE135</f>
        <v>29068.51</v>
      </c>
      <c r="EG135" s="33">
        <f t="shared" ref="EG135:EL135" si="674">SUM(EG136:EG139)</f>
        <v>0</v>
      </c>
      <c r="EH135" s="33">
        <f t="shared" si="674"/>
        <v>1500</v>
      </c>
      <c r="EI135" s="33">
        <f t="shared" si="674"/>
        <v>29405.919999999998</v>
      </c>
      <c r="EJ135" s="33">
        <f t="shared" si="674"/>
        <v>2623</v>
      </c>
      <c r="EK135" s="33">
        <f t="shared" si="674"/>
        <v>7291.3600000000006</v>
      </c>
      <c r="EL135" s="33">
        <f t="shared" si="674"/>
        <v>16816.29</v>
      </c>
      <c r="EM135" s="33">
        <f t="shared" ref="EM135:ER135" si="675">SUM(EM136:EM139)</f>
        <v>37550</v>
      </c>
      <c r="EN135" s="33">
        <f t="shared" si="675"/>
        <v>22125.94</v>
      </c>
      <c r="EO135" s="33">
        <f t="shared" si="675"/>
        <v>489.24000000000524</v>
      </c>
      <c r="EP135" s="33">
        <f t="shared" si="675"/>
        <v>34500</v>
      </c>
      <c r="EQ135" s="33">
        <f t="shared" si="675"/>
        <v>300</v>
      </c>
      <c r="ER135" s="33">
        <f t="shared" si="675"/>
        <v>275563.12</v>
      </c>
      <c r="ES135" s="34">
        <f>EG135+EH135+EI135+EJ135+EK135+EL135+EM135+EN135+EO135+EP135+EQ135+ER135</f>
        <v>428164.87</v>
      </c>
      <c r="ET135" s="33">
        <f t="shared" ref="ET135:EY135" si="676">SUM(ET136:ET139)</f>
        <v>0</v>
      </c>
      <c r="EU135" s="33">
        <f t="shared" si="676"/>
        <v>0</v>
      </c>
      <c r="EV135" s="33">
        <f t="shared" si="676"/>
        <v>703.77</v>
      </c>
      <c r="EW135" s="33">
        <f t="shared" si="676"/>
        <v>0</v>
      </c>
      <c r="EX135" s="33">
        <f t="shared" si="676"/>
        <v>0</v>
      </c>
      <c r="EY135" s="33">
        <f t="shared" si="676"/>
        <v>36652.300000000003</v>
      </c>
      <c r="EZ135" s="33">
        <f t="shared" ref="EZ135:FE135" si="677">SUM(EZ136:EZ139)</f>
        <v>81486.240000000005</v>
      </c>
      <c r="FA135" s="33">
        <f t="shared" si="677"/>
        <v>22248.2</v>
      </c>
      <c r="FB135" s="33">
        <f t="shared" si="677"/>
        <v>0</v>
      </c>
      <c r="FC135" s="33">
        <f t="shared" si="677"/>
        <v>33094.720000000001</v>
      </c>
      <c r="FD135" s="33">
        <f t="shared" si="677"/>
        <v>31708.34</v>
      </c>
      <c r="FE135" s="33">
        <f t="shared" si="677"/>
        <v>28700.560000000001</v>
      </c>
      <c r="FF135" s="34">
        <f>ET135+EU135+EV135+EW135+EX135+EY135+EZ135+FA135+FB135+FC135+FD135+FE135</f>
        <v>234594.13</v>
      </c>
      <c r="FG135" s="33">
        <f t="shared" ref="FG135:FL135" si="678">SUM(FG136:FG139)</f>
        <v>2007.4</v>
      </c>
      <c r="FH135" s="33">
        <f t="shared" si="678"/>
        <v>0</v>
      </c>
      <c r="FI135" s="33">
        <f t="shared" si="678"/>
        <v>8917.25</v>
      </c>
      <c r="FJ135" s="33">
        <f t="shared" si="678"/>
        <v>0</v>
      </c>
      <c r="FK135" s="33">
        <f t="shared" si="678"/>
        <v>0</v>
      </c>
      <c r="FL135" s="33">
        <f t="shared" si="678"/>
        <v>17235</v>
      </c>
      <c r="FM135" s="33">
        <f t="shared" ref="FM135:FR135" si="679">SUM(FM136:FM139)</f>
        <v>6725</v>
      </c>
      <c r="FN135" s="33">
        <f t="shared" si="679"/>
        <v>2028</v>
      </c>
      <c r="FO135" s="33">
        <f t="shared" si="679"/>
        <v>43164.19</v>
      </c>
      <c r="FP135" s="33">
        <f t="shared" si="679"/>
        <v>3673</v>
      </c>
      <c r="FQ135" s="33">
        <f t="shared" si="679"/>
        <v>658.21999999999389</v>
      </c>
      <c r="FR135" s="33">
        <f t="shared" si="679"/>
        <v>3574.75</v>
      </c>
      <c r="FS135" s="34">
        <f>FG135+FH135+FI135+FJ135+FK135+FL135+FM135+FN135+FO135+FP135+FQ135+FR135</f>
        <v>87982.81</v>
      </c>
      <c r="FT135" s="33">
        <f t="shared" ref="FT135:FY135" si="680">SUM(FT136:FT139)</f>
        <v>0</v>
      </c>
      <c r="FU135" s="33">
        <f t="shared" si="680"/>
        <v>0</v>
      </c>
      <c r="FV135" s="33">
        <f t="shared" si="680"/>
        <v>0</v>
      </c>
      <c r="FW135" s="33">
        <f t="shared" si="680"/>
        <v>258</v>
      </c>
      <c r="FX135" s="33">
        <f t="shared" si="680"/>
        <v>4000</v>
      </c>
      <c r="FY135" s="33">
        <f t="shared" si="680"/>
        <v>2799.91</v>
      </c>
      <c r="FZ135" s="33">
        <f t="shared" ref="FZ135:GE135" si="681">SUM(FZ136:FZ139)</f>
        <v>53385.599999999999</v>
      </c>
      <c r="GA135" s="33">
        <f t="shared" si="681"/>
        <v>0</v>
      </c>
      <c r="GB135" s="33">
        <f t="shared" si="681"/>
        <v>300</v>
      </c>
      <c r="GC135" s="33">
        <f t="shared" si="681"/>
        <v>3900</v>
      </c>
      <c r="GD135" s="33">
        <f t="shared" si="681"/>
        <v>226008.51</v>
      </c>
      <c r="GE135" s="33">
        <f t="shared" si="681"/>
        <v>175594.64</v>
      </c>
      <c r="GF135" s="34">
        <f>FT135+FU135+FV135+FW135+FX135+FY135+FZ135+GA135+GB135+GC135+GD135+GE135</f>
        <v>466246.66000000003</v>
      </c>
      <c r="GG135" s="33">
        <f t="shared" ref="GG135:GL135" si="682">SUM(GG136:GG139)</f>
        <v>1697.99</v>
      </c>
      <c r="GH135" s="33">
        <f t="shared" si="682"/>
        <v>2700</v>
      </c>
      <c r="GI135" s="33">
        <f t="shared" si="682"/>
        <v>2030</v>
      </c>
      <c r="GJ135" s="33">
        <f t="shared" si="682"/>
        <v>5682.88</v>
      </c>
      <c r="GK135" s="33">
        <f t="shared" si="682"/>
        <v>2424.12</v>
      </c>
      <c r="GL135" s="33">
        <f t="shared" si="682"/>
        <v>984598.7</v>
      </c>
      <c r="GM135" s="33">
        <f t="shared" ref="GM135:GR135" si="683">SUM(GM136:GM139)</f>
        <v>272500.00000000012</v>
      </c>
      <c r="GN135" s="33">
        <f t="shared" si="683"/>
        <v>0</v>
      </c>
      <c r="GO135" s="33">
        <f t="shared" si="683"/>
        <v>7163.6299999999537</v>
      </c>
      <c r="GP135" s="33">
        <f t="shared" si="683"/>
        <v>0</v>
      </c>
      <c r="GQ135" s="33">
        <f t="shared" si="683"/>
        <v>5796</v>
      </c>
      <c r="GR135" s="33">
        <f t="shared" si="683"/>
        <v>3030.6200000000235</v>
      </c>
      <c r="GS135" s="34">
        <f>GG135+GH135+GI135+GJ135+GK135+GL135+GM135+GN135+GO135+GP135+GQ135+GR135</f>
        <v>1287623.94</v>
      </c>
      <c r="GT135" s="33">
        <f t="shared" ref="GT135:GY135" si="684">SUM(GT136:GT139)</f>
        <v>194388.16</v>
      </c>
      <c r="GU135" s="33">
        <f t="shared" si="684"/>
        <v>913.26</v>
      </c>
      <c r="GV135" s="33">
        <f t="shared" si="684"/>
        <v>1154.25</v>
      </c>
      <c r="GW135" s="33">
        <f t="shared" si="684"/>
        <v>0</v>
      </c>
      <c r="GX135" s="33">
        <f t="shared" si="684"/>
        <v>44000</v>
      </c>
      <c r="GY135" s="33">
        <f t="shared" si="684"/>
        <v>9000</v>
      </c>
      <c r="GZ135" s="33">
        <f t="shared" ref="GZ135:HE135" si="685">SUM(GZ136:GZ139)</f>
        <v>469.28000000000065</v>
      </c>
      <c r="HA135" s="33">
        <f t="shared" si="685"/>
        <v>55679.58</v>
      </c>
      <c r="HB135" s="33">
        <f t="shared" si="685"/>
        <v>0</v>
      </c>
      <c r="HC135" s="33">
        <f t="shared" si="685"/>
        <v>59795.850000000006</v>
      </c>
      <c r="HD135" s="33">
        <f t="shared" si="685"/>
        <v>164088.1</v>
      </c>
      <c r="HE135" s="33">
        <f t="shared" si="685"/>
        <v>4396.7300000000014</v>
      </c>
      <c r="HF135" s="34">
        <f>GT135+GU135+GV135+GW135+GX135+GY135+GZ135+HA135+HB135+HC135+HD135+HE135</f>
        <v>533885.21</v>
      </c>
      <c r="HG135" s="33">
        <f t="shared" ref="HG135:HL135" si="686">SUM(HG136:HG139)</f>
        <v>0</v>
      </c>
      <c r="HH135" s="33">
        <f t="shared" si="686"/>
        <v>0</v>
      </c>
      <c r="HI135" s="33">
        <f t="shared" si="686"/>
        <v>21024.38</v>
      </c>
      <c r="HJ135" s="33">
        <f t="shared" si="686"/>
        <v>12136.689999999999</v>
      </c>
      <c r="HK135" s="33">
        <f t="shared" si="686"/>
        <v>0</v>
      </c>
      <c r="HL135" s="33">
        <f t="shared" si="686"/>
        <v>84443.42</v>
      </c>
      <c r="HM135" s="33">
        <f t="shared" ref="HM135:HR135" si="687">SUM(HM136:HM139)</f>
        <v>134766.65000000002</v>
      </c>
      <c r="HN135" s="33">
        <f t="shared" si="687"/>
        <v>953.29000000000008</v>
      </c>
      <c r="HO135" s="33">
        <f t="shared" si="687"/>
        <v>-4486.7900000000027</v>
      </c>
      <c r="HP135" s="33">
        <f t="shared" si="687"/>
        <v>1882.25</v>
      </c>
      <c r="HQ135" s="33">
        <f t="shared" si="687"/>
        <v>31821.56</v>
      </c>
      <c r="HR135" s="33">
        <f t="shared" si="687"/>
        <v>450281.25000000006</v>
      </c>
      <c r="HS135" s="34">
        <f>HG135+HH135+HI135+HJ135+HK135+HL135+HM135+HN135+HO135+HP135+HQ135+HR135</f>
        <v>732822.70000000007</v>
      </c>
      <c r="HT135" s="33">
        <f t="shared" ref="HT135:HY135" si="688">SUM(HT136:HT139)</f>
        <v>9000</v>
      </c>
      <c r="HU135" s="33">
        <f t="shared" si="688"/>
        <v>105478.28</v>
      </c>
      <c r="HV135" s="33">
        <f t="shared" si="688"/>
        <v>0</v>
      </c>
      <c r="HW135" s="33">
        <f t="shared" si="688"/>
        <v>5618.7900000000081</v>
      </c>
      <c r="HX135" s="33">
        <f t="shared" si="688"/>
        <v>874.47999999999593</v>
      </c>
      <c r="HY135" s="33">
        <f t="shared" si="688"/>
        <v>11600.369999999997</v>
      </c>
      <c r="HZ135" s="33">
        <f t="shared" ref="HZ135:IE135" si="689">SUM(HZ136:HZ139)</f>
        <v>638.15999999999985</v>
      </c>
      <c r="IA135" s="33">
        <f t="shared" si="689"/>
        <v>2000</v>
      </c>
      <c r="IB135" s="33">
        <f t="shared" si="689"/>
        <v>326.39999999999964</v>
      </c>
      <c r="IC135" s="33">
        <f t="shared" si="689"/>
        <v>318.23999999999978</v>
      </c>
      <c r="ID135" s="33">
        <f t="shared" si="689"/>
        <v>1000</v>
      </c>
      <c r="IE135" s="33">
        <f t="shared" si="689"/>
        <v>2300.9799999999996</v>
      </c>
      <c r="IF135" s="34">
        <f>HT135+HU135+HV135+HW135+HX135+HY135+HZ135+IA135+IB135+IC135+ID135+IE135</f>
        <v>139155.70000000001</v>
      </c>
      <c r="IG135" s="33">
        <f t="shared" ref="IG135:IL135" si="690">SUM(IG136:IG139)</f>
        <v>4630.78</v>
      </c>
      <c r="IH135" s="33">
        <f t="shared" si="690"/>
        <v>3536</v>
      </c>
      <c r="II135" s="33">
        <f t="shared" si="690"/>
        <v>7478.78</v>
      </c>
      <c r="IJ135" s="33">
        <f t="shared" si="690"/>
        <v>0</v>
      </c>
      <c r="IK135" s="33">
        <f t="shared" si="690"/>
        <v>868.00000000000011</v>
      </c>
      <c r="IL135" s="33">
        <f t="shared" si="690"/>
        <v>56871.16</v>
      </c>
      <c r="IM135" s="33">
        <f t="shared" ref="IM135:IR135" si="691">SUM(IM136:IM139)</f>
        <v>974.81999999999971</v>
      </c>
      <c r="IN135" s="33">
        <f t="shared" si="691"/>
        <v>655.87000000000035</v>
      </c>
      <c r="IO135" s="33">
        <f t="shared" si="691"/>
        <v>750</v>
      </c>
      <c r="IP135" s="33">
        <f t="shared" si="691"/>
        <v>233398.16</v>
      </c>
      <c r="IQ135" s="33">
        <f t="shared" si="691"/>
        <v>2517.5999999999985</v>
      </c>
      <c r="IR135" s="33">
        <f t="shared" si="691"/>
        <v>-21266.6</v>
      </c>
      <c r="IS135" s="34">
        <f>IG135+IH135+II135+IJ135+IK135+IL135+IM135+IN135+IO135+IP135+IQ135+IR135</f>
        <v>290414.57</v>
      </c>
      <c r="IT135" s="33">
        <f t="shared" ref="IT135:IY135" si="692">SUM(IT136:IT139)</f>
        <v>3.93</v>
      </c>
      <c r="IU135" s="33">
        <f t="shared" si="692"/>
        <v>45012.840000000004</v>
      </c>
      <c r="IV135" s="33">
        <f t="shared" si="692"/>
        <v>326.25</v>
      </c>
      <c r="IW135" s="33">
        <f t="shared" si="692"/>
        <v>0</v>
      </c>
      <c r="IX135" s="33">
        <f t="shared" si="692"/>
        <v>6809.4000000000015</v>
      </c>
      <c r="IY135" s="33">
        <f t="shared" si="692"/>
        <v>-3.93</v>
      </c>
      <c r="IZ135" s="33">
        <f t="shared" ref="IZ135:JE135" si="693">SUM(IZ136:IZ139)</f>
        <v>-38203.440000000002</v>
      </c>
      <c r="JA135" s="33">
        <f t="shared" si="693"/>
        <v>5103.67</v>
      </c>
      <c r="JB135" s="33">
        <f t="shared" si="693"/>
        <v>-400</v>
      </c>
      <c r="JC135" s="33">
        <f t="shared" si="693"/>
        <v>20035</v>
      </c>
      <c r="JD135" s="33">
        <f t="shared" si="693"/>
        <v>0</v>
      </c>
      <c r="JE135" s="33">
        <f t="shared" si="693"/>
        <v>2745</v>
      </c>
      <c r="JF135" s="34">
        <f>IT135+IU135+IV135+IW135+IX135+IY135+IZ135+JA135+JB135+JC135+JD135+JE135</f>
        <v>41428.720000000001</v>
      </c>
      <c r="JG135" s="230">
        <f t="shared" ref="JG135:JL135" si="694">SUM(JG136:JG139)</f>
        <v>6430</v>
      </c>
      <c r="JH135" s="33">
        <f t="shared" si="694"/>
        <v>15630.27</v>
      </c>
      <c r="JI135" s="33">
        <f t="shared" si="694"/>
        <v>0</v>
      </c>
      <c r="JJ135" s="33">
        <f t="shared" si="694"/>
        <v>0</v>
      </c>
      <c r="JK135" s="33">
        <f t="shared" si="694"/>
        <v>0</v>
      </c>
      <c r="JL135" s="33">
        <f t="shared" si="694"/>
        <v>0</v>
      </c>
      <c r="JM135" s="33">
        <f t="shared" ref="JM135:JR135" si="695">SUM(JM136:JM139)</f>
        <v>5237.6999999999989</v>
      </c>
      <c r="JN135" s="33">
        <f t="shared" si="695"/>
        <v>0</v>
      </c>
      <c r="JO135" s="33">
        <f t="shared" si="695"/>
        <v>0</v>
      </c>
      <c r="JP135" s="33">
        <f t="shared" si="695"/>
        <v>2000</v>
      </c>
      <c r="JQ135" s="33">
        <f t="shared" si="695"/>
        <v>40</v>
      </c>
      <c r="JR135" s="33">
        <f t="shared" si="695"/>
        <v>36143.800000000003</v>
      </c>
      <c r="JS135" s="34">
        <f>JG135+JH135+JI135+JJ135+JK135+JL135+JM135+JN135+JO135+JP135+JQ135+JR135</f>
        <v>65481.770000000004</v>
      </c>
      <c r="JT135" s="230">
        <f t="shared" ref="JT135:JY135" si="696">SUM(JT136:JT139)</f>
        <v>0</v>
      </c>
      <c r="JU135" s="33">
        <f t="shared" si="696"/>
        <v>326.25</v>
      </c>
      <c r="JV135" s="33">
        <f t="shared" si="696"/>
        <v>0</v>
      </c>
      <c r="JW135" s="33">
        <f t="shared" si="696"/>
        <v>9350</v>
      </c>
      <c r="JX135" s="33">
        <f t="shared" si="696"/>
        <v>0</v>
      </c>
      <c r="JY135" s="33">
        <f t="shared" si="696"/>
        <v>0</v>
      </c>
      <c r="JZ135" s="33">
        <f t="shared" ref="JZ135:KE135" si="697">SUM(JZ136:JZ139)</f>
        <v>7229.4</v>
      </c>
      <c r="KA135" s="33">
        <f t="shared" si="697"/>
        <v>3181.1200000000008</v>
      </c>
      <c r="KB135" s="33">
        <f t="shared" si="697"/>
        <v>0</v>
      </c>
      <c r="KC135" s="33">
        <f t="shared" si="697"/>
        <v>17549.12</v>
      </c>
      <c r="KD135" s="33">
        <f t="shared" si="697"/>
        <v>0</v>
      </c>
      <c r="KE135" s="33">
        <f t="shared" si="697"/>
        <v>-17549.12</v>
      </c>
      <c r="KF135" s="34">
        <f>JT135+JU135+JV135+JW135+JX135+JY135+JZ135+KA135+KB135+KC135+KD135+KE135</f>
        <v>20086.77</v>
      </c>
      <c r="KG135" s="230">
        <f t="shared" ref="KG135:KL135" si="698">SUM(KG136:KG139)</f>
        <v>1912.5</v>
      </c>
      <c r="KH135" s="33">
        <f t="shared" si="698"/>
        <v>0</v>
      </c>
      <c r="KI135" s="33">
        <f t="shared" si="698"/>
        <v>0</v>
      </c>
      <c r="KJ135" s="33">
        <f t="shared" si="698"/>
        <v>0</v>
      </c>
      <c r="KK135" s="33">
        <f t="shared" si="698"/>
        <v>6636.7999999999993</v>
      </c>
      <c r="KL135" s="33">
        <f t="shared" si="698"/>
        <v>91500</v>
      </c>
      <c r="KM135" s="33">
        <f t="shared" ref="KM135:KR135" si="699">SUM(KM136:KM139)</f>
        <v>0</v>
      </c>
      <c r="KN135" s="33">
        <f t="shared" si="699"/>
        <v>220</v>
      </c>
      <c r="KO135" s="33">
        <f t="shared" si="699"/>
        <v>34771.94</v>
      </c>
      <c r="KP135" s="33">
        <f t="shared" si="699"/>
        <v>4724.6399999999994</v>
      </c>
      <c r="KQ135" s="33">
        <f t="shared" si="699"/>
        <v>26273.86</v>
      </c>
      <c r="KR135" s="33">
        <f t="shared" si="699"/>
        <v>30000</v>
      </c>
      <c r="KS135" s="34">
        <f>KG135+KH135+KI135+KJ135+KK135+KL135+KM135+KN135+KO135+KP135+KQ135+KR135</f>
        <v>196039.74</v>
      </c>
      <c r="KT135" s="230">
        <f t="shared" ref="KT135:KY135" si="700">SUM(KT136:KT139)</f>
        <v>0</v>
      </c>
      <c r="KU135" s="33">
        <f t="shared" si="700"/>
        <v>0</v>
      </c>
      <c r="KV135" s="33">
        <f t="shared" si="700"/>
        <v>0</v>
      </c>
      <c r="KW135" s="33">
        <f t="shared" si="700"/>
        <v>0</v>
      </c>
      <c r="KX135" s="33">
        <f t="shared" si="700"/>
        <v>31506.52</v>
      </c>
      <c r="KY135" s="33">
        <f t="shared" si="700"/>
        <v>12874.079999999998</v>
      </c>
      <c r="KZ135" s="33">
        <f t="shared" ref="KZ135:LE135" si="701">SUM(KZ136:KZ139)</f>
        <v>0</v>
      </c>
      <c r="LA135" s="33">
        <f t="shared" si="701"/>
        <v>0</v>
      </c>
      <c r="LB135" s="33">
        <f t="shared" si="701"/>
        <v>0</v>
      </c>
      <c r="LC135" s="33">
        <f t="shared" si="701"/>
        <v>0</v>
      </c>
      <c r="LD135" s="33">
        <f t="shared" si="701"/>
        <v>140000</v>
      </c>
      <c r="LE135" s="33">
        <f t="shared" si="701"/>
        <v>0</v>
      </c>
      <c r="LF135" s="34">
        <f>KT135+KU135+KV135+KW135+KX135+KY135+KZ135+LA135+LB135+LC135+LD135+LE135</f>
        <v>184380.6</v>
      </c>
      <c r="LG135" s="230">
        <f t="shared" ref="LG135:LL135" si="702">SUM(LG136:LG139)</f>
        <v>0</v>
      </c>
      <c r="LH135" s="33">
        <f t="shared" si="702"/>
        <v>0</v>
      </c>
      <c r="LI135" s="33">
        <f t="shared" si="702"/>
        <v>0</v>
      </c>
      <c r="LJ135" s="33">
        <f t="shared" si="702"/>
        <v>0</v>
      </c>
      <c r="LK135" s="33">
        <f t="shared" si="702"/>
        <v>13348.44</v>
      </c>
      <c r="LL135" s="33">
        <f t="shared" si="702"/>
        <v>125076.71</v>
      </c>
      <c r="LM135" s="33">
        <f t="shared" ref="LM135:LR135" si="703">SUM(LM136:LM139)</f>
        <v>-82.960000000006403</v>
      </c>
      <c r="LN135" s="33">
        <f t="shared" si="703"/>
        <v>187241.93</v>
      </c>
      <c r="LO135" s="33">
        <f t="shared" si="703"/>
        <v>64487.03</v>
      </c>
      <c r="LP135" s="33">
        <f t="shared" si="703"/>
        <v>23860.720000000001</v>
      </c>
      <c r="LQ135" s="33">
        <f t="shared" si="703"/>
        <v>54674.120000000024</v>
      </c>
      <c r="LR135" s="33">
        <f t="shared" si="703"/>
        <v>26540.34</v>
      </c>
      <c r="LS135" s="34">
        <f>LG135+LH135+LI135+LJ135+LK135+LL135+LM135+LN135+LO135+LP135+LQ135+LR135</f>
        <v>495146.33</v>
      </c>
      <c r="LT135" s="230">
        <f t="shared" ref="LT135:LY135" si="704">SUM(LT136:LT139)</f>
        <v>260</v>
      </c>
      <c r="LU135" s="33">
        <f t="shared" si="704"/>
        <v>2600</v>
      </c>
      <c r="LV135" s="33">
        <f t="shared" si="704"/>
        <v>0</v>
      </c>
      <c r="LW135" s="33">
        <f t="shared" si="704"/>
        <v>9200</v>
      </c>
      <c r="LX135" s="33">
        <f t="shared" si="704"/>
        <v>0</v>
      </c>
      <c r="LY135" s="33">
        <f t="shared" si="704"/>
        <v>0</v>
      </c>
      <c r="LZ135" s="33">
        <f t="shared" ref="LZ135:ME135" si="705">SUM(LZ136:LZ139)</f>
        <v>62004</v>
      </c>
      <c r="MA135" s="33">
        <f t="shared" si="705"/>
        <v>41179.440000000002</v>
      </c>
      <c r="MB135" s="33">
        <f t="shared" si="705"/>
        <v>234747.81</v>
      </c>
      <c r="MC135" s="33">
        <f t="shared" si="705"/>
        <v>0</v>
      </c>
      <c r="MD135" s="33">
        <f t="shared" si="705"/>
        <v>-200</v>
      </c>
      <c r="ME135" s="33">
        <f t="shared" si="705"/>
        <v>49958</v>
      </c>
      <c r="MF135" s="34">
        <f>LT135+LU135+LV135+LW135+LX135+LY135+LZ135+MA135+MB135+MC135+MD135+ME135</f>
        <v>399749.25</v>
      </c>
      <c r="MG135" s="230">
        <f t="shared" ref="MG135:ML135" si="706">SUM(MG136:MG139)</f>
        <v>2000</v>
      </c>
      <c r="MH135" s="33">
        <f t="shared" si="706"/>
        <v>0</v>
      </c>
      <c r="MI135" s="33">
        <f t="shared" si="706"/>
        <v>0</v>
      </c>
      <c r="MJ135" s="33">
        <f t="shared" si="706"/>
        <v>0</v>
      </c>
      <c r="MK135" s="33">
        <f t="shared" si="706"/>
        <v>0</v>
      </c>
      <c r="ML135" s="33">
        <f t="shared" si="706"/>
        <v>0</v>
      </c>
      <c r="MM135" s="33">
        <f t="shared" ref="MM135:MR135" si="707">SUM(MM136:MM139)</f>
        <v>0</v>
      </c>
      <c r="MN135" s="33">
        <f t="shared" si="707"/>
        <v>0</v>
      </c>
      <c r="MO135" s="33">
        <f t="shared" si="707"/>
        <v>0</v>
      </c>
      <c r="MP135" s="33">
        <f t="shared" si="707"/>
        <v>0</v>
      </c>
      <c r="MQ135" s="33">
        <f t="shared" si="707"/>
        <v>0</v>
      </c>
      <c r="MR135" s="33">
        <f t="shared" si="707"/>
        <v>0</v>
      </c>
      <c r="MS135" s="35">
        <f>MG135+MH135+MI135+MJ135+MK135+ML135+MM135+MN135+MO135+MP135+MQ135+MR135</f>
        <v>2000</v>
      </c>
    </row>
    <row r="136" spans="1:357" ht="15.75" x14ac:dyDescent="0.25">
      <c r="A136" s="86">
        <v>7310</v>
      </c>
      <c r="B136" s="113"/>
      <c r="C136" s="114" t="s">
        <v>468</v>
      </c>
      <c r="D136" s="114" t="s">
        <v>13</v>
      </c>
      <c r="E136" s="37" t="s">
        <v>165</v>
      </c>
      <c r="F136" s="37" t="s">
        <v>165</v>
      </c>
      <c r="G136" s="37" t="s">
        <v>165</v>
      </c>
      <c r="H136" s="37" t="s">
        <v>165</v>
      </c>
      <c r="I136" s="37" t="s">
        <v>165</v>
      </c>
      <c r="J136" s="37" t="s">
        <v>165</v>
      </c>
      <c r="K136" s="37" t="s">
        <v>165</v>
      </c>
      <c r="L136" s="37" t="s">
        <v>165</v>
      </c>
      <c r="M136" s="37" t="s">
        <v>165</v>
      </c>
      <c r="N136" s="37" t="s">
        <v>165</v>
      </c>
      <c r="O136" s="37" t="s">
        <v>165</v>
      </c>
      <c r="P136" s="37" t="s">
        <v>165</v>
      </c>
      <c r="Q136" s="37" t="s">
        <v>165</v>
      </c>
      <c r="R136" s="37" t="s">
        <v>165</v>
      </c>
      <c r="S136" s="37" t="s">
        <v>165</v>
      </c>
      <c r="T136" s="36">
        <v>1264.3965948923385</v>
      </c>
      <c r="U136" s="36">
        <v>0</v>
      </c>
      <c r="V136" s="36">
        <v>43244.032715740279</v>
      </c>
      <c r="W136" s="36">
        <v>6171.7576364546821</v>
      </c>
      <c r="X136" s="36">
        <v>3192.2884326489734</v>
      </c>
      <c r="Y136" s="36">
        <v>56217.659823067937</v>
      </c>
      <c r="Z136" s="36">
        <v>12431.14672008012</v>
      </c>
      <c r="AA136" s="36">
        <v>55575.029210482389</v>
      </c>
      <c r="AB136" s="36">
        <v>136458.85494909031</v>
      </c>
      <c r="AC136" s="36">
        <v>15302.119846436321</v>
      </c>
      <c r="AD136" s="36">
        <v>-4465.0308796528125</v>
      </c>
      <c r="AE136" s="36">
        <v>95509.931564012688</v>
      </c>
      <c r="AF136" s="37">
        <f>T136+U136+V136+W136+X136+Y136+Z136+AA136+AB136+AC136+AD136+AE136</f>
        <v>420902.1866132532</v>
      </c>
      <c r="AG136" s="36">
        <v>17008.846603238191</v>
      </c>
      <c r="AH136" s="36">
        <v>-6518.1104990819567</v>
      </c>
      <c r="AI136" s="36">
        <v>15736.104156234353</v>
      </c>
      <c r="AJ136" s="36">
        <v>144913.20313804041</v>
      </c>
      <c r="AK136" s="36">
        <v>38479.395134368235</v>
      </c>
      <c r="AL136" s="36">
        <v>-130378.90168586213</v>
      </c>
      <c r="AM136" s="36">
        <v>23360.040060090134</v>
      </c>
      <c r="AN136" s="36">
        <v>50425.638457686531</v>
      </c>
      <c r="AO136" s="36">
        <v>0</v>
      </c>
      <c r="AP136" s="36">
        <v>71398.764813887494</v>
      </c>
      <c r="AQ136" s="36">
        <v>116743.80833750626</v>
      </c>
      <c r="AR136" s="36">
        <v>2311.8010348856619</v>
      </c>
      <c r="AS136" s="37">
        <f>AG136+AH136+AI136+AJ136+AK136+AL136+AM136+AN136+AO136+AP136+AQ136+AR136</f>
        <v>343480.58955099311</v>
      </c>
      <c r="AT136" s="36">
        <v>18523.68277416124</v>
      </c>
      <c r="AU136" s="36">
        <v>3768.1522283425138</v>
      </c>
      <c r="AV136" s="36">
        <v>1080.7878484393257</v>
      </c>
      <c r="AW136" s="36">
        <v>11112.502086463028</v>
      </c>
      <c r="AX136" s="36">
        <v>53834.919045234521</v>
      </c>
      <c r="AY136" s="36">
        <v>99457.519612752469</v>
      </c>
      <c r="AZ136" s="36">
        <v>38048.806543148065</v>
      </c>
      <c r="BA136" s="36">
        <v>4.1729260557502919</v>
      </c>
      <c r="BB136" s="36">
        <v>146056.58487731597</v>
      </c>
      <c r="BC136" s="36">
        <v>-287.93189784677014</v>
      </c>
      <c r="BD136" s="36">
        <v>9080.2870973126355</v>
      </c>
      <c r="BE136" s="36">
        <v>63701.911200133531</v>
      </c>
      <c r="BF136" s="37">
        <f>AT136+AU136+AV136+AW136+AX136+AY136+AZ136+BA136+BB136+BC136+BD136+BE136</f>
        <v>444381.39434151223</v>
      </c>
      <c r="BG136" s="36">
        <v>75955.600066766827</v>
      </c>
      <c r="BH136" s="36">
        <v>0</v>
      </c>
      <c r="BI136" s="36">
        <v>10770.322149891505</v>
      </c>
      <c r="BJ136" s="36">
        <v>7002.1699215489907</v>
      </c>
      <c r="BK136" s="36">
        <v>4988.3742280086826</v>
      </c>
      <c r="BL136" s="36">
        <v>7033.8257386079094</v>
      </c>
      <c r="BM136" s="36">
        <v>101856.95209480889</v>
      </c>
      <c r="BN136" s="36">
        <v>4018.5277916875311</v>
      </c>
      <c r="BO136" s="36">
        <v>884.660323819062</v>
      </c>
      <c r="BP136" s="36">
        <v>0</v>
      </c>
      <c r="BQ136" s="36">
        <v>16428.809881488902</v>
      </c>
      <c r="BR136" s="36">
        <v>63528.626272742447</v>
      </c>
      <c r="BS136" s="37">
        <f>BG136+BH136+BI136+BJ136+BK136+BL136+BM136+BN136+BO136+BP136+BQ136+BR136</f>
        <v>292467.86846937076</v>
      </c>
      <c r="BT136" s="36">
        <v>580.03672174929068</v>
      </c>
      <c r="BU136" s="36">
        <v>1372.8926723418463</v>
      </c>
      <c r="BV136" s="36">
        <v>7832.5822066432984</v>
      </c>
      <c r="BW136" s="36">
        <v>96290.268736437996</v>
      </c>
      <c r="BX136" s="36">
        <v>132916.04072775831</v>
      </c>
      <c r="BY136" s="36">
        <v>1727.591387080621</v>
      </c>
      <c r="BZ136" s="36">
        <v>138357.53630445668</v>
      </c>
      <c r="CA136" s="36">
        <v>41583.208145551667</v>
      </c>
      <c r="CB136" s="36">
        <v>12819.692038057105</v>
      </c>
      <c r="CC136" s="36">
        <v>63132.198297446172</v>
      </c>
      <c r="CD136" s="36">
        <v>15811.216825237858</v>
      </c>
      <c r="CE136" s="36">
        <v>10416.802662326834</v>
      </c>
      <c r="CF136" s="37">
        <f>BT136+BU136+BV136+BW136+BX136+BY136+BZ136+CA136+CB136+CC136+CD136+CE136</f>
        <v>522840.06672508764</v>
      </c>
      <c r="CG136" s="36">
        <v>55136.46302787515</v>
      </c>
      <c r="CH136" s="36">
        <v>0.40894675346334647</v>
      </c>
      <c r="CI136" s="36">
        <v>0</v>
      </c>
      <c r="CJ136" s="36">
        <v>15727.758304122852</v>
      </c>
      <c r="CK136" s="36">
        <v>12431.14672008012</v>
      </c>
      <c r="CL136" s="36">
        <v>1460.5241195126025</v>
      </c>
      <c r="CM136" s="36">
        <v>84768.819896511442</v>
      </c>
      <c r="CN136" s="36">
        <v>93715.573360040071</v>
      </c>
      <c r="CO136" s="36">
        <v>21465.531630779504</v>
      </c>
      <c r="CP136" s="36">
        <v>97767.484560173601</v>
      </c>
      <c r="CQ136" s="36">
        <v>160720.24703722252</v>
      </c>
      <c r="CR136" s="36">
        <v>70464.029377399434</v>
      </c>
      <c r="CS136" s="37">
        <f>CG136+CH136+CI136+CJ136+CK136+CL136+CM136+CN136+CO136+CP136+CQ136+CR136</f>
        <v>613657.98698047083</v>
      </c>
      <c r="CT136" s="36">
        <v>29389.91821064931</v>
      </c>
      <c r="CU136" s="36">
        <v>0</v>
      </c>
      <c r="CV136" s="36">
        <v>22517.108996828578</v>
      </c>
      <c r="CW136" s="36">
        <v>34372.39192121516</v>
      </c>
      <c r="CX136" s="36">
        <v>0</v>
      </c>
      <c r="CY136" s="36">
        <v>13169.754631947922</v>
      </c>
      <c r="CZ136" s="36">
        <v>-2003.0045067601402</v>
      </c>
      <c r="DA136" s="36">
        <v>33224.837255883824</v>
      </c>
      <c r="DB136" s="36">
        <v>-15627.608078784846</v>
      </c>
      <c r="DC136" s="36">
        <v>1285.26122517109</v>
      </c>
      <c r="DD136" s="36">
        <v>-14396.594892338509</v>
      </c>
      <c r="DE136" s="36">
        <v>0</v>
      </c>
      <c r="DF136" s="36">
        <f>CT136+CU136+CV136+CW136+CX136+CY136+CZ136+DA136+DB136+DC136+DD136+DE136</f>
        <v>101932.06476381241</v>
      </c>
      <c r="DG136" s="36">
        <v>41730</v>
      </c>
      <c r="DH136" s="36">
        <v>0</v>
      </c>
      <c r="DI136" s="36">
        <v>65624</v>
      </c>
      <c r="DJ136" s="36">
        <v>16483.86</v>
      </c>
      <c r="DK136" s="36">
        <v>890.13999999999942</v>
      </c>
      <c r="DL136" s="36">
        <v>30721</v>
      </c>
      <c r="DM136" s="36">
        <v>94125</v>
      </c>
      <c r="DN136" s="36">
        <v>-202632</v>
      </c>
      <c r="DO136" s="36">
        <v>0</v>
      </c>
      <c r="DP136" s="36">
        <v>-41730</v>
      </c>
      <c r="DQ136" s="36">
        <v>0</v>
      </c>
      <c r="DR136" s="36">
        <v>-1772</v>
      </c>
      <c r="DS136" s="37">
        <f>DG136+DH136+DI136+DJ136+DK136+DL136+DM136+DN136+DO136+DP136+DQ136+DR136</f>
        <v>3440</v>
      </c>
      <c r="DT136" s="36">
        <v>0</v>
      </c>
      <c r="DU136" s="36">
        <v>0</v>
      </c>
      <c r="DV136" s="36">
        <v>0</v>
      </c>
      <c r="DW136" s="36">
        <v>886.65</v>
      </c>
      <c r="DX136" s="36">
        <v>0</v>
      </c>
      <c r="DY136" s="36">
        <v>0</v>
      </c>
      <c r="DZ136" s="36">
        <v>0</v>
      </c>
      <c r="EA136" s="36">
        <v>0</v>
      </c>
      <c r="EB136" s="36">
        <v>0</v>
      </c>
      <c r="EC136" s="36">
        <v>47.35</v>
      </c>
      <c r="ED136" s="36">
        <v>280</v>
      </c>
      <c r="EE136" s="36">
        <v>-280.35000000000002</v>
      </c>
      <c r="EF136" s="37">
        <f>DT136+DU136+DV136+DW136+DX136+DY136+DZ136+EA136+EB136+EC136+ED136+EE136</f>
        <v>933.65</v>
      </c>
      <c r="EG136" s="36">
        <v>0</v>
      </c>
      <c r="EH136" s="36">
        <v>0</v>
      </c>
      <c r="EI136" s="36">
        <v>0</v>
      </c>
      <c r="EJ136" s="36">
        <v>2623</v>
      </c>
      <c r="EK136" s="36">
        <v>399.01</v>
      </c>
      <c r="EL136" s="36">
        <v>0</v>
      </c>
      <c r="EM136" s="36">
        <v>50</v>
      </c>
      <c r="EN136" s="36">
        <v>0</v>
      </c>
      <c r="EO136" s="36">
        <v>0</v>
      </c>
      <c r="EP136" s="36">
        <v>0</v>
      </c>
      <c r="EQ136" s="36">
        <v>0</v>
      </c>
      <c r="ER136" s="36">
        <v>3757</v>
      </c>
      <c r="ES136" s="37">
        <f>EG136+EH136+EI136+EJ136+EK136+EL136+EM136+EN136+EO136+EP136+EQ136+ER136</f>
        <v>6829.01</v>
      </c>
      <c r="ET136" s="36">
        <v>0</v>
      </c>
      <c r="EU136" s="36">
        <v>0</v>
      </c>
      <c r="EV136" s="36">
        <v>0</v>
      </c>
      <c r="EW136" s="36">
        <v>0</v>
      </c>
      <c r="EX136" s="36">
        <v>0</v>
      </c>
      <c r="EY136" s="36">
        <v>0</v>
      </c>
      <c r="EZ136" s="36">
        <v>480</v>
      </c>
      <c r="FA136" s="36">
        <v>0</v>
      </c>
      <c r="FB136" s="36">
        <v>0</v>
      </c>
      <c r="FC136" s="36">
        <v>0</v>
      </c>
      <c r="FD136" s="36">
        <v>0</v>
      </c>
      <c r="FE136" s="36">
        <v>2946</v>
      </c>
      <c r="FF136" s="37">
        <f>ET136+EU136+EV136+EW136+EX136+EY136+EZ136+FA136+FB136+FC136+FD136+FE136</f>
        <v>3426</v>
      </c>
      <c r="FG136" s="36">
        <v>0</v>
      </c>
      <c r="FH136" s="36">
        <v>0</v>
      </c>
      <c r="FI136" s="36">
        <v>0</v>
      </c>
      <c r="FJ136" s="36">
        <v>2477.25</v>
      </c>
      <c r="FK136" s="36">
        <v>0</v>
      </c>
      <c r="FL136" s="36">
        <v>220</v>
      </c>
      <c r="FM136" s="36">
        <v>0</v>
      </c>
      <c r="FN136" s="36">
        <v>2028</v>
      </c>
      <c r="FO136" s="36">
        <v>0</v>
      </c>
      <c r="FP136" s="36">
        <v>673</v>
      </c>
      <c r="FQ136" s="36">
        <v>0</v>
      </c>
      <c r="FR136" s="36">
        <v>2285.4</v>
      </c>
      <c r="FS136" s="37">
        <f>FG136+FH136+FI136+FJ136+FK136+FL136+FM136+FN136+FO136+FP136+FQ136+FR136</f>
        <v>7683.65</v>
      </c>
      <c r="FT136" s="36">
        <v>0</v>
      </c>
      <c r="FU136" s="36">
        <v>0</v>
      </c>
      <c r="FV136" s="36">
        <v>0</v>
      </c>
      <c r="FW136" s="36">
        <v>258</v>
      </c>
      <c r="FX136" s="36">
        <v>0</v>
      </c>
      <c r="FY136" s="36">
        <v>0</v>
      </c>
      <c r="FZ136" s="36">
        <v>-0.39999999999997726</v>
      </c>
      <c r="GA136" s="36">
        <v>0</v>
      </c>
      <c r="GB136" s="36">
        <v>0</v>
      </c>
      <c r="GC136" s="36">
        <v>0</v>
      </c>
      <c r="GD136" s="36">
        <v>673.6</v>
      </c>
      <c r="GE136" s="36">
        <v>0</v>
      </c>
      <c r="GF136" s="37">
        <f>FT136+FU136+FV136+FW136+FX136+FY136+FZ136+GA136+GB136+GC136+GD136+GE136</f>
        <v>931.2</v>
      </c>
      <c r="GG136" s="36">
        <v>0</v>
      </c>
      <c r="GH136" s="36">
        <v>2700</v>
      </c>
      <c r="GI136" s="36">
        <v>2000</v>
      </c>
      <c r="GJ136" s="36">
        <v>922.88000000000011</v>
      </c>
      <c r="GK136" s="36">
        <v>261.11999999999989</v>
      </c>
      <c r="GL136" s="36">
        <v>1400</v>
      </c>
      <c r="GM136" s="36">
        <v>3163</v>
      </c>
      <c r="GN136" s="36">
        <v>0</v>
      </c>
      <c r="GO136" s="36">
        <v>2993.6800000000003</v>
      </c>
      <c r="GP136" s="36">
        <v>0</v>
      </c>
      <c r="GQ136" s="36">
        <v>5796</v>
      </c>
      <c r="GR136" s="36">
        <v>0</v>
      </c>
      <c r="GS136" s="37">
        <f>GG136+GH136+GI136+GJ136+GK136+GL136+GM136+GN136+GO136+GP136+GQ136+GR136</f>
        <v>19236.68</v>
      </c>
      <c r="GT136" s="36">
        <v>366</v>
      </c>
      <c r="GU136" s="36">
        <v>913.26</v>
      </c>
      <c r="GV136" s="36">
        <v>0</v>
      </c>
      <c r="GW136" s="36">
        <v>0</v>
      </c>
      <c r="GX136" s="36">
        <v>0</v>
      </c>
      <c r="GY136" s="36">
        <v>8000</v>
      </c>
      <c r="GZ136" s="36">
        <v>469.28000000000065</v>
      </c>
      <c r="HA136" s="36">
        <v>603.35999999999876</v>
      </c>
      <c r="HB136" s="36">
        <v>0</v>
      </c>
      <c r="HC136" s="36">
        <v>356.71999999999935</v>
      </c>
      <c r="HD136" s="36">
        <v>-366</v>
      </c>
      <c r="HE136" s="36">
        <v>2526.6200000000008</v>
      </c>
      <c r="HF136" s="37">
        <f>GT136+GU136+GV136+GW136+GX136+GY136+GZ136+HA136+HB136+HC136+HD136+HE136</f>
        <v>12869.24</v>
      </c>
      <c r="HG136" s="36">
        <v>0</v>
      </c>
      <c r="HH136" s="36">
        <v>0</v>
      </c>
      <c r="HI136" s="36">
        <v>896.9</v>
      </c>
      <c r="HJ136" s="36">
        <v>0</v>
      </c>
      <c r="HK136" s="36">
        <v>0</v>
      </c>
      <c r="HL136" s="36">
        <v>0</v>
      </c>
      <c r="HM136" s="36">
        <v>0</v>
      </c>
      <c r="HN136" s="36">
        <v>953.29000000000008</v>
      </c>
      <c r="HO136" s="36">
        <v>1846.56</v>
      </c>
      <c r="HP136" s="36">
        <v>1842.25</v>
      </c>
      <c r="HQ136" s="36">
        <v>0</v>
      </c>
      <c r="HR136" s="36">
        <v>0</v>
      </c>
      <c r="HS136" s="37">
        <f>HG136+HH136+HI136+HJ136+HK136+HL136+HM136+HN136+HO136+HP136+HQ136+HR136</f>
        <v>5539</v>
      </c>
      <c r="HT136" s="36">
        <v>0</v>
      </c>
      <c r="HU136" s="36">
        <v>896.91</v>
      </c>
      <c r="HV136" s="36">
        <v>0</v>
      </c>
      <c r="HW136" s="36">
        <v>0</v>
      </c>
      <c r="HX136" s="36">
        <v>0</v>
      </c>
      <c r="HY136" s="36">
        <v>10963.17</v>
      </c>
      <c r="HZ136" s="36">
        <v>638.15999999999985</v>
      </c>
      <c r="IA136" s="36">
        <v>0</v>
      </c>
      <c r="IB136" s="36">
        <v>326.39999999999964</v>
      </c>
      <c r="IC136" s="36">
        <v>318.23999999999978</v>
      </c>
      <c r="ID136" s="36">
        <v>0</v>
      </c>
      <c r="IE136" s="36">
        <v>0</v>
      </c>
      <c r="IF136" s="37">
        <f>HT136+HU136+HV136+HW136+HX136+HY136+HZ136+IA136+IB136+IC136+ID136+IE136</f>
        <v>13142.88</v>
      </c>
      <c r="IG136" s="36">
        <v>0</v>
      </c>
      <c r="IH136" s="209">
        <v>0</v>
      </c>
      <c r="II136" s="209">
        <v>669.38</v>
      </c>
      <c r="IJ136" s="209">
        <v>0</v>
      </c>
      <c r="IK136" s="209">
        <v>868.00000000000011</v>
      </c>
      <c r="IL136" s="209">
        <v>0</v>
      </c>
      <c r="IM136" s="209">
        <v>974.81999999999971</v>
      </c>
      <c r="IN136" s="209">
        <v>655.87000000000035</v>
      </c>
      <c r="IO136" s="209">
        <v>0</v>
      </c>
      <c r="IP136" s="209">
        <v>0</v>
      </c>
      <c r="IQ136" s="209">
        <v>0</v>
      </c>
      <c r="IR136" s="209">
        <v>1122.2400000000002</v>
      </c>
      <c r="IS136" s="37">
        <f>IG136+IH136+II136+IJ136+IK136+IL136+IM136+IN136+IO136+IP136+IQ136+IR136</f>
        <v>4290.3100000000004</v>
      </c>
      <c r="IT136" s="36">
        <v>0</v>
      </c>
      <c r="IU136" s="209">
        <v>0</v>
      </c>
      <c r="IV136" s="209">
        <v>326.25</v>
      </c>
      <c r="IW136" s="209">
        <v>0</v>
      </c>
      <c r="IX136" s="209">
        <v>0</v>
      </c>
      <c r="IY136" s="209">
        <v>0</v>
      </c>
      <c r="IZ136" s="209">
        <v>0</v>
      </c>
      <c r="JA136" s="209">
        <v>3135.78</v>
      </c>
      <c r="JB136" s="209">
        <v>0</v>
      </c>
      <c r="JC136" s="209">
        <v>0</v>
      </c>
      <c r="JD136" s="209">
        <v>0</v>
      </c>
      <c r="JE136" s="209">
        <v>0</v>
      </c>
      <c r="JF136" s="37">
        <f>IT136+IU136+IV136+IW136+IX136+IY136+IZ136+JA136+JB136+JC136+JD136+JE136</f>
        <v>3462.03</v>
      </c>
      <c r="JG136" s="229">
        <v>0</v>
      </c>
      <c r="JH136" s="209">
        <v>865.77</v>
      </c>
      <c r="JI136" s="209">
        <v>0</v>
      </c>
      <c r="JJ136" s="209">
        <v>0</v>
      </c>
      <c r="JK136" s="209">
        <v>0</v>
      </c>
      <c r="JL136" s="209">
        <v>0</v>
      </c>
      <c r="JM136" s="209">
        <v>5237.6999999999989</v>
      </c>
      <c r="JN136" s="209">
        <v>0</v>
      </c>
      <c r="JO136" s="209">
        <v>0</v>
      </c>
      <c r="JP136" s="209">
        <v>0</v>
      </c>
      <c r="JQ136" s="209">
        <v>0</v>
      </c>
      <c r="JR136" s="209">
        <v>0</v>
      </c>
      <c r="JS136" s="37">
        <f>JG136+JH136+JI136+JJ136+JK136+JL136+JM136+JN136+JO136+JP136+JQ136+JR136</f>
        <v>6103.4699999999993</v>
      </c>
      <c r="JT136" s="229">
        <v>0</v>
      </c>
      <c r="JU136" s="209">
        <v>326.25</v>
      </c>
      <c r="JV136" s="209">
        <v>0</v>
      </c>
      <c r="JW136" s="209">
        <v>0</v>
      </c>
      <c r="JX136" s="209">
        <v>0</v>
      </c>
      <c r="JY136" s="209">
        <v>0</v>
      </c>
      <c r="JZ136" s="209">
        <v>7229.4</v>
      </c>
      <c r="KA136" s="209">
        <v>3181.1200000000008</v>
      </c>
      <c r="KB136" s="209">
        <v>0</v>
      </c>
      <c r="KC136" s="209">
        <v>0</v>
      </c>
      <c r="KD136" s="209">
        <v>0</v>
      </c>
      <c r="KE136" s="209">
        <v>0</v>
      </c>
      <c r="KF136" s="37">
        <f>JT136+JU136+JV136+JW136+JX136+JY136+JZ136+KA136+KB136+KC136+KD136+KE136</f>
        <v>10736.77</v>
      </c>
      <c r="KG136" s="229">
        <v>0</v>
      </c>
      <c r="KH136" s="209">
        <v>0</v>
      </c>
      <c r="KI136" s="209">
        <v>0</v>
      </c>
      <c r="KJ136" s="209">
        <v>0</v>
      </c>
      <c r="KK136" s="209">
        <v>0</v>
      </c>
      <c r="KL136" s="209">
        <v>0</v>
      </c>
      <c r="KM136" s="209">
        <v>0</v>
      </c>
      <c r="KN136" s="209">
        <v>220</v>
      </c>
      <c r="KO136" s="209">
        <v>3117.51</v>
      </c>
      <c r="KP136" s="209">
        <v>4724.6399999999994</v>
      </c>
      <c r="KQ136" s="209">
        <v>3317.9400000000005</v>
      </c>
      <c r="KR136" s="209">
        <v>0</v>
      </c>
      <c r="KS136" s="37">
        <f>KG136+KH136+KI136+KJ136+KK136+KL136+KM136+KN136+KO136+KP136+KQ136+KR136</f>
        <v>11380.09</v>
      </c>
      <c r="KT136" s="229">
        <v>0</v>
      </c>
      <c r="KU136" s="209">
        <v>0</v>
      </c>
      <c r="KV136" s="209">
        <v>0</v>
      </c>
      <c r="KW136" s="209">
        <v>0</v>
      </c>
      <c r="KX136" s="209">
        <v>31506.52</v>
      </c>
      <c r="KY136" s="209">
        <v>4790.5499999999993</v>
      </c>
      <c r="KZ136" s="209">
        <v>0</v>
      </c>
      <c r="LA136" s="209">
        <v>0</v>
      </c>
      <c r="LB136" s="209">
        <v>0</v>
      </c>
      <c r="LC136" s="209">
        <v>0</v>
      </c>
      <c r="LD136" s="209">
        <v>0</v>
      </c>
      <c r="LE136" s="209">
        <v>-25000</v>
      </c>
      <c r="LF136" s="37">
        <f>KT136+KU136+KV136+KW136+KX136+KY136+KZ136+LA136+LB136+LC136+LD136+LE136</f>
        <v>11297.07</v>
      </c>
      <c r="LG136" s="229">
        <v>0</v>
      </c>
      <c r="LH136" s="209">
        <v>0</v>
      </c>
      <c r="LI136" s="209">
        <v>0</v>
      </c>
      <c r="LJ136" s="209">
        <v>0</v>
      </c>
      <c r="LK136" s="209">
        <v>0</v>
      </c>
      <c r="LL136" s="209">
        <v>0</v>
      </c>
      <c r="LM136" s="209">
        <v>0</v>
      </c>
      <c r="LN136" s="209">
        <v>4000</v>
      </c>
      <c r="LO136" s="209">
        <v>0</v>
      </c>
      <c r="LP136" s="209">
        <v>20120.72</v>
      </c>
      <c r="LQ136" s="209">
        <v>5264.119999999999</v>
      </c>
      <c r="LR136" s="209">
        <v>3911.2800000000025</v>
      </c>
      <c r="LS136" s="37">
        <f>LG136+LH136+LI136+LJ136+LK136+LL136+LM136+LN136+LO136+LP136+LQ136+LR136</f>
        <v>33296.120000000003</v>
      </c>
      <c r="LT136" s="229">
        <v>0</v>
      </c>
      <c r="LU136" s="209">
        <v>0</v>
      </c>
      <c r="LV136" s="209">
        <v>0</v>
      </c>
      <c r="LW136" s="209">
        <v>0</v>
      </c>
      <c r="LX136" s="209">
        <v>0</v>
      </c>
      <c r="LY136" s="209">
        <v>0</v>
      </c>
      <c r="LZ136" s="209">
        <v>0</v>
      </c>
      <c r="MA136" s="209">
        <v>0</v>
      </c>
      <c r="MB136" s="209">
        <v>200</v>
      </c>
      <c r="MC136" s="209">
        <v>0</v>
      </c>
      <c r="MD136" s="209">
        <v>-200</v>
      </c>
      <c r="ME136" s="209">
        <v>0</v>
      </c>
      <c r="MF136" s="37">
        <f>LT136+LU136+LV136+LW136+LX136+LY136+LZ136+MA136+MB136+MC136+MD136+ME136</f>
        <v>0</v>
      </c>
      <c r="MG136" s="229">
        <v>0</v>
      </c>
      <c r="MH136" s="209">
        <v>0</v>
      </c>
      <c r="MI136" s="209">
        <v>0</v>
      </c>
      <c r="MJ136" s="209">
        <v>0</v>
      </c>
      <c r="MK136" s="209">
        <v>0</v>
      </c>
      <c r="ML136" s="209">
        <v>0</v>
      </c>
      <c r="MM136" s="209">
        <v>0</v>
      </c>
      <c r="MN136" s="209">
        <v>0</v>
      </c>
      <c r="MO136" s="209">
        <v>0</v>
      </c>
      <c r="MP136" s="209">
        <v>0</v>
      </c>
      <c r="MQ136" s="209">
        <v>0</v>
      </c>
      <c r="MR136" s="209">
        <v>0</v>
      </c>
      <c r="MS136" s="38">
        <f>MG136+MH136+MI136+MJ136+MK136+ML136+MM136+MN136+MO136+MP136+MQ136+MR136</f>
        <v>0</v>
      </c>
    </row>
    <row r="137" spans="1:357" ht="15.75" x14ac:dyDescent="0.25">
      <c r="A137" s="86">
        <v>7311</v>
      </c>
      <c r="B137" s="113"/>
      <c r="C137" s="114" t="s">
        <v>469</v>
      </c>
      <c r="D137" s="114" t="s">
        <v>14</v>
      </c>
      <c r="E137" s="37" t="s">
        <v>165</v>
      </c>
      <c r="F137" s="37" t="s">
        <v>165</v>
      </c>
      <c r="G137" s="37" t="s">
        <v>165</v>
      </c>
      <c r="H137" s="37" t="s">
        <v>165</v>
      </c>
      <c r="I137" s="37" t="s">
        <v>165</v>
      </c>
      <c r="J137" s="37" t="s">
        <v>165</v>
      </c>
      <c r="K137" s="37" t="s">
        <v>165</v>
      </c>
      <c r="L137" s="37" t="s">
        <v>165</v>
      </c>
      <c r="M137" s="37" t="s">
        <v>165</v>
      </c>
      <c r="N137" s="37" t="s">
        <v>165</v>
      </c>
      <c r="O137" s="37" t="s">
        <v>165</v>
      </c>
      <c r="P137" s="37" t="s">
        <v>165</v>
      </c>
      <c r="Q137" s="37" t="s">
        <v>165</v>
      </c>
      <c r="R137" s="37" t="s">
        <v>165</v>
      </c>
      <c r="S137" s="37" t="s">
        <v>165</v>
      </c>
      <c r="T137" s="36">
        <v>0</v>
      </c>
      <c r="U137" s="36">
        <v>20505.758637956937</v>
      </c>
      <c r="V137" s="36">
        <v>0</v>
      </c>
      <c r="W137" s="36">
        <v>0</v>
      </c>
      <c r="X137" s="36">
        <v>0</v>
      </c>
      <c r="Y137" s="36">
        <v>11133.366716741779</v>
      </c>
      <c r="Z137" s="36">
        <v>1548.1555666833583</v>
      </c>
      <c r="AA137" s="36">
        <v>-308.7965281255216</v>
      </c>
      <c r="AB137" s="36">
        <v>23593.723919212152</v>
      </c>
      <c r="AC137" s="36">
        <v>-2357.7032214989149</v>
      </c>
      <c r="AD137" s="36">
        <v>5020.0300450676013</v>
      </c>
      <c r="AE137" s="36">
        <v>58567.017192455351</v>
      </c>
      <c r="AF137" s="37">
        <f>T137+U137+V137+W137+X137+Y137+Z137+AA137+AB137+AC137+AD137+AE137</f>
        <v>117701.55232849275</v>
      </c>
      <c r="AG137" s="36">
        <v>0</v>
      </c>
      <c r="AH137" s="36">
        <v>14692.872642296779</v>
      </c>
      <c r="AI137" s="36">
        <v>-11521.448839926557</v>
      </c>
      <c r="AJ137" s="36">
        <v>3054.581872809214</v>
      </c>
      <c r="AK137" s="36">
        <v>1059.9232181605742</v>
      </c>
      <c r="AL137" s="36">
        <v>137873.47688198966</v>
      </c>
      <c r="AM137" s="36">
        <v>2399.4324820564179</v>
      </c>
      <c r="AN137" s="36">
        <v>4723.7522951093306</v>
      </c>
      <c r="AO137" s="36">
        <v>-7598.8983475212817</v>
      </c>
      <c r="AP137" s="36">
        <v>0</v>
      </c>
      <c r="AQ137" s="36">
        <v>0</v>
      </c>
      <c r="AR137" s="36">
        <v>16.691704223001167</v>
      </c>
      <c r="AS137" s="37">
        <f>AG137+AH137+AI137+AJ137+AK137+AL137+AM137+AN137+AO137+AP137+AQ137+AR137</f>
        <v>144700.38390919712</v>
      </c>
      <c r="AT137" s="36">
        <v>317.14238023702222</v>
      </c>
      <c r="AU137" s="36">
        <v>-317.14238023702222</v>
      </c>
      <c r="AV137" s="36">
        <v>23831.580704389922</v>
      </c>
      <c r="AW137" s="36">
        <v>1927.6511016524805</v>
      </c>
      <c r="AX137" s="36">
        <v>256063.26155900519</v>
      </c>
      <c r="AY137" s="36">
        <v>0</v>
      </c>
      <c r="AZ137" s="36">
        <v>84977.466199298957</v>
      </c>
      <c r="BA137" s="36">
        <v>0</v>
      </c>
      <c r="BB137" s="36">
        <v>0</v>
      </c>
      <c r="BC137" s="36">
        <v>0</v>
      </c>
      <c r="BD137" s="36">
        <v>0</v>
      </c>
      <c r="BE137" s="36">
        <v>788974.56910365541</v>
      </c>
      <c r="BF137" s="37">
        <f>AT137+AU137+AV137+AW137+AX137+AY137+AZ137+BA137+BB137+BC137+BD137+BE137</f>
        <v>1155774.528668002</v>
      </c>
      <c r="BG137" s="36">
        <v>86834.214947421133</v>
      </c>
      <c r="BH137" s="36">
        <v>90771.913954264775</v>
      </c>
      <c r="BI137" s="36">
        <v>58390.49102820897</v>
      </c>
      <c r="BJ137" s="36">
        <v>0</v>
      </c>
      <c r="BK137" s="36">
        <v>12956.935403104657</v>
      </c>
      <c r="BL137" s="36">
        <v>222999.22283425138</v>
      </c>
      <c r="BM137" s="36">
        <v>213790.10348856615</v>
      </c>
      <c r="BN137" s="36">
        <v>368172.35186112503</v>
      </c>
      <c r="BO137" s="36">
        <v>174832.68148055422</v>
      </c>
      <c r="BP137" s="36">
        <v>211484.10983141378</v>
      </c>
      <c r="BQ137" s="36">
        <v>213733.05303789012</v>
      </c>
      <c r="BR137" s="36">
        <v>720651.81104990828</v>
      </c>
      <c r="BS137" s="37">
        <f>BG137+BH137+BI137+BJ137+BK137+BL137+BM137+BN137+BO137+BP137+BQ137+BR137</f>
        <v>2374616.8889167085</v>
      </c>
      <c r="BT137" s="36">
        <v>252854.75321315308</v>
      </c>
      <c r="BU137" s="36">
        <v>510275.0811216826</v>
      </c>
      <c r="BV137" s="36">
        <v>-255225.43607077288</v>
      </c>
      <c r="BW137" s="36">
        <v>62314.30479051912</v>
      </c>
      <c r="BX137" s="36">
        <v>67246.703388415961</v>
      </c>
      <c r="BY137" s="36">
        <v>130491.57068936739</v>
      </c>
      <c r="BZ137" s="36">
        <v>0</v>
      </c>
      <c r="CA137" s="36">
        <v>395038.3909197129</v>
      </c>
      <c r="CB137" s="36">
        <v>49941.579035219496</v>
      </c>
      <c r="CC137" s="36">
        <v>9973.2932732431982</v>
      </c>
      <c r="CD137" s="36">
        <v>272237.52295109327</v>
      </c>
      <c r="CE137" s="36">
        <v>-853459.35570021707</v>
      </c>
      <c r="CF137" s="37">
        <f>BT137+BU137+BV137+BW137+BX137+BY137+BZ137+CA137+CB137+CC137+CD137+CE137</f>
        <v>641688.407611417</v>
      </c>
      <c r="CG137" s="36">
        <v>0</v>
      </c>
      <c r="CH137" s="36">
        <v>0</v>
      </c>
      <c r="CI137" s="36">
        <v>0</v>
      </c>
      <c r="CJ137" s="36">
        <v>0</v>
      </c>
      <c r="CK137" s="36">
        <v>0</v>
      </c>
      <c r="CL137" s="36">
        <v>341007.34434985818</v>
      </c>
      <c r="CM137" s="36">
        <v>213945.91887831749</v>
      </c>
      <c r="CN137" s="36">
        <v>76731.764313136387</v>
      </c>
      <c r="CO137" s="36">
        <v>85227.841762643977</v>
      </c>
      <c r="CP137" s="36">
        <v>284245.66754298104</v>
      </c>
      <c r="CQ137" s="36">
        <v>213107.16074111167</v>
      </c>
      <c r="CR137" s="36">
        <v>-40980.770196962018</v>
      </c>
      <c r="CS137" s="37">
        <f>CG137+CH137+CI137+CJ137+CK137+CL137+CM137+CN137+CO137+CP137+CQ137+CR137</f>
        <v>1173284.9273910869</v>
      </c>
      <c r="CT137" s="36">
        <v>1130.8629611083293</v>
      </c>
      <c r="CU137" s="36">
        <v>0</v>
      </c>
      <c r="CV137" s="36">
        <v>0</v>
      </c>
      <c r="CW137" s="36">
        <v>-2.0532882657319567</v>
      </c>
      <c r="CX137" s="36">
        <v>2.0532882657319567</v>
      </c>
      <c r="CY137" s="36">
        <v>376.08224837255881</v>
      </c>
      <c r="CZ137" s="36">
        <v>0</v>
      </c>
      <c r="DA137" s="36">
        <v>1409.8088799866468</v>
      </c>
      <c r="DB137" s="36">
        <v>12493.740610916377</v>
      </c>
      <c r="DC137" s="36">
        <v>0</v>
      </c>
      <c r="DD137" s="36">
        <v>50179.435820397266</v>
      </c>
      <c r="DE137" s="36">
        <v>136170.92305124353</v>
      </c>
      <c r="DF137" s="36">
        <f>CT137+CU137+CV137+CW137+CX137+CY137+CZ137+DA137+DB137+DC137+DD137+DE137</f>
        <v>201760.8535720247</v>
      </c>
      <c r="DG137" s="36">
        <v>0</v>
      </c>
      <c r="DH137" s="36">
        <v>12400</v>
      </c>
      <c r="DI137" s="36">
        <v>58432</v>
      </c>
      <c r="DJ137" s="36">
        <v>0</v>
      </c>
      <c r="DK137" s="36">
        <v>34572</v>
      </c>
      <c r="DL137" s="36">
        <v>1</v>
      </c>
      <c r="DM137" s="36">
        <v>0</v>
      </c>
      <c r="DN137" s="36">
        <v>0</v>
      </c>
      <c r="DO137" s="36">
        <v>0</v>
      </c>
      <c r="DP137" s="36">
        <v>0</v>
      </c>
      <c r="DQ137" s="36">
        <v>0</v>
      </c>
      <c r="DR137" s="36">
        <v>1771.53</v>
      </c>
      <c r="DS137" s="37">
        <f>DG137+DH137+DI137+DJ137+DK137+DL137+DM137+DN137+DO137+DP137+DQ137+DR137</f>
        <v>107176.53</v>
      </c>
      <c r="DT137" s="36">
        <v>0</v>
      </c>
      <c r="DU137" s="36">
        <v>0</v>
      </c>
      <c r="DV137" s="36">
        <v>0</v>
      </c>
      <c r="DW137" s="36">
        <v>0</v>
      </c>
      <c r="DX137" s="36">
        <v>3358.74</v>
      </c>
      <c r="DY137" s="36">
        <v>0</v>
      </c>
      <c r="DZ137" s="36">
        <v>0</v>
      </c>
      <c r="EA137" s="36">
        <v>0</v>
      </c>
      <c r="EB137" s="36">
        <v>-8.9999999999690772E-2</v>
      </c>
      <c r="EC137" s="36">
        <v>0</v>
      </c>
      <c r="ED137" s="36">
        <v>0</v>
      </c>
      <c r="EE137" s="36">
        <v>0</v>
      </c>
      <c r="EF137" s="37">
        <f>DT137+DU137+DV137+DW137+DX137+DY137+DZ137+EA137+EB137+EC137+ED137+EE137</f>
        <v>3358.65</v>
      </c>
      <c r="EG137" s="36">
        <v>0</v>
      </c>
      <c r="EH137" s="36">
        <v>0</v>
      </c>
      <c r="EI137" s="36">
        <v>29405.919999999998</v>
      </c>
      <c r="EJ137" s="36">
        <v>0</v>
      </c>
      <c r="EK137" s="36">
        <v>6892.35</v>
      </c>
      <c r="EL137" s="36">
        <v>6816.29</v>
      </c>
      <c r="EM137" s="36">
        <v>34500</v>
      </c>
      <c r="EN137" s="36">
        <v>22125.94</v>
      </c>
      <c r="EO137" s="36">
        <v>489.24000000000524</v>
      </c>
      <c r="EP137" s="36">
        <v>34500</v>
      </c>
      <c r="EQ137" s="36">
        <v>300</v>
      </c>
      <c r="ER137" s="36">
        <v>271806.12</v>
      </c>
      <c r="ES137" s="37">
        <f>EG137+EH137+EI137+EJ137+EK137+EL137+EM137+EN137+EO137+EP137+EQ137+ER137</f>
        <v>406835.86</v>
      </c>
      <c r="ET137" s="36">
        <v>0</v>
      </c>
      <c r="EU137" s="36">
        <v>0</v>
      </c>
      <c r="EV137" s="36">
        <v>0</v>
      </c>
      <c r="EW137" s="36">
        <v>0</v>
      </c>
      <c r="EX137" s="36">
        <v>0</v>
      </c>
      <c r="EY137" s="36">
        <v>34652.300000000003</v>
      </c>
      <c r="EZ137" s="36">
        <v>81006.240000000005</v>
      </c>
      <c r="FA137" s="36">
        <v>22125.93</v>
      </c>
      <c r="FB137" s="36">
        <v>0</v>
      </c>
      <c r="FC137" s="36">
        <v>33094.720000000001</v>
      </c>
      <c r="FD137" s="36">
        <v>31708.34</v>
      </c>
      <c r="FE137" s="36">
        <v>-2879</v>
      </c>
      <c r="FF137" s="37">
        <f>ET137+EU137+EV137+EW137+EX137+EY137+EZ137+FA137+FB137+FC137+FD137+FE137</f>
        <v>199708.53</v>
      </c>
      <c r="FG137" s="36">
        <v>0</v>
      </c>
      <c r="FH137" s="36">
        <v>0</v>
      </c>
      <c r="FI137" s="36">
        <v>2477.25</v>
      </c>
      <c r="FJ137" s="36">
        <v>-2477.25</v>
      </c>
      <c r="FK137" s="36">
        <v>0</v>
      </c>
      <c r="FL137" s="36">
        <v>0</v>
      </c>
      <c r="FM137" s="36">
        <v>0</v>
      </c>
      <c r="FN137" s="36">
        <v>0</v>
      </c>
      <c r="FO137" s="36">
        <v>34652.300000000003</v>
      </c>
      <c r="FP137" s="36">
        <v>0</v>
      </c>
      <c r="FQ137" s="36">
        <v>658.21999999999389</v>
      </c>
      <c r="FR137" s="36">
        <v>0</v>
      </c>
      <c r="FS137" s="37">
        <f>FG137+FH137+FI137+FJ137+FK137+FL137+FM137+FN137+FO137+FP137+FQ137+FR137</f>
        <v>35310.519999999997</v>
      </c>
      <c r="FT137" s="36">
        <v>0</v>
      </c>
      <c r="FU137" s="36">
        <v>0</v>
      </c>
      <c r="FV137" s="36">
        <v>0</v>
      </c>
      <c r="FW137" s="36">
        <v>0</v>
      </c>
      <c r="FX137" s="36">
        <v>0</v>
      </c>
      <c r="FY137" s="36">
        <v>0</v>
      </c>
      <c r="FZ137" s="36">
        <v>53386</v>
      </c>
      <c r="GA137" s="36">
        <v>0</v>
      </c>
      <c r="GB137" s="36">
        <v>0</v>
      </c>
      <c r="GC137" s="36">
        <v>900</v>
      </c>
      <c r="GD137" s="36">
        <v>225334.91</v>
      </c>
      <c r="GE137" s="36">
        <v>175594.64</v>
      </c>
      <c r="GF137" s="37">
        <f>FT137+FU137+FV137+FW137+FX137+FY137+FZ137+GA137+GB137+GC137+GD137+GE137</f>
        <v>455215.55000000005</v>
      </c>
      <c r="GG137" s="36">
        <v>0</v>
      </c>
      <c r="GH137" s="36">
        <v>0</v>
      </c>
      <c r="GI137" s="36">
        <v>0</v>
      </c>
      <c r="GJ137" s="36">
        <v>3000</v>
      </c>
      <c r="GK137" s="36">
        <v>2163</v>
      </c>
      <c r="GL137" s="36">
        <v>983198.7</v>
      </c>
      <c r="GM137" s="36">
        <v>-2162.9999999998836</v>
      </c>
      <c r="GN137" s="36">
        <v>0</v>
      </c>
      <c r="GO137" s="36">
        <v>4169.9499999999534</v>
      </c>
      <c r="GP137" s="36">
        <v>0</v>
      </c>
      <c r="GQ137" s="36">
        <v>0</v>
      </c>
      <c r="GR137" s="36">
        <v>309.40000000002328</v>
      </c>
      <c r="GS137" s="37">
        <f>GG137+GH137+GI137+GJ137+GK137+GL137+GM137+GN137+GO137+GP137+GQ137+GR137</f>
        <v>990678.05</v>
      </c>
      <c r="GT137" s="36">
        <v>193022.16</v>
      </c>
      <c r="GU137" s="36">
        <v>0</v>
      </c>
      <c r="GV137" s="36">
        <v>1154.25</v>
      </c>
      <c r="GW137" s="36">
        <v>0</v>
      </c>
      <c r="GX137" s="36">
        <v>44000</v>
      </c>
      <c r="GY137" s="36">
        <v>0</v>
      </c>
      <c r="GZ137" s="36">
        <v>0</v>
      </c>
      <c r="HA137" s="36">
        <v>0</v>
      </c>
      <c r="HB137" s="36">
        <v>0</v>
      </c>
      <c r="HC137" s="36">
        <v>5251.6300000000047</v>
      </c>
      <c r="HD137" s="36">
        <v>162454.1</v>
      </c>
      <c r="HE137" s="36">
        <v>-1154.25</v>
      </c>
      <c r="HF137" s="37">
        <f>GT137+GU137+GV137+GW137+GX137+GY137+GZ137+HA137+HB137+HC137+HD137+HE137</f>
        <v>404727.89</v>
      </c>
      <c r="HG137" s="36">
        <v>0</v>
      </c>
      <c r="HH137" s="36">
        <v>0</v>
      </c>
      <c r="HI137" s="36">
        <v>20127.48</v>
      </c>
      <c r="HJ137" s="36">
        <v>12136.689999999999</v>
      </c>
      <c r="HK137" s="36">
        <v>0</v>
      </c>
      <c r="HL137" s="36">
        <v>0</v>
      </c>
      <c r="HM137" s="36">
        <v>932.43999999999869</v>
      </c>
      <c r="HN137" s="36">
        <v>0</v>
      </c>
      <c r="HO137" s="36">
        <v>-6333.3500000000022</v>
      </c>
      <c r="HP137" s="36">
        <v>0</v>
      </c>
      <c r="HQ137" s="36">
        <v>31821.56</v>
      </c>
      <c r="HR137" s="36">
        <v>447884.99000000005</v>
      </c>
      <c r="HS137" s="37">
        <f>HG137+HH137+HI137+HJ137+HK137+HL137+HM137+HN137+HO137+HP137+HQ137+HR137</f>
        <v>506569.81000000006</v>
      </c>
      <c r="HT137" s="36">
        <v>0</v>
      </c>
      <c r="HU137" s="36">
        <v>104581.37</v>
      </c>
      <c r="HV137" s="36">
        <v>0</v>
      </c>
      <c r="HW137" s="36">
        <v>5618.7900000000081</v>
      </c>
      <c r="HX137" s="36">
        <v>874.47999999999593</v>
      </c>
      <c r="HY137" s="36">
        <v>637.19999999999709</v>
      </c>
      <c r="HZ137" s="36">
        <v>0</v>
      </c>
      <c r="IA137" s="36">
        <v>0</v>
      </c>
      <c r="IB137" s="36">
        <v>0</v>
      </c>
      <c r="IC137" s="36">
        <v>0</v>
      </c>
      <c r="ID137" s="36">
        <v>0</v>
      </c>
      <c r="IE137" s="36">
        <v>0</v>
      </c>
      <c r="IF137" s="37">
        <f>HT137+HU137+HV137+HW137+HX137+HY137+HZ137+IA137+IB137+IC137+ID137+IE137</f>
        <v>111711.84</v>
      </c>
      <c r="IG137" s="36">
        <v>0</v>
      </c>
      <c r="IH137" s="209">
        <v>3536</v>
      </c>
      <c r="II137" s="209">
        <v>6809.4</v>
      </c>
      <c r="IJ137" s="209">
        <v>0</v>
      </c>
      <c r="IK137" s="209">
        <v>0</v>
      </c>
      <c r="IL137" s="209">
        <v>0</v>
      </c>
      <c r="IM137" s="209">
        <v>0</v>
      </c>
      <c r="IN137" s="209">
        <v>0</v>
      </c>
      <c r="IO137" s="209">
        <v>750</v>
      </c>
      <c r="IP137" s="209">
        <v>233398.16</v>
      </c>
      <c r="IQ137" s="209">
        <v>0</v>
      </c>
      <c r="IR137" s="209">
        <v>0</v>
      </c>
      <c r="IS137" s="37">
        <f>IG137+IH137+II137+IJ137+IK137+IL137+IM137+IN137+IO137+IP137+IQ137+IR137</f>
        <v>244493.56</v>
      </c>
      <c r="IT137" s="36">
        <v>0</v>
      </c>
      <c r="IU137" s="209">
        <v>45012.840000000004</v>
      </c>
      <c r="IV137" s="209">
        <v>0</v>
      </c>
      <c r="IW137" s="209">
        <v>0</v>
      </c>
      <c r="IX137" s="209">
        <v>6809.4000000000015</v>
      </c>
      <c r="IY137" s="209">
        <v>0</v>
      </c>
      <c r="IZ137" s="209">
        <v>-38203.440000000002</v>
      </c>
      <c r="JA137" s="209">
        <v>1567.8899999999994</v>
      </c>
      <c r="JB137" s="209">
        <v>0</v>
      </c>
      <c r="JC137" s="209">
        <v>6035</v>
      </c>
      <c r="JD137" s="209">
        <v>0</v>
      </c>
      <c r="JE137" s="209">
        <v>0</v>
      </c>
      <c r="JF137" s="37">
        <f>IT137+IU137+IV137+IW137+IX137+IY137+IZ137+JA137+JB137+JC137+JD137+JE137</f>
        <v>21221.690000000002</v>
      </c>
      <c r="JG137" s="229">
        <v>0</v>
      </c>
      <c r="JH137" s="209">
        <v>14764.5</v>
      </c>
      <c r="JI137" s="209">
        <v>0</v>
      </c>
      <c r="JJ137" s="209">
        <v>0</v>
      </c>
      <c r="JK137" s="209">
        <v>0</v>
      </c>
      <c r="JL137" s="209">
        <v>0</v>
      </c>
      <c r="JM137" s="209">
        <v>0</v>
      </c>
      <c r="JN137" s="209">
        <v>0</v>
      </c>
      <c r="JO137" s="209">
        <v>0</v>
      </c>
      <c r="JP137" s="209">
        <v>0</v>
      </c>
      <c r="JQ137" s="209">
        <v>0</v>
      </c>
      <c r="JR137" s="209">
        <v>36143.800000000003</v>
      </c>
      <c r="JS137" s="37">
        <f>JG137+JH137+JI137+JJ137+JK137+JL137+JM137+JN137+JO137+JP137+JQ137+JR137</f>
        <v>50908.3</v>
      </c>
      <c r="JT137" s="229">
        <v>0</v>
      </c>
      <c r="JU137" s="209">
        <v>0</v>
      </c>
      <c r="JV137" s="209">
        <v>0</v>
      </c>
      <c r="JW137" s="209">
        <v>9350</v>
      </c>
      <c r="JX137" s="209">
        <v>0</v>
      </c>
      <c r="JY137" s="209">
        <v>0</v>
      </c>
      <c r="JZ137" s="209">
        <v>0</v>
      </c>
      <c r="KA137" s="209">
        <v>0</v>
      </c>
      <c r="KB137" s="209">
        <v>0</v>
      </c>
      <c r="KC137" s="209">
        <v>17549.12</v>
      </c>
      <c r="KD137" s="209">
        <v>0</v>
      </c>
      <c r="KE137" s="209">
        <v>-17549.12</v>
      </c>
      <c r="KF137" s="37">
        <f>JT137+JU137+JV137+JW137+JX137+JY137+JZ137+KA137+KB137+KC137+KD137+KE137</f>
        <v>9350</v>
      </c>
      <c r="KG137" s="229">
        <v>1912.5</v>
      </c>
      <c r="KH137" s="209">
        <v>0</v>
      </c>
      <c r="KI137" s="209">
        <v>0</v>
      </c>
      <c r="KJ137" s="209">
        <v>0</v>
      </c>
      <c r="KK137" s="209">
        <v>6636.7999999999993</v>
      </c>
      <c r="KL137" s="209">
        <v>91500</v>
      </c>
      <c r="KM137" s="209">
        <v>0</v>
      </c>
      <c r="KN137" s="209">
        <v>0</v>
      </c>
      <c r="KO137" s="209">
        <v>0</v>
      </c>
      <c r="KP137" s="209">
        <v>0</v>
      </c>
      <c r="KQ137" s="209">
        <v>22955.919999999998</v>
      </c>
      <c r="KR137" s="209">
        <v>30000</v>
      </c>
      <c r="KS137" s="37">
        <f>KG137+KH137+KI137+KJ137+KK137+KL137+KM137+KN137+KO137+KP137+KQ137+KR137</f>
        <v>153005.22</v>
      </c>
      <c r="KT137" s="229">
        <v>0</v>
      </c>
      <c r="KU137" s="209">
        <v>0</v>
      </c>
      <c r="KV137" s="209">
        <v>0</v>
      </c>
      <c r="KW137" s="209">
        <v>0</v>
      </c>
      <c r="KX137" s="209">
        <v>0</v>
      </c>
      <c r="KY137" s="209">
        <v>8083.53</v>
      </c>
      <c r="KZ137" s="209">
        <v>0</v>
      </c>
      <c r="LA137" s="209">
        <v>0</v>
      </c>
      <c r="LB137" s="209">
        <v>0</v>
      </c>
      <c r="LC137" s="209">
        <v>0</v>
      </c>
      <c r="LD137" s="209">
        <v>0</v>
      </c>
      <c r="LE137" s="209">
        <v>25000</v>
      </c>
      <c r="LF137" s="37">
        <f>KT137+KU137+KV137+KW137+KX137+KY137+KZ137+LA137+LB137+LC137+LD137+LE137</f>
        <v>33083.53</v>
      </c>
      <c r="LG137" s="229">
        <v>0</v>
      </c>
      <c r="LH137" s="209">
        <v>0</v>
      </c>
      <c r="LI137" s="209">
        <v>0</v>
      </c>
      <c r="LJ137" s="209">
        <v>0</v>
      </c>
      <c r="LK137" s="209">
        <v>13348.44</v>
      </c>
      <c r="LL137" s="209">
        <v>0</v>
      </c>
      <c r="LM137" s="209">
        <v>0</v>
      </c>
      <c r="LN137" s="209">
        <v>13488.390000000001</v>
      </c>
      <c r="LO137" s="209">
        <v>11940</v>
      </c>
      <c r="LP137" s="209">
        <v>0</v>
      </c>
      <c r="LQ137" s="209">
        <v>0</v>
      </c>
      <c r="LR137" s="209">
        <v>0</v>
      </c>
      <c r="LS137" s="37">
        <f>LG137+LH137+LI137+LJ137+LK137+LL137+LM137+LN137+LO137+LP137+LQ137+LR137</f>
        <v>38776.83</v>
      </c>
      <c r="LT137" s="229">
        <v>0</v>
      </c>
      <c r="LU137" s="209">
        <v>0</v>
      </c>
      <c r="LV137" s="209">
        <v>0</v>
      </c>
      <c r="LW137" s="209">
        <v>0</v>
      </c>
      <c r="LX137" s="209">
        <v>0</v>
      </c>
      <c r="LY137" s="209">
        <v>0</v>
      </c>
      <c r="LZ137" s="209">
        <v>0</v>
      </c>
      <c r="MA137" s="209">
        <v>0</v>
      </c>
      <c r="MB137" s="209">
        <v>45002.61</v>
      </c>
      <c r="MC137" s="209">
        <v>0</v>
      </c>
      <c r="MD137" s="209">
        <v>0</v>
      </c>
      <c r="ME137" s="209">
        <v>0</v>
      </c>
      <c r="MF137" s="37">
        <f>LT137+LU137+LV137+LW137+LX137+LY137+LZ137+MA137+MB137+MC137+MD137+ME137</f>
        <v>45002.61</v>
      </c>
      <c r="MG137" s="229">
        <v>0</v>
      </c>
      <c r="MH137" s="209">
        <v>0</v>
      </c>
      <c r="MI137" s="209">
        <v>0</v>
      </c>
      <c r="MJ137" s="209">
        <v>0</v>
      </c>
      <c r="MK137" s="209">
        <v>0</v>
      </c>
      <c r="ML137" s="209">
        <v>0</v>
      </c>
      <c r="MM137" s="209">
        <v>0</v>
      </c>
      <c r="MN137" s="209">
        <v>0</v>
      </c>
      <c r="MO137" s="209">
        <v>0</v>
      </c>
      <c r="MP137" s="209">
        <v>0</v>
      </c>
      <c r="MQ137" s="209">
        <v>0</v>
      </c>
      <c r="MR137" s="209">
        <v>0</v>
      </c>
      <c r="MS137" s="38">
        <f>MG137+MH137+MI137+MJ137+MK137+ML137+MM137+MN137+MO137+MP137+MQ137+MR137</f>
        <v>0</v>
      </c>
    </row>
    <row r="138" spans="1:357" ht="15.75" x14ac:dyDescent="0.25">
      <c r="A138" s="86">
        <v>7312</v>
      </c>
      <c r="B138" s="113"/>
      <c r="C138" s="114" t="s">
        <v>317</v>
      </c>
      <c r="D138" s="114" t="s">
        <v>15</v>
      </c>
      <c r="E138" s="37" t="s">
        <v>165</v>
      </c>
      <c r="F138" s="37" t="s">
        <v>165</v>
      </c>
      <c r="G138" s="37" t="s">
        <v>165</v>
      </c>
      <c r="H138" s="37" t="s">
        <v>165</v>
      </c>
      <c r="I138" s="37" t="s">
        <v>165</v>
      </c>
      <c r="J138" s="37" t="s">
        <v>165</v>
      </c>
      <c r="K138" s="37" t="s">
        <v>165</v>
      </c>
      <c r="L138" s="37" t="s">
        <v>165</v>
      </c>
      <c r="M138" s="37" t="s">
        <v>165</v>
      </c>
      <c r="N138" s="37" t="s">
        <v>165</v>
      </c>
      <c r="O138" s="37" t="s">
        <v>165</v>
      </c>
      <c r="P138" s="37" t="s">
        <v>165</v>
      </c>
      <c r="Q138" s="37" t="s">
        <v>165</v>
      </c>
      <c r="R138" s="37" t="s">
        <v>165</v>
      </c>
      <c r="S138" s="37" t="s">
        <v>165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7">
        <f>T138+U138+V138+W138+X138+Y138+Z138+AA138+AB138+AC138+AD138+AE138</f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  <c r="AM138" s="36">
        <v>0</v>
      </c>
      <c r="AN138" s="36">
        <v>0</v>
      </c>
      <c r="AO138" s="36">
        <v>0</v>
      </c>
      <c r="AP138" s="36">
        <v>0</v>
      </c>
      <c r="AQ138" s="36">
        <v>0</v>
      </c>
      <c r="AR138" s="36">
        <v>0</v>
      </c>
      <c r="AS138" s="37">
        <f>AG138+AH138+AI138+AJ138+AK138+AL138+AM138+AN138+AO138+AP138+AQ138+AR138</f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>
        <v>0</v>
      </c>
      <c r="BC138" s="36">
        <v>0</v>
      </c>
      <c r="BD138" s="36">
        <v>0</v>
      </c>
      <c r="BE138" s="36">
        <v>0</v>
      </c>
      <c r="BF138" s="37">
        <f>AT138+AU138+AV138+AW138+AX138+AY138+AZ138+BA138+BB138+BC138+BD138+BE138</f>
        <v>0</v>
      </c>
      <c r="BG138" s="36">
        <v>0</v>
      </c>
      <c r="BH138" s="36">
        <v>0</v>
      </c>
      <c r="BI138" s="36">
        <v>0</v>
      </c>
      <c r="BJ138" s="36">
        <v>0</v>
      </c>
      <c r="BK138" s="36">
        <v>0</v>
      </c>
      <c r="BL138" s="36">
        <v>0</v>
      </c>
      <c r="BM138" s="36">
        <v>0</v>
      </c>
      <c r="BN138" s="36">
        <v>0</v>
      </c>
      <c r="BO138" s="36">
        <v>0</v>
      </c>
      <c r="BP138" s="36">
        <v>0</v>
      </c>
      <c r="BQ138" s="36">
        <v>0</v>
      </c>
      <c r="BR138" s="36">
        <v>0</v>
      </c>
      <c r="BS138" s="37">
        <f>BG138+BH138+BI138+BJ138+BK138+BL138+BM138+BN138+BO138+BP138+BQ138+BR138</f>
        <v>0</v>
      </c>
      <c r="BT138" s="36">
        <v>0</v>
      </c>
      <c r="BU138" s="36">
        <v>0</v>
      </c>
      <c r="BV138" s="36">
        <v>0</v>
      </c>
      <c r="BW138" s="36">
        <v>0</v>
      </c>
      <c r="BX138" s="36">
        <v>0</v>
      </c>
      <c r="BY138" s="36">
        <v>0</v>
      </c>
      <c r="BZ138" s="36">
        <v>1727.591387080621</v>
      </c>
      <c r="CA138" s="36">
        <v>0</v>
      </c>
      <c r="CB138" s="36">
        <v>0</v>
      </c>
      <c r="CC138" s="36">
        <v>0</v>
      </c>
      <c r="CD138" s="36">
        <v>0</v>
      </c>
      <c r="CE138" s="36">
        <v>0</v>
      </c>
      <c r="CF138" s="37">
        <f>BT138+BU138+BV138+BW138+BX138+BY138+BZ138+CA138+CB138+CC138+CD138+CE138</f>
        <v>1727.591387080621</v>
      </c>
      <c r="CG138" s="36">
        <v>0</v>
      </c>
      <c r="CH138" s="36">
        <v>0</v>
      </c>
      <c r="CI138" s="36">
        <v>0</v>
      </c>
      <c r="CJ138" s="36">
        <v>0</v>
      </c>
      <c r="CK138" s="36">
        <v>0</v>
      </c>
      <c r="CL138" s="36">
        <v>99991.654147888505</v>
      </c>
      <c r="CM138" s="36">
        <v>0</v>
      </c>
      <c r="CN138" s="36">
        <v>0</v>
      </c>
      <c r="CO138" s="36">
        <v>2286.76347855116</v>
      </c>
      <c r="CP138" s="36">
        <v>0</v>
      </c>
      <c r="CQ138" s="36">
        <v>0</v>
      </c>
      <c r="CR138" s="36">
        <v>799837.25588382583</v>
      </c>
      <c r="CS138" s="37">
        <f>CG138+CH138+CI138+CJ138+CK138+CL138+CM138+CN138+CO138+CP138+CQ138+CR138</f>
        <v>902115.67351026554</v>
      </c>
      <c r="CT138" s="36">
        <v>0</v>
      </c>
      <c r="CU138" s="36">
        <v>0</v>
      </c>
      <c r="CV138" s="36">
        <v>0</v>
      </c>
      <c r="CW138" s="36">
        <v>104323.15139375732</v>
      </c>
      <c r="CX138" s="36">
        <v>-104323.15139375732</v>
      </c>
      <c r="CY138" s="36">
        <v>0</v>
      </c>
      <c r="CZ138" s="36">
        <v>0</v>
      </c>
      <c r="DA138" s="36">
        <v>0</v>
      </c>
      <c r="DB138" s="36">
        <v>27825.070939742949</v>
      </c>
      <c r="DC138" s="36">
        <v>0</v>
      </c>
      <c r="DD138" s="36">
        <v>0</v>
      </c>
      <c r="DE138" s="36">
        <v>24627.515523284932</v>
      </c>
      <c r="DF138" s="36">
        <f>CT138+CU138+CV138+CW138+CX138+CY138+CZ138+DA138+DB138+DC138+DD138+DE138</f>
        <v>52452.586463027881</v>
      </c>
      <c r="DG138" s="36">
        <v>0</v>
      </c>
      <c r="DH138" s="36">
        <v>10793.02</v>
      </c>
      <c r="DI138" s="36">
        <v>23312</v>
      </c>
      <c r="DJ138" s="36">
        <v>-8491.86</v>
      </c>
      <c r="DK138" s="36">
        <v>28970.01</v>
      </c>
      <c r="DL138" s="36">
        <v>841.66999999999825</v>
      </c>
      <c r="DM138" s="36">
        <v>3534.2800000000061</v>
      </c>
      <c r="DN138" s="36">
        <v>34848.639999999999</v>
      </c>
      <c r="DO138" s="36">
        <v>0</v>
      </c>
      <c r="DP138" s="36">
        <v>4799.6899999999996</v>
      </c>
      <c r="DQ138" s="36">
        <v>3000</v>
      </c>
      <c r="DR138" s="36">
        <v>-5299.5699999999924</v>
      </c>
      <c r="DS138" s="37">
        <f>DG138+DH138+DI138+DJ138+DK138+DL138+DM138+DN138+DO138+DP138+DQ138+DR138</f>
        <v>96307.880000000019</v>
      </c>
      <c r="DT138" s="36">
        <v>0</v>
      </c>
      <c r="DU138" s="36">
        <v>2750</v>
      </c>
      <c r="DV138" s="36">
        <v>1626.46</v>
      </c>
      <c r="DW138" s="36">
        <v>0</v>
      </c>
      <c r="DX138" s="36">
        <v>0</v>
      </c>
      <c r="DY138" s="36">
        <v>4800</v>
      </c>
      <c r="DZ138" s="36">
        <v>0</v>
      </c>
      <c r="EA138" s="36">
        <v>3300</v>
      </c>
      <c r="EB138" s="36">
        <v>0</v>
      </c>
      <c r="EC138" s="36">
        <v>0</v>
      </c>
      <c r="ED138" s="36">
        <v>12299.75</v>
      </c>
      <c r="EE138" s="36">
        <v>0</v>
      </c>
      <c r="EF138" s="37">
        <f>DT138+DU138+DV138+DW138+DX138+DY138+DZ138+EA138+EB138+EC138+ED138+EE138</f>
        <v>24776.21</v>
      </c>
      <c r="EG138" s="36">
        <v>0</v>
      </c>
      <c r="EH138" s="36">
        <v>1500</v>
      </c>
      <c r="EI138" s="36">
        <v>0</v>
      </c>
      <c r="EJ138" s="36">
        <v>0</v>
      </c>
      <c r="EK138" s="36">
        <v>0</v>
      </c>
      <c r="EL138" s="36">
        <v>0</v>
      </c>
      <c r="EM138" s="36">
        <v>3000</v>
      </c>
      <c r="EN138" s="36">
        <v>0</v>
      </c>
      <c r="EO138" s="36">
        <v>0</v>
      </c>
      <c r="EP138" s="36">
        <v>0</v>
      </c>
      <c r="EQ138" s="36">
        <v>0</v>
      </c>
      <c r="ER138" s="36">
        <v>0</v>
      </c>
      <c r="ES138" s="37">
        <f>EG138+EH138+EI138+EJ138+EK138+EL138+EM138+EN138+EO138+EP138+EQ138+ER138</f>
        <v>4500</v>
      </c>
      <c r="ET138" s="36">
        <v>0</v>
      </c>
      <c r="EU138" s="36">
        <v>0</v>
      </c>
      <c r="EV138" s="36">
        <v>703.77</v>
      </c>
      <c r="EW138" s="36">
        <v>0</v>
      </c>
      <c r="EX138" s="36">
        <v>0</v>
      </c>
      <c r="EY138" s="36">
        <v>2000</v>
      </c>
      <c r="EZ138" s="36">
        <v>0</v>
      </c>
      <c r="FA138" s="36">
        <v>122.27</v>
      </c>
      <c r="FB138" s="36">
        <v>0</v>
      </c>
      <c r="FC138" s="36">
        <v>0</v>
      </c>
      <c r="FD138" s="36">
        <v>0</v>
      </c>
      <c r="FE138" s="36">
        <v>28633.56</v>
      </c>
      <c r="FF138" s="37">
        <f>ET138+EU138+EV138+EW138+EX138+EY138+EZ138+FA138+FB138+FC138+FD138+FE138</f>
        <v>31459.600000000002</v>
      </c>
      <c r="FG138" s="36">
        <v>2007.4</v>
      </c>
      <c r="FH138" s="36">
        <v>0</v>
      </c>
      <c r="FI138" s="36">
        <v>6440</v>
      </c>
      <c r="FJ138" s="36">
        <v>0</v>
      </c>
      <c r="FK138" s="36">
        <v>0</v>
      </c>
      <c r="FL138" s="36">
        <v>17015</v>
      </c>
      <c r="FM138" s="36">
        <v>6725</v>
      </c>
      <c r="FN138" s="36">
        <v>0</v>
      </c>
      <c r="FO138" s="36">
        <v>8511.89</v>
      </c>
      <c r="FP138" s="36">
        <v>3000</v>
      </c>
      <c r="FQ138" s="36">
        <v>0</v>
      </c>
      <c r="FR138" s="36">
        <v>1289.3499999999999</v>
      </c>
      <c r="FS138" s="37">
        <f>FG138+FH138+FI138+FJ138+FK138+FL138+FM138+FN138+FO138+FP138+FQ138+FR138</f>
        <v>44988.639999999999</v>
      </c>
      <c r="FT138" s="36">
        <v>0</v>
      </c>
      <c r="FU138" s="36">
        <v>0</v>
      </c>
      <c r="FV138" s="36">
        <v>0</v>
      </c>
      <c r="FW138" s="36">
        <v>0</v>
      </c>
      <c r="FX138" s="36">
        <v>4000</v>
      </c>
      <c r="FY138" s="36">
        <v>1799.91</v>
      </c>
      <c r="FZ138" s="36">
        <v>0</v>
      </c>
      <c r="GA138" s="36">
        <v>0</v>
      </c>
      <c r="GB138" s="36">
        <v>300</v>
      </c>
      <c r="GC138" s="36">
        <v>3000</v>
      </c>
      <c r="GD138" s="36">
        <v>0</v>
      </c>
      <c r="GE138" s="36">
        <v>0</v>
      </c>
      <c r="GF138" s="37">
        <f>FT138+FU138+FV138+FW138+FX138+FY138+FZ138+GA138+GB138+GC138+GD138+GE138</f>
        <v>9099.91</v>
      </c>
      <c r="GG138" s="36">
        <v>1697.99</v>
      </c>
      <c r="GH138" s="36">
        <v>0</v>
      </c>
      <c r="GI138" s="36">
        <v>30</v>
      </c>
      <c r="GJ138" s="36">
        <v>1759.9999999999998</v>
      </c>
      <c r="GK138" s="36">
        <v>0</v>
      </c>
      <c r="GL138" s="36">
        <v>0</v>
      </c>
      <c r="GM138" s="36">
        <v>1500</v>
      </c>
      <c r="GN138" s="36">
        <v>0</v>
      </c>
      <c r="GO138" s="36">
        <v>0</v>
      </c>
      <c r="GP138" s="36">
        <v>0</v>
      </c>
      <c r="GQ138" s="36">
        <v>0</v>
      </c>
      <c r="GR138" s="36">
        <v>2721.2200000000003</v>
      </c>
      <c r="GS138" s="37">
        <f>GG138+GH138+GI138+GJ138+GK138+GL138+GM138+GN138+GO138+GP138+GQ138+GR138</f>
        <v>7709.21</v>
      </c>
      <c r="GT138" s="36">
        <v>1000</v>
      </c>
      <c r="GU138" s="36">
        <v>0</v>
      </c>
      <c r="GV138" s="36">
        <v>0</v>
      </c>
      <c r="GW138" s="36">
        <v>0</v>
      </c>
      <c r="GX138" s="36">
        <v>0</v>
      </c>
      <c r="GY138" s="36">
        <v>1000</v>
      </c>
      <c r="GZ138" s="36">
        <v>0</v>
      </c>
      <c r="HA138" s="36">
        <v>0</v>
      </c>
      <c r="HB138" s="36">
        <v>0</v>
      </c>
      <c r="HC138" s="36">
        <v>54187.5</v>
      </c>
      <c r="HD138" s="36">
        <v>0</v>
      </c>
      <c r="HE138" s="36">
        <v>3024.3600000000006</v>
      </c>
      <c r="HF138" s="37">
        <f>GT138+GU138+GV138+GW138+GX138+GY138+GZ138+HA138+HB138+HC138+HD138+HE138</f>
        <v>59211.86</v>
      </c>
      <c r="HG138" s="36">
        <v>0</v>
      </c>
      <c r="HH138" s="36">
        <v>0</v>
      </c>
      <c r="HI138" s="36">
        <v>0</v>
      </c>
      <c r="HJ138" s="36">
        <v>0</v>
      </c>
      <c r="HK138" s="36">
        <v>0</v>
      </c>
      <c r="HL138" s="36">
        <v>84443.42</v>
      </c>
      <c r="HM138" s="36">
        <v>133834.21000000002</v>
      </c>
      <c r="HN138" s="36">
        <v>0</v>
      </c>
      <c r="HO138" s="36">
        <v>0</v>
      </c>
      <c r="HP138" s="36">
        <v>0</v>
      </c>
      <c r="HQ138" s="36">
        <v>0</v>
      </c>
      <c r="HR138" s="36">
        <v>2396.2600000000093</v>
      </c>
      <c r="HS138" s="37">
        <f>HG138+HH138+HI138+HJ138+HK138+HL138+HM138+HN138+HO138+HP138+HQ138+HR138</f>
        <v>220673.89</v>
      </c>
      <c r="HT138" s="36">
        <v>0</v>
      </c>
      <c r="HU138" s="36">
        <v>0</v>
      </c>
      <c r="HV138" s="36">
        <v>0</v>
      </c>
      <c r="HW138" s="36">
        <v>0</v>
      </c>
      <c r="HX138" s="36">
        <v>0</v>
      </c>
      <c r="HY138" s="36">
        <v>0</v>
      </c>
      <c r="HZ138" s="36">
        <v>0</v>
      </c>
      <c r="IA138" s="36">
        <v>2000</v>
      </c>
      <c r="IB138" s="36">
        <v>0</v>
      </c>
      <c r="IC138" s="36">
        <v>0</v>
      </c>
      <c r="ID138" s="36">
        <v>1000</v>
      </c>
      <c r="IE138" s="36">
        <v>2300.9799999999996</v>
      </c>
      <c r="IF138" s="37">
        <f>HT138+HU138+HV138+HW138+HX138+HY138+HZ138+IA138+IB138+IC138+ID138+IE138</f>
        <v>5300.98</v>
      </c>
      <c r="IG138" s="36">
        <v>4630.78</v>
      </c>
      <c r="IH138" s="209">
        <v>0</v>
      </c>
      <c r="II138" s="209">
        <v>0</v>
      </c>
      <c r="IJ138" s="209">
        <v>0</v>
      </c>
      <c r="IK138" s="209">
        <v>0</v>
      </c>
      <c r="IL138" s="209">
        <v>56871.16</v>
      </c>
      <c r="IM138" s="209">
        <v>0</v>
      </c>
      <c r="IN138" s="209">
        <v>0</v>
      </c>
      <c r="IO138" s="209">
        <v>0</v>
      </c>
      <c r="IP138" s="209">
        <v>0</v>
      </c>
      <c r="IQ138" s="209">
        <v>2517.5999999999985</v>
      </c>
      <c r="IR138" s="209">
        <v>-22429.33</v>
      </c>
      <c r="IS138" s="37">
        <f>IG138+IH138+II138+IJ138+IK138+IL138+IM138+IN138+IO138+IP138+IQ138+IR138</f>
        <v>41590.21</v>
      </c>
      <c r="IT138" s="36">
        <v>3.93</v>
      </c>
      <c r="IU138" s="209">
        <v>0</v>
      </c>
      <c r="IV138" s="209">
        <v>0</v>
      </c>
      <c r="IW138" s="209">
        <v>0</v>
      </c>
      <c r="IX138" s="209">
        <v>0</v>
      </c>
      <c r="IY138" s="209">
        <v>-3.93</v>
      </c>
      <c r="IZ138" s="209">
        <v>0</v>
      </c>
      <c r="JA138" s="209">
        <v>400</v>
      </c>
      <c r="JB138" s="209">
        <v>-400</v>
      </c>
      <c r="JC138" s="209">
        <v>0</v>
      </c>
      <c r="JD138" s="209">
        <v>0</v>
      </c>
      <c r="JE138" s="209">
        <v>2745</v>
      </c>
      <c r="JF138" s="37">
        <f>IT138+IU138+IV138+IW138+IX138+IY138+IZ138+JA138+JB138+JC138+JD138+JE138</f>
        <v>2745</v>
      </c>
      <c r="JG138" s="229">
        <v>0</v>
      </c>
      <c r="JH138" s="209">
        <v>0</v>
      </c>
      <c r="JI138" s="209">
        <v>0</v>
      </c>
      <c r="JJ138" s="209">
        <v>0</v>
      </c>
      <c r="JK138" s="209">
        <v>0</v>
      </c>
      <c r="JL138" s="209">
        <v>0</v>
      </c>
      <c r="JM138" s="209">
        <v>0</v>
      </c>
      <c r="JN138" s="209">
        <v>0</v>
      </c>
      <c r="JO138" s="209">
        <v>0</v>
      </c>
      <c r="JP138" s="209">
        <v>0</v>
      </c>
      <c r="JQ138" s="209">
        <v>0</v>
      </c>
      <c r="JR138" s="209">
        <v>0</v>
      </c>
      <c r="JS138" s="37">
        <f>JG138+JH138+JI138+JJ138+JK138+JL138+JM138+JN138+JO138+JP138+JQ138+JR138</f>
        <v>0</v>
      </c>
      <c r="JT138" s="229">
        <v>0</v>
      </c>
      <c r="JU138" s="209">
        <v>0</v>
      </c>
      <c r="JV138" s="209">
        <v>0</v>
      </c>
      <c r="JW138" s="209">
        <v>0</v>
      </c>
      <c r="JX138" s="209">
        <v>0</v>
      </c>
      <c r="JY138" s="209">
        <v>0</v>
      </c>
      <c r="JZ138" s="209">
        <v>0</v>
      </c>
      <c r="KA138" s="209">
        <v>0</v>
      </c>
      <c r="KB138" s="209">
        <v>0</v>
      </c>
      <c r="KC138" s="209">
        <v>0</v>
      </c>
      <c r="KD138" s="209">
        <v>0</v>
      </c>
      <c r="KE138" s="209">
        <v>0</v>
      </c>
      <c r="KF138" s="37">
        <f>JT138+JU138+JV138+JW138+JX138+JY138+JZ138+KA138+KB138+KC138+KD138+KE138</f>
        <v>0</v>
      </c>
      <c r="KG138" s="229">
        <v>0</v>
      </c>
      <c r="KH138" s="209">
        <v>0</v>
      </c>
      <c r="KI138" s="209">
        <v>0</v>
      </c>
      <c r="KJ138" s="209">
        <v>0</v>
      </c>
      <c r="KK138" s="209">
        <v>0</v>
      </c>
      <c r="KL138" s="209">
        <v>0</v>
      </c>
      <c r="KM138" s="209">
        <v>0</v>
      </c>
      <c r="KN138" s="209">
        <v>0</v>
      </c>
      <c r="KO138" s="209">
        <v>31654.43</v>
      </c>
      <c r="KP138" s="209">
        <v>0</v>
      </c>
      <c r="KQ138" s="209">
        <v>0</v>
      </c>
      <c r="KR138" s="209">
        <v>0</v>
      </c>
      <c r="KS138" s="37">
        <f>KG138+KH138+KI138+KJ138+KK138+KL138+KM138+KN138+KO138+KP138+KQ138+KR138</f>
        <v>31654.43</v>
      </c>
      <c r="KT138" s="229">
        <v>0</v>
      </c>
      <c r="KU138" s="209">
        <v>0</v>
      </c>
      <c r="KV138" s="209">
        <v>0</v>
      </c>
      <c r="KW138" s="209">
        <v>0</v>
      </c>
      <c r="KX138" s="209">
        <v>0</v>
      </c>
      <c r="KY138" s="209">
        <v>0</v>
      </c>
      <c r="KZ138" s="209">
        <v>0</v>
      </c>
      <c r="LA138" s="209">
        <v>0</v>
      </c>
      <c r="LB138" s="209">
        <v>0</v>
      </c>
      <c r="LC138" s="209">
        <v>0</v>
      </c>
      <c r="LD138" s="209">
        <v>140000</v>
      </c>
      <c r="LE138" s="209">
        <v>0</v>
      </c>
      <c r="LF138" s="37">
        <f>KT138+KU138+KV138+KW138+KX138+KY138+KZ138+LA138+LB138+LC138+LD138+LE138</f>
        <v>140000</v>
      </c>
      <c r="LG138" s="229">
        <v>0</v>
      </c>
      <c r="LH138" s="209">
        <v>0</v>
      </c>
      <c r="LI138" s="209">
        <v>0</v>
      </c>
      <c r="LJ138" s="209">
        <v>0</v>
      </c>
      <c r="LK138" s="209">
        <v>0</v>
      </c>
      <c r="LL138" s="209">
        <v>125076.71</v>
      </c>
      <c r="LM138" s="209">
        <v>-82.960000000006403</v>
      </c>
      <c r="LN138" s="209">
        <v>51876</v>
      </c>
      <c r="LO138" s="209">
        <v>51902.03</v>
      </c>
      <c r="LP138" s="209">
        <v>4000</v>
      </c>
      <c r="LQ138" s="209">
        <v>49160.000000000029</v>
      </c>
      <c r="LR138" s="209">
        <v>21769.059999999998</v>
      </c>
      <c r="LS138" s="37">
        <f>LG138+LH138+LI138+LJ138+LK138+LL138+LM138+LN138+LO138+LP138+LQ138+LR138</f>
        <v>303700.84000000003</v>
      </c>
      <c r="LT138" s="229">
        <v>0</v>
      </c>
      <c r="LU138" s="209">
        <v>2500</v>
      </c>
      <c r="LV138" s="209">
        <v>0</v>
      </c>
      <c r="LW138" s="209">
        <v>5000</v>
      </c>
      <c r="LX138" s="209">
        <v>0</v>
      </c>
      <c r="LY138" s="209">
        <v>0</v>
      </c>
      <c r="LZ138" s="209">
        <v>60000</v>
      </c>
      <c r="MA138" s="209">
        <v>41179.440000000002</v>
      </c>
      <c r="MB138" s="209">
        <v>189545.2</v>
      </c>
      <c r="MC138" s="209">
        <v>0</v>
      </c>
      <c r="MD138" s="209">
        <v>0</v>
      </c>
      <c r="ME138" s="209">
        <v>49958</v>
      </c>
      <c r="MF138" s="37">
        <f>LT138+LU138+LV138+LW138+LX138+LY138+LZ138+MA138+MB138+MC138+MD138+ME138</f>
        <v>348182.64</v>
      </c>
      <c r="MG138" s="229">
        <v>0</v>
      </c>
      <c r="MH138" s="209">
        <v>0</v>
      </c>
      <c r="MI138" s="209">
        <v>0</v>
      </c>
      <c r="MJ138" s="209">
        <v>0</v>
      </c>
      <c r="MK138" s="209">
        <v>0</v>
      </c>
      <c r="ML138" s="209">
        <v>0</v>
      </c>
      <c r="MM138" s="209">
        <v>0</v>
      </c>
      <c r="MN138" s="209">
        <v>0</v>
      </c>
      <c r="MO138" s="209">
        <v>0</v>
      </c>
      <c r="MP138" s="209">
        <v>0</v>
      </c>
      <c r="MQ138" s="209">
        <v>0</v>
      </c>
      <c r="MR138" s="209">
        <v>0</v>
      </c>
      <c r="MS138" s="38">
        <f>MG138+MH138+MI138+MJ138+MK138+ML138+MM138+MN138+MO138+MP138+MQ138+MR138</f>
        <v>0</v>
      </c>
    </row>
    <row r="139" spans="1:357" ht="15.75" x14ac:dyDescent="0.25">
      <c r="A139" s="86">
        <v>7313</v>
      </c>
      <c r="B139" s="113"/>
      <c r="C139" s="114" t="s">
        <v>318</v>
      </c>
      <c r="D139" s="114" t="s">
        <v>16</v>
      </c>
      <c r="E139" s="37" t="s">
        <v>165</v>
      </c>
      <c r="F139" s="37" t="s">
        <v>165</v>
      </c>
      <c r="G139" s="37" t="s">
        <v>165</v>
      </c>
      <c r="H139" s="37" t="s">
        <v>165</v>
      </c>
      <c r="I139" s="37" t="s">
        <v>165</v>
      </c>
      <c r="J139" s="37" t="s">
        <v>165</v>
      </c>
      <c r="K139" s="37" t="s">
        <v>165</v>
      </c>
      <c r="L139" s="37" t="s">
        <v>165</v>
      </c>
      <c r="M139" s="37" t="s">
        <v>165</v>
      </c>
      <c r="N139" s="37" t="s">
        <v>165</v>
      </c>
      <c r="O139" s="37" t="s">
        <v>165</v>
      </c>
      <c r="P139" s="37" t="s">
        <v>165</v>
      </c>
      <c r="Q139" s="37" t="s">
        <v>165</v>
      </c>
      <c r="R139" s="37" t="s">
        <v>165</v>
      </c>
      <c r="S139" s="37" t="s">
        <v>165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7">
        <f>T139+U139+V139+W139+X139+Y139+Z139+AA139+AB139+AC139+AD139+AE139</f>
        <v>0</v>
      </c>
      <c r="AG139" s="36">
        <v>0</v>
      </c>
      <c r="AH139" s="36">
        <v>0</v>
      </c>
      <c r="AI139" s="36">
        <v>0</v>
      </c>
      <c r="AJ139" s="36">
        <v>0</v>
      </c>
      <c r="AK139" s="36">
        <v>0</v>
      </c>
      <c r="AL139" s="36">
        <v>0</v>
      </c>
      <c r="AM139" s="36">
        <v>0</v>
      </c>
      <c r="AN139" s="36">
        <v>0</v>
      </c>
      <c r="AO139" s="36">
        <v>0</v>
      </c>
      <c r="AP139" s="36">
        <v>0</v>
      </c>
      <c r="AQ139" s="36">
        <v>0</v>
      </c>
      <c r="AR139" s="36">
        <v>0</v>
      </c>
      <c r="AS139" s="37">
        <f>AG139+AH139+AI139+AJ139+AK139+AL139+AM139+AN139+AO139+AP139+AQ139+AR139</f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0</v>
      </c>
      <c r="BA139" s="36">
        <v>0</v>
      </c>
      <c r="BB139" s="36">
        <v>0</v>
      </c>
      <c r="BC139" s="36">
        <v>0</v>
      </c>
      <c r="BD139" s="36">
        <v>0</v>
      </c>
      <c r="BE139" s="36">
        <v>0</v>
      </c>
      <c r="BF139" s="37">
        <f>AT139+AU139+AV139+AW139+AX139+AY139+AZ139+BA139+BB139+BC139+BD139+BE139</f>
        <v>0</v>
      </c>
      <c r="BG139" s="36">
        <v>0</v>
      </c>
      <c r="BH139" s="36">
        <v>0</v>
      </c>
      <c r="BI139" s="36">
        <v>0</v>
      </c>
      <c r="BJ139" s="36">
        <v>0</v>
      </c>
      <c r="BK139" s="36">
        <v>0</v>
      </c>
      <c r="BL139" s="36">
        <v>0</v>
      </c>
      <c r="BM139" s="36">
        <v>0</v>
      </c>
      <c r="BN139" s="36">
        <v>0</v>
      </c>
      <c r="BO139" s="36">
        <v>0</v>
      </c>
      <c r="BP139" s="36">
        <v>0</v>
      </c>
      <c r="BQ139" s="36">
        <v>0</v>
      </c>
      <c r="BR139" s="36">
        <v>0</v>
      </c>
      <c r="BS139" s="37">
        <f>BG139+BH139+BI139+BJ139+BK139+BL139+BM139+BN139+BO139+BP139+BQ139+BR139</f>
        <v>0</v>
      </c>
      <c r="BT139" s="36">
        <v>0</v>
      </c>
      <c r="BU139" s="36">
        <v>0</v>
      </c>
      <c r="BV139" s="36">
        <v>0</v>
      </c>
      <c r="BW139" s="36">
        <v>0</v>
      </c>
      <c r="BX139" s="36">
        <v>0</v>
      </c>
      <c r="BY139" s="36">
        <v>0</v>
      </c>
      <c r="BZ139" s="36">
        <v>0</v>
      </c>
      <c r="CA139" s="36">
        <v>0</v>
      </c>
      <c r="CB139" s="36">
        <v>0</v>
      </c>
      <c r="CC139" s="36">
        <v>0</v>
      </c>
      <c r="CD139" s="36">
        <v>0</v>
      </c>
      <c r="CE139" s="36">
        <v>997.32932732431993</v>
      </c>
      <c r="CF139" s="37">
        <f>BT139+BU139+BV139+BW139+BX139+BY139+BZ139+CA139+CB139+CC139+CD139+CE139</f>
        <v>997.32932732431993</v>
      </c>
      <c r="CG139" s="36">
        <v>0</v>
      </c>
      <c r="CH139" s="36">
        <v>0</v>
      </c>
      <c r="CI139" s="36">
        <v>0</v>
      </c>
      <c r="CJ139" s="36">
        <v>0</v>
      </c>
      <c r="CK139" s="36">
        <v>0</v>
      </c>
      <c r="CL139" s="36">
        <v>0</v>
      </c>
      <c r="CM139" s="36">
        <v>3296.611584042731</v>
      </c>
      <c r="CN139" s="36">
        <v>0</v>
      </c>
      <c r="CO139" s="36">
        <v>0</v>
      </c>
      <c r="CP139" s="36">
        <v>0</v>
      </c>
      <c r="CQ139" s="36">
        <v>0</v>
      </c>
      <c r="CR139" s="36">
        <v>0</v>
      </c>
      <c r="CS139" s="37">
        <f>CG139+CH139+CI139+CJ139+CK139+CL139+CM139+CN139+CO139+CP139+CQ139+CR139</f>
        <v>3296.611584042731</v>
      </c>
      <c r="CT139" s="36">
        <v>0</v>
      </c>
      <c r="CU139" s="36">
        <v>0</v>
      </c>
      <c r="CV139" s="36">
        <v>0</v>
      </c>
      <c r="CW139" s="36">
        <v>0</v>
      </c>
      <c r="CX139" s="36">
        <v>0</v>
      </c>
      <c r="CY139" s="36">
        <v>0</v>
      </c>
      <c r="CZ139" s="36">
        <v>0</v>
      </c>
      <c r="DA139" s="36">
        <v>0</v>
      </c>
      <c r="DB139" s="36">
        <v>0</v>
      </c>
      <c r="DC139" s="36">
        <v>0</v>
      </c>
      <c r="DD139" s="36">
        <v>0</v>
      </c>
      <c r="DE139" s="36">
        <v>0</v>
      </c>
      <c r="DF139" s="36">
        <f>CT139+CU139+CV139+CW139+CX139+CY139+CZ139+DA139+DB139+DC139+DD139+DE139</f>
        <v>0</v>
      </c>
      <c r="DG139" s="36">
        <v>0</v>
      </c>
      <c r="DH139" s="36">
        <v>0</v>
      </c>
      <c r="DI139" s="36">
        <v>0</v>
      </c>
      <c r="DJ139" s="36">
        <v>0</v>
      </c>
      <c r="DK139" s="36">
        <v>0</v>
      </c>
      <c r="DL139" s="36">
        <v>0</v>
      </c>
      <c r="DM139" s="36">
        <v>0</v>
      </c>
      <c r="DN139" s="36">
        <v>0</v>
      </c>
      <c r="DO139" s="36">
        <v>0</v>
      </c>
      <c r="DP139" s="36">
        <v>0</v>
      </c>
      <c r="DQ139" s="36">
        <v>0</v>
      </c>
      <c r="DR139" s="36">
        <v>0</v>
      </c>
      <c r="DS139" s="37">
        <f>DG139+DH139+DI139+DJ139+DK139+DL139+DM139+DN139+DO139+DP139+DQ139+DR139</f>
        <v>0</v>
      </c>
      <c r="DT139" s="36">
        <v>0</v>
      </c>
      <c r="DU139" s="36">
        <v>0</v>
      </c>
      <c r="DV139" s="36">
        <v>0</v>
      </c>
      <c r="DW139" s="36">
        <v>0</v>
      </c>
      <c r="DX139" s="36">
        <v>0</v>
      </c>
      <c r="DY139" s="36">
        <v>0</v>
      </c>
      <c r="DZ139" s="36">
        <v>0</v>
      </c>
      <c r="EA139" s="36">
        <v>0</v>
      </c>
      <c r="EB139" s="36">
        <v>0</v>
      </c>
      <c r="EC139" s="36">
        <v>0</v>
      </c>
      <c r="ED139" s="36">
        <v>0</v>
      </c>
      <c r="EE139" s="36">
        <v>0</v>
      </c>
      <c r="EF139" s="37">
        <f>DT139+DU139+DV139+DW139+DX139+DY139+DZ139+EA139+EB139+EC139+ED139+EE139</f>
        <v>0</v>
      </c>
      <c r="EG139" s="36">
        <v>0</v>
      </c>
      <c r="EH139" s="36">
        <v>0</v>
      </c>
      <c r="EI139" s="36">
        <v>0</v>
      </c>
      <c r="EJ139" s="36">
        <v>0</v>
      </c>
      <c r="EK139" s="36">
        <v>0</v>
      </c>
      <c r="EL139" s="36">
        <v>10000</v>
      </c>
      <c r="EM139" s="36">
        <v>0</v>
      </c>
      <c r="EN139" s="36">
        <v>0</v>
      </c>
      <c r="EO139" s="36">
        <v>0</v>
      </c>
      <c r="EP139" s="36">
        <v>0</v>
      </c>
      <c r="EQ139" s="36">
        <v>0</v>
      </c>
      <c r="ER139" s="36">
        <v>0</v>
      </c>
      <c r="ES139" s="37">
        <f>EG139+EH139+EI139+EJ139+EK139+EL139+EM139+EN139+EO139+EP139+EQ139+ER139</f>
        <v>10000</v>
      </c>
      <c r="ET139" s="36">
        <v>0</v>
      </c>
      <c r="EU139" s="36">
        <v>0</v>
      </c>
      <c r="EV139" s="36">
        <v>0</v>
      </c>
      <c r="EW139" s="36">
        <v>0</v>
      </c>
      <c r="EX139" s="36">
        <v>0</v>
      </c>
      <c r="EY139" s="36">
        <v>0</v>
      </c>
      <c r="EZ139" s="36">
        <v>0</v>
      </c>
      <c r="FA139" s="36">
        <v>0</v>
      </c>
      <c r="FB139" s="36">
        <v>0</v>
      </c>
      <c r="FC139" s="36">
        <v>0</v>
      </c>
      <c r="FD139" s="36">
        <v>0</v>
      </c>
      <c r="FE139" s="36">
        <v>0</v>
      </c>
      <c r="FF139" s="37">
        <f>ET139+EU139+EV139+EW139+EX139+EY139+EZ139+FA139+FB139+FC139+FD139+FE139</f>
        <v>0</v>
      </c>
      <c r="FG139" s="36">
        <v>0</v>
      </c>
      <c r="FH139" s="36">
        <v>0</v>
      </c>
      <c r="FI139" s="36">
        <v>0</v>
      </c>
      <c r="FJ139" s="36">
        <v>0</v>
      </c>
      <c r="FK139" s="36">
        <v>0</v>
      </c>
      <c r="FL139" s="36">
        <v>0</v>
      </c>
      <c r="FM139" s="36">
        <v>0</v>
      </c>
      <c r="FN139" s="36">
        <v>0</v>
      </c>
      <c r="FO139" s="36">
        <v>0</v>
      </c>
      <c r="FP139" s="36">
        <v>0</v>
      </c>
      <c r="FQ139" s="36">
        <v>0</v>
      </c>
      <c r="FR139" s="36">
        <v>0</v>
      </c>
      <c r="FS139" s="37">
        <f>FG139+FH139+FI139+FJ139+FK139+FL139+FM139+FN139+FO139+FP139+FQ139+FR139</f>
        <v>0</v>
      </c>
      <c r="FT139" s="36">
        <v>0</v>
      </c>
      <c r="FU139" s="36">
        <v>0</v>
      </c>
      <c r="FV139" s="36">
        <v>0</v>
      </c>
      <c r="FW139" s="36">
        <v>0</v>
      </c>
      <c r="FX139" s="36">
        <v>0</v>
      </c>
      <c r="FY139" s="36">
        <v>1000</v>
      </c>
      <c r="FZ139" s="36">
        <v>0</v>
      </c>
      <c r="GA139" s="36">
        <v>0</v>
      </c>
      <c r="GB139" s="36">
        <v>0</v>
      </c>
      <c r="GC139" s="36">
        <v>0</v>
      </c>
      <c r="GD139" s="36">
        <v>0</v>
      </c>
      <c r="GE139" s="36">
        <v>0</v>
      </c>
      <c r="GF139" s="37">
        <f>FT139+FU139+FV139+FW139+FX139+FY139+FZ139+GA139+GB139+GC139+GD139+GE139</f>
        <v>1000</v>
      </c>
      <c r="GG139" s="36">
        <v>0</v>
      </c>
      <c r="GH139" s="36">
        <v>0</v>
      </c>
      <c r="GI139" s="36">
        <v>0</v>
      </c>
      <c r="GJ139" s="36">
        <v>0</v>
      </c>
      <c r="GK139" s="36">
        <v>0</v>
      </c>
      <c r="GL139" s="36">
        <v>0</v>
      </c>
      <c r="GM139" s="36">
        <v>270000</v>
      </c>
      <c r="GN139" s="36">
        <v>0</v>
      </c>
      <c r="GO139" s="36">
        <v>0</v>
      </c>
      <c r="GP139" s="36">
        <v>0</v>
      </c>
      <c r="GQ139" s="36">
        <v>0</v>
      </c>
      <c r="GR139" s="36">
        <v>0</v>
      </c>
      <c r="GS139" s="37">
        <f>GG139+GH139+GI139+GJ139+GK139+GL139+GM139+GN139+GO139+GP139+GQ139+GR139</f>
        <v>270000</v>
      </c>
      <c r="GT139" s="36">
        <v>0</v>
      </c>
      <c r="GU139" s="36">
        <v>0</v>
      </c>
      <c r="GV139" s="36">
        <v>0</v>
      </c>
      <c r="GW139" s="36">
        <v>0</v>
      </c>
      <c r="GX139" s="36">
        <v>0</v>
      </c>
      <c r="GY139" s="36">
        <v>0</v>
      </c>
      <c r="GZ139" s="36">
        <v>0</v>
      </c>
      <c r="HA139" s="36">
        <v>55076.22</v>
      </c>
      <c r="HB139" s="36">
        <v>0</v>
      </c>
      <c r="HC139" s="36">
        <v>0</v>
      </c>
      <c r="HD139" s="36">
        <v>2000</v>
      </c>
      <c r="HE139" s="36">
        <v>0</v>
      </c>
      <c r="HF139" s="37">
        <f>GT139+GU139+GV139+GW139+GX139+GY139+GZ139+HA139+HB139+HC139+HD139+HE139</f>
        <v>57076.22</v>
      </c>
      <c r="HG139" s="36">
        <v>0</v>
      </c>
      <c r="HH139" s="36">
        <v>0</v>
      </c>
      <c r="HI139" s="36">
        <v>0</v>
      </c>
      <c r="HJ139" s="36">
        <v>0</v>
      </c>
      <c r="HK139" s="36">
        <v>0</v>
      </c>
      <c r="HL139" s="36">
        <v>0</v>
      </c>
      <c r="HM139" s="36">
        <v>0</v>
      </c>
      <c r="HN139" s="36">
        <v>0</v>
      </c>
      <c r="HO139" s="36">
        <v>0</v>
      </c>
      <c r="HP139" s="36">
        <v>40</v>
      </c>
      <c r="HQ139" s="36">
        <v>0</v>
      </c>
      <c r="HR139" s="36">
        <v>0</v>
      </c>
      <c r="HS139" s="37">
        <f>HG139+HH139+HI139+HJ139+HK139+HL139+HM139+HN139+HO139+HP139+HQ139+HR139</f>
        <v>40</v>
      </c>
      <c r="HT139" s="36">
        <v>9000</v>
      </c>
      <c r="HU139" s="36">
        <v>0</v>
      </c>
      <c r="HV139" s="36">
        <v>0</v>
      </c>
      <c r="HW139" s="36">
        <v>0</v>
      </c>
      <c r="HX139" s="36">
        <v>0</v>
      </c>
      <c r="HY139" s="36">
        <v>0</v>
      </c>
      <c r="HZ139" s="36">
        <v>0</v>
      </c>
      <c r="IA139" s="36">
        <v>0</v>
      </c>
      <c r="IB139" s="36">
        <v>0</v>
      </c>
      <c r="IC139" s="36">
        <v>0</v>
      </c>
      <c r="ID139" s="36">
        <v>0</v>
      </c>
      <c r="IE139" s="36">
        <v>0</v>
      </c>
      <c r="IF139" s="37">
        <f>HT139+HU139+HV139+HW139+HX139+HY139+HZ139+IA139+IB139+IC139+ID139+IE139</f>
        <v>9000</v>
      </c>
      <c r="IG139" s="36">
        <v>0</v>
      </c>
      <c r="IH139" s="209">
        <v>0</v>
      </c>
      <c r="II139" s="209">
        <v>0</v>
      </c>
      <c r="IJ139" s="209">
        <v>0</v>
      </c>
      <c r="IK139" s="209">
        <v>0</v>
      </c>
      <c r="IL139" s="209">
        <v>0</v>
      </c>
      <c r="IM139" s="209">
        <v>0</v>
      </c>
      <c r="IN139" s="209">
        <v>0</v>
      </c>
      <c r="IO139" s="209">
        <v>0</v>
      </c>
      <c r="IP139" s="209">
        <v>0</v>
      </c>
      <c r="IQ139" s="209">
        <v>0</v>
      </c>
      <c r="IR139" s="209">
        <v>40.49</v>
      </c>
      <c r="IS139" s="37">
        <f>IG139+IH139+II139+IJ139+IK139+IL139+IM139+IN139+IO139+IP139+IQ139+IR139</f>
        <v>40.49</v>
      </c>
      <c r="IT139" s="36">
        <v>0</v>
      </c>
      <c r="IU139" s="209">
        <v>0</v>
      </c>
      <c r="IV139" s="209">
        <v>0</v>
      </c>
      <c r="IW139" s="209">
        <v>0</v>
      </c>
      <c r="IX139" s="209">
        <v>0</v>
      </c>
      <c r="IY139" s="209">
        <v>0</v>
      </c>
      <c r="IZ139" s="209">
        <v>0</v>
      </c>
      <c r="JA139" s="209">
        <v>0</v>
      </c>
      <c r="JB139" s="209">
        <v>0</v>
      </c>
      <c r="JC139" s="209">
        <v>14000</v>
      </c>
      <c r="JD139" s="209">
        <v>0</v>
      </c>
      <c r="JE139" s="209">
        <v>0</v>
      </c>
      <c r="JF139" s="37">
        <f>IT139+IU139+IV139+IW139+IX139+IY139+IZ139+JA139+JB139+JC139+JD139+JE139</f>
        <v>14000</v>
      </c>
      <c r="JG139" s="229">
        <v>6430</v>
      </c>
      <c r="JH139" s="209">
        <v>0</v>
      </c>
      <c r="JI139" s="209">
        <v>0</v>
      </c>
      <c r="JJ139" s="209">
        <v>0</v>
      </c>
      <c r="JK139" s="209">
        <v>0</v>
      </c>
      <c r="JL139" s="209">
        <v>0</v>
      </c>
      <c r="JM139" s="209">
        <v>0</v>
      </c>
      <c r="JN139" s="209">
        <v>0</v>
      </c>
      <c r="JO139" s="209">
        <v>0</v>
      </c>
      <c r="JP139" s="209">
        <v>2000</v>
      </c>
      <c r="JQ139" s="209">
        <v>40</v>
      </c>
      <c r="JR139" s="209">
        <v>0</v>
      </c>
      <c r="JS139" s="37">
        <f>JG139+JH139+JI139+JJ139+JK139+JL139+JM139+JN139+JO139+JP139+JQ139+JR139</f>
        <v>8470</v>
      </c>
      <c r="JT139" s="229">
        <v>0</v>
      </c>
      <c r="JU139" s="209">
        <v>0</v>
      </c>
      <c r="JV139" s="209">
        <v>0</v>
      </c>
      <c r="JW139" s="209">
        <v>0</v>
      </c>
      <c r="JX139" s="209">
        <v>0</v>
      </c>
      <c r="JY139" s="209">
        <v>0</v>
      </c>
      <c r="JZ139" s="209">
        <v>0</v>
      </c>
      <c r="KA139" s="209">
        <v>0</v>
      </c>
      <c r="KB139" s="209">
        <v>0</v>
      </c>
      <c r="KC139" s="209">
        <v>0</v>
      </c>
      <c r="KD139" s="209">
        <v>0</v>
      </c>
      <c r="KE139" s="209">
        <v>0</v>
      </c>
      <c r="KF139" s="37">
        <f>JT139+JU139+JV139+JW139+JX139+JY139+JZ139+KA139+KB139+KC139+KD139+KE139</f>
        <v>0</v>
      </c>
      <c r="KG139" s="229">
        <v>0</v>
      </c>
      <c r="KH139" s="209">
        <v>0</v>
      </c>
      <c r="KI139" s="209">
        <v>0</v>
      </c>
      <c r="KJ139" s="209">
        <v>0</v>
      </c>
      <c r="KK139" s="209">
        <v>0</v>
      </c>
      <c r="KL139" s="209">
        <v>0</v>
      </c>
      <c r="KM139" s="209">
        <v>0</v>
      </c>
      <c r="KN139" s="209">
        <v>0</v>
      </c>
      <c r="KO139" s="209">
        <v>0</v>
      </c>
      <c r="KP139" s="209">
        <v>0</v>
      </c>
      <c r="KQ139" s="209">
        <v>0</v>
      </c>
      <c r="KR139" s="209">
        <v>0</v>
      </c>
      <c r="KS139" s="37">
        <f>KG139+KH139+KI139+KJ139+KK139+KL139+KM139+KN139+KO139+KP139+KQ139+KR139</f>
        <v>0</v>
      </c>
      <c r="KT139" s="229">
        <v>0</v>
      </c>
      <c r="KU139" s="209">
        <v>0</v>
      </c>
      <c r="KV139" s="209">
        <v>0</v>
      </c>
      <c r="KW139" s="209">
        <v>0</v>
      </c>
      <c r="KX139" s="209">
        <v>0</v>
      </c>
      <c r="KY139" s="209">
        <v>0</v>
      </c>
      <c r="KZ139" s="209">
        <v>0</v>
      </c>
      <c r="LA139" s="209">
        <v>0</v>
      </c>
      <c r="LB139" s="209">
        <v>0</v>
      </c>
      <c r="LC139" s="209">
        <v>0</v>
      </c>
      <c r="LD139" s="209">
        <v>0</v>
      </c>
      <c r="LE139" s="209">
        <v>0</v>
      </c>
      <c r="LF139" s="37">
        <f>KT139+KU139+KV139+KW139+KX139+KY139+KZ139+LA139+LB139+LC139+LD139+LE139</f>
        <v>0</v>
      </c>
      <c r="LG139" s="229">
        <v>0</v>
      </c>
      <c r="LH139" s="209">
        <v>0</v>
      </c>
      <c r="LI139" s="209">
        <v>0</v>
      </c>
      <c r="LJ139" s="209">
        <v>0</v>
      </c>
      <c r="LK139" s="209">
        <v>0</v>
      </c>
      <c r="LL139" s="209">
        <v>0</v>
      </c>
      <c r="LM139" s="209">
        <v>0</v>
      </c>
      <c r="LN139" s="209">
        <v>117877.54</v>
      </c>
      <c r="LO139" s="209">
        <v>645</v>
      </c>
      <c r="LP139" s="209">
        <v>-260</v>
      </c>
      <c r="LQ139" s="209">
        <v>250</v>
      </c>
      <c r="LR139" s="209">
        <v>860</v>
      </c>
      <c r="LS139" s="37">
        <f>LG139+LH139+LI139+LJ139+LK139+LL139+LM139+LN139+LO139+LP139+LQ139+LR139</f>
        <v>119372.54</v>
      </c>
      <c r="LT139" s="229">
        <v>260</v>
      </c>
      <c r="LU139" s="209">
        <v>100</v>
      </c>
      <c r="LV139" s="209">
        <v>0</v>
      </c>
      <c r="LW139" s="209">
        <v>4200</v>
      </c>
      <c r="LX139" s="209">
        <v>0</v>
      </c>
      <c r="LY139" s="209">
        <v>0</v>
      </c>
      <c r="LZ139" s="209">
        <v>2004</v>
      </c>
      <c r="MA139" s="209">
        <v>0</v>
      </c>
      <c r="MB139" s="209">
        <v>0</v>
      </c>
      <c r="MC139" s="209">
        <v>0</v>
      </c>
      <c r="MD139" s="209">
        <v>0</v>
      </c>
      <c r="ME139" s="209">
        <v>0</v>
      </c>
      <c r="MF139" s="37">
        <f>LT139+LU139+LV139+LW139+LX139+LY139+LZ139+MA139+MB139+MC139+MD139+ME139</f>
        <v>6564</v>
      </c>
      <c r="MG139" s="229">
        <v>2000</v>
      </c>
      <c r="MH139" s="209">
        <v>0</v>
      </c>
      <c r="MI139" s="209">
        <v>0</v>
      </c>
      <c r="MJ139" s="209">
        <v>0</v>
      </c>
      <c r="MK139" s="209">
        <v>0</v>
      </c>
      <c r="ML139" s="209">
        <v>0</v>
      </c>
      <c r="MM139" s="209">
        <v>0</v>
      </c>
      <c r="MN139" s="209">
        <v>0</v>
      </c>
      <c r="MO139" s="209">
        <v>0</v>
      </c>
      <c r="MP139" s="209">
        <v>0</v>
      </c>
      <c r="MQ139" s="209">
        <v>0</v>
      </c>
      <c r="MR139" s="209">
        <v>0</v>
      </c>
      <c r="MS139" s="38">
        <f>MG139+MH139+MI139+MJ139+MK139+ML139+MM139+MN139+MO139+MP139+MQ139+MR139</f>
        <v>2000</v>
      </c>
    </row>
    <row r="140" spans="1:357" x14ac:dyDescent="0.2">
      <c r="A140" s="82"/>
      <c r="B140" s="105"/>
      <c r="C140" s="106" t="s">
        <v>591</v>
      </c>
      <c r="D140" s="106" t="s">
        <v>591</v>
      </c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31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31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31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31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31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31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31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31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31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31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31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31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31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31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31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31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31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31"/>
      <c r="JG140" s="227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31"/>
      <c r="JT140" s="227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31"/>
      <c r="KG140" s="227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31"/>
      <c r="KT140" s="227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31"/>
      <c r="LG140" s="227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31"/>
      <c r="LT140" s="227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31"/>
      <c r="MG140" s="227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32"/>
    </row>
    <row r="141" spans="1:357" ht="18" x14ac:dyDescent="0.25">
      <c r="A141" s="85">
        <v>732</v>
      </c>
      <c r="B141" s="111"/>
      <c r="C141" s="112" t="s">
        <v>17</v>
      </c>
      <c r="D141" s="112" t="s">
        <v>18</v>
      </c>
      <c r="E141" s="33">
        <f t="shared" ref="E141:R141" si="708">E142</f>
        <v>0</v>
      </c>
      <c r="F141" s="33">
        <f t="shared" si="708"/>
        <v>0</v>
      </c>
      <c r="G141" s="33">
        <f t="shared" si="708"/>
        <v>0</v>
      </c>
      <c r="H141" s="33">
        <f t="shared" si="708"/>
        <v>0</v>
      </c>
      <c r="I141" s="33">
        <f t="shared" si="708"/>
        <v>0</v>
      </c>
      <c r="J141" s="33">
        <f t="shared" si="708"/>
        <v>0</v>
      </c>
      <c r="K141" s="33">
        <f t="shared" si="708"/>
        <v>0</v>
      </c>
      <c r="L141" s="33">
        <f t="shared" si="708"/>
        <v>0</v>
      </c>
      <c r="M141" s="33">
        <f t="shared" si="708"/>
        <v>0</v>
      </c>
      <c r="N141" s="33">
        <f t="shared" si="708"/>
        <v>0</v>
      </c>
      <c r="O141" s="33">
        <f t="shared" si="708"/>
        <v>0</v>
      </c>
      <c r="P141" s="33">
        <f t="shared" si="708"/>
        <v>0</v>
      </c>
      <c r="Q141" s="33">
        <f t="shared" si="708"/>
        <v>0</v>
      </c>
      <c r="R141" s="33">
        <f t="shared" si="708"/>
        <v>0</v>
      </c>
      <c r="S141" s="34">
        <f>L141+M141+N141+O141+P141+Q141+R141</f>
        <v>0</v>
      </c>
      <c r="T141" s="33">
        <f t="shared" ref="T141:AE141" si="709">T142</f>
        <v>0</v>
      </c>
      <c r="U141" s="33">
        <f t="shared" si="709"/>
        <v>0</v>
      </c>
      <c r="V141" s="33">
        <f t="shared" si="709"/>
        <v>0</v>
      </c>
      <c r="W141" s="33">
        <f t="shared" si="709"/>
        <v>0</v>
      </c>
      <c r="X141" s="33">
        <f t="shared" si="709"/>
        <v>0</v>
      </c>
      <c r="Y141" s="33">
        <f t="shared" si="709"/>
        <v>0</v>
      </c>
      <c r="Z141" s="33">
        <f t="shared" si="709"/>
        <v>0</v>
      </c>
      <c r="AA141" s="33">
        <f t="shared" si="709"/>
        <v>0</v>
      </c>
      <c r="AB141" s="33">
        <f t="shared" si="709"/>
        <v>0</v>
      </c>
      <c r="AC141" s="33">
        <f t="shared" si="709"/>
        <v>0</v>
      </c>
      <c r="AD141" s="33">
        <f t="shared" si="709"/>
        <v>0</v>
      </c>
      <c r="AE141" s="33">
        <f t="shared" si="709"/>
        <v>0</v>
      </c>
      <c r="AF141" s="34">
        <f>T141+U141+V141+W141+X141+Y141+Z141+AA141+AB141+AC141+AD141+AE141</f>
        <v>0</v>
      </c>
      <c r="AG141" s="33">
        <f t="shared" ref="AG141:AR141" si="710">AG142</f>
        <v>0</v>
      </c>
      <c r="AH141" s="33">
        <f t="shared" si="710"/>
        <v>0</v>
      </c>
      <c r="AI141" s="33">
        <f t="shared" si="710"/>
        <v>0</v>
      </c>
      <c r="AJ141" s="33">
        <f t="shared" si="710"/>
        <v>0</v>
      </c>
      <c r="AK141" s="33">
        <f t="shared" si="710"/>
        <v>0</v>
      </c>
      <c r="AL141" s="33">
        <f t="shared" si="710"/>
        <v>0</v>
      </c>
      <c r="AM141" s="33">
        <f t="shared" si="710"/>
        <v>0</v>
      </c>
      <c r="AN141" s="33">
        <f t="shared" si="710"/>
        <v>0</v>
      </c>
      <c r="AO141" s="33">
        <f t="shared" si="710"/>
        <v>0</v>
      </c>
      <c r="AP141" s="33">
        <f t="shared" si="710"/>
        <v>0</v>
      </c>
      <c r="AQ141" s="33">
        <f t="shared" si="710"/>
        <v>0</v>
      </c>
      <c r="AR141" s="33">
        <f t="shared" si="710"/>
        <v>0</v>
      </c>
      <c r="AS141" s="34">
        <f>AG141+AH141+AI141+AJ141+AK141+AL141+AM141+AN141+AO141+AP141+AQ141+AR141</f>
        <v>0</v>
      </c>
      <c r="AT141" s="33">
        <f t="shared" ref="AT141:BE141" si="711">AT142</f>
        <v>0</v>
      </c>
      <c r="AU141" s="33">
        <f t="shared" si="711"/>
        <v>0</v>
      </c>
      <c r="AV141" s="33">
        <f t="shared" si="711"/>
        <v>0</v>
      </c>
      <c r="AW141" s="33">
        <f t="shared" si="711"/>
        <v>0</v>
      </c>
      <c r="AX141" s="33">
        <f t="shared" si="711"/>
        <v>0</v>
      </c>
      <c r="AY141" s="33">
        <f t="shared" si="711"/>
        <v>0</v>
      </c>
      <c r="AZ141" s="33">
        <f t="shared" si="711"/>
        <v>0</v>
      </c>
      <c r="BA141" s="33">
        <f t="shared" si="711"/>
        <v>0</v>
      </c>
      <c r="BB141" s="33">
        <f t="shared" si="711"/>
        <v>0</v>
      </c>
      <c r="BC141" s="33">
        <f t="shared" si="711"/>
        <v>0</v>
      </c>
      <c r="BD141" s="33">
        <f t="shared" si="711"/>
        <v>0</v>
      </c>
      <c r="BE141" s="33">
        <f t="shared" si="711"/>
        <v>0</v>
      </c>
      <c r="BF141" s="33">
        <f>AT141+AU141+AV141+AW141+AX141+AY141+AZ141+BA141+BB141+BC141+BD141+BE141</f>
        <v>0</v>
      </c>
      <c r="BG141" s="33">
        <f t="shared" ref="BG141:BR141" si="712">BG142</f>
        <v>0</v>
      </c>
      <c r="BH141" s="33">
        <f t="shared" si="712"/>
        <v>0</v>
      </c>
      <c r="BI141" s="33">
        <f t="shared" si="712"/>
        <v>0</v>
      </c>
      <c r="BJ141" s="33">
        <f t="shared" si="712"/>
        <v>0</v>
      </c>
      <c r="BK141" s="33">
        <f t="shared" si="712"/>
        <v>0</v>
      </c>
      <c r="BL141" s="33">
        <f t="shared" si="712"/>
        <v>0</v>
      </c>
      <c r="BM141" s="33">
        <f t="shared" si="712"/>
        <v>0</v>
      </c>
      <c r="BN141" s="33">
        <f t="shared" si="712"/>
        <v>0</v>
      </c>
      <c r="BO141" s="33">
        <f t="shared" si="712"/>
        <v>0</v>
      </c>
      <c r="BP141" s="33">
        <f t="shared" si="712"/>
        <v>0</v>
      </c>
      <c r="BQ141" s="33">
        <f t="shared" si="712"/>
        <v>0</v>
      </c>
      <c r="BR141" s="33">
        <f t="shared" si="712"/>
        <v>0</v>
      </c>
      <c r="BS141" s="33">
        <f>BG141+BH141+BI141+BJ141+BK141+BL141+BM141+BN141+BO141+BP141+BQ141+BR141</f>
        <v>0</v>
      </c>
      <c r="BT141" s="33">
        <f t="shared" ref="BT141:CE141" si="713">BT142</f>
        <v>0</v>
      </c>
      <c r="BU141" s="33">
        <f t="shared" si="713"/>
        <v>0</v>
      </c>
      <c r="BV141" s="33">
        <f t="shared" si="713"/>
        <v>0</v>
      </c>
      <c r="BW141" s="33">
        <f t="shared" si="713"/>
        <v>0</v>
      </c>
      <c r="BX141" s="33">
        <f t="shared" si="713"/>
        <v>0</v>
      </c>
      <c r="BY141" s="33">
        <f t="shared" si="713"/>
        <v>0</v>
      </c>
      <c r="BZ141" s="33">
        <f t="shared" si="713"/>
        <v>0</v>
      </c>
      <c r="CA141" s="33">
        <f t="shared" si="713"/>
        <v>0</v>
      </c>
      <c r="CB141" s="33">
        <f t="shared" si="713"/>
        <v>0</v>
      </c>
      <c r="CC141" s="33">
        <f t="shared" si="713"/>
        <v>0</v>
      </c>
      <c r="CD141" s="33">
        <f t="shared" si="713"/>
        <v>0</v>
      </c>
      <c r="CE141" s="33">
        <f t="shared" si="713"/>
        <v>0</v>
      </c>
      <c r="CF141" s="33">
        <f>BT141+BU141+BV141+BW141+BX141+BY141+BZ141+CA141+CB141+CC141+CD141+CE141</f>
        <v>0</v>
      </c>
      <c r="CG141" s="33">
        <f t="shared" ref="CG141:CR141" si="714">CG142</f>
        <v>0</v>
      </c>
      <c r="CH141" s="33">
        <f t="shared" si="714"/>
        <v>70.939742947754965</v>
      </c>
      <c r="CI141" s="33">
        <f t="shared" si="714"/>
        <v>3371.7242530462363</v>
      </c>
      <c r="CJ141" s="33">
        <f t="shared" si="714"/>
        <v>4.1729260557502919</v>
      </c>
      <c r="CK141" s="33">
        <f t="shared" si="714"/>
        <v>2328.492739108663</v>
      </c>
      <c r="CL141" s="33">
        <f t="shared" si="714"/>
        <v>4.1729260557502919</v>
      </c>
      <c r="CM141" s="33">
        <f t="shared" si="714"/>
        <v>0</v>
      </c>
      <c r="CN141" s="33">
        <f t="shared" si="714"/>
        <v>0</v>
      </c>
      <c r="CO141" s="33">
        <f t="shared" si="714"/>
        <v>0</v>
      </c>
      <c r="CP141" s="33">
        <f t="shared" si="714"/>
        <v>0</v>
      </c>
      <c r="CQ141" s="33">
        <f t="shared" si="714"/>
        <v>6831.0799532632282</v>
      </c>
      <c r="CR141" s="33">
        <f t="shared" si="714"/>
        <v>-6831.0799532632282</v>
      </c>
      <c r="CS141" s="34">
        <f>CG141+CH141+CI141+CJ141+CK141+CL141+CM141+CN141+CO141+CP141+CQ141+CR141</f>
        <v>5779.5025872141541</v>
      </c>
      <c r="CT141" s="33">
        <f t="shared" ref="CT141:DE141" si="715">CT142</f>
        <v>0</v>
      </c>
      <c r="CU141" s="33">
        <f t="shared" si="715"/>
        <v>0</v>
      </c>
      <c r="CV141" s="33">
        <f t="shared" si="715"/>
        <v>0</v>
      </c>
      <c r="CW141" s="33">
        <f t="shared" si="715"/>
        <v>0</v>
      </c>
      <c r="CX141" s="33">
        <f t="shared" si="715"/>
        <v>0</v>
      </c>
      <c r="CY141" s="33">
        <f t="shared" si="715"/>
        <v>0</v>
      </c>
      <c r="CZ141" s="33">
        <f t="shared" si="715"/>
        <v>417.29260557502926</v>
      </c>
      <c r="DA141" s="33">
        <f t="shared" si="715"/>
        <v>0</v>
      </c>
      <c r="DB141" s="33">
        <f t="shared" si="715"/>
        <v>3526.1225171089968</v>
      </c>
      <c r="DC141" s="33">
        <f t="shared" si="715"/>
        <v>0</v>
      </c>
      <c r="DD141" s="33">
        <f t="shared" si="715"/>
        <v>45902.186613253216</v>
      </c>
      <c r="DE141" s="33">
        <f t="shared" si="715"/>
        <v>-45902.186613253216</v>
      </c>
      <c r="DF141" s="33">
        <f>CT141+CU141+CV141+CW141+CX141+CY141+CZ141+DA141+DB141+DC141+DD141+DE141</f>
        <v>3943.4151226840258</v>
      </c>
      <c r="DG141" s="33">
        <f t="shared" ref="DG141:FR141" si="716">DG142</f>
        <v>0</v>
      </c>
      <c r="DH141" s="33">
        <f t="shared" si="716"/>
        <v>0</v>
      </c>
      <c r="DI141" s="33">
        <f t="shared" si="716"/>
        <v>0</v>
      </c>
      <c r="DJ141" s="33">
        <f t="shared" si="716"/>
        <v>0</v>
      </c>
      <c r="DK141" s="33">
        <f t="shared" si="716"/>
        <v>0</v>
      </c>
      <c r="DL141" s="33">
        <f t="shared" si="716"/>
        <v>0</v>
      </c>
      <c r="DM141" s="33">
        <f t="shared" si="716"/>
        <v>0</v>
      </c>
      <c r="DN141" s="33">
        <f t="shared" si="716"/>
        <v>400</v>
      </c>
      <c r="DO141" s="33">
        <f t="shared" si="716"/>
        <v>0</v>
      </c>
      <c r="DP141" s="33">
        <f t="shared" si="716"/>
        <v>25965</v>
      </c>
      <c r="DQ141" s="33">
        <f t="shared" si="716"/>
        <v>3000</v>
      </c>
      <c r="DR141" s="33">
        <f t="shared" si="716"/>
        <v>2657811.23</v>
      </c>
      <c r="DS141" s="34">
        <f>DG141+DH141+DI141+DJ141+DK141+DL141+DM141+DN141+DO141+DP141+DQ141+DR141</f>
        <v>2687176.23</v>
      </c>
      <c r="DT141" s="33">
        <f t="shared" si="716"/>
        <v>3217</v>
      </c>
      <c r="DU141" s="33">
        <f t="shared" si="716"/>
        <v>0</v>
      </c>
      <c r="DV141" s="33">
        <f t="shared" si="716"/>
        <v>0</v>
      </c>
      <c r="DW141" s="33">
        <f t="shared" si="716"/>
        <v>2637.73</v>
      </c>
      <c r="DX141" s="33">
        <f t="shared" si="716"/>
        <v>0</v>
      </c>
      <c r="DY141" s="33">
        <f t="shared" si="716"/>
        <v>0</v>
      </c>
      <c r="DZ141" s="33">
        <f t="shared" si="716"/>
        <v>134.3700000000008</v>
      </c>
      <c r="EA141" s="33">
        <f t="shared" si="716"/>
        <v>0</v>
      </c>
      <c r="EB141" s="33">
        <f t="shared" si="716"/>
        <v>0</v>
      </c>
      <c r="EC141" s="33">
        <f t="shared" si="716"/>
        <v>-2772.1</v>
      </c>
      <c r="ED141" s="33">
        <f t="shared" si="716"/>
        <v>-0.19000000000005457</v>
      </c>
      <c r="EE141" s="33">
        <f t="shared" si="716"/>
        <v>0.19000000000005457</v>
      </c>
      <c r="EF141" s="34">
        <f>DT141+DU141+DV141+DW141+DX141+DY141+DZ141+EA141+EB141+EC141+ED141+EE141</f>
        <v>3217.0000000000005</v>
      </c>
      <c r="EG141" s="33">
        <f t="shared" si="716"/>
        <v>0</v>
      </c>
      <c r="EH141" s="33">
        <f t="shared" si="716"/>
        <v>294945.64</v>
      </c>
      <c r="EI141" s="33">
        <f t="shared" si="716"/>
        <v>0</v>
      </c>
      <c r="EJ141" s="33">
        <f t="shared" si="716"/>
        <v>-294945.64</v>
      </c>
      <c r="EK141" s="33">
        <f t="shared" si="716"/>
        <v>0</v>
      </c>
      <c r="EL141" s="33">
        <f t="shared" si="716"/>
        <v>5055.95</v>
      </c>
      <c r="EM141" s="33">
        <f t="shared" si="716"/>
        <v>0</v>
      </c>
      <c r="EN141" s="33">
        <f t="shared" si="716"/>
        <v>0</v>
      </c>
      <c r="EO141" s="33">
        <f t="shared" si="716"/>
        <v>0</v>
      </c>
      <c r="EP141" s="33">
        <f t="shared" si="716"/>
        <v>0</v>
      </c>
      <c r="EQ141" s="33">
        <f t="shared" si="716"/>
        <v>0</v>
      </c>
      <c r="ER141" s="33">
        <f t="shared" si="716"/>
        <v>0</v>
      </c>
      <c r="ES141" s="34">
        <f>EG141+EH141+EI141+EJ141+EK141+EL141+EM141+EN141+EO141+EP141+EQ141+ER141</f>
        <v>5055.95</v>
      </c>
      <c r="ET141" s="33">
        <f t="shared" si="716"/>
        <v>0</v>
      </c>
      <c r="EU141" s="33">
        <f t="shared" si="716"/>
        <v>0</v>
      </c>
      <c r="EV141" s="33">
        <f t="shared" si="716"/>
        <v>0</v>
      </c>
      <c r="EW141" s="33">
        <f t="shared" si="716"/>
        <v>0</v>
      </c>
      <c r="EX141" s="33">
        <f t="shared" si="716"/>
        <v>0</v>
      </c>
      <c r="EY141" s="33">
        <f t="shared" si="716"/>
        <v>0</v>
      </c>
      <c r="EZ141" s="33">
        <f t="shared" si="716"/>
        <v>0</v>
      </c>
      <c r="FA141" s="33">
        <f t="shared" si="716"/>
        <v>0</v>
      </c>
      <c r="FB141" s="33">
        <f t="shared" si="716"/>
        <v>0</v>
      </c>
      <c r="FC141" s="33">
        <f t="shared" si="716"/>
        <v>0</v>
      </c>
      <c r="FD141" s="33">
        <f t="shared" si="716"/>
        <v>0</v>
      </c>
      <c r="FE141" s="33">
        <f t="shared" si="716"/>
        <v>0</v>
      </c>
      <c r="FF141" s="34">
        <f>ET141+EU141+EV141+EW141+EX141+EY141+EZ141+FA141+FB141+FC141+FD141+FE141</f>
        <v>0</v>
      </c>
      <c r="FG141" s="33">
        <f t="shared" si="716"/>
        <v>0</v>
      </c>
      <c r="FH141" s="33">
        <f t="shared" si="716"/>
        <v>0</v>
      </c>
      <c r="FI141" s="33">
        <f t="shared" si="716"/>
        <v>0</v>
      </c>
      <c r="FJ141" s="33">
        <f t="shared" si="716"/>
        <v>0</v>
      </c>
      <c r="FK141" s="33">
        <f t="shared" si="716"/>
        <v>0</v>
      </c>
      <c r="FL141" s="33">
        <f t="shared" si="716"/>
        <v>0</v>
      </c>
      <c r="FM141" s="33">
        <f t="shared" si="716"/>
        <v>1970</v>
      </c>
      <c r="FN141" s="33">
        <f t="shared" si="716"/>
        <v>-431</v>
      </c>
      <c r="FO141" s="33">
        <f t="shared" si="716"/>
        <v>-1539</v>
      </c>
      <c r="FP141" s="33">
        <f t="shared" si="716"/>
        <v>5413.61</v>
      </c>
      <c r="FQ141" s="33">
        <f t="shared" si="716"/>
        <v>0</v>
      </c>
      <c r="FR141" s="33">
        <f t="shared" si="716"/>
        <v>-5413.61</v>
      </c>
      <c r="FS141" s="34">
        <f>FG141+FH141+FI141+FJ141+FK141+FL141+FM141+FN141+FO141+FP141+FQ141+FR141</f>
        <v>0</v>
      </c>
      <c r="FT141" s="33">
        <f t="shared" ref="FT141:IG141" si="717">FT142</f>
        <v>0</v>
      </c>
      <c r="FU141" s="33">
        <f t="shared" si="717"/>
        <v>0</v>
      </c>
      <c r="FV141" s="33">
        <f t="shared" si="717"/>
        <v>2400</v>
      </c>
      <c r="FW141" s="33">
        <f t="shared" si="717"/>
        <v>2400</v>
      </c>
      <c r="FX141" s="33">
        <f t="shared" si="717"/>
        <v>0</v>
      </c>
      <c r="FY141" s="33">
        <f t="shared" si="717"/>
        <v>0</v>
      </c>
      <c r="FZ141" s="33">
        <f t="shared" si="717"/>
        <v>-4800</v>
      </c>
      <c r="GA141" s="33">
        <f t="shared" si="717"/>
        <v>0</v>
      </c>
      <c r="GB141" s="33">
        <f t="shared" si="717"/>
        <v>0</v>
      </c>
      <c r="GC141" s="33">
        <f t="shared" si="717"/>
        <v>0</v>
      </c>
      <c r="GD141" s="33">
        <f t="shared" si="717"/>
        <v>25423.74</v>
      </c>
      <c r="GE141" s="33">
        <f t="shared" si="717"/>
        <v>92126.14</v>
      </c>
      <c r="GF141" s="34">
        <f>FT141+FU141+FV141+FW141+FX141+FY141+FZ141+GA141+GB141+GC141+GD141+GE141</f>
        <v>117549.88</v>
      </c>
      <c r="GG141" s="33">
        <f t="shared" si="717"/>
        <v>10339.09</v>
      </c>
      <c r="GH141" s="33">
        <f t="shared" si="717"/>
        <v>2054.8999999999996</v>
      </c>
      <c r="GI141" s="33">
        <f t="shared" si="717"/>
        <v>50</v>
      </c>
      <c r="GJ141" s="33">
        <f t="shared" si="717"/>
        <v>4116.0000000000018</v>
      </c>
      <c r="GK141" s="33">
        <f t="shared" si="717"/>
        <v>4198.0499999999993</v>
      </c>
      <c r="GL141" s="33">
        <f t="shared" si="717"/>
        <v>0</v>
      </c>
      <c r="GM141" s="33">
        <f t="shared" si="717"/>
        <v>0</v>
      </c>
      <c r="GN141" s="33">
        <f t="shared" si="717"/>
        <v>0</v>
      </c>
      <c r="GO141" s="33">
        <f t="shared" si="717"/>
        <v>40</v>
      </c>
      <c r="GP141" s="33">
        <f t="shared" si="717"/>
        <v>0</v>
      </c>
      <c r="GQ141" s="33">
        <f t="shared" si="717"/>
        <v>0</v>
      </c>
      <c r="GR141" s="33">
        <f t="shared" si="717"/>
        <v>13240.940000000002</v>
      </c>
      <c r="GS141" s="34">
        <f>GG141+GH141+GI141+GJ141+GK141+GL141+GM141+GN141+GO141+GP141+GQ141+GR141</f>
        <v>34038.980000000003</v>
      </c>
      <c r="GT141" s="33">
        <f t="shared" si="717"/>
        <v>0</v>
      </c>
      <c r="GU141" s="33">
        <f t="shared" si="717"/>
        <v>0</v>
      </c>
      <c r="GV141" s="33">
        <f t="shared" si="717"/>
        <v>0</v>
      </c>
      <c r="GW141" s="33">
        <f t="shared" si="717"/>
        <v>0</v>
      </c>
      <c r="GX141" s="33">
        <f t="shared" si="717"/>
        <v>0</v>
      </c>
      <c r="GY141" s="33">
        <f t="shared" si="717"/>
        <v>0</v>
      </c>
      <c r="GZ141" s="33">
        <f t="shared" si="717"/>
        <v>0</v>
      </c>
      <c r="HA141" s="33">
        <f t="shared" si="717"/>
        <v>0</v>
      </c>
      <c r="HB141" s="33">
        <f t="shared" si="717"/>
        <v>0</v>
      </c>
      <c r="HC141" s="33">
        <f t="shared" si="717"/>
        <v>0</v>
      </c>
      <c r="HD141" s="33">
        <f t="shared" si="717"/>
        <v>0</v>
      </c>
      <c r="HE141" s="33">
        <f t="shared" si="717"/>
        <v>0</v>
      </c>
      <c r="HF141" s="34">
        <f>GT141+GU141+GV141+GW141+GX141+GY141+GZ141+HA141+HB141+HC141+HD141+HE141</f>
        <v>0</v>
      </c>
      <c r="HG141" s="33">
        <f t="shared" si="717"/>
        <v>0</v>
      </c>
      <c r="HH141" s="33">
        <f t="shared" si="717"/>
        <v>0</v>
      </c>
      <c r="HI141" s="33">
        <f t="shared" si="717"/>
        <v>0</v>
      </c>
      <c r="HJ141" s="33">
        <f t="shared" si="717"/>
        <v>0</v>
      </c>
      <c r="HK141" s="33">
        <f t="shared" si="717"/>
        <v>0</v>
      </c>
      <c r="HL141" s="33">
        <f t="shared" si="717"/>
        <v>0</v>
      </c>
      <c r="HM141" s="33">
        <f t="shared" si="717"/>
        <v>0</v>
      </c>
      <c r="HN141" s="33">
        <f t="shared" si="717"/>
        <v>0</v>
      </c>
      <c r="HO141" s="33">
        <f t="shared" si="717"/>
        <v>0</v>
      </c>
      <c r="HP141" s="33">
        <f t="shared" si="717"/>
        <v>0</v>
      </c>
      <c r="HQ141" s="33">
        <f t="shared" si="717"/>
        <v>0</v>
      </c>
      <c r="HR141" s="33">
        <f t="shared" si="717"/>
        <v>0</v>
      </c>
      <c r="HS141" s="34">
        <f>HG141+HH141+HI141+HJ141+HK141+HL141+HM141+HN141+HO141+HP141+HQ141+HR141</f>
        <v>0</v>
      </c>
      <c r="HT141" s="33">
        <f t="shared" si="717"/>
        <v>0</v>
      </c>
      <c r="HU141" s="33">
        <f t="shared" si="717"/>
        <v>0</v>
      </c>
      <c r="HV141" s="33">
        <f t="shared" si="717"/>
        <v>0</v>
      </c>
      <c r="HW141" s="33">
        <f t="shared" si="717"/>
        <v>0</v>
      </c>
      <c r="HX141" s="33">
        <f t="shared" si="717"/>
        <v>0</v>
      </c>
      <c r="HY141" s="33">
        <f t="shared" si="717"/>
        <v>0</v>
      </c>
      <c r="HZ141" s="33">
        <f t="shared" si="717"/>
        <v>0</v>
      </c>
      <c r="IA141" s="33">
        <f t="shared" si="717"/>
        <v>0</v>
      </c>
      <c r="IB141" s="33">
        <f t="shared" si="717"/>
        <v>0</v>
      </c>
      <c r="IC141" s="33">
        <f t="shared" si="717"/>
        <v>0</v>
      </c>
      <c r="ID141" s="33">
        <f t="shared" si="717"/>
        <v>0</v>
      </c>
      <c r="IE141" s="33">
        <f t="shared" si="717"/>
        <v>0</v>
      </c>
      <c r="IF141" s="34">
        <f>HT141+HU141+HV141+HW141+HX141+HY141+HZ141+IA141+IB141+IC141+ID141+IE141</f>
        <v>0</v>
      </c>
      <c r="IG141" s="33">
        <f t="shared" si="717"/>
        <v>0</v>
      </c>
      <c r="IH141" s="33">
        <f t="shared" ref="IH141:IR141" si="718">IH142</f>
        <v>0</v>
      </c>
      <c r="II141" s="33">
        <f t="shared" si="718"/>
        <v>0</v>
      </c>
      <c r="IJ141" s="33">
        <f t="shared" si="718"/>
        <v>0</v>
      </c>
      <c r="IK141" s="33">
        <f t="shared" si="718"/>
        <v>0</v>
      </c>
      <c r="IL141" s="33">
        <f t="shared" si="718"/>
        <v>0</v>
      </c>
      <c r="IM141" s="33">
        <f t="shared" si="718"/>
        <v>0</v>
      </c>
      <c r="IN141" s="33">
        <f t="shared" si="718"/>
        <v>0</v>
      </c>
      <c r="IO141" s="33">
        <f t="shared" si="718"/>
        <v>0</v>
      </c>
      <c r="IP141" s="33">
        <f t="shared" si="718"/>
        <v>0</v>
      </c>
      <c r="IQ141" s="33">
        <f t="shared" si="718"/>
        <v>0</v>
      </c>
      <c r="IR141" s="33">
        <f t="shared" si="718"/>
        <v>0</v>
      </c>
      <c r="IS141" s="34">
        <f>IG141+IH141+II141+IJ141+IK141+IL141+IM141+IN141+IO141+IP141+IQ141+IR141</f>
        <v>0</v>
      </c>
      <c r="IT141" s="33">
        <f t="shared" ref="IT141:LG141" si="719">IT142</f>
        <v>0</v>
      </c>
      <c r="IU141" s="33">
        <f t="shared" si="719"/>
        <v>0</v>
      </c>
      <c r="IV141" s="33">
        <f t="shared" si="719"/>
        <v>0</v>
      </c>
      <c r="IW141" s="33">
        <f t="shared" si="719"/>
        <v>0</v>
      </c>
      <c r="IX141" s="33">
        <f t="shared" si="719"/>
        <v>0</v>
      </c>
      <c r="IY141" s="33">
        <f t="shared" si="719"/>
        <v>0</v>
      </c>
      <c r="IZ141" s="33">
        <f t="shared" si="719"/>
        <v>0</v>
      </c>
      <c r="JA141" s="33">
        <f t="shared" si="719"/>
        <v>0</v>
      </c>
      <c r="JB141" s="33">
        <f t="shared" si="719"/>
        <v>0</v>
      </c>
      <c r="JC141" s="33">
        <f t="shared" si="719"/>
        <v>0</v>
      </c>
      <c r="JD141" s="33">
        <f t="shared" si="719"/>
        <v>0</v>
      </c>
      <c r="JE141" s="33">
        <f t="shared" si="719"/>
        <v>0</v>
      </c>
      <c r="JF141" s="34">
        <f>IT141+IU141+IV141+IW141+IX141+IY141+IZ141+JA141+JB141+JC141+JD141+JE141</f>
        <v>0</v>
      </c>
      <c r="JG141" s="230">
        <f t="shared" si="719"/>
        <v>0</v>
      </c>
      <c r="JH141" s="33">
        <f t="shared" si="719"/>
        <v>0</v>
      </c>
      <c r="JI141" s="33">
        <f t="shared" si="719"/>
        <v>0</v>
      </c>
      <c r="JJ141" s="33">
        <f t="shared" si="719"/>
        <v>0</v>
      </c>
      <c r="JK141" s="33">
        <f t="shared" si="719"/>
        <v>0</v>
      </c>
      <c r="JL141" s="33">
        <f t="shared" si="719"/>
        <v>0</v>
      </c>
      <c r="JM141" s="33">
        <f t="shared" si="719"/>
        <v>0</v>
      </c>
      <c r="JN141" s="33">
        <f t="shared" si="719"/>
        <v>0</v>
      </c>
      <c r="JO141" s="33">
        <f t="shared" si="719"/>
        <v>0</v>
      </c>
      <c r="JP141" s="33">
        <f t="shared" si="719"/>
        <v>0</v>
      </c>
      <c r="JQ141" s="33">
        <f t="shared" si="719"/>
        <v>0</v>
      </c>
      <c r="JR141" s="33">
        <f t="shared" si="719"/>
        <v>0</v>
      </c>
      <c r="JS141" s="34">
        <f>JG141+JH141+JI141+JJ141+JK141+JL141+JM141+JN141+JO141+JP141+JQ141+JR141</f>
        <v>0</v>
      </c>
      <c r="JT141" s="230">
        <f t="shared" si="719"/>
        <v>0</v>
      </c>
      <c r="JU141" s="33">
        <f t="shared" si="719"/>
        <v>0</v>
      </c>
      <c r="JV141" s="33">
        <f t="shared" si="719"/>
        <v>0</v>
      </c>
      <c r="JW141" s="33">
        <f t="shared" si="719"/>
        <v>0</v>
      </c>
      <c r="JX141" s="33">
        <f t="shared" si="719"/>
        <v>0</v>
      </c>
      <c r="JY141" s="33">
        <f t="shared" si="719"/>
        <v>77.14</v>
      </c>
      <c r="JZ141" s="33">
        <f t="shared" si="719"/>
        <v>0</v>
      </c>
      <c r="KA141" s="33">
        <f t="shared" si="719"/>
        <v>0</v>
      </c>
      <c r="KB141" s="33">
        <f t="shared" si="719"/>
        <v>77.14</v>
      </c>
      <c r="KC141" s="33">
        <f t="shared" si="719"/>
        <v>0</v>
      </c>
      <c r="KD141" s="33">
        <f t="shared" si="719"/>
        <v>0</v>
      </c>
      <c r="KE141" s="33">
        <f t="shared" si="719"/>
        <v>77.16</v>
      </c>
      <c r="KF141" s="34">
        <f>JT141+JU141+JV141+JW141+JX141+JY141+JZ141+KA141+KB141+KC141+KD141+KE141</f>
        <v>231.44</v>
      </c>
      <c r="KG141" s="230">
        <f t="shared" si="719"/>
        <v>0</v>
      </c>
      <c r="KH141" s="33">
        <f t="shared" si="719"/>
        <v>0</v>
      </c>
      <c r="KI141" s="33">
        <f t="shared" si="719"/>
        <v>0</v>
      </c>
      <c r="KJ141" s="33">
        <f t="shared" si="719"/>
        <v>0</v>
      </c>
      <c r="KK141" s="33">
        <f t="shared" si="719"/>
        <v>0</v>
      </c>
      <c r="KL141" s="33">
        <f t="shared" si="719"/>
        <v>0</v>
      </c>
      <c r="KM141" s="33">
        <f t="shared" si="719"/>
        <v>0</v>
      </c>
      <c r="KN141" s="33">
        <f t="shared" si="719"/>
        <v>0</v>
      </c>
      <c r="KO141" s="33">
        <f t="shared" si="719"/>
        <v>0</v>
      </c>
      <c r="KP141" s="33">
        <f t="shared" si="719"/>
        <v>0</v>
      </c>
      <c r="KQ141" s="33">
        <f t="shared" si="719"/>
        <v>0</v>
      </c>
      <c r="KR141" s="33">
        <f t="shared" si="719"/>
        <v>0</v>
      </c>
      <c r="KS141" s="34">
        <f>KG141+KH141+KI141+KJ141+KK141+KL141+KM141+KN141+KO141+KP141+KQ141+KR141</f>
        <v>0</v>
      </c>
      <c r="KT141" s="230">
        <f t="shared" si="719"/>
        <v>0</v>
      </c>
      <c r="KU141" s="33">
        <f t="shared" si="719"/>
        <v>0</v>
      </c>
      <c r="KV141" s="33">
        <f t="shared" si="719"/>
        <v>0</v>
      </c>
      <c r="KW141" s="33">
        <f t="shared" si="719"/>
        <v>0</v>
      </c>
      <c r="KX141" s="33">
        <f t="shared" si="719"/>
        <v>0</v>
      </c>
      <c r="KY141" s="33">
        <f t="shared" si="719"/>
        <v>0</v>
      </c>
      <c r="KZ141" s="33">
        <f t="shared" si="719"/>
        <v>0</v>
      </c>
      <c r="LA141" s="33">
        <f t="shared" si="719"/>
        <v>7000</v>
      </c>
      <c r="LB141" s="33">
        <f t="shared" si="719"/>
        <v>-7000</v>
      </c>
      <c r="LC141" s="33">
        <f t="shared" si="719"/>
        <v>0</v>
      </c>
      <c r="LD141" s="33">
        <f t="shared" si="719"/>
        <v>0</v>
      </c>
      <c r="LE141" s="33">
        <f t="shared" si="719"/>
        <v>0</v>
      </c>
      <c r="LF141" s="34">
        <f>KT141+KU141+KV141+KW141+KX141+KY141+KZ141+LA141+LB141+LC141+LD141+LE141</f>
        <v>0</v>
      </c>
      <c r="LG141" s="230">
        <f t="shared" si="719"/>
        <v>0</v>
      </c>
      <c r="LH141" s="33">
        <f t="shared" ref="LH141:LR141" si="720">LH142</f>
        <v>0</v>
      </c>
      <c r="LI141" s="33">
        <f t="shared" si="720"/>
        <v>0</v>
      </c>
      <c r="LJ141" s="33">
        <f t="shared" si="720"/>
        <v>0</v>
      </c>
      <c r="LK141" s="33">
        <f t="shared" si="720"/>
        <v>0</v>
      </c>
      <c r="LL141" s="33">
        <f t="shared" si="720"/>
        <v>0</v>
      </c>
      <c r="LM141" s="33">
        <f t="shared" si="720"/>
        <v>0</v>
      </c>
      <c r="LN141" s="33">
        <f t="shared" si="720"/>
        <v>664869.73</v>
      </c>
      <c r="LO141" s="33">
        <f t="shared" si="720"/>
        <v>81733.260000000009</v>
      </c>
      <c r="LP141" s="33">
        <f t="shared" si="720"/>
        <v>36606.680000000051</v>
      </c>
      <c r="LQ141" s="33">
        <f t="shared" si="720"/>
        <v>2684.4399999999441</v>
      </c>
      <c r="LR141" s="33">
        <f t="shared" si="720"/>
        <v>-785894.11</v>
      </c>
      <c r="LS141" s="34">
        <f>LG141+LH141+LI141+LJ141+LK141+LL141+LM141+LN141+LO141+LP141+LQ141+LR141</f>
        <v>0</v>
      </c>
      <c r="LT141" s="230">
        <f t="shared" ref="LT141:ME141" si="721">LT142</f>
        <v>0</v>
      </c>
      <c r="LU141" s="33">
        <f t="shared" si="721"/>
        <v>0</v>
      </c>
      <c r="LV141" s="33">
        <f t="shared" si="721"/>
        <v>0</v>
      </c>
      <c r="LW141" s="33">
        <f t="shared" si="721"/>
        <v>0</v>
      </c>
      <c r="LX141" s="33">
        <f t="shared" si="721"/>
        <v>0</v>
      </c>
      <c r="LY141" s="33">
        <f t="shared" si="721"/>
        <v>0</v>
      </c>
      <c r="LZ141" s="33">
        <f t="shared" si="721"/>
        <v>0</v>
      </c>
      <c r="MA141" s="33">
        <f t="shared" si="721"/>
        <v>0</v>
      </c>
      <c r="MB141" s="33">
        <f t="shared" si="721"/>
        <v>0</v>
      </c>
      <c r="MC141" s="33">
        <f t="shared" si="721"/>
        <v>0</v>
      </c>
      <c r="MD141" s="33">
        <f t="shared" si="721"/>
        <v>0</v>
      </c>
      <c r="ME141" s="33">
        <f t="shared" si="721"/>
        <v>0</v>
      </c>
      <c r="MF141" s="34">
        <f>LT141+LU141+LV141+LW141+LX141+LY141+LZ141+MA141+MB141+MC141+MD141+ME141</f>
        <v>0</v>
      </c>
      <c r="MG141" s="230">
        <f t="shared" ref="MG141:MR141" si="722">MG142</f>
        <v>0</v>
      </c>
      <c r="MH141" s="33">
        <f t="shared" si="722"/>
        <v>0</v>
      </c>
      <c r="MI141" s="33">
        <f t="shared" si="722"/>
        <v>0</v>
      </c>
      <c r="MJ141" s="33">
        <f t="shared" si="722"/>
        <v>0</v>
      </c>
      <c r="MK141" s="33">
        <f t="shared" si="722"/>
        <v>0</v>
      </c>
      <c r="ML141" s="33">
        <f t="shared" si="722"/>
        <v>0</v>
      </c>
      <c r="MM141" s="33">
        <f t="shared" si="722"/>
        <v>0</v>
      </c>
      <c r="MN141" s="33">
        <f t="shared" si="722"/>
        <v>0</v>
      </c>
      <c r="MO141" s="33">
        <f t="shared" si="722"/>
        <v>0</v>
      </c>
      <c r="MP141" s="33">
        <f t="shared" si="722"/>
        <v>0</v>
      </c>
      <c r="MQ141" s="33">
        <f t="shared" si="722"/>
        <v>0</v>
      </c>
      <c r="MR141" s="33">
        <f t="shared" si="722"/>
        <v>0</v>
      </c>
      <c r="MS141" s="35">
        <f>MG141+MH141+MI141+MJ141+MK141+ML141+MM141+MN141+MO141+MP141+MQ141+MR141</f>
        <v>0</v>
      </c>
    </row>
    <row r="142" spans="1:357" ht="15.75" x14ac:dyDescent="0.25">
      <c r="A142" s="86">
        <v>7320</v>
      </c>
      <c r="B142" s="113"/>
      <c r="C142" s="114" t="s">
        <v>405</v>
      </c>
      <c r="D142" s="114" t="s">
        <v>257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f>L142+M142+N142+O142+P142+Q142+R142</f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f>T142+U142+V142+W142+X142+Y142+Z142+AA142+AB142+AC142+AD142+AE142</f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f>AG142+AH142+AI142+AJ142+AK142+AL142+AM142+AN142+AO142+AP142+AQ142+AR142</f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f>AT142+AU142+AV142+AW142+AX142+AY142+AZ142+BA142+BB142+BC142+BD142+BE142</f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f>BG142+BH142+BI142+BJ142+BK142+BL142+BM142+BN142+BO142+BP142+BQ142+BR142</f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f>BT142+BU142+BV142+BW142+BX142+BY142+BZ142+CA142+CB142+CC142+CD142+CE142</f>
        <v>0</v>
      </c>
      <c r="CG142" s="36">
        <v>0</v>
      </c>
      <c r="CH142" s="36">
        <v>70.939742947754965</v>
      </c>
      <c r="CI142" s="36">
        <v>3371.7242530462363</v>
      </c>
      <c r="CJ142" s="36">
        <v>4.1729260557502919</v>
      </c>
      <c r="CK142" s="36">
        <v>2328.492739108663</v>
      </c>
      <c r="CL142" s="36">
        <v>4.1729260557502919</v>
      </c>
      <c r="CM142" s="36">
        <v>0</v>
      </c>
      <c r="CN142" s="36">
        <v>0</v>
      </c>
      <c r="CO142" s="36">
        <v>0</v>
      </c>
      <c r="CP142" s="36">
        <v>0</v>
      </c>
      <c r="CQ142" s="36">
        <v>6831.0799532632282</v>
      </c>
      <c r="CR142" s="36">
        <v>-6831.0799532632282</v>
      </c>
      <c r="CS142" s="37">
        <f>CG142+CH142+CI142+CJ142+CK142+CL142+CM142+CN142+CO142+CP142+CQ142+CR142</f>
        <v>5779.5025872141541</v>
      </c>
      <c r="CT142" s="36">
        <v>0</v>
      </c>
      <c r="CU142" s="36">
        <v>0</v>
      </c>
      <c r="CV142" s="36">
        <v>0</v>
      </c>
      <c r="CW142" s="36">
        <v>0</v>
      </c>
      <c r="CX142" s="36">
        <v>0</v>
      </c>
      <c r="CY142" s="36">
        <v>0</v>
      </c>
      <c r="CZ142" s="36">
        <v>417.29260557502926</v>
      </c>
      <c r="DA142" s="36">
        <v>0</v>
      </c>
      <c r="DB142" s="36">
        <v>3526.1225171089968</v>
      </c>
      <c r="DC142" s="36">
        <v>0</v>
      </c>
      <c r="DD142" s="36">
        <v>45902.186613253216</v>
      </c>
      <c r="DE142" s="36">
        <v>-45902.186613253216</v>
      </c>
      <c r="DF142" s="36">
        <f>CT142+CU142+CV142+CW142+CX142+CY142+CZ142+DA142+DB142+DC142+DD142+DE142</f>
        <v>3943.4151226840258</v>
      </c>
      <c r="DG142" s="36">
        <v>0</v>
      </c>
      <c r="DH142" s="36">
        <v>0</v>
      </c>
      <c r="DI142" s="36">
        <v>0</v>
      </c>
      <c r="DJ142" s="36">
        <v>0</v>
      </c>
      <c r="DK142" s="36">
        <v>0</v>
      </c>
      <c r="DL142" s="36">
        <v>0</v>
      </c>
      <c r="DM142" s="36">
        <v>0</v>
      </c>
      <c r="DN142" s="36">
        <v>400</v>
      </c>
      <c r="DO142" s="36">
        <v>0</v>
      </c>
      <c r="DP142" s="36">
        <v>25965</v>
      </c>
      <c r="DQ142" s="36">
        <v>3000</v>
      </c>
      <c r="DR142" s="36">
        <v>2657811.23</v>
      </c>
      <c r="DS142" s="37">
        <f>DG142+DH142+DI142+DJ142+DK142+DL142+DM142+DN142+DO142+DP142+DQ142+DR142</f>
        <v>2687176.23</v>
      </c>
      <c r="DT142" s="36">
        <v>3217</v>
      </c>
      <c r="DU142" s="36">
        <v>0</v>
      </c>
      <c r="DV142" s="36">
        <v>0</v>
      </c>
      <c r="DW142" s="36">
        <v>2637.73</v>
      </c>
      <c r="DX142" s="36">
        <v>0</v>
      </c>
      <c r="DY142" s="36">
        <v>0</v>
      </c>
      <c r="DZ142" s="36">
        <v>134.3700000000008</v>
      </c>
      <c r="EA142" s="36">
        <v>0</v>
      </c>
      <c r="EB142" s="36">
        <v>0</v>
      </c>
      <c r="EC142" s="36">
        <v>-2772.1</v>
      </c>
      <c r="ED142" s="36">
        <v>-0.19000000000005457</v>
      </c>
      <c r="EE142" s="36">
        <v>0.19000000000005457</v>
      </c>
      <c r="EF142" s="37">
        <f>DT142+DU142+DV142+DW142+DX142+DY142+DZ142+EA142+EB142+EC142+ED142+EE142</f>
        <v>3217.0000000000005</v>
      </c>
      <c r="EG142" s="36">
        <v>0</v>
      </c>
      <c r="EH142" s="36">
        <v>294945.64</v>
      </c>
      <c r="EI142" s="36">
        <v>0</v>
      </c>
      <c r="EJ142" s="36">
        <v>-294945.64</v>
      </c>
      <c r="EK142" s="36">
        <v>0</v>
      </c>
      <c r="EL142" s="36">
        <v>5055.95</v>
      </c>
      <c r="EM142" s="36">
        <v>0</v>
      </c>
      <c r="EN142" s="36">
        <v>0</v>
      </c>
      <c r="EO142" s="36">
        <v>0</v>
      </c>
      <c r="EP142" s="36">
        <v>0</v>
      </c>
      <c r="EQ142" s="36">
        <v>0</v>
      </c>
      <c r="ER142" s="36">
        <v>0</v>
      </c>
      <c r="ES142" s="37">
        <f>EG142+EH142+EI142+EJ142+EK142+EL142+EM142+EN142+EO142+EP142+EQ142+ER142</f>
        <v>5055.95</v>
      </c>
      <c r="ET142" s="36">
        <v>0</v>
      </c>
      <c r="EU142" s="36">
        <v>0</v>
      </c>
      <c r="EV142" s="36">
        <v>0</v>
      </c>
      <c r="EW142" s="36">
        <v>0</v>
      </c>
      <c r="EX142" s="36">
        <v>0</v>
      </c>
      <c r="EY142" s="36">
        <v>0</v>
      </c>
      <c r="EZ142" s="36">
        <v>0</v>
      </c>
      <c r="FA142" s="36">
        <v>0</v>
      </c>
      <c r="FB142" s="36">
        <v>0</v>
      </c>
      <c r="FC142" s="36">
        <v>0</v>
      </c>
      <c r="FD142" s="36">
        <v>0</v>
      </c>
      <c r="FE142" s="36">
        <v>0</v>
      </c>
      <c r="FF142" s="37">
        <f>ET142+EU142+EV142+EW142+EX142+EY142+EZ142+FA142+FB142+FC142+FD142+FE142</f>
        <v>0</v>
      </c>
      <c r="FG142" s="36">
        <v>0</v>
      </c>
      <c r="FH142" s="36">
        <v>0</v>
      </c>
      <c r="FI142" s="36">
        <v>0</v>
      </c>
      <c r="FJ142" s="36">
        <v>0</v>
      </c>
      <c r="FK142" s="36">
        <v>0</v>
      </c>
      <c r="FL142" s="36">
        <v>0</v>
      </c>
      <c r="FM142" s="36">
        <v>1970</v>
      </c>
      <c r="FN142" s="36">
        <v>-431</v>
      </c>
      <c r="FO142" s="36">
        <v>-1539</v>
      </c>
      <c r="FP142" s="36">
        <v>5413.61</v>
      </c>
      <c r="FQ142" s="36">
        <v>0</v>
      </c>
      <c r="FR142" s="36">
        <v>-5413.61</v>
      </c>
      <c r="FS142" s="37">
        <f>FG142+FH142+FI142+FJ142+FK142+FL142+FM142+FN142+FO142+FP142+FQ142+FR142</f>
        <v>0</v>
      </c>
      <c r="FT142" s="36">
        <v>0</v>
      </c>
      <c r="FU142" s="36">
        <v>0</v>
      </c>
      <c r="FV142" s="36">
        <v>2400</v>
      </c>
      <c r="FW142" s="36">
        <v>2400</v>
      </c>
      <c r="FX142" s="36">
        <v>0</v>
      </c>
      <c r="FY142" s="36">
        <v>0</v>
      </c>
      <c r="FZ142" s="36">
        <v>-4800</v>
      </c>
      <c r="GA142" s="36">
        <v>0</v>
      </c>
      <c r="GB142" s="36">
        <v>0</v>
      </c>
      <c r="GC142" s="36">
        <v>0</v>
      </c>
      <c r="GD142" s="36">
        <v>25423.74</v>
      </c>
      <c r="GE142" s="36">
        <v>92126.14</v>
      </c>
      <c r="GF142" s="37">
        <f>FT142+FU142+FV142+FW142+FX142+FY142+FZ142+GA142+GB142+GC142+GD142+GE142</f>
        <v>117549.88</v>
      </c>
      <c r="GG142" s="36">
        <v>10339.09</v>
      </c>
      <c r="GH142" s="36">
        <v>2054.8999999999996</v>
      </c>
      <c r="GI142" s="36">
        <v>50</v>
      </c>
      <c r="GJ142" s="36">
        <v>4116.0000000000018</v>
      </c>
      <c r="GK142" s="36">
        <v>4198.0499999999993</v>
      </c>
      <c r="GL142" s="36">
        <v>0</v>
      </c>
      <c r="GM142" s="36">
        <v>0</v>
      </c>
      <c r="GN142" s="36">
        <v>0</v>
      </c>
      <c r="GO142" s="36">
        <v>40</v>
      </c>
      <c r="GP142" s="36">
        <v>0</v>
      </c>
      <c r="GQ142" s="36">
        <v>0</v>
      </c>
      <c r="GR142" s="36">
        <v>13240.940000000002</v>
      </c>
      <c r="GS142" s="37">
        <f>GG142+GH142+GI142+GJ142+GK142+GL142+GM142+GN142+GO142+GP142+GQ142+GR142</f>
        <v>34038.980000000003</v>
      </c>
      <c r="GT142" s="36">
        <v>0</v>
      </c>
      <c r="GU142" s="36">
        <v>0</v>
      </c>
      <c r="GV142" s="36">
        <v>0</v>
      </c>
      <c r="GW142" s="36">
        <v>0</v>
      </c>
      <c r="GX142" s="36">
        <v>0</v>
      </c>
      <c r="GY142" s="36">
        <v>0</v>
      </c>
      <c r="GZ142" s="36">
        <v>0</v>
      </c>
      <c r="HA142" s="36">
        <v>0</v>
      </c>
      <c r="HB142" s="36">
        <v>0</v>
      </c>
      <c r="HC142" s="36">
        <v>0</v>
      </c>
      <c r="HD142" s="36">
        <v>0</v>
      </c>
      <c r="HE142" s="36">
        <v>0</v>
      </c>
      <c r="HF142" s="37">
        <f>GT142+GU142+GV142+GW142+GX142+GY142+GZ142+HA142+HB142+HC142+HD142+HE142</f>
        <v>0</v>
      </c>
      <c r="HG142" s="36">
        <v>0</v>
      </c>
      <c r="HH142" s="36">
        <v>0</v>
      </c>
      <c r="HI142" s="36">
        <v>0</v>
      </c>
      <c r="HJ142" s="36">
        <v>0</v>
      </c>
      <c r="HK142" s="36">
        <v>0</v>
      </c>
      <c r="HL142" s="36">
        <v>0</v>
      </c>
      <c r="HM142" s="36">
        <v>0</v>
      </c>
      <c r="HN142" s="36">
        <v>0</v>
      </c>
      <c r="HO142" s="36">
        <v>0</v>
      </c>
      <c r="HP142" s="36">
        <v>0</v>
      </c>
      <c r="HQ142" s="36">
        <v>0</v>
      </c>
      <c r="HR142" s="36">
        <v>0</v>
      </c>
      <c r="HS142" s="37">
        <f>HG142+HH142+HI142+HJ142+HK142+HL142+HM142+HN142+HO142+HP142+HQ142+HR142</f>
        <v>0</v>
      </c>
      <c r="HT142" s="36">
        <v>0</v>
      </c>
      <c r="HU142" s="36">
        <v>0</v>
      </c>
      <c r="HV142" s="36">
        <v>0</v>
      </c>
      <c r="HW142" s="36">
        <v>0</v>
      </c>
      <c r="HX142" s="36">
        <v>0</v>
      </c>
      <c r="HY142" s="36">
        <v>0</v>
      </c>
      <c r="HZ142" s="36">
        <v>0</v>
      </c>
      <c r="IA142" s="36">
        <v>0</v>
      </c>
      <c r="IB142" s="36">
        <v>0</v>
      </c>
      <c r="IC142" s="36">
        <v>0</v>
      </c>
      <c r="ID142" s="36">
        <v>0</v>
      </c>
      <c r="IE142" s="36">
        <v>0</v>
      </c>
      <c r="IF142" s="37">
        <f>HT142+HU142+HV142+HW142+HX142+HY142+HZ142+IA142+IB142+IC142+ID142+IE142</f>
        <v>0</v>
      </c>
      <c r="IG142" s="36">
        <v>0</v>
      </c>
      <c r="IH142" s="209">
        <v>0</v>
      </c>
      <c r="II142" s="209">
        <v>0</v>
      </c>
      <c r="IJ142" s="209">
        <v>0</v>
      </c>
      <c r="IK142" s="209">
        <v>0</v>
      </c>
      <c r="IL142" s="209">
        <v>0</v>
      </c>
      <c r="IM142" s="209">
        <v>0</v>
      </c>
      <c r="IN142" s="209">
        <v>0</v>
      </c>
      <c r="IO142" s="209">
        <v>0</v>
      </c>
      <c r="IP142" s="209">
        <v>0</v>
      </c>
      <c r="IQ142" s="209">
        <v>0</v>
      </c>
      <c r="IR142" s="209">
        <v>0</v>
      </c>
      <c r="IS142" s="37">
        <f>IG142+IH142+II142+IJ142+IK142+IL142+IM142+IN142+IO142+IP142+IQ142+IR142</f>
        <v>0</v>
      </c>
      <c r="IT142" s="36">
        <v>0</v>
      </c>
      <c r="IU142" s="209">
        <v>0</v>
      </c>
      <c r="IV142" s="209">
        <v>0</v>
      </c>
      <c r="IW142" s="209">
        <v>0</v>
      </c>
      <c r="IX142" s="209">
        <v>0</v>
      </c>
      <c r="IY142" s="209">
        <v>0</v>
      </c>
      <c r="IZ142" s="209">
        <v>0</v>
      </c>
      <c r="JA142" s="209">
        <v>0</v>
      </c>
      <c r="JB142" s="209">
        <v>0</v>
      </c>
      <c r="JC142" s="209">
        <v>0</v>
      </c>
      <c r="JD142" s="209">
        <v>0</v>
      </c>
      <c r="JE142" s="209">
        <v>0</v>
      </c>
      <c r="JF142" s="37">
        <f>IT142+IU142+IV142+IW142+IX142+IY142+IZ142+JA142+JB142+JC142+JD142+JE142</f>
        <v>0</v>
      </c>
      <c r="JG142" s="229">
        <v>0</v>
      </c>
      <c r="JH142" s="209">
        <v>0</v>
      </c>
      <c r="JI142" s="209">
        <v>0</v>
      </c>
      <c r="JJ142" s="209">
        <v>0</v>
      </c>
      <c r="JK142" s="209">
        <v>0</v>
      </c>
      <c r="JL142" s="209">
        <v>0</v>
      </c>
      <c r="JM142" s="209">
        <v>0</v>
      </c>
      <c r="JN142" s="209">
        <v>0</v>
      </c>
      <c r="JO142" s="209">
        <v>0</v>
      </c>
      <c r="JP142" s="209">
        <v>0</v>
      </c>
      <c r="JQ142" s="209">
        <v>0</v>
      </c>
      <c r="JR142" s="209">
        <v>0</v>
      </c>
      <c r="JS142" s="37">
        <f>JG142+JH142+JI142+JJ142+JK142+JL142+JM142+JN142+JO142+JP142+JQ142+JR142</f>
        <v>0</v>
      </c>
      <c r="JT142" s="229">
        <v>0</v>
      </c>
      <c r="JU142" s="209">
        <v>0</v>
      </c>
      <c r="JV142" s="209">
        <v>0</v>
      </c>
      <c r="JW142" s="209">
        <v>0</v>
      </c>
      <c r="JX142" s="209">
        <v>0</v>
      </c>
      <c r="JY142" s="209">
        <v>77.14</v>
      </c>
      <c r="JZ142" s="209">
        <v>0</v>
      </c>
      <c r="KA142" s="209">
        <v>0</v>
      </c>
      <c r="KB142" s="209">
        <v>77.14</v>
      </c>
      <c r="KC142" s="209">
        <v>0</v>
      </c>
      <c r="KD142" s="209">
        <v>0</v>
      </c>
      <c r="KE142" s="209">
        <v>77.16</v>
      </c>
      <c r="KF142" s="37">
        <f>JT142+JU142+JV142+JW142+JX142+JY142+JZ142+KA142+KB142+KC142+KD142+KE142</f>
        <v>231.44</v>
      </c>
      <c r="KG142" s="229">
        <v>0</v>
      </c>
      <c r="KH142" s="209">
        <v>0</v>
      </c>
      <c r="KI142" s="209">
        <v>0</v>
      </c>
      <c r="KJ142" s="209">
        <v>0</v>
      </c>
      <c r="KK142" s="209">
        <v>0</v>
      </c>
      <c r="KL142" s="209">
        <v>0</v>
      </c>
      <c r="KM142" s="209">
        <v>0</v>
      </c>
      <c r="KN142" s="209">
        <v>0</v>
      </c>
      <c r="KO142" s="209">
        <v>0</v>
      </c>
      <c r="KP142" s="209">
        <v>0</v>
      </c>
      <c r="KQ142" s="209">
        <v>0</v>
      </c>
      <c r="KR142" s="209">
        <v>0</v>
      </c>
      <c r="KS142" s="37">
        <f>KG142+KH142+KI142+KJ142+KK142+KL142+KM142+KN142+KO142+KP142+KQ142+KR142</f>
        <v>0</v>
      </c>
      <c r="KT142" s="229">
        <v>0</v>
      </c>
      <c r="KU142" s="209">
        <v>0</v>
      </c>
      <c r="KV142" s="209">
        <v>0</v>
      </c>
      <c r="KW142" s="209">
        <v>0</v>
      </c>
      <c r="KX142" s="209">
        <v>0</v>
      </c>
      <c r="KY142" s="209">
        <v>0</v>
      </c>
      <c r="KZ142" s="209">
        <v>0</v>
      </c>
      <c r="LA142" s="209">
        <v>7000</v>
      </c>
      <c r="LB142" s="209">
        <v>-7000</v>
      </c>
      <c r="LC142" s="209">
        <v>0</v>
      </c>
      <c r="LD142" s="209">
        <v>0</v>
      </c>
      <c r="LE142" s="209">
        <v>0</v>
      </c>
      <c r="LF142" s="37">
        <f>KT142+KU142+KV142+KW142+KX142+KY142+KZ142+LA142+LB142+LC142+LD142+LE142</f>
        <v>0</v>
      </c>
      <c r="LG142" s="229">
        <v>0</v>
      </c>
      <c r="LH142" s="209">
        <v>0</v>
      </c>
      <c r="LI142" s="209">
        <v>0</v>
      </c>
      <c r="LJ142" s="209">
        <v>0</v>
      </c>
      <c r="LK142" s="209">
        <v>0</v>
      </c>
      <c r="LL142" s="209">
        <v>0</v>
      </c>
      <c r="LM142" s="209">
        <v>0</v>
      </c>
      <c r="LN142" s="209">
        <v>664869.73</v>
      </c>
      <c r="LO142" s="209">
        <v>81733.260000000009</v>
      </c>
      <c r="LP142" s="209">
        <v>36606.680000000051</v>
      </c>
      <c r="LQ142" s="209">
        <v>2684.4399999999441</v>
      </c>
      <c r="LR142" s="209">
        <v>-785894.11</v>
      </c>
      <c r="LS142" s="37">
        <f>LG142+LH142+LI142+LJ142+LK142+LL142+LM142+LN142+LO142+LP142+LQ142+LR142</f>
        <v>0</v>
      </c>
      <c r="LT142" s="229">
        <v>0</v>
      </c>
      <c r="LU142" s="209">
        <v>0</v>
      </c>
      <c r="LV142" s="209">
        <v>0</v>
      </c>
      <c r="LW142" s="209">
        <v>0</v>
      </c>
      <c r="LX142" s="209">
        <v>0</v>
      </c>
      <c r="LY142" s="209">
        <v>0</v>
      </c>
      <c r="LZ142" s="209">
        <v>0</v>
      </c>
      <c r="MA142" s="209">
        <v>0</v>
      </c>
      <c r="MB142" s="209">
        <v>0</v>
      </c>
      <c r="MC142" s="209">
        <v>0</v>
      </c>
      <c r="MD142" s="209">
        <v>0</v>
      </c>
      <c r="ME142" s="209">
        <v>0</v>
      </c>
      <c r="MF142" s="37">
        <f>LT142+LU142+LV142+LW142+LX142+LY142+LZ142+MA142+MB142+MC142+MD142+ME142</f>
        <v>0</v>
      </c>
      <c r="MG142" s="229">
        <v>0</v>
      </c>
      <c r="MH142" s="209">
        <v>0</v>
      </c>
      <c r="MI142" s="209">
        <v>0</v>
      </c>
      <c r="MJ142" s="209">
        <v>0</v>
      </c>
      <c r="MK142" s="209">
        <v>0</v>
      </c>
      <c r="ML142" s="209">
        <v>0</v>
      </c>
      <c r="MM142" s="209">
        <v>0</v>
      </c>
      <c r="MN142" s="209">
        <v>0</v>
      </c>
      <c r="MO142" s="209">
        <v>0</v>
      </c>
      <c r="MP142" s="209">
        <v>0</v>
      </c>
      <c r="MQ142" s="209">
        <v>0</v>
      </c>
      <c r="MR142" s="209">
        <v>0</v>
      </c>
      <c r="MS142" s="38">
        <f>MG142+MH142+MI142+MJ142+MK142+ML142+MM142+MN142+MO142+MP142+MQ142+MR142</f>
        <v>0</v>
      </c>
    </row>
    <row r="143" spans="1:357" x14ac:dyDescent="0.2">
      <c r="A143" s="82"/>
      <c r="B143" s="105"/>
      <c r="C143" s="106" t="s">
        <v>591</v>
      </c>
      <c r="D143" s="106" t="s">
        <v>591</v>
      </c>
      <c r="E143" s="22"/>
      <c r="F143" s="22"/>
      <c r="G143" s="22"/>
      <c r="H143" s="22"/>
      <c r="I143" s="22"/>
      <c r="J143" s="22"/>
      <c r="K143" s="22"/>
      <c r="L143" s="31"/>
      <c r="M143" s="31"/>
      <c r="N143" s="31"/>
      <c r="O143" s="31"/>
      <c r="P143" s="31"/>
      <c r="Q143" s="31"/>
      <c r="R143" s="31"/>
      <c r="S143" s="31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31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31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31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31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31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31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31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31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31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31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31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31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31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31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31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31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31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31"/>
      <c r="JG143" s="227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31"/>
      <c r="JT143" s="227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31"/>
      <c r="KG143" s="227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31"/>
      <c r="KT143" s="227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31"/>
      <c r="LG143" s="227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31"/>
      <c r="LT143" s="227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31"/>
      <c r="MG143" s="227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32"/>
    </row>
    <row r="144" spans="1:357" ht="20.25" x14ac:dyDescent="0.3">
      <c r="A144" s="87">
        <v>74</v>
      </c>
      <c r="B144" s="115"/>
      <c r="C144" s="116" t="s">
        <v>206</v>
      </c>
      <c r="D144" s="116" t="s">
        <v>207</v>
      </c>
      <c r="E144" s="28">
        <f t="shared" ref="E144:K144" si="723">E146</f>
        <v>50886575.696878649</v>
      </c>
      <c r="F144" s="28">
        <f t="shared" si="723"/>
        <v>66073798.197295949</v>
      </c>
      <c r="G144" s="28">
        <f t="shared" si="723"/>
        <v>90849540.978133872</v>
      </c>
      <c r="H144" s="28">
        <f t="shared" si="723"/>
        <v>114821210.98314139</v>
      </c>
      <c r="I144" s="28">
        <f t="shared" si="723"/>
        <v>105847149.89150393</v>
      </c>
      <c r="J144" s="28">
        <f t="shared" si="723"/>
        <v>133556793.52361877</v>
      </c>
      <c r="K144" s="28">
        <f t="shared" si="723"/>
        <v>151067296.77850109</v>
      </c>
      <c r="L144" s="28">
        <f>L146</f>
        <v>69520580.871306971</v>
      </c>
      <c r="M144" s="28">
        <f t="shared" ref="M144:R144" si="724">M146</f>
        <v>10187664.830579203</v>
      </c>
      <c r="N144" s="28">
        <f t="shared" si="724"/>
        <v>13177215.823735602</v>
      </c>
      <c r="O144" s="28">
        <f t="shared" si="724"/>
        <v>13769053.580370557</v>
      </c>
      <c r="P144" s="28">
        <f t="shared" si="724"/>
        <v>16305441.4955767</v>
      </c>
      <c r="Q144" s="28">
        <f t="shared" si="724"/>
        <v>22389801.368719745</v>
      </c>
      <c r="R144" s="28">
        <f t="shared" si="724"/>
        <v>33199753.797362722</v>
      </c>
      <c r="S144" s="28">
        <f>L144+M144+N144+O144+P144+Q144+R144</f>
        <v>178549511.7676515</v>
      </c>
      <c r="T144" s="28">
        <f t="shared" ref="T144:AE144" si="725">T146</f>
        <v>16883404.654732101</v>
      </c>
      <c r="U144" s="28">
        <f t="shared" si="725"/>
        <v>13734533.165832084</v>
      </c>
      <c r="V144" s="28">
        <f t="shared" si="725"/>
        <v>14397446.034969121</v>
      </c>
      <c r="W144" s="28">
        <f t="shared" si="725"/>
        <v>22291075.441745955</v>
      </c>
      <c r="X144" s="28">
        <f t="shared" si="725"/>
        <v>12247794.355324652</v>
      </c>
      <c r="Y144" s="28">
        <f t="shared" si="725"/>
        <v>14145432.387247538</v>
      </c>
      <c r="Z144" s="28">
        <f t="shared" si="725"/>
        <v>14669214.768819898</v>
      </c>
      <c r="AA144" s="28">
        <f t="shared" si="725"/>
        <v>13902935.112418629</v>
      </c>
      <c r="AB144" s="28">
        <f t="shared" si="725"/>
        <v>17036358.062927727</v>
      </c>
      <c r="AC144" s="28">
        <f t="shared" si="725"/>
        <v>26979306.838048741</v>
      </c>
      <c r="AD144" s="28">
        <f t="shared" si="725"/>
        <v>17874290.418961775</v>
      </c>
      <c r="AE144" s="28">
        <f t="shared" si="725"/>
        <v>25013831.045276247</v>
      </c>
      <c r="AF144" s="28">
        <f>T144+U144+V144+W144+X144+Y144+Z144+AA144+AB144+AC144+AD144+AE144</f>
        <v>209175622.28630444</v>
      </c>
      <c r="AG144" s="28">
        <f t="shared" ref="AG144:AL144" si="726">AG146</f>
        <v>15031246.096519781</v>
      </c>
      <c r="AH144" s="28">
        <f t="shared" si="726"/>
        <v>14740305.906526456</v>
      </c>
      <c r="AI144" s="28">
        <f t="shared" si="726"/>
        <v>16002339.431063263</v>
      </c>
      <c r="AJ144" s="28">
        <f t="shared" si="726"/>
        <v>13845202.902144887</v>
      </c>
      <c r="AK144" s="28">
        <f t="shared" si="726"/>
        <v>20216479.993239861</v>
      </c>
      <c r="AL144" s="28">
        <f t="shared" si="726"/>
        <v>15841887.367467869</v>
      </c>
      <c r="AM144" s="28">
        <f t="shared" ref="AM144:AR144" si="727">AM146</f>
        <v>14334240.684944084</v>
      </c>
      <c r="AN144" s="28">
        <f t="shared" si="727"/>
        <v>14463121.59263896</v>
      </c>
      <c r="AO144" s="28">
        <f t="shared" si="727"/>
        <v>19861660.839592725</v>
      </c>
      <c r="AP144" s="28">
        <f t="shared" si="727"/>
        <v>15838615.052704055</v>
      </c>
      <c r="AQ144" s="28">
        <f t="shared" si="727"/>
        <v>20254822.335544985</v>
      </c>
      <c r="AR144" s="28">
        <f t="shared" si="727"/>
        <v>26361189.007135704</v>
      </c>
      <c r="AS144" s="28">
        <f>AG144+AH144+AI144+AJ144+AK144+AL144+AM144+AN144+AO144+AP144+AQ144+AR144</f>
        <v>206791111.2095226</v>
      </c>
      <c r="AT144" s="28">
        <f>AT146</f>
        <v>26072298.184485063</v>
      </c>
      <c r="AU144" s="28">
        <f t="shared" ref="AU144:BE144" si="728">AU146</f>
        <v>14325910.06622434</v>
      </c>
      <c r="AV144" s="28">
        <f t="shared" si="728"/>
        <v>11093859.051619098</v>
      </c>
      <c r="AW144" s="28">
        <f t="shared" si="728"/>
        <v>13022516.738900011</v>
      </c>
      <c r="AX144" s="28">
        <f t="shared" si="728"/>
        <v>14933025.33554499</v>
      </c>
      <c r="AY144" s="28">
        <f t="shared" si="728"/>
        <v>14649444.48393424</v>
      </c>
      <c r="AZ144" s="28">
        <f t="shared" si="728"/>
        <v>14749846.254047718</v>
      </c>
      <c r="BA144" s="28">
        <f t="shared" si="728"/>
        <v>14341483.807753304</v>
      </c>
      <c r="BB144" s="28">
        <f t="shared" si="728"/>
        <v>15015333.408362551</v>
      </c>
      <c r="BC144" s="28">
        <f t="shared" si="728"/>
        <v>15780041.57507094</v>
      </c>
      <c r="BD144" s="28">
        <f t="shared" si="728"/>
        <v>22621025.847229175</v>
      </c>
      <c r="BE144" s="28">
        <f t="shared" si="728"/>
        <v>28055953.214947421</v>
      </c>
      <c r="BF144" s="28">
        <f>AT144+AU144+AV144+AW144+AX144+AY144+AZ144+BA144+BB144+BC144+BD144+BE144</f>
        <v>204660737.96811888</v>
      </c>
      <c r="BG144" s="28">
        <f t="shared" ref="BG144:BL144" si="729">BG146</f>
        <v>22875971.86496412</v>
      </c>
      <c r="BH144" s="28">
        <f t="shared" si="729"/>
        <v>16667288.865089303</v>
      </c>
      <c r="BI144" s="28">
        <f t="shared" si="729"/>
        <v>14409997.171048246</v>
      </c>
      <c r="BJ144" s="28">
        <f t="shared" si="729"/>
        <v>15993024.539976615</v>
      </c>
      <c r="BK144" s="28">
        <f t="shared" si="729"/>
        <v>13979660.134117847</v>
      </c>
      <c r="BL144" s="28">
        <f t="shared" si="729"/>
        <v>16145416.214404944</v>
      </c>
      <c r="BM144" s="28">
        <f t="shared" ref="BM144:BR144" si="730">BM146</f>
        <v>17021186.07586379</v>
      </c>
      <c r="BN144" s="28">
        <f t="shared" si="730"/>
        <v>17433483.6481806</v>
      </c>
      <c r="BO144" s="28">
        <f t="shared" si="730"/>
        <v>17045151.719996665</v>
      </c>
      <c r="BP144" s="28">
        <f t="shared" si="730"/>
        <v>19998869.622558843</v>
      </c>
      <c r="BQ144" s="28">
        <f t="shared" si="730"/>
        <v>19889612.321649142</v>
      </c>
      <c r="BR144" s="28">
        <f t="shared" si="730"/>
        <v>36468021.836129189</v>
      </c>
      <c r="BS144" s="28">
        <f>BG144+BH144+BI144+BJ144+BK144+BL144+BM144+BN144+BO144+BP144+BQ144+BR144</f>
        <v>227927684.01397929</v>
      </c>
      <c r="BT144" s="28">
        <f t="shared" ref="BT144:CE144" si="731">BT146+BT160</f>
        <v>17824445.425888833</v>
      </c>
      <c r="BU144" s="28">
        <f t="shared" si="731"/>
        <v>13590055.375187781</v>
      </c>
      <c r="BV144" s="28">
        <f t="shared" si="731"/>
        <v>15175639.572316807</v>
      </c>
      <c r="BW144" s="28">
        <f t="shared" si="731"/>
        <v>16987080.419629451</v>
      </c>
      <c r="BX144" s="28">
        <f t="shared" si="731"/>
        <v>16099455.977174088</v>
      </c>
      <c r="BY144" s="28">
        <f t="shared" si="731"/>
        <v>15885253.130654307</v>
      </c>
      <c r="BZ144" s="28">
        <f t="shared" si="731"/>
        <v>17143375.11959606</v>
      </c>
      <c r="CA144" s="28">
        <f t="shared" si="731"/>
        <v>20148884.637998663</v>
      </c>
      <c r="CB144" s="28">
        <f t="shared" si="731"/>
        <v>17570834.049490895</v>
      </c>
      <c r="CC144" s="28">
        <f t="shared" si="731"/>
        <v>17098155.502211649</v>
      </c>
      <c r="CD144" s="28">
        <f t="shared" si="731"/>
        <v>24624563.808671355</v>
      </c>
      <c r="CE144" s="28">
        <f t="shared" si="731"/>
        <v>39951155.284343131</v>
      </c>
      <c r="CF144" s="28">
        <f>BT144+BU144+BV144+BW144+BX144+BY144+BZ144+CA144+CB144+CC144+CD144+CE144</f>
        <v>232098898.30316302</v>
      </c>
      <c r="CG144" s="28">
        <f t="shared" ref="CG144:CR144" si="732">CG146+CG160</f>
        <v>20940233.862585548</v>
      </c>
      <c r="CH144" s="28">
        <f t="shared" si="732"/>
        <v>17208228.136871971</v>
      </c>
      <c r="CI144" s="28">
        <f t="shared" si="732"/>
        <v>14682180.986187616</v>
      </c>
      <c r="CJ144" s="28">
        <f t="shared" si="732"/>
        <v>20047343.601569023</v>
      </c>
      <c r="CK144" s="28">
        <f t="shared" si="732"/>
        <v>16940721.074027717</v>
      </c>
      <c r="CL144" s="28">
        <f t="shared" si="732"/>
        <v>18117852.970664319</v>
      </c>
      <c r="CM144" s="28">
        <f t="shared" si="732"/>
        <v>18502656.432440348</v>
      </c>
      <c r="CN144" s="28">
        <f t="shared" si="732"/>
        <v>20859831.146302763</v>
      </c>
      <c r="CO144" s="28">
        <f t="shared" si="732"/>
        <v>44177962.225212835</v>
      </c>
      <c r="CP144" s="28">
        <f t="shared" si="732"/>
        <v>22011594.353488538</v>
      </c>
      <c r="CQ144" s="28">
        <f t="shared" si="732"/>
        <v>28299902.756092522</v>
      </c>
      <c r="CR144" s="28">
        <f t="shared" si="732"/>
        <v>51057098.149182096</v>
      </c>
      <c r="CS144" s="28">
        <f>CG144+CH144+CI144+CJ144+CK144+CL144+CM144+CN144+CO144+CP144+CQ144+CR144</f>
        <v>292845605.69462532</v>
      </c>
      <c r="CT144" s="28">
        <f t="shared" ref="CT144:DE144" si="733">CT146+CT160</f>
        <v>22923273.55512435</v>
      </c>
      <c r="CU144" s="28">
        <f t="shared" si="733"/>
        <v>20439964.842263397</v>
      </c>
      <c r="CV144" s="28">
        <f t="shared" si="733"/>
        <v>22674565.179268893</v>
      </c>
      <c r="CW144" s="28">
        <f t="shared" si="733"/>
        <v>19969299.957352698</v>
      </c>
      <c r="CX144" s="28">
        <f t="shared" si="733"/>
        <v>24598610.322275106</v>
      </c>
      <c r="CY144" s="28">
        <f t="shared" si="733"/>
        <v>22311498.217033867</v>
      </c>
      <c r="CZ144" s="28">
        <f t="shared" si="733"/>
        <v>23897959.481931228</v>
      </c>
      <c r="DA144" s="28">
        <f t="shared" si="733"/>
        <v>24198140.759722937</v>
      </c>
      <c r="DB144" s="28">
        <f t="shared" si="733"/>
        <v>25015894.195251223</v>
      </c>
      <c r="DC144" s="28">
        <f t="shared" si="733"/>
        <v>18195619.587756619</v>
      </c>
      <c r="DD144" s="28">
        <f t="shared" si="733"/>
        <v>34211363.350108452</v>
      </c>
      <c r="DE144" s="28">
        <f t="shared" si="733"/>
        <v>74533952.935277909</v>
      </c>
      <c r="DF144" s="28">
        <f>CT144+CU144+CV144+CW144+CX144+CY144+CZ144+DA144+DB144+DC144+DD144+DE144</f>
        <v>332970142.3833667</v>
      </c>
      <c r="DG144" s="28">
        <f t="shared" ref="DG144:DR144" si="734">DG146+DG160</f>
        <v>5580161.04</v>
      </c>
      <c r="DH144" s="28">
        <f t="shared" si="734"/>
        <v>4699744.59</v>
      </c>
      <c r="DI144" s="28">
        <f t="shared" si="734"/>
        <v>5804673.7800000012</v>
      </c>
      <c r="DJ144" s="28">
        <f t="shared" si="734"/>
        <v>5714562.0899999999</v>
      </c>
      <c r="DK144" s="28">
        <f t="shared" si="734"/>
        <v>6821978.6600000011</v>
      </c>
      <c r="DL144" s="28">
        <f t="shared" si="734"/>
        <v>8439378.5000000093</v>
      </c>
      <c r="DM144" s="28">
        <f t="shared" si="734"/>
        <v>7647050.2399999853</v>
      </c>
      <c r="DN144" s="28">
        <f t="shared" si="734"/>
        <v>8614593.8700000122</v>
      </c>
      <c r="DO144" s="28">
        <f t="shared" si="734"/>
        <v>8746595.9199999906</v>
      </c>
      <c r="DP144" s="28">
        <f t="shared" si="734"/>
        <v>14940556.130000005</v>
      </c>
      <c r="DQ144" s="28">
        <f t="shared" si="734"/>
        <v>20487376.829999994</v>
      </c>
      <c r="DR144" s="28">
        <f t="shared" si="734"/>
        <v>69580908.030000076</v>
      </c>
      <c r="DS144" s="28">
        <f>DG144+DH144+DI144+DJ144+DK144+DL144+DM144+DN144+DO144+DP144+DQ144+DR144</f>
        <v>167077579.68000007</v>
      </c>
      <c r="DT144" s="28">
        <f t="shared" ref="DT144:EE144" si="735">DT146+DT160</f>
        <v>6959934.5299999993</v>
      </c>
      <c r="DU144" s="28">
        <f t="shared" si="735"/>
        <v>6709553.9900000002</v>
      </c>
      <c r="DV144" s="28">
        <f t="shared" si="735"/>
        <v>7346172.0500000007</v>
      </c>
      <c r="DW144" s="28">
        <f t="shared" si="735"/>
        <v>9886009.9600000009</v>
      </c>
      <c r="DX144" s="28">
        <f t="shared" si="735"/>
        <v>7150578.0300000003</v>
      </c>
      <c r="DY144" s="28">
        <f t="shared" si="735"/>
        <v>7382486.6200000076</v>
      </c>
      <c r="DZ144" s="28">
        <f t="shared" si="735"/>
        <v>9600247.7699999996</v>
      </c>
      <c r="EA144" s="28">
        <f t="shared" si="735"/>
        <v>14329098.419999998</v>
      </c>
      <c r="EB144" s="28">
        <f t="shared" si="735"/>
        <v>12405203.899999991</v>
      </c>
      <c r="EC144" s="28">
        <f t="shared" si="735"/>
        <v>14170391.05000001</v>
      </c>
      <c r="ED144" s="28">
        <f t="shared" si="735"/>
        <v>33095035.719999976</v>
      </c>
      <c r="EE144" s="28">
        <f t="shared" si="735"/>
        <v>115271626.43000002</v>
      </c>
      <c r="EF144" s="28">
        <f>DT144+DU144+DV144+DW144+DX144+DY144+DZ144+EA144+EB144+EC144+ED144+EE144</f>
        <v>244306338.47000003</v>
      </c>
      <c r="EG144" s="28">
        <f t="shared" ref="EG144:ER144" si="736">EG146+EG160</f>
        <v>6072895.4799999995</v>
      </c>
      <c r="EH144" s="28">
        <f t="shared" si="736"/>
        <v>7104827.8700000001</v>
      </c>
      <c r="EI144" s="28">
        <f t="shared" si="736"/>
        <v>18209438.75</v>
      </c>
      <c r="EJ144" s="28">
        <f t="shared" si="736"/>
        <v>11914798.880000003</v>
      </c>
      <c r="EK144" s="28">
        <f t="shared" si="736"/>
        <v>27426874.300000004</v>
      </c>
      <c r="EL144" s="28">
        <f t="shared" si="736"/>
        <v>24197556.489999987</v>
      </c>
      <c r="EM144" s="28">
        <f t="shared" si="736"/>
        <v>29550539.850000013</v>
      </c>
      <c r="EN144" s="28">
        <f t="shared" si="736"/>
        <v>29270201.330000013</v>
      </c>
      <c r="EO144" s="28">
        <f t="shared" si="736"/>
        <v>29797854.089999989</v>
      </c>
      <c r="EP144" s="28">
        <f t="shared" si="736"/>
        <v>37150495.849999979</v>
      </c>
      <c r="EQ144" s="28">
        <f t="shared" si="736"/>
        <v>60045775.689999945</v>
      </c>
      <c r="ER144" s="28">
        <f t="shared" si="736"/>
        <v>101756228.85000005</v>
      </c>
      <c r="ES144" s="28">
        <f>EG144+EH144+EI144+EJ144+EK144+EL144+EM144+EN144+EO144+EP144+EQ144+ER144</f>
        <v>382497487.42999995</v>
      </c>
      <c r="ET144" s="28">
        <f t="shared" ref="ET144:FE144" si="737">ET146+ET160</f>
        <v>17430329.490000002</v>
      </c>
      <c r="EU144" s="28">
        <f t="shared" si="737"/>
        <v>13338796.350000001</v>
      </c>
      <c r="EV144" s="28">
        <f t="shared" si="737"/>
        <v>12945350.669999998</v>
      </c>
      <c r="EW144" s="28">
        <f t="shared" si="737"/>
        <v>8403835.4800000004</v>
      </c>
      <c r="EX144" s="28">
        <f t="shared" si="737"/>
        <v>12148013.57</v>
      </c>
      <c r="EY144" s="28">
        <f t="shared" si="737"/>
        <v>15608348.669999989</v>
      </c>
      <c r="EZ144" s="28">
        <f t="shared" si="737"/>
        <v>21792079.600000024</v>
      </c>
      <c r="FA144" s="28">
        <f t="shared" si="737"/>
        <v>23338571.730000008</v>
      </c>
      <c r="FB144" s="28">
        <f t="shared" si="737"/>
        <v>18143885.089999974</v>
      </c>
      <c r="FC144" s="28">
        <f t="shared" si="737"/>
        <v>34502552.98999998</v>
      </c>
      <c r="FD144" s="28">
        <f t="shared" si="737"/>
        <v>27219645.550000016</v>
      </c>
      <c r="FE144" s="28">
        <f t="shared" si="737"/>
        <v>89739710.240000024</v>
      </c>
      <c r="FF144" s="28">
        <f>ET144+EU144+EV144+EW144+EX144+EY144+EZ144+FA144+FB144+FC144+FD144+FE144</f>
        <v>294611119.43000001</v>
      </c>
      <c r="FG144" s="28">
        <f t="shared" ref="FG144:FR144" si="738">FG146+FG160</f>
        <v>8304990.0700000003</v>
      </c>
      <c r="FH144" s="28">
        <f t="shared" si="738"/>
        <v>6686719.459999999</v>
      </c>
      <c r="FI144" s="28">
        <f t="shared" si="738"/>
        <v>10088828.859999999</v>
      </c>
      <c r="FJ144" s="28">
        <f t="shared" si="738"/>
        <v>9799360.5899999999</v>
      </c>
      <c r="FK144" s="28">
        <f t="shared" si="738"/>
        <v>11730531.330000006</v>
      </c>
      <c r="FL144" s="28">
        <f t="shared" si="738"/>
        <v>11879666.200000001</v>
      </c>
      <c r="FM144" s="28">
        <f t="shared" si="738"/>
        <v>17245404.649999991</v>
      </c>
      <c r="FN144" s="28">
        <f t="shared" si="738"/>
        <v>15141650.629999997</v>
      </c>
      <c r="FO144" s="28">
        <f t="shared" si="738"/>
        <v>14712654.550000021</v>
      </c>
      <c r="FP144" s="28">
        <f t="shared" si="738"/>
        <v>29144581.199999977</v>
      </c>
      <c r="FQ144" s="28">
        <f t="shared" si="738"/>
        <v>36203433.470000021</v>
      </c>
      <c r="FR144" s="28">
        <f t="shared" si="738"/>
        <v>81886132.599999964</v>
      </c>
      <c r="FS144" s="28">
        <f>FG144+FH144+FI144+FJ144+FK144+FL144+FM144+FN144+FO144+FP144+FQ144+FR144</f>
        <v>252823953.60999998</v>
      </c>
      <c r="FT144" s="28">
        <f t="shared" ref="FT144:GC144" si="739">FT146+FT160</f>
        <v>12369681.209999999</v>
      </c>
      <c r="FU144" s="28">
        <f t="shared" si="739"/>
        <v>9914013.2000000011</v>
      </c>
      <c r="FV144" s="28">
        <f t="shared" si="739"/>
        <v>10086740.100000001</v>
      </c>
      <c r="FW144" s="28">
        <f t="shared" si="739"/>
        <v>13473980.280000001</v>
      </c>
      <c r="FX144" s="28">
        <f t="shared" si="739"/>
        <v>14751683.680000003</v>
      </c>
      <c r="FY144" s="28">
        <f t="shared" si="739"/>
        <v>18403104.710000001</v>
      </c>
      <c r="FZ144" s="28">
        <f t="shared" si="739"/>
        <v>25391314.323999994</v>
      </c>
      <c r="GA144" s="28">
        <f t="shared" si="739"/>
        <v>20924697.126000002</v>
      </c>
      <c r="GB144" s="28">
        <f t="shared" si="739"/>
        <v>28999169.93</v>
      </c>
      <c r="GC144" s="28">
        <f t="shared" si="739"/>
        <v>29376299.800000038</v>
      </c>
      <c r="GD144" s="28">
        <f>GD146+GD160</f>
        <v>42900589.679999962</v>
      </c>
      <c r="GE144" s="28">
        <f>GE146+GE160</f>
        <v>58295960.37000002</v>
      </c>
      <c r="GF144" s="28">
        <f>FT144+FU144+FV144+FW144+FX144+FY144+FZ144+GA144+GB144+GC144+GD144+GE144</f>
        <v>284887234.41000003</v>
      </c>
      <c r="GG144" s="28">
        <f t="shared" ref="GG144:GP144" si="740">GG146+GG160</f>
        <v>10302720.93</v>
      </c>
      <c r="GH144" s="28">
        <f t="shared" si="740"/>
        <v>10244091.140000001</v>
      </c>
      <c r="GI144" s="28">
        <f t="shared" si="740"/>
        <v>10118608.319999998</v>
      </c>
      <c r="GJ144" s="28">
        <f t="shared" si="740"/>
        <v>9500021.959999999</v>
      </c>
      <c r="GK144" s="28">
        <f t="shared" si="740"/>
        <v>11744598.659999991</v>
      </c>
      <c r="GL144" s="28">
        <f t="shared" si="740"/>
        <v>11836450.750000006</v>
      </c>
      <c r="GM144" s="28">
        <f t="shared" si="740"/>
        <v>11856380.030000012</v>
      </c>
      <c r="GN144" s="28">
        <f t="shared" si="740"/>
        <v>13886080.280000005</v>
      </c>
      <c r="GO144" s="28">
        <f t="shared" si="740"/>
        <v>29944937.759999994</v>
      </c>
      <c r="GP144" s="28">
        <f t="shared" si="740"/>
        <v>33475233.269999981</v>
      </c>
      <c r="GQ144" s="28">
        <f>GQ146+GQ160</f>
        <v>57097814.999999978</v>
      </c>
      <c r="GR144" s="28">
        <f>GR146+GR160</f>
        <v>68004677.390000075</v>
      </c>
      <c r="GS144" s="28">
        <f>GG144+GH144+GI144+GJ144+GK144+GL144+GM144+GN144+GO144+GP144+GQ144+GR144</f>
        <v>278011615.49000001</v>
      </c>
      <c r="GT144" s="28">
        <f t="shared" ref="GT144:HC144" si="741">GT146+GT160</f>
        <v>31735192.980000004</v>
      </c>
      <c r="GU144" s="28">
        <f t="shared" si="741"/>
        <v>14448771.269999996</v>
      </c>
      <c r="GV144" s="28">
        <f t="shared" si="741"/>
        <v>21656346.940000005</v>
      </c>
      <c r="GW144" s="28">
        <f t="shared" si="741"/>
        <v>21917329.239999995</v>
      </c>
      <c r="GX144" s="28">
        <f t="shared" si="741"/>
        <v>27673467.949999988</v>
      </c>
      <c r="GY144" s="28">
        <f t="shared" si="741"/>
        <v>31971183.340000041</v>
      </c>
      <c r="GZ144" s="28">
        <f t="shared" si="741"/>
        <v>39683705.539999962</v>
      </c>
      <c r="HA144" s="28">
        <f t="shared" si="741"/>
        <v>33614784.860000022</v>
      </c>
      <c r="HB144" s="28">
        <f t="shared" si="741"/>
        <v>43781871.220000029</v>
      </c>
      <c r="HC144" s="28">
        <f t="shared" si="741"/>
        <v>48856514.289999917</v>
      </c>
      <c r="HD144" s="28">
        <f>HD146+HD160</f>
        <v>39590816.079999983</v>
      </c>
      <c r="HE144" s="28">
        <f>HE146+HE160</f>
        <v>113704423.00000016</v>
      </c>
      <c r="HF144" s="28">
        <f>GT144+GU144+GV144+GW144+GX144+GY144+GZ144+HA144+HB144+HC144+HD144+HE144</f>
        <v>468634406.7100001</v>
      </c>
      <c r="HG144" s="28">
        <f t="shared" ref="HG144:HP144" si="742">HG146+HG160</f>
        <v>41065699.189999998</v>
      </c>
      <c r="HH144" s="28">
        <f t="shared" si="742"/>
        <v>18359986.799999993</v>
      </c>
      <c r="HI144" s="28">
        <f t="shared" si="742"/>
        <v>24503333.050000001</v>
      </c>
      <c r="HJ144" s="28">
        <f t="shared" si="742"/>
        <v>26458748.759999998</v>
      </c>
      <c r="HK144" s="28">
        <f t="shared" si="742"/>
        <v>34527965.170000002</v>
      </c>
      <c r="HL144" s="28">
        <f t="shared" si="742"/>
        <v>33176128.530000012</v>
      </c>
      <c r="HM144" s="28">
        <f t="shared" si="742"/>
        <v>30596698.520000018</v>
      </c>
      <c r="HN144" s="28">
        <f t="shared" si="742"/>
        <v>44571176.609999999</v>
      </c>
      <c r="HO144" s="28">
        <f t="shared" si="742"/>
        <v>37580727.219999969</v>
      </c>
      <c r="HP144" s="28">
        <f t="shared" si="742"/>
        <v>66983931.580000095</v>
      </c>
      <c r="HQ144" s="28">
        <f>HQ146+HQ160</f>
        <v>60176727.199999891</v>
      </c>
      <c r="HR144" s="28">
        <f>HR146+HR160</f>
        <v>129403988.14000002</v>
      </c>
      <c r="HS144" s="28">
        <f>HG144+HH144+HI144+HJ144+HK144+HL144+HM144+HN144+HO144+HP144+HQ144+HR144</f>
        <v>547405110.76999998</v>
      </c>
      <c r="HT144" s="28">
        <f t="shared" ref="HT144:IC144" si="743">HT146+HT160</f>
        <v>9126578.4999999981</v>
      </c>
      <c r="HU144" s="28">
        <f t="shared" si="743"/>
        <v>10119841.910000004</v>
      </c>
      <c r="HV144" s="28">
        <f t="shared" si="743"/>
        <v>10346592.369999997</v>
      </c>
      <c r="HW144" s="28">
        <f t="shared" si="743"/>
        <v>10561508.139999999</v>
      </c>
      <c r="HX144" s="28">
        <f t="shared" si="743"/>
        <v>9165324.8500000089</v>
      </c>
      <c r="HY144" s="28">
        <f t="shared" si="743"/>
        <v>15241934.799999999</v>
      </c>
      <c r="HZ144" s="28">
        <f t="shared" si="743"/>
        <v>10920165.299999997</v>
      </c>
      <c r="IA144" s="28">
        <f t="shared" si="743"/>
        <v>7220241.1199999917</v>
      </c>
      <c r="IB144" s="28">
        <f t="shared" si="743"/>
        <v>9027828.3499999903</v>
      </c>
      <c r="IC144" s="28">
        <f t="shared" si="743"/>
        <v>17420408.24000001</v>
      </c>
      <c r="ID144" s="28">
        <f>ID146+ID160</f>
        <v>21084759.220000006</v>
      </c>
      <c r="IE144" s="28">
        <f>IE146+IE160</f>
        <v>38573933.06000001</v>
      </c>
      <c r="IF144" s="28">
        <f>HT144+HU144+HV144+HW144+HX144+HY144+HZ144+IA144+IB144+IC144+ID144+IE144</f>
        <v>168809115.86000001</v>
      </c>
      <c r="IG144" s="28">
        <f t="shared" ref="IG144:IP144" si="744">IG146+IG160</f>
        <v>9496733.5899999999</v>
      </c>
      <c r="IH144" s="28">
        <f t="shared" si="744"/>
        <v>4959113.8899999987</v>
      </c>
      <c r="II144" s="28">
        <f t="shared" si="744"/>
        <v>7664632.2599999988</v>
      </c>
      <c r="IJ144" s="28">
        <f t="shared" si="744"/>
        <v>2650890.4300000016</v>
      </c>
      <c r="IK144" s="28">
        <f t="shared" si="744"/>
        <v>9978434.1599999946</v>
      </c>
      <c r="IL144" s="28">
        <f t="shared" si="744"/>
        <v>15413298.910000008</v>
      </c>
      <c r="IM144" s="28">
        <f t="shared" si="744"/>
        <v>14477921.610000005</v>
      </c>
      <c r="IN144" s="28">
        <f t="shared" si="744"/>
        <v>8874274.5400000028</v>
      </c>
      <c r="IO144" s="28">
        <f t="shared" si="744"/>
        <v>5098859.8499999847</v>
      </c>
      <c r="IP144" s="28">
        <f t="shared" si="744"/>
        <v>12221904.600000005</v>
      </c>
      <c r="IQ144" s="28">
        <f>IQ146+IQ160</f>
        <v>20991752.130000025</v>
      </c>
      <c r="IR144" s="28">
        <f>IR146+IR160</f>
        <v>51344150.029999949</v>
      </c>
      <c r="IS144" s="28">
        <f>IG144+IH144+II144+IJ144+IK144+IL144+IM144+IN144+IO144+IP144+IQ144+IR144</f>
        <v>163171965.99999997</v>
      </c>
      <c r="IT144" s="28">
        <f t="shared" ref="IT144:JC144" si="745">IT146+IT160</f>
        <v>2359485.48</v>
      </c>
      <c r="IU144" s="28">
        <f t="shared" si="745"/>
        <v>2549970.7300000009</v>
      </c>
      <c r="IV144" s="28">
        <f t="shared" si="745"/>
        <v>4532100.959999999</v>
      </c>
      <c r="IW144" s="28">
        <f t="shared" si="745"/>
        <v>7671799.129999999</v>
      </c>
      <c r="IX144" s="28">
        <f t="shared" si="745"/>
        <v>6484704.629999998</v>
      </c>
      <c r="IY144" s="28">
        <f t="shared" si="745"/>
        <v>17008291.370000005</v>
      </c>
      <c r="IZ144" s="28">
        <f t="shared" si="745"/>
        <v>5753644.8600000013</v>
      </c>
      <c r="JA144" s="28">
        <f t="shared" si="745"/>
        <v>10416965.409999995</v>
      </c>
      <c r="JB144" s="28">
        <f t="shared" si="745"/>
        <v>7541474.6200000038</v>
      </c>
      <c r="JC144" s="28">
        <f t="shared" si="745"/>
        <v>17617225.970000003</v>
      </c>
      <c r="JD144" s="28">
        <f>JD146+JD160</f>
        <v>30766322.320000008</v>
      </c>
      <c r="JE144" s="28">
        <f>JE146+JE160</f>
        <v>67896930.650000021</v>
      </c>
      <c r="JF144" s="28">
        <f>IT144+IU144+IV144+IW144+IX144+IY144+IZ144+JA144+JB144+JC144+JD144+JE144</f>
        <v>180598916.13000003</v>
      </c>
      <c r="JG144" s="231">
        <f t="shared" ref="JG144:JP144" si="746">JG146+JG160</f>
        <v>6314742.75</v>
      </c>
      <c r="JH144" s="28">
        <f t="shared" si="746"/>
        <v>8660442.3499999996</v>
      </c>
      <c r="JI144" s="28">
        <f t="shared" si="746"/>
        <v>15549003.48</v>
      </c>
      <c r="JJ144" s="28">
        <f t="shared" si="746"/>
        <v>11593761.549999995</v>
      </c>
      <c r="JK144" s="28">
        <f t="shared" si="746"/>
        <v>11458770.119999997</v>
      </c>
      <c r="JL144" s="28">
        <f t="shared" si="746"/>
        <v>18496601.990000006</v>
      </c>
      <c r="JM144" s="28">
        <f t="shared" si="746"/>
        <v>10738149.659999993</v>
      </c>
      <c r="JN144" s="28">
        <f t="shared" si="746"/>
        <v>10664763.980000006</v>
      </c>
      <c r="JO144" s="28">
        <f t="shared" si="746"/>
        <v>10527097.249999989</v>
      </c>
      <c r="JP144" s="28">
        <f t="shared" si="746"/>
        <v>15806654.610000007</v>
      </c>
      <c r="JQ144" s="28">
        <f>JQ146+JQ160</f>
        <v>33644164.799999975</v>
      </c>
      <c r="JR144" s="28">
        <f>JR146+JR160</f>
        <v>81072360.220000029</v>
      </c>
      <c r="JS144" s="28">
        <f>JG144+JH144+JI144+JJ144+JK144+JL144+JM144+JN144+JO144+JP144+JQ144+JR144</f>
        <v>234526512.75999999</v>
      </c>
      <c r="JT144" s="231">
        <f t="shared" ref="JT144:KC144" si="747">JT146+JT160</f>
        <v>1188080.6100000003</v>
      </c>
      <c r="JU144" s="28">
        <f t="shared" si="747"/>
        <v>4905698.3099999987</v>
      </c>
      <c r="JV144" s="28">
        <f t="shared" si="747"/>
        <v>7604249.8300000001</v>
      </c>
      <c r="JW144" s="28">
        <f t="shared" si="747"/>
        <v>5485446.6700000018</v>
      </c>
      <c r="JX144" s="28">
        <f t="shared" si="747"/>
        <v>13447595.27</v>
      </c>
      <c r="JY144" s="28">
        <f t="shared" si="747"/>
        <v>17000204.759999998</v>
      </c>
      <c r="JZ144" s="28">
        <f t="shared" si="747"/>
        <v>11101486.879999982</v>
      </c>
      <c r="KA144" s="28">
        <f t="shared" si="747"/>
        <v>5855217.710000013</v>
      </c>
      <c r="KB144" s="28">
        <f t="shared" si="747"/>
        <v>9480559.2199999988</v>
      </c>
      <c r="KC144" s="28">
        <f t="shared" si="747"/>
        <v>15982878.909999976</v>
      </c>
      <c r="KD144" s="28">
        <f>KD146+KD160</f>
        <v>40599228.970000044</v>
      </c>
      <c r="KE144" s="28">
        <f>KE146+KE160</f>
        <v>96713464.640000015</v>
      </c>
      <c r="KF144" s="28">
        <f>JT144+JU144+JV144+JW144+JX144+JY144+JZ144+KA144+KB144+KC144+KD144+KE144</f>
        <v>229364111.78000003</v>
      </c>
      <c r="KG144" s="231">
        <f t="shared" ref="KG144:KP144" si="748">KG146+KG160</f>
        <v>11715629.870000001</v>
      </c>
      <c r="KH144" s="28">
        <f t="shared" si="748"/>
        <v>11933433.829999998</v>
      </c>
      <c r="KI144" s="28">
        <f t="shared" si="748"/>
        <v>19492282.460000001</v>
      </c>
      <c r="KJ144" s="28">
        <f t="shared" si="748"/>
        <v>13932940.99</v>
      </c>
      <c r="KK144" s="28">
        <f t="shared" si="748"/>
        <v>18238465.5</v>
      </c>
      <c r="KL144" s="28">
        <f t="shared" si="748"/>
        <v>26651887.550000004</v>
      </c>
      <c r="KM144" s="28">
        <f t="shared" si="748"/>
        <v>15431840.780000001</v>
      </c>
      <c r="KN144" s="28">
        <f t="shared" si="748"/>
        <v>16978473.289999999</v>
      </c>
      <c r="KO144" s="28">
        <f t="shared" si="748"/>
        <v>15025575.539999999</v>
      </c>
      <c r="KP144" s="28">
        <f t="shared" si="748"/>
        <v>19115032.399999999</v>
      </c>
      <c r="KQ144" s="28">
        <f>KQ146+KQ160</f>
        <v>33626350.530000001</v>
      </c>
      <c r="KR144" s="28">
        <f>KR146+KR160</f>
        <v>116944205.33000001</v>
      </c>
      <c r="KS144" s="28">
        <f>KG144+KH144+KI144+KJ144+KK144+KL144+KM144+KN144+KO144+KP144+KQ144+KR144</f>
        <v>319086118.07000005</v>
      </c>
      <c r="KT144" s="231">
        <f t="shared" ref="KT144:LC144" si="749">KT146+KT160</f>
        <v>14405358.690000001</v>
      </c>
      <c r="KU144" s="28">
        <f t="shared" si="749"/>
        <v>23123303.759999998</v>
      </c>
      <c r="KV144" s="28">
        <f t="shared" si="749"/>
        <v>24168808.859999999</v>
      </c>
      <c r="KW144" s="28">
        <f t="shared" si="749"/>
        <v>22949979.57</v>
      </c>
      <c r="KX144" s="28">
        <f t="shared" si="749"/>
        <v>26461192.190000001</v>
      </c>
      <c r="KY144" s="28">
        <f t="shared" si="749"/>
        <v>35220340.190000005</v>
      </c>
      <c r="KZ144" s="28">
        <f t="shared" si="749"/>
        <v>30022316.529999994</v>
      </c>
      <c r="LA144" s="28">
        <f t="shared" si="749"/>
        <v>27553683.070000004</v>
      </c>
      <c r="LB144" s="28">
        <f t="shared" si="749"/>
        <v>34396724.770000003</v>
      </c>
      <c r="LC144" s="28">
        <f t="shared" si="749"/>
        <v>31181913.670000002</v>
      </c>
      <c r="LD144" s="28">
        <f>LD146+LD160</f>
        <v>45958718.569999993</v>
      </c>
      <c r="LE144" s="28">
        <f>LE146+LE160</f>
        <v>130721345.70999998</v>
      </c>
      <c r="LF144" s="28">
        <f>KT144+KU144+KV144+KW144+KX144+KY144+KZ144+LA144+LB144+LC144+LD144+LE144</f>
        <v>446163685.57999998</v>
      </c>
      <c r="LG144" s="231">
        <f t="shared" ref="LG144:LP144" si="750">LG146+LG160</f>
        <v>14708130.300000001</v>
      </c>
      <c r="LH144" s="28">
        <f t="shared" si="750"/>
        <v>25931703.459999997</v>
      </c>
      <c r="LI144" s="28">
        <f t="shared" si="750"/>
        <v>21602568.09</v>
      </c>
      <c r="LJ144" s="28">
        <f t="shared" si="750"/>
        <v>24123903.18</v>
      </c>
      <c r="LK144" s="28">
        <f t="shared" si="750"/>
        <v>26366627.59</v>
      </c>
      <c r="LL144" s="28">
        <f t="shared" si="750"/>
        <v>33218232.159999996</v>
      </c>
      <c r="LM144" s="28">
        <f t="shared" si="750"/>
        <v>26514020.710000005</v>
      </c>
      <c r="LN144" s="28">
        <f t="shared" si="750"/>
        <v>36213749.36999999</v>
      </c>
      <c r="LO144" s="28">
        <f t="shared" si="750"/>
        <v>39729401.150000021</v>
      </c>
      <c r="LP144" s="28">
        <f t="shared" si="750"/>
        <v>319327236.64999998</v>
      </c>
      <c r="LQ144" s="28">
        <f>LQ146+LQ160</f>
        <v>84646063.159999996</v>
      </c>
      <c r="LR144" s="28">
        <f>LR146+LR160</f>
        <v>191937304.55000001</v>
      </c>
      <c r="LS144" s="28">
        <f>LG144+LH144+LI144+LJ144+LK144+LL144+LM144+LN144+LO144+LP144+LQ144+LR144</f>
        <v>844318940.37000012</v>
      </c>
      <c r="LT144" s="231">
        <f t="shared" ref="LT144:MC144" si="751">LT146+LT160</f>
        <v>11457812.760000002</v>
      </c>
      <c r="LU144" s="28">
        <f t="shared" si="751"/>
        <v>26943158.969999999</v>
      </c>
      <c r="LV144" s="28">
        <f t="shared" si="751"/>
        <v>21565834.41</v>
      </c>
      <c r="LW144" s="28">
        <f t="shared" si="751"/>
        <v>29706545.880000003</v>
      </c>
      <c r="LX144" s="28">
        <f t="shared" si="751"/>
        <v>23460547.949999999</v>
      </c>
      <c r="LY144" s="28">
        <f t="shared" si="751"/>
        <v>50100394.470000006</v>
      </c>
      <c r="LZ144" s="28">
        <f t="shared" si="751"/>
        <v>36556842.879200011</v>
      </c>
      <c r="MA144" s="28">
        <f t="shared" si="751"/>
        <v>23691123.40079999</v>
      </c>
      <c r="MB144" s="28">
        <f t="shared" si="751"/>
        <v>21722993.170000002</v>
      </c>
      <c r="MC144" s="28">
        <f t="shared" si="751"/>
        <v>24584862.609999996</v>
      </c>
      <c r="MD144" s="28">
        <f>MD146+MD160</f>
        <v>29742892.969999995</v>
      </c>
      <c r="ME144" s="28">
        <f>ME146+ME160</f>
        <v>144980717.40000001</v>
      </c>
      <c r="MF144" s="28">
        <f>LT144+LU144+LV144+LW144+LX144+LY144+LZ144+MA144+MB144+MC144+MD144+ME144</f>
        <v>444513726.87</v>
      </c>
      <c r="MG144" s="231">
        <f t="shared" ref="MG144:MP144" si="752">MG146+MG160</f>
        <v>10710945.65</v>
      </c>
      <c r="MH144" s="28">
        <f t="shared" si="752"/>
        <v>14797614.060000002</v>
      </c>
      <c r="MI144" s="28">
        <f t="shared" si="752"/>
        <v>21746351.990000002</v>
      </c>
      <c r="MJ144" s="28">
        <f t="shared" si="752"/>
        <v>0</v>
      </c>
      <c r="MK144" s="28">
        <f t="shared" si="752"/>
        <v>0</v>
      </c>
      <c r="ML144" s="28">
        <f t="shared" si="752"/>
        <v>0</v>
      </c>
      <c r="MM144" s="28">
        <f t="shared" si="752"/>
        <v>0</v>
      </c>
      <c r="MN144" s="28">
        <f t="shared" si="752"/>
        <v>0</v>
      </c>
      <c r="MO144" s="28">
        <f t="shared" si="752"/>
        <v>0</v>
      </c>
      <c r="MP144" s="28">
        <f t="shared" si="752"/>
        <v>0</v>
      </c>
      <c r="MQ144" s="28">
        <f>MQ146+MQ160</f>
        <v>0</v>
      </c>
      <c r="MR144" s="28">
        <f>MR146+MR160</f>
        <v>0</v>
      </c>
      <c r="MS144" s="29">
        <f>MG144+MH144+MI144+MJ144+MK144+ML144+MM144+MN144+MO144+MP144+MQ144+MR144</f>
        <v>47254911.700000003</v>
      </c>
    </row>
    <row r="145" spans="1:357" x14ac:dyDescent="0.2">
      <c r="A145" s="15"/>
      <c r="B145" s="117"/>
      <c r="C145" s="17" t="s">
        <v>591</v>
      </c>
      <c r="D145" s="17" t="s">
        <v>591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  <c r="IX145" s="31"/>
      <c r="IY145" s="31"/>
      <c r="IZ145" s="31"/>
      <c r="JA145" s="31"/>
      <c r="JB145" s="31"/>
      <c r="JC145" s="31"/>
      <c r="JD145" s="31"/>
      <c r="JE145" s="31"/>
      <c r="JF145" s="31"/>
      <c r="JG145" s="232"/>
      <c r="JH145" s="31"/>
      <c r="JI145" s="31"/>
      <c r="JJ145" s="31"/>
      <c r="JK145" s="31"/>
      <c r="JL145" s="31"/>
      <c r="JM145" s="31"/>
      <c r="JN145" s="31"/>
      <c r="JO145" s="31"/>
      <c r="JP145" s="31"/>
      <c r="JQ145" s="31"/>
      <c r="JR145" s="31"/>
      <c r="JS145" s="31"/>
      <c r="JT145" s="232"/>
      <c r="JU145" s="31"/>
      <c r="JV145" s="31"/>
      <c r="JW145" s="31"/>
      <c r="JX145" s="31"/>
      <c r="JY145" s="31"/>
      <c r="JZ145" s="31"/>
      <c r="KA145" s="31"/>
      <c r="KB145" s="31"/>
      <c r="KC145" s="31"/>
      <c r="KD145" s="31"/>
      <c r="KE145" s="31"/>
      <c r="KF145" s="31"/>
      <c r="KG145" s="232"/>
      <c r="KH145" s="31"/>
      <c r="KI145" s="31"/>
      <c r="KJ145" s="31"/>
      <c r="KK145" s="31"/>
      <c r="KL145" s="31"/>
      <c r="KM145" s="31"/>
      <c r="KN145" s="31"/>
      <c r="KO145" s="31"/>
      <c r="KP145" s="31"/>
      <c r="KQ145" s="31"/>
      <c r="KR145" s="31"/>
      <c r="KS145" s="31"/>
      <c r="KT145" s="232"/>
      <c r="KU145" s="31"/>
      <c r="KV145" s="31"/>
      <c r="KW145" s="31"/>
      <c r="KX145" s="31"/>
      <c r="KY145" s="31"/>
      <c r="KZ145" s="31"/>
      <c r="LA145" s="31"/>
      <c r="LB145" s="31"/>
      <c r="LC145" s="31"/>
      <c r="LD145" s="31"/>
      <c r="LE145" s="31"/>
      <c r="LF145" s="31"/>
      <c r="LG145" s="232"/>
      <c r="LH145" s="31"/>
      <c r="LI145" s="31"/>
      <c r="LJ145" s="31"/>
      <c r="LK145" s="31"/>
      <c r="LL145" s="31"/>
      <c r="LM145" s="31"/>
      <c r="LN145" s="31"/>
      <c r="LO145" s="31"/>
      <c r="LP145" s="31"/>
      <c r="LQ145" s="31"/>
      <c r="LR145" s="31"/>
      <c r="LS145" s="31"/>
      <c r="LT145" s="232"/>
      <c r="LU145" s="31"/>
      <c r="LV145" s="31"/>
      <c r="LW145" s="31"/>
      <c r="LX145" s="31"/>
      <c r="LY145" s="31"/>
      <c r="LZ145" s="31"/>
      <c r="MA145" s="31"/>
      <c r="MB145" s="31"/>
      <c r="MC145" s="31"/>
      <c r="MD145" s="31"/>
      <c r="ME145" s="31"/>
      <c r="MF145" s="31"/>
      <c r="MG145" s="232"/>
      <c r="MH145" s="31"/>
      <c r="MI145" s="31"/>
      <c r="MJ145" s="31"/>
      <c r="MK145" s="31"/>
      <c r="ML145" s="31"/>
      <c r="MM145" s="31"/>
      <c r="MN145" s="31"/>
      <c r="MO145" s="31"/>
      <c r="MP145" s="31"/>
      <c r="MQ145" s="31"/>
      <c r="MR145" s="31"/>
      <c r="MS145" s="32"/>
    </row>
    <row r="146" spans="1:357" ht="18" x14ac:dyDescent="0.25">
      <c r="A146" s="88">
        <v>740</v>
      </c>
      <c r="B146" s="118"/>
      <c r="C146" s="119" t="s">
        <v>19</v>
      </c>
      <c r="D146" s="119" t="s">
        <v>20</v>
      </c>
      <c r="E146" s="34">
        <f t="shared" ref="E146:R146" si="753">E148+E155+E156+E157</f>
        <v>50886575.696878649</v>
      </c>
      <c r="F146" s="34">
        <f t="shared" si="753"/>
        <v>66073798.197295949</v>
      </c>
      <c r="G146" s="34">
        <f t="shared" si="753"/>
        <v>90849540.978133872</v>
      </c>
      <c r="H146" s="34">
        <f t="shared" si="753"/>
        <v>114821210.98314139</v>
      </c>
      <c r="I146" s="34">
        <f t="shared" si="753"/>
        <v>105847149.89150393</v>
      </c>
      <c r="J146" s="34">
        <f t="shared" si="753"/>
        <v>133556793.52361877</v>
      </c>
      <c r="K146" s="34">
        <f t="shared" si="753"/>
        <v>151067296.77850109</v>
      </c>
      <c r="L146" s="34">
        <f t="shared" si="753"/>
        <v>69520580.871306971</v>
      </c>
      <c r="M146" s="34">
        <f t="shared" si="753"/>
        <v>10187664.830579203</v>
      </c>
      <c r="N146" s="34">
        <f t="shared" si="753"/>
        <v>13177215.823735602</v>
      </c>
      <c r="O146" s="34">
        <f t="shared" si="753"/>
        <v>13769053.580370557</v>
      </c>
      <c r="P146" s="34">
        <f t="shared" si="753"/>
        <v>16305441.4955767</v>
      </c>
      <c r="Q146" s="34">
        <f t="shared" si="753"/>
        <v>22389801.368719745</v>
      </c>
      <c r="R146" s="34">
        <f t="shared" si="753"/>
        <v>33199753.797362722</v>
      </c>
      <c r="S146" s="34">
        <f>L146+M146+N146+O146+P146+Q146+R146</f>
        <v>178549511.7676515</v>
      </c>
      <c r="T146" s="34">
        <f t="shared" ref="T146:AE146" si="754">T148+T155+T156+T157</f>
        <v>16883404.654732101</v>
      </c>
      <c r="U146" s="34">
        <f t="shared" si="754"/>
        <v>13734533.165832084</v>
      </c>
      <c r="V146" s="34">
        <f t="shared" si="754"/>
        <v>14397446.034969121</v>
      </c>
      <c r="W146" s="34">
        <f t="shared" si="754"/>
        <v>22291075.441745955</v>
      </c>
      <c r="X146" s="34">
        <f t="shared" si="754"/>
        <v>12247794.355324652</v>
      </c>
      <c r="Y146" s="34">
        <f t="shared" si="754"/>
        <v>14145432.387247538</v>
      </c>
      <c r="Z146" s="34">
        <f t="shared" si="754"/>
        <v>14669214.768819898</v>
      </c>
      <c r="AA146" s="34">
        <f t="shared" si="754"/>
        <v>13902935.112418629</v>
      </c>
      <c r="AB146" s="34">
        <f t="shared" si="754"/>
        <v>17036358.062927727</v>
      </c>
      <c r="AC146" s="34">
        <f t="shared" si="754"/>
        <v>26979306.838048741</v>
      </c>
      <c r="AD146" s="34">
        <f t="shared" si="754"/>
        <v>17874290.418961775</v>
      </c>
      <c r="AE146" s="34">
        <f t="shared" si="754"/>
        <v>25013831.045276247</v>
      </c>
      <c r="AF146" s="34">
        <f>T146+U146+V146+W146+X146+Y146+Z146+AA146+AB146+AC146+AD146+AE146</f>
        <v>209175622.28630444</v>
      </c>
      <c r="AG146" s="34">
        <f t="shared" ref="AG146:AR146" si="755">AG148+AG155+AG156+AG157</f>
        <v>15031246.096519781</v>
      </c>
      <c r="AH146" s="34">
        <f t="shared" si="755"/>
        <v>14740305.906526456</v>
      </c>
      <c r="AI146" s="34">
        <f t="shared" si="755"/>
        <v>16002339.431063263</v>
      </c>
      <c r="AJ146" s="34">
        <f t="shared" si="755"/>
        <v>13845202.902144887</v>
      </c>
      <c r="AK146" s="34">
        <f t="shared" si="755"/>
        <v>20216479.993239861</v>
      </c>
      <c r="AL146" s="34">
        <f t="shared" si="755"/>
        <v>15841887.367467869</v>
      </c>
      <c r="AM146" s="34">
        <f t="shared" si="755"/>
        <v>14334240.684944084</v>
      </c>
      <c r="AN146" s="34">
        <f t="shared" si="755"/>
        <v>14463121.59263896</v>
      </c>
      <c r="AO146" s="34">
        <f t="shared" si="755"/>
        <v>19861660.839592725</v>
      </c>
      <c r="AP146" s="34">
        <f t="shared" si="755"/>
        <v>15838615.052704055</v>
      </c>
      <c r="AQ146" s="34">
        <f t="shared" si="755"/>
        <v>20254822.335544985</v>
      </c>
      <c r="AR146" s="34">
        <f t="shared" si="755"/>
        <v>26361189.007135704</v>
      </c>
      <c r="AS146" s="34">
        <f>AG146+AH146+AI146+AJ146+AK146+AL146+AM146+AN146+AO146+AP146+AQ146+AR146</f>
        <v>206791111.2095226</v>
      </c>
      <c r="AT146" s="34">
        <f t="shared" ref="AT146:BE146" si="756">AT148+AT155+AT156+AT157</f>
        <v>26072298.184485063</v>
      </c>
      <c r="AU146" s="34">
        <f t="shared" si="756"/>
        <v>14325910.06622434</v>
      </c>
      <c r="AV146" s="34">
        <f t="shared" si="756"/>
        <v>11093859.051619098</v>
      </c>
      <c r="AW146" s="34">
        <f t="shared" si="756"/>
        <v>13022516.738900011</v>
      </c>
      <c r="AX146" s="34">
        <f t="shared" si="756"/>
        <v>14933025.33554499</v>
      </c>
      <c r="AY146" s="34">
        <f t="shared" si="756"/>
        <v>14649444.48393424</v>
      </c>
      <c r="AZ146" s="34">
        <f t="shared" si="756"/>
        <v>14749846.254047718</v>
      </c>
      <c r="BA146" s="34">
        <f t="shared" si="756"/>
        <v>14341483.807753304</v>
      </c>
      <c r="BB146" s="34">
        <f t="shared" si="756"/>
        <v>15015333.408362551</v>
      </c>
      <c r="BC146" s="34">
        <f t="shared" si="756"/>
        <v>15780041.57507094</v>
      </c>
      <c r="BD146" s="34">
        <f t="shared" si="756"/>
        <v>22621025.847229175</v>
      </c>
      <c r="BE146" s="34">
        <f t="shared" si="756"/>
        <v>28055953.214947421</v>
      </c>
      <c r="BF146" s="34">
        <f>AT146+AU146+AV146+AW146+AX146+AY146+AZ146+BA146+BB146+BC146+BD146+BE146</f>
        <v>204660737.96811888</v>
      </c>
      <c r="BG146" s="34">
        <f t="shared" ref="BG146:BR146" si="757">BG148+BG155+BG156+BG157</f>
        <v>22875971.86496412</v>
      </c>
      <c r="BH146" s="34">
        <f t="shared" si="757"/>
        <v>16667288.865089303</v>
      </c>
      <c r="BI146" s="34">
        <f t="shared" si="757"/>
        <v>14409997.171048246</v>
      </c>
      <c r="BJ146" s="34">
        <f t="shared" si="757"/>
        <v>15993024.539976615</v>
      </c>
      <c r="BK146" s="34">
        <f t="shared" si="757"/>
        <v>13979660.134117847</v>
      </c>
      <c r="BL146" s="34">
        <f t="shared" si="757"/>
        <v>16145416.214404944</v>
      </c>
      <c r="BM146" s="34">
        <f t="shared" si="757"/>
        <v>17021186.07586379</v>
      </c>
      <c r="BN146" s="34">
        <f t="shared" si="757"/>
        <v>17433483.6481806</v>
      </c>
      <c r="BO146" s="34">
        <f t="shared" si="757"/>
        <v>17045151.719996665</v>
      </c>
      <c r="BP146" s="34">
        <f t="shared" si="757"/>
        <v>19998869.622558843</v>
      </c>
      <c r="BQ146" s="34">
        <f t="shared" si="757"/>
        <v>19889612.321649142</v>
      </c>
      <c r="BR146" s="34">
        <f t="shared" si="757"/>
        <v>36468021.836129189</v>
      </c>
      <c r="BS146" s="34">
        <f>BG146+BH146+BI146+BJ146+BK146+BL146+BM146+BN146+BO146+BP146+BQ146+BR146</f>
        <v>227927684.01397929</v>
      </c>
      <c r="BT146" s="34">
        <f t="shared" ref="BT146:CE146" si="758">BT148+BT155+BT156+BT157+BT158</f>
        <v>17531255.641211819</v>
      </c>
      <c r="BU146" s="34">
        <f t="shared" si="758"/>
        <v>13590055.375187781</v>
      </c>
      <c r="BV146" s="34">
        <f t="shared" si="758"/>
        <v>14484805.766775161</v>
      </c>
      <c r="BW146" s="34">
        <f t="shared" si="758"/>
        <v>16824300.479260564</v>
      </c>
      <c r="BX146" s="34">
        <f t="shared" si="758"/>
        <v>15907036.643214816</v>
      </c>
      <c r="BY146" s="34">
        <f t="shared" si="758"/>
        <v>15885253.130654307</v>
      </c>
      <c r="BZ146" s="34">
        <f t="shared" si="758"/>
        <v>17114865.688783173</v>
      </c>
      <c r="CA146" s="34">
        <f t="shared" si="758"/>
        <v>19845102.296861958</v>
      </c>
      <c r="CB146" s="34">
        <f t="shared" si="758"/>
        <v>17189127.029377393</v>
      </c>
      <c r="CC146" s="34">
        <f t="shared" si="758"/>
        <v>16985813.552119844</v>
      </c>
      <c r="CD146" s="34">
        <f t="shared" si="758"/>
        <v>24365931.122892685</v>
      </c>
      <c r="CE146" s="34">
        <f t="shared" si="758"/>
        <v>35614946.348647922</v>
      </c>
      <c r="CF146" s="34">
        <f>BT146+BU146+BV146+BW146+BX146+BY146+BZ146+CA146+CB146+CC146+CD146+CE146</f>
        <v>225338493.07498741</v>
      </c>
      <c r="CG146" s="34">
        <f t="shared" ref="CG146:CR146" si="759">CG148+CG155+CG156+CG157+CG158</f>
        <v>20770098.604364883</v>
      </c>
      <c r="CH146" s="34">
        <f t="shared" si="759"/>
        <v>17034142.211692534</v>
      </c>
      <c r="CI146" s="34">
        <f t="shared" si="759"/>
        <v>14645187.99670339</v>
      </c>
      <c r="CJ146" s="34">
        <f t="shared" si="759"/>
        <v>19790003.42463696</v>
      </c>
      <c r="CK146" s="34">
        <f t="shared" si="759"/>
        <v>16527619.183692215</v>
      </c>
      <c r="CL146" s="34">
        <f t="shared" si="759"/>
        <v>17477031.19191286</v>
      </c>
      <c r="CM146" s="34">
        <f t="shared" si="759"/>
        <v>18595988.096603259</v>
      </c>
      <c r="CN146" s="34">
        <f t="shared" si="759"/>
        <v>20003164.415539954</v>
      </c>
      <c r="CO146" s="34">
        <f t="shared" si="759"/>
        <v>43771999.113879167</v>
      </c>
      <c r="CP146" s="34">
        <f t="shared" si="759"/>
        <v>20994548.016065739</v>
      </c>
      <c r="CQ146" s="34">
        <f t="shared" si="759"/>
        <v>27647192.113336723</v>
      </c>
      <c r="CR146" s="34">
        <f t="shared" si="759"/>
        <v>46376454.813595384</v>
      </c>
      <c r="CS146" s="34">
        <f>CG146+CH146+CI146+CJ146+CK146+CL146+CM146+CN146+CO146+CP146+CQ146+CR146</f>
        <v>283633429.18202305</v>
      </c>
      <c r="CT146" s="34">
        <f t="shared" ref="CT146:DE146" si="760">CT148+CT155+CT156+CT157+CT158</f>
        <v>22693080.725087628</v>
      </c>
      <c r="CU146" s="34">
        <f t="shared" si="760"/>
        <v>20308783.339676183</v>
      </c>
      <c r="CV146" s="34">
        <f t="shared" si="760"/>
        <v>21618935.902019687</v>
      </c>
      <c r="CW146" s="34">
        <f t="shared" si="760"/>
        <v>19561799.395843767</v>
      </c>
      <c r="CX146" s="34">
        <f t="shared" si="760"/>
        <v>23707163.997579731</v>
      </c>
      <c r="CY146" s="34">
        <f t="shared" si="760"/>
        <v>21642988.700801186</v>
      </c>
      <c r="CZ146" s="34">
        <f t="shared" si="760"/>
        <v>23195808.781004839</v>
      </c>
      <c r="DA146" s="34">
        <f t="shared" si="760"/>
        <v>23657680.421340361</v>
      </c>
      <c r="DB146" s="34">
        <f t="shared" si="760"/>
        <v>23099890.505049255</v>
      </c>
      <c r="DC146" s="34">
        <f t="shared" si="760"/>
        <v>17715277.236938726</v>
      </c>
      <c r="DD146" s="34">
        <f t="shared" si="760"/>
        <v>30810161.522450302</v>
      </c>
      <c r="DE146" s="34">
        <f t="shared" si="760"/>
        <v>67581430.503713891</v>
      </c>
      <c r="DF146" s="34">
        <f>CT146+CU146+CV146+CW146+CX146+CY146+CZ146+DA146+DB146+DC146+DD146+DE146</f>
        <v>315593001.03150558</v>
      </c>
      <c r="DG146" s="34">
        <f t="shared" ref="DG146:DR146" si="761">DG148+DG155+DG156+DG157+DG158</f>
        <v>5463053.6399999997</v>
      </c>
      <c r="DH146" s="34">
        <f t="shared" si="761"/>
        <v>3699072.94</v>
      </c>
      <c r="DI146" s="34">
        <f t="shared" si="761"/>
        <v>5616251.7500000009</v>
      </c>
      <c r="DJ146" s="34">
        <f t="shared" si="761"/>
        <v>4796076.0199999996</v>
      </c>
      <c r="DK146" s="34">
        <f t="shared" si="761"/>
        <v>6332056.2100000009</v>
      </c>
      <c r="DL146" s="34">
        <f t="shared" si="761"/>
        <v>7957570.1600000095</v>
      </c>
      <c r="DM146" s="34">
        <f t="shared" si="761"/>
        <v>7270851.4299999857</v>
      </c>
      <c r="DN146" s="34">
        <f t="shared" si="761"/>
        <v>8575982.7500000112</v>
      </c>
      <c r="DO146" s="34">
        <f t="shared" si="761"/>
        <v>7148618.3399999905</v>
      </c>
      <c r="DP146" s="34">
        <f t="shared" si="761"/>
        <v>14400101.380000005</v>
      </c>
      <c r="DQ146" s="34">
        <f t="shared" si="761"/>
        <v>15635740.749999994</v>
      </c>
      <c r="DR146" s="34">
        <f t="shared" si="761"/>
        <v>61690542.040000081</v>
      </c>
      <c r="DS146" s="34">
        <f>DG146+DH146+DI146+DJ146+DK146+DL146+DM146+DN146+DO146+DP146+DQ146+DR146</f>
        <v>148585917.41000009</v>
      </c>
      <c r="DT146" s="34">
        <f t="shared" ref="DT146:EE146" si="762">DT148+DT155+DT156+DT157+DT158</f>
        <v>5866125.2399999993</v>
      </c>
      <c r="DU146" s="34">
        <f t="shared" si="762"/>
        <v>6152737.4800000004</v>
      </c>
      <c r="DV146" s="34">
        <f t="shared" si="762"/>
        <v>5960283.7000000002</v>
      </c>
      <c r="DW146" s="34">
        <f t="shared" si="762"/>
        <v>7810134.3200000003</v>
      </c>
      <c r="DX146" s="34">
        <f t="shared" si="762"/>
        <v>5909289.9000000004</v>
      </c>
      <c r="DY146" s="34">
        <f t="shared" si="762"/>
        <v>6598694.3900000062</v>
      </c>
      <c r="DZ146" s="34">
        <f t="shared" si="762"/>
        <v>7880843.21</v>
      </c>
      <c r="EA146" s="34">
        <f t="shared" si="762"/>
        <v>12687907.539999999</v>
      </c>
      <c r="EB146" s="34">
        <f t="shared" si="762"/>
        <v>9447636.3099999912</v>
      </c>
      <c r="EC146" s="34">
        <f t="shared" si="762"/>
        <v>6656892.9500000123</v>
      </c>
      <c r="ED146" s="34">
        <f t="shared" si="762"/>
        <v>18240963.279999975</v>
      </c>
      <c r="EE146" s="34">
        <f t="shared" si="762"/>
        <v>77339490.480000034</v>
      </c>
      <c r="EF146" s="34">
        <f>DT146+DU146+DV146+DW146+DX146+DY146+DZ146+EA146+EB146+EC146+ED146+EE146</f>
        <v>170550998.80000001</v>
      </c>
      <c r="EG146" s="34">
        <f t="shared" ref="EG146:ER146" si="763">EG148+EG155+EG156+EG157+EG158</f>
        <v>5241162.18</v>
      </c>
      <c r="EH146" s="34">
        <f t="shared" si="763"/>
        <v>6498785.5800000001</v>
      </c>
      <c r="EI146" s="34">
        <f t="shared" si="763"/>
        <v>13325255.23</v>
      </c>
      <c r="EJ146" s="34">
        <f t="shared" si="763"/>
        <v>5576350.7000000002</v>
      </c>
      <c r="EK146" s="34">
        <f t="shared" si="763"/>
        <v>21653095.24000001</v>
      </c>
      <c r="EL146" s="34">
        <f t="shared" si="763"/>
        <v>14083307.28999999</v>
      </c>
      <c r="EM146" s="34">
        <f t="shared" si="763"/>
        <v>18147070.410000015</v>
      </c>
      <c r="EN146" s="34">
        <f t="shared" si="763"/>
        <v>17021057.88000001</v>
      </c>
      <c r="EO146" s="34">
        <f t="shared" si="763"/>
        <v>18638791.289999992</v>
      </c>
      <c r="EP146" s="34">
        <f t="shared" si="763"/>
        <v>18066511.65999997</v>
      </c>
      <c r="EQ146" s="34">
        <f t="shared" si="763"/>
        <v>33392501.809999965</v>
      </c>
      <c r="ER146" s="34">
        <f t="shared" si="763"/>
        <v>69140673.850000069</v>
      </c>
      <c r="ES146" s="34">
        <f>EG146+EH146+EI146+EJ146+EK146+EL146+EM146+EN146+EO146+EP146+EQ146+ER146</f>
        <v>240784563.12</v>
      </c>
      <c r="ET146" s="34">
        <f t="shared" ref="ET146:FE146" si="764">ET148+ET155+ET156+ET157+ET158</f>
        <v>9737455.0500000007</v>
      </c>
      <c r="EU146" s="34">
        <f t="shared" si="764"/>
        <v>6904173.0499999998</v>
      </c>
      <c r="EV146" s="34">
        <f t="shared" si="764"/>
        <v>6202337.9100000001</v>
      </c>
      <c r="EW146" s="34">
        <f t="shared" si="764"/>
        <v>4031713.0400000005</v>
      </c>
      <c r="EX146" s="34">
        <f t="shared" si="764"/>
        <v>5621339.2199999988</v>
      </c>
      <c r="EY146" s="34">
        <f t="shared" si="764"/>
        <v>9104130.6500000041</v>
      </c>
      <c r="EZ146" s="34">
        <f t="shared" si="764"/>
        <v>11452073.140000006</v>
      </c>
      <c r="FA146" s="34">
        <f t="shared" si="764"/>
        <v>8080165.2999999998</v>
      </c>
      <c r="FB146" s="34">
        <f t="shared" si="764"/>
        <v>7164189.5599999959</v>
      </c>
      <c r="FC146" s="34">
        <f t="shared" si="764"/>
        <v>14489769.399999991</v>
      </c>
      <c r="FD146" s="34">
        <f t="shared" si="764"/>
        <v>17446728.750000004</v>
      </c>
      <c r="FE146" s="34">
        <f t="shared" si="764"/>
        <v>57160156.300000042</v>
      </c>
      <c r="FF146" s="34">
        <f>ET146+EU146+EV146+EW146+EX146+EY146+EZ146+FA146+FB146+FC146+FD146+FE146</f>
        <v>157394231.37000003</v>
      </c>
      <c r="FG146" s="34">
        <f t="shared" ref="FG146:FR146" si="765">FG148+FG155+FG156+FG157+FG158</f>
        <v>7460013.9900000002</v>
      </c>
      <c r="FH146" s="34">
        <f t="shared" si="765"/>
        <v>3995437.1099999994</v>
      </c>
      <c r="FI146" s="34">
        <f t="shared" si="765"/>
        <v>7141276.79</v>
      </c>
      <c r="FJ146" s="34">
        <f t="shared" si="765"/>
        <v>5697134.9999999991</v>
      </c>
      <c r="FK146" s="34">
        <f t="shared" si="765"/>
        <v>6674641.8700000066</v>
      </c>
      <c r="FL146" s="34">
        <f t="shared" si="765"/>
        <v>7376724.6600000011</v>
      </c>
      <c r="FM146" s="34">
        <f t="shared" si="765"/>
        <v>7709874.3099999949</v>
      </c>
      <c r="FN146" s="34">
        <f t="shared" si="765"/>
        <v>8444935.6199999992</v>
      </c>
      <c r="FO146" s="34">
        <f t="shared" si="765"/>
        <v>8437937.0500000138</v>
      </c>
      <c r="FP146" s="34">
        <f t="shared" si="765"/>
        <v>12285120.379999984</v>
      </c>
      <c r="FQ146" s="34">
        <f t="shared" si="765"/>
        <v>16751692.610000031</v>
      </c>
      <c r="FR146" s="34">
        <f t="shared" si="765"/>
        <v>60842813.999999933</v>
      </c>
      <c r="FS146" s="34">
        <f>FG146+FH146+FI146+FJ146+FK146+FL146+FM146+FN146+FO146+FP146+FQ146+FR146</f>
        <v>152817603.38999996</v>
      </c>
      <c r="FT146" s="34">
        <f t="shared" ref="FT146:GC146" si="766">FT148+FT155+FT156+FT157+FT158</f>
        <v>7358247.1399999987</v>
      </c>
      <c r="FU146" s="34">
        <f t="shared" si="766"/>
        <v>5957842.5100000007</v>
      </c>
      <c r="FV146" s="34">
        <f t="shared" si="766"/>
        <v>5613882.1200000001</v>
      </c>
      <c r="FW146" s="34">
        <f t="shared" si="766"/>
        <v>6005925.2000000002</v>
      </c>
      <c r="FX146" s="34">
        <f t="shared" si="766"/>
        <v>7144756.3500000006</v>
      </c>
      <c r="FY146" s="34">
        <f t="shared" si="766"/>
        <v>8636203.5299999956</v>
      </c>
      <c r="FZ146" s="34">
        <f t="shared" si="766"/>
        <v>8020142.3139999947</v>
      </c>
      <c r="GA146" s="34">
        <f t="shared" si="766"/>
        <v>8938618.8660000134</v>
      </c>
      <c r="GB146" s="34">
        <f t="shared" si="766"/>
        <v>10935800.229999984</v>
      </c>
      <c r="GC146" s="34">
        <f t="shared" si="766"/>
        <v>-1175707.7399999844</v>
      </c>
      <c r="GD146" s="34">
        <f>GD148+GD155+GD156+GD157+GD158</f>
        <v>32276105.919999987</v>
      </c>
      <c r="GE146" s="34">
        <f>GE148+GE155+GE156+GE157+GE158</f>
        <v>32610409.67000002</v>
      </c>
      <c r="GF146" s="34">
        <f>FT146+FU146+FV146+FW146+FX146+FY146+FZ146+GA146+GB146+GC146+GD146+GE146</f>
        <v>132322226.11000001</v>
      </c>
      <c r="GG146" s="34">
        <f t="shared" ref="GG146:GP146" si="767">GG148+GG155+GG156+GG157+GG158</f>
        <v>7164200.0699999994</v>
      </c>
      <c r="GH146" s="34">
        <f t="shared" si="767"/>
        <v>3108347.9799999995</v>
      </c>
      <c r="GI146" s="34">
        <f t="shared" si="767"/>
        <v>4545491.9799999986</v>
      </c>
      <c r="GJ146" s="34">
        <f t="shared" si="767"/>
        <v>5481318.8000000007</v>
      </c>
      <c r="GK146" s="34">
        <f t="shared" si="767"/>
        <v>8162583.0199999902</v>
      </c>
      <c r="GL146" s="34">
        <f t="shared" si="767"/>
        <v>5532700.0300000068</v>
      </c>
      <c r="GM146" s="34">
        <f t="shared" si="767"/>
        <v>5389100.1900000051</v>
      </c>
      <c r="GN146" s="34">
        <f t="shared" si="767"/>
        <v>5740138.4199999971</v>
      </c>
      <c r="GO146" s="34">
        <f t="shared" si="767"/>
        <v>10409955.980000008</v>
      </c>
      <c r="GP146" s="34">
        <f t="shared" si="767"/>
        <v>12004258.759999974</v>
      </c>
      <c r="GQ146" s="34">
        <f>GQ148+GQ155+GQ156+GQ157+GQ158</f>
        <v>22951002.530000009</v>
      </c>
      <c r="GR146" s="34">
        <f>GR148+GR155+GR156+GR157+GR158</f>
        <v>34918453.75000006</v>
      </c>
      <c r="GS146" s="34">
        <f>GG146+GH146+GI146+GJ146+GK146+GL146+GM146+GN146+GO146+GP146+GQ146+GR146</f>
        <v>125407551.51000005</v>
      </c>
      <c r="GT146" s="34">
        <f t="shared" ref="GT146:HC146" si="768">GT148+GT155+GT156+GT157+GT158</f>
        <v>10133032.750000004</v>
      </c>
      <c r="GU146" s="34">
        <f t="shared" si="768"/>
        <v>3374309.5399999991</v>
      </c>
      <c r="GV146" s="34">
        <f t="shared" si="768"/>
        <v>5419925.7100000037</v>
      </c>
      <c r="GW146" s="34">
        <f t="shared" si="768"/>
        <v>5725337.1099999994</v>
      </c>
      <c r="GX146" s="34">
        <f t="shared" si="768"/>
        <v>9328948.619999988</v>
      </c>
      <c r="GY146" s="34">
        <f t="shared" si="768"/>
        <v>7901325.3700000104</v>
      </c>
      <c r="GZ146" s="34">
        <f t="shared" si="768"/>
        <v>11183651.56999998</v>
      </c>
      <c r="HA146" s="34">
        <f t="shared" si="768"/>
        <v>7888722.7000000244</v>
      </c>
      <c r="HB146" s="34">
        <f t="shared" si="768"/>
        <v>8364899.3900000192</v>
      </c>
      <c r="HC146" s="34">
        <f t="shared" si="768"/>
        <v>12217816.429999961</v>
      </c>
      <c r="HD146" s="34">
        <f>HD148+HD155+HD156+HD157+HD158</f>
        <v>11812593.349999961</v>
      </c>
      <c r="HE146" s="34">
        <f>HE148+HE155+HE156+HE157+HE158</f>
        <v>29857511.340000048</v>
      </c>
      <c r="HF146" s="34">
        <f>GT146+GU146+GV146+GW146+GX146+GY146+GZ146+HA146+HB146+HC146+HD146+HE146</f>
        <v>123208073.88000001</v>
      </c>
      <c r="HG146" s="34">
        <f t="shared" ref="HG146:HP146" si="769">HG148+HG155+HG156+HG157+HG158</f>
        <v>21860305.809999999</v>
      </c>
      <c r="HH146" s="34">
        <f t="shared" si="769"/>
        <v>9731053.7199999951</v>
      </c>
      <c r="HI146" s="34">
        <f t="shared" si="769"/>
        <v>11720672.000000007</v>
      </c>
      <c r="HJ146" s="34">
        <f t="shared" si="769"/>
        <v>11582102.939999999</v>
      </c>
      <c r="HK146" s="34">
        <f t="shared" si="769"/>
        <v>12230865.630000001</v>
      </c>
      <c r="HL146" s="34">
        <f t="shared" si="769"/>
        <v>12858937.21999998</v>
      </c>
      <c r="HM146" s="34">
        <f t="shared" si="769"/>
        <v>6622680.900000019</v>
      </c>
      <c r="HN146" s="34">
        <f t="shared" si="769"/>
        <v>15557544.089999992</v>
      </c>
      <c r="HO146" s="34">
        <f t="shared" si="769"/>
        <v>11497252.820000008</v>
      </c>
      <c r="HP146" s="34">
        <f t="shared" si="769"/>
        <v>17695263.630000025</v>
      </c>
      <c r="HQ146" s="34">
        <f>HQ148+HQ155+HQ156+HQ157+HQ158</f>
        <v>21515867.489999987</v>
      </c>
      <c r="HR146" s="34">
        <f>HR148+HR155+HR156+HR157+HR158</f>
        <v>42993839.689999998</v>
      </c>
      <c r="HS146" s="34">
        <f>HG146+HH146+HI146+HJ146+HK146+HL146+HM146+HN146+HO146+HP146+HQ146+HR146</f>
        <v>195866385.94</v>
      </c>
      <c r="HT146" s="34">
        <f t="shared" ref="HT146:IC146" si="770">HT148+HT155+HT156+HT157+HT158</f>
        <v>8549102.1999999974</v>
      </c>
      <c r="HU146" s="34">
        <f t="shared" si="770"/>
        <v>6241655.1200000029</v>
      </c>
      <c r="HV146" s="34">
        <f t="shared" si="770"/>
        <v>6299765.0899999989</v>
      </c>
      <c r="HW146" s="34">
        <f t="shared" si="770"/>
        <v>5333580.6099999957</v>
      </c>
      <c r="HX146" s="34">
        <f t="shared" si="770"/>
        <v>8679810.7400000095</v>
      </c>
      <c r="HY146" s="34">
        <f t="shared" si="770"/>
        <v>10152063.859999998</v>
      </c>
      <c r="HZ146" s="34">
        <f t="shared" si="770"/>
        <v>7762991.8200000022</v>
      </c>
      <c r="IA146" s="34">
        <f t="shared" si="770"/>
        <v>6131673.1099999892</v>
      </c>
      <c r="IB146" s="34">
        <f t="shared" si="770"/>
        <v>8314668.5599999903</v>
      </c>
      <c r="IC146" s="34">
        <f t="shared" si="770"/>
        <v>10600654.010000013</v>
      </c>
      <c r="ID146" s="34">
        <f>ID148+ID155+ID156+ID157+ID158</f>
        <v>14201393.240000002</v>
      </c>
      <c r="IE146" s="34">
        <f>IE148+IE155+IE156+IE157+IE158</f>
        <v>30519482.780000012</v>
      </c>
      <c r="IF146" s="34">
        <f>HT146+HU146+HV146+HW146+HX146+HY146+HZ146+IA146+IB146+IC146+ID146+IE146</f>
        <v>122786841.14000003</v>
      </c>
      <c r="IG146" s="34">
        <f t="shared" ref="IG146:IP146" si="771">IG148+IG155+IG156+IG157+IG158</f>
        <v>3821758.8000000003</v>
      </c>
      <c r="IH146" s="34">
        <f t="shared" si="771"/>
        <v>2760612.34</v>
      </c>
      <c r="II146" s="34">
        <f t="shared" si="771"/>
        <v>5434724.3699999982</v>
      </c>
      <c r="IJ146" s="34">
        <f t="shared" si="771"/>
        <v>1252913.9799999984</v>
      </c>
      <c r="IK146" s="34">
        <f t="shared" si="771"/>
        <v>8211627.25</v>
      </c>
      <c r="IL146" s="34">
        <f t="shared" si="771"/>
        <v>14718242.080000008</v>
      </c>
      <c r="IM146" s="34">
        <f t="shared" si="771"/>
        <v>8941285.5600000042</v>
      </c>
      <c r="IN146" s="34">
        <f t="shared" si="771"/>
        <v>4326174.9999999944</v>
      </c>
      <c r="IO146" s="34">
        <f t="shared" si="771"/>
        <v>4021366.3599999952</v>
      </c>
      <c r="IP146" s="34">
        <f t="shared" si="771"/>
        <v>7568959.299999998</v>
      </c>
      <c r="IQ146" s="34">
        <f>IQ148+IQ155+IQ156+IQ157+IQ158</f>
        <v>16487359.010000026</v>
      </c>
      <c r="IR146" s="34">
        <f>IR148+IR155+IR156+IR157+IR158</f>
        <v>32456831.279999942</v>
      </c>
      <c r="IS146" s="34">
        <f>IG146+IH146+II146+IJ146+IK146+IL146+IM146+IN146+IO146+IP146+IQ146+IR146</f>
        <v>110001855.32999995</v>
      </c>
      <c r="IT146" s="34">
        <f t="shared" ref="IT146:JC146" si="772">IT148+IT155+IT156+IT157+IT158</f>
        <v>1963431.3399999999</v>
      </c>
      <c r="IU146" s="34">
        <f t="shared" si="772"/>
        <v>1703573.1700000006</v>
      </c>
      <c r="IV146" s="34">
        <f t="shared" si="772"/>
        <v>2219997.5699999994</v>
      </c>
      <c r="IW146" s="34">
        <f t="shared" si="772"/>
        <v>3998887.9</v>
      </c>
      <c r="IX146" s="34">
        <f t="shared" si="772"/>
        <v>4496579.129999999</v>
      </c>
      <c r="IY146" s="34">
        <f t="shared" si="772"/>
        <v>12060063.73</v>
      </c>
      <c r="IZ146" s="34">
        <f t="shared" si="772"/>
        <v>3953108.9100000029</v>
      </c>
      <c r="JA146" s="34">
        <f t="shared" si="772"/>
        <v>7235441.269999994</v>
      </c>
      <c r="JB146" s="34">
        <f t="shared" si="772"/>
        <v>5522566.6700000055</v>
      </c>
      <c r="JC146" s="34">
        <f t="shared" si="772"/>
        <v>9623493.0100000016</v>
      </c>
      <c r="JD146" s="34">
        <f>JD148+JD155+JD156+JD157+JD158</f>
        <v>22339871.460000012</v>
      </c>
      <c r="JE146" s="34">
        <f>JE148+JE155+JE156+JE157+JE158</f>
        <v>39024559.930000022</v>
      </c>
      <c r="JF146" s="34">
        <f>IT146+IU146+IV146+IW146+IX146+IY146+IZ146+JA146+JB146+JC146+JD146+JE146</f>
        <v>114141574.09000003</v>
      </c>
      <c r="JG146" s="228">
        <f t="shared" ref="JG146:JP146" si="773">JG148+JG155+JG156+JG157+JG158</f>
        <v>3466317.8299999996</v>
      </c>
      <c r="JH146" s="34">
        <f t="shared" si="773"/>
        <v>5927117.8500000006</v>
      </c>
      <c r="JI146" s="34">
        <f t="shared" si="773"/>
        <v>5898138.9399999995</v>
      </c>
      <c r="JJ146" s="34">
        <f t="shared" si="773"/>
        <v>8080050.0499999989</v>
      </c>
      <c r="JK146" s="34">
        <f t="shared" si="773"/>
        <v>7781765.3699999964</v>
      </c>
      <c r="JL146" s="34">
        <f t="shared" si="773"/>
        <v>15304762.860000005</v>
      </c>
      <c r="JM146" s="34">
        <f t="shared" si="773"/>
        <v>7355798.8799999943</v>
      </c>
      <c r="JN146" s="34">
        <f t="shared" si="773"/>
        <v>6689633.7000000011</v>
      </c>
      <c r="JO146" s="34">
        <f t="shared" si="773"/>
        <v>6247091.799999984</v>
      </c>
      <c r="JP146" s="34">
        <f t="shared" si="773"/>
        <v>9400829.6900000144</v>
      </c>
      <c r="JQ146" s="34">
        <f>JQ148+JQ155+JQ156+JQ157+JQ158</f>
        <v>23510164.539999977</v>
      </c>
      <c r="JR146" s="34">
        <f>JR148+JR155+JR156+JR157+JR158</f>
        <v>55158008.010000035</v>
      </c>
      <c r="JS146" s="34">
        <f>JG146+JH146+JI146+JJ146+JK146+JL146+JM146+JN146+JO146+JP146+JQ146+JR146</f>
        <v>154819679.52000001</v>
      </c>
      <c r="JT146" s="228">
        <f t="shared" ref="JT146:KC146" si="774">JT148+JT155+JT156+JT157+JT158</f>
        <v>1074520.7500000002</v>
      </c>
      <c r="JU146" s="34">
        <f t="shared" si="774"/>
        <v>3462252.649999999</v>
      </c>
      <c r="JV146" s="34">
        <f t="shared" si="774"/>
        <v>3533438.3699999996</v>
      </c>
      <c r="JW146" s="34">
        <f t="shared" si="774"/>
        <v>3709589.1000000024</v>
      </c>
      <c r="JX146" s="34">
        <f t="shared" si="774"/>
        <v>9515189.6799999978</v>
      </c>
      <c r="JY146" s="34">
        <f t="shared" si="774"/>
        <v>7857871.040000001</v>
      </c>
      <c r="JZ146" s="34">
        <f t="shared" si="774"/>
        <v>6871183.8099999828</v>
      </c>
      <c r="KA146" s="34">
        <f t="shared" si="774"/>
        <v>3458535.980000014</v>
      </c>
      <c r="KB146" s="34">
        <f t="shared" si="774"/>
        <v>4182265.76</v>
      </c>
      <c r="KC146" s="34">
        <f t="shared" si="774"/>
        <v>9023876.449999975</v>
      </c>
      <c r="KD146" s="34">
        <f>KD148+KD155+KD156+KD157+KD158</f>
        <v>28961773.240000039</v>
      </c>
      <c r="KE146" s="34">
        <f>KE148+KE155+KE156+KE157+KE158</f>
        <v>69679071.820000008</v>
      </c>
      <c r="KF146" s="34">
        <f>JT146+JU146+JV146+JW146+JX146+JY146+JZ146+KA146+KB146+KC146+KD146+KE146</f>
        <v>151329568.65000001</v>
      </c>
      <c r="KG146" s="228">
        <f t="shared" ref="KG146:KP146" si="775">KG148+KG155+KG156+KG157+KG158</f>
        <v>10474802.07</v>
      </c>
      <c r="KH146" s="34">
        <f t="shared" si="775"/>
        <v>9804803.0799999982</v>
      </c>
      <c r="KI146" s="34">
        <f t="shared" si="775"/>
        <v>14193492.800000001</v>
      </c>
      <c r="KJ146" s="34">
        <f t="shared" si="775"/>
        <v>10668953.73</v>
      </c>
      <c r="KK146" s="34">
        <f t="shared" si="775"/>
        <v>12871602.499999996</v>
      </c>
      <c r="KL146" s="34">
        <f t="shared" si="775"/>
        <v>23396095.110000003</v>
      </c>
      <c r="KM146" s="34">
        <f t="shared" si="775"/>
        <v>12583055.210000001</v>
      </c>
      <c r="KN146" s="34">
        <f t="shared" si="775"/>
        <v>12646916.469999999</v>
      </c>
      <c r="KO146" s="34">
        <f t="shared" si="775"/>
        <v>12019508.199999999</v>
      </c>
      <c r="KP146" s="34">
        <f t="shared" si="775"/>
        <v>13755351.799999997</v>
      </c>
      <c r="KQ146" s="34">
        <f>KQ148+KQ155+KQ156+KQ157+KQ158</f>
        <v>24878513.829999998</v>
      </c>
      <c r="KR146" s="34">
        <f>KR148+KR155+KR156+KR157+KR158</f>
        <v>73027369.290000007</v>
      </c>
      <c r="KS146" s="34">
        <f>KG146+KH146+KI146+KJ146+KK146+KL146+KM146+KN146+KO146+KP146+KQ146+KR146</f>
        <v>230320464.09000003</v>
      </c>
      <c r="KT146" s="228">
        <f t="shared" ref="KT146:LC146" si="776">KT148+KT155+KT156+KT157+KT158</f>
        <v>12998519.140000001</v>
      </c>
      <c r="KU146" s="34">
        <f t="shared" si="776"/>
        <v>16368939.389999999</v>
      </c>
      <c r="KV146" s="34">
        <f t="shared" si="776"/>
        <v>19817582.869999997</v>
      </c>
      <c r="KW146" s="34">
        <f t="shared" si="776"/>
        <v>19640480.07</v>
      </c>
      <c r="KX146" s="34">
        <f t="shared" si="776"/>
        <v>20259421.260000002</v>
      </c>
      <c r="KY146" s="34">
        <f t="shared" si="776"/>
        <v>30202764.500000004</v>
      </c>
      <c r="KZ146" s="34">
        <f t="shared" si="776"/>
        <v>18694088.989999995</v>
      </c>
      <c r="LA146" s="34">
        <f t="shared" si="776"/>
        <v>20780498.93</v>
      </c>
      <c r="LB146" s="34">
        <f t="shared" si="776"/>
        <v>24067107.060000006</v>
      </c>
      <c r="LC146" s="34">
        <f t="shared" si="776"/>
        <v>21807637.600000001</v>
      </c>
      <c r="LD146" s="34">
        <f>LD148+LD155+LD156+LD157+LD158</f>
        <v>29884554.499999989</v>
      </c>
      <c r="LE146" s="34">
        <f>LE148+LE155+LE156+LE157+LE158</f>
        <v>76169564.099999994</v>
      </c>
      <c r="LF146" s="34">
        <f>KT146+KU146+KV146+KW146+KX146+KY146+KZ146+LA146+LB146+LC146+LD146+LE146</f>
        <v>310691158.40999997</v>
      </c>
      <c r="LG146" s="228">
        <f t="shared" ref="LG146:LP146" si="777">LG148+LG155+LG156+LG157+LG158</f>
        <v>13239989.220000001</v>
      </c>
      <c r="LH146" s="34">
        <f t="shared" si="777"/>
        <v>18874253.049999997</v>
      </c>
      <c r="LI146" s="34">
        <f t="shared" si="777"/>
        <v>17372780.09</v>
      </c>
      <c r="LJ146" s="34">
        <f t="shared" si="777"/>
        <v>16867489.93</v>
      </c>
      <c r="LK146" s="34">
        <f t="shared" si="777"/>
        <v>16929983.100000001</v>
      </c>
      <c r="LL146" s="34">
        <f t="shared" si="777"/>
        <v>26376748.439999998</v>
      </c>
      <c r="LM146" s="34">
        <f t="shared" si="777"/>
        <v>19850681.170000006</v>
      </c>
      <c r="LN146" s="34">
        <f t="shared" si="777"/>
        <v>25360130.139999993</v>
      </c>
      <c r="LO146" s="34">
        <f t="shared" si="777"/>
        <v>27141967.890000042</v>
      </c>
      <c r="LP146" s="34">
        <f t="shared" si="777"/>
        <v>302509202.07999998</v>
      </c>
      <c r="LQ146" s="34">
        <f>LQ148+LQ155+LQ156+LQ157+LQ158</f>
        <v>64910905.419999994</v>
      </c>
      <c r="LR146" s="34">
        <f>LR148+LR155+LR156+LR157+LR158</f>
        <v>106589073.14999999</v>
      </c>
      <c r="LS146" s="34">
        <f>LG146+LH146+LI146+LJ146+LK146+LL146+LM146+LN146+LO146+LP146+LQ146+LR146</f>
        <v>656023203.67999995</v>
      </c>
      <c r="LT146" s="228">
        <f t="shared" ref="LT146:MC146" si="778">LT148+LT155+LT156+LT157+LT158</f>
        <v>9671636.3000000007</v>
      </c>
      <c r="LU146" s="34">
        <f t="shared" si="778"/>
        <v>19101870.509999998</v>
      </c>
      <c r="LV146" s="34">
        <f t="shared" si="778"/>
        <v>16054856.190000001</v>
      </c>
      <c r="LW146" s="34">
        <f t="shared" si="778"/>
        <v>18283075.75</v>
      </c>
      <c r="LX146" s="34">
        <f t="shared" si="778"/>
        <v>13656530.539999999</v>
      </c>
      <c r="LY146" s="34">
        <f t="shared" si="778"/>
        <v>48373788.870000005</v>
      </c>
      <c r="LZ146" s="34">
        <f t="shared" si="778"/>
        <v>35726791.799200013</v>
      </c>
      <c r="MA146" s="34">
        <f t="shared" si="778"/>
        <v>22341432.63079999</v>
      </c>
      <c r="MB146" s="34">
        <f t="shared" si="778"/>
        <v>19541266.500000004</v>
      </c>
      <c r="MC146" s="34">
        <f t="shared" si="778"/>
        <v>21878005.919999998</v>
      </c>
      <c r="MD146" s="34">
        <f>MD148+MD155+MD156+MD157+MD158</f>
        <v>24029817.009999994</v>
      </c>
      <c r="ME146" s="34">
        <f>ME148+ME155+ME156+ME157+ME158</f>
        <v>123786586.65000001</v>
      </c>
      <c r="MF146" s="34">
        <f>LT146+LU146+LV146+LW146+LX146+LY146+LZ146+MA146+MB146+MC146+MD146+ME146</f>
        <v>372445658.66999996</v>
      </c>
      <c r="MG146" s="228">
        <f t="shared" ref="MG146:MP146" si="779">MG148+MG155+MG156+MG157+MG158</f>
        <v>9884937.5500000007</v>
      </c>
      <c r="MH146" s="34">
        <f t="shared" si="779"/>
        <v>13279891.400000002</v>
      </c>
      <c r="MI146" s="34">
        <f t="shared" si="779"/>
        <v>21206561.430000003</v>
      </c>
      <c r="MJ146" s="34">
        <f t="shared" si="779"/>
        <v>0</v>
      </c>
      <c r="MK146" s="34">
        <f t="shared" si="779"/>
        <v>0</v>
      </c>
      <c r="ML146" s="34">
        <f t="shared" si="779"/>
        <v>0</v>
      </c>
      <c r="MM146" s="34">
        <f t="shared" si="779"/>
        <v>0</v>
      </c>
      <c r="MN146" s="34">
        <f t="shared" si="779"/>
        <v>0</v>
      </c>
      <c r="MO146" s="34">
        <f t="shared" si="779"/>
        <v>0</v>
      </c>
      <c r="MP146" s="34">
        <f t="shared" si="779"/>
        <v>0</v>
      </c>
      <c r="MQ146" s="34">
        <f>MQ148+MQ155+MQ156+MQ157+MQ158</f>
        <v>0</v>
      </c>
      <c r="MR146" s="34">
        <f>MR148+MR155+MR156+MR157+MR158</f>
        <v>0</v>
      </c>
      <c r="MS146" s="35">
        <f>MG146+MH146+MI146+MJ146+MK146+ML146+MM146+MN146+MO146+MP146+MQ146+MR146</f>
        <v>44371390.38000001</v>
      </c>
    </row>
    <row r="147" spans="1:357" x14ac:dyDescent="0.2">
      <c r="A147" s="15"/>
      <c r="B147" s="117"/>
      <c r="C147" s="17" t="s">
        <v>591</v>
      </c>
      <c r="D147" s="17" t="s">
        <v>591</v>
      </c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  <c r="IZ147" s="31"/>
      <c r="JA147" s="31"/>
      <c r="JB147" s="31"/>
      <c r="JC147" s="31"/>
      <c r="JD147" s="31"/>
      <c r="JE147" s="31"/>
      <c r="JF147" s="31"/>
      <c r="JG147" s="232"/>
      <c r="JH147" s="31"/>
      <c r="JI147" s="31"/>
      <c r="JJ147" s="31"/>
      <c r="JK147" s="31"/>
      <c r="JL147" s="31"/>
      <c r="JM147" s="31"/>
      <c r="JN147" s="31"/>
      <c r="JO147" s="31"/>
      <c r="JP147" s="31"/>
      <c r="JQ147" s="31"/>
      <c r="JR147" s="31"/>
      <c r="JS147" s="31"/>
      <c r="JT147" s="232"/>
      <c r="JU147" s="31"/>
      <c r="JV147" s="31"/>
      <c r="JW147" s="31"/>
      <c r="JX147" s="31"/>
      <c r="JY147" s="31"/>
      <c r="JZ147" s="31"/>
      <c r="KA147" s="31"/>
      <c r="KB147" s="31"/>
      <c r="KC147" s="31"/>
      <c r="KD147" s="31"/>
      <c r="KE147" s="31"/>
      <c r="KF147" s="31"/>
      <c r="KG147" s="232"/>
      <c r="KH147" s="31"/>
      <c r="KI147" s="31"/>
      <c r="KJ147" s="31"/>
      <c r="KK147" s="31"/>
      <c r="KL147" s="31"/>
      <c r="KM147" s="31"/>
      <c r="KN147" s="31"/>
      <c r="KO147" s="31"/>
      <c r="KP147" s="31"/>
      <c r="KQ147" s="31"/>
      <c r="KR147" s="31"/>
      <c r="KS147" s="31"/>
      <c r="KT147" s="232"/>
      <c r="KU147" s="31"/>
      <c r="KV147" s="31"/>
      <c r="KW147" s="31"/>
      <c r="KX147" s="31"/>
      <c r="KY147" s="31"/>
      <c r="KZ147" s="31"/>
      <c r="LA147" s="31"/>
      <c r="LB147" s="31"/>
      <c r="LC147" s="31"/>
      <c r="LD147" s="31"/>
      <c r="LE147" s="31"/>
      <c r="LF147" s="31"/>
      <c r="LG147" s="232"/>
      <c r="LH147" s="31"/>
      <c r="LI147" s="31"/>
      <c r="LJ147" s="31"/>
      <c r="LK147" s="31"/>
      <c r="LL147" s="31"/>
      <c r="LM147" s="31"/>
      <c r="LN147" s="31"/>
      <c r="LO147" s="31"/>
      <c r="LP147" s="31"/>
      <c r="LQ147" s="31"/>
      <c r="LR147" s="31"/>
      <c r="LS147" s="31"/>
      <c r="LT147" s="232"/>
      <c r="LU147" s="31"/>
      <c r="LV147" s="31"/>
      <c r="LW147" s="31"/>
      <c r="LX147" s="31"/>
      <c r="LY147" s="31"/>
      <c r="LZ147" s="31"/>
      <c r="MA147" s="31"/>
      <c r="MB147" s="31"/>
      <c r="MC147" s="31"/>
      <c r="MD147" s="31"/>
      <c r="ME147" s="31"/>
      <c r="MF147" s="31"/>
      <c r="MG147" s="232"/>
      <c r="MH147" s="31"/>
      <c r="MI147" s="31"/>
      <c r="MJ147" s="31"/>
      <c r="MK147" s="31"/>
      <c r="ML147" s="31"/>
      <c r="MM147" s="31"/>
      <c r="MN147" s="31"/>
      <c r="MO147" s="31"/>
      <c r="MP147" s="31"/>
      <c r="MQ147" s="31"/>
      <c r="MR147" s="31"/>
      <c r="MS147" s="32"/>
    </row>
    <row r="148" spans="1:357" ht="15.75" x14ac:dyDescent="0.25">
      <c r="A148" s="16">
        <v>7400</v>
      </c>
      <c r="B148" s="120"/>
      <c r="C148" s="18" t="s">
        <v>498</v>
      </c>
      <c r="D148" s="18" t="s">
        <v>258</v>
      </c>
      <c r="E148" s="37">
        <f t="shared" ref="E148:O148" si="780">E149+E151+E150</f>
        <v>50886575.696878649</v>
      </c>
      <c r="F148" s="37">
        <f t="shared" si="780"/>
        <v>66073798.197295949</v>
      </c>
      <c r="G148" s="37">
        <f t="shared" si="780"/>
        <v>90849540.978133872</v>
      </c>
      <c r="H148" s="37">
        <f t="shared" si="780"/>
        <v>114821210.98314139</v>
      </c>
      <c r="I148" s="37">
        <f t="shared" si="780"/>
        <v>105847149.89150393</v>
      </c>
      <c r="J148" s="37">
        <f t="shared" si="780"/>
        <v>133556793.52361877</v>
      </c>
      <c r="K148" s="37">
        <f t="shared" si="780"/>
        <v>151067296.77850109</v>
      </c>
      <c r="L148" s="37">
        <f t="shared" si="780"/>
        <v>66683558.671340354</v>
      </c>
      <c r="M148" s="37">
        <f t="shared" si="780"/>
        <v>8889905.6918711402</v>
      </c>
      <c r="N148" s="37">
        <f t="shared" si="780"/>
        <v>12279043.565348022</v>
      </c>
      <c r="O148" s="37">
        <f t="shared" si="780"/>
        <v>13893531.964613589</v>
      </c>
      <c r="P148" s="37">
        <f>P149+P151+P150</f>
        <v>15500534.134535138</v>
      </c>
      <c r="Q148" s="37">
        <f>Q149+Q151+Q150</f>
        <v>21480278.751460522</v>
      </c>
      <c r="R148" s="37">
        <f>R149+R151+R150</f>
        <v>30335670.171924561</v>
      </c>
      <c r="S148" s="37">
        <f>L148+M148+N148+O148+P148+Q148+R148</f>
        <v>169062522.95109332</v>
      </c>
      <c r="T148" s="37">
        <f t="shared" ref="T148:AE148" si="781">T149+T151+T150</f>
        <v>16000573.017860126</v>
      </c>
      <c r="U148" s="37">
        <f t="shared" si="781"/>
        <v>13211425.045902189</v>
      </c>
      <c r="V148" s="37">
        <f t="shared" si="781"/>
        <v>13922994.992488734</v>
      </c>
      <c r="W148" s="37">
        <f t="shared" si="781"/>
        <v>21871790.43982641</v>
      </c>
      <c r="X148" s="37">
        <f t="shared" si="781"/>
        <v>11574074.397387747</v>
      </c>
      <c r="Y148" s="37">
        <f t="shared" si="781"/>
        <v>12484306.752962777</v>
      </c>
      <c r="Z148" s="37">
        <f t="shared" si="781"/>
        <v>13934333.559213821</v>
      </c>
      <c r="AA148" s="37">
        <f t="shared" si="781"/>
        <v>13027536.458854951</v>
      </c>
      <c r="AB148" s="37">
        <f t="shared" si="781"/>
        <v>16107635.015022535</v>
      </c>
      <c r="AC148" s="37">
        <f t="shared" si="781"/>
        <v>26009636.316975467</v>
      </c>
      <c r="AD148" s="37">
        <f t="shared" si="781"/>
        <v>16944556.226005673</v>
      </c>
      <c r="AE148" s="37">
        <f t="shared" si="781"/>
        <v>21828482.544650309</v>
      </c>
      <c r="AF148" s="37">
        <f>T148+U148+V148+W148+X148+Y148+Z148+AA148+AB148+AC148+AD148+AE148</f>
        <v>196917344.76715073</v>
      </c>
      <c r="AG148" s="37">
        <f t="shared" ref="AG148:AL148" si="782">AG149+AG151+AG150</f>
        <v>14106528.204807213</v>
      </c>
      <c r="AH148" s="37">
        <f t="shared" si="782"/>
        <v>14224091.053246537</v>
      </c>
      <c r="AI148" s="37">
        <f t="shared" si="782"/>
        <v>14686184.793857453</v>
      </c>
      <c r="AJ148" s="37">
        <f t="shared" si="782"/>
        <v>12889299.645301286</v>
      </c>
      <c r="AK148" s="37">
        <f t="shared" si="782"/>
        <v>19446715.101819396</v>
      </c>
      <c r="AL148" s="37">
        <f t="shared" si="782"/>
        <v>13965845.61008179</v>
      </c>
      <c r="AM148" s="37">
        <f t="shared" ref="AM148:AR148" si="783">AM149+AM151+AM150</f>
        <v>13875768.398430981</v>
      </c>
      <c r="AN148" s="37">
        <f t="shared" si="783"/>
        <v>13870265.310465701</v>
      </c>
      <c r="AO148" s="37">
        <f t="shared" si="783"/>
        <v>18818073.23485228</v>
      </c>
      <c r="AP148" s="37">
        <f t="shared" si="783"/>
        <v>14992203.238190619</v>
      </c>
      <c r="AQ148" s="37">
        <f t="shared" si="783"/>
        <v>18757300.492405277</v>
      </c>
      <c r="AR148" s="37">
        <f t="shared" si="783"/>
        <v>23920033.041228507</v>
      </c>
      <c r="AS148" s="37">
        <f>AG148+AH148+AI148+AJ148+AK148+AL148+AM148+AN148+AO148+AP148+AQ148+AR148</f>
        <v>193552308.12468702</v>
      </c>
      <c r="AT148" s="37">
        <f>AT149+AT151+AT150</f>
        <v>24413451.171048239</v>
      </c>
      <c r="AU148" s="37">
        <f t="shared" ref="AU148:BE148" si="784">AU149+AU151+AU150</f>
        <v>13959385.628776502</v>
      </c>
      <c r="AV148" s="37">
        <f t="shared" si="784"/>
        <v>10742348.076281089</v>
      </c>
      <c r="AW148" s="37">
        <f t="shared" si="784"/>
        <v>11672721.015690196</v>
      </c>
      <c r="AX148" s="37">
        <f t="shared" si="784"/>
        <v>14404535.775079291</v>
      </c>
      <c r="AY148" s="37">
        <f t="shared" si="784"/>
        <v>13162138.787472883</v>
      </c>
      <c r="AZ148" s="37">
        <f t="shared" si="784"/>
        <v>13478885.634576846</v>
      </c>
      <c r="BA148" s="37">
        <f t="shared" si="784"/>
        <v>13950134.694291443</v>
      </c>
      <c r="BB148" s="37">
        <f t="shared" si="784"/>
        <v>14455057.372976137</v>
      </c>
      <c r="BC148" s="37">
        <f t="shared" si="784"/>
        <v>15292547.930729428</v>
      </c>
      <c r="BD148" s="37">
        <f t="shared" si="784"/>
        <v>20711987.157402769</v>
      </c>
      <c r="BE148" s="37">
        <f t="shared" si="784"/>
        <v>24763335.206977133</v>
      </c>
      <c r="BF148" s="37">
        <f>AT148+AU148+AV148+AW148+AX148+AY148+AZ148+BA148+BB148+BC148+BD148+BE148</f>
        <v>191006528.45130193</v>
      </c>
      <c r="BG148" s="37">
        <f t="shared" ref="BG148:BL148" si="785">BG149+BG151+BG150</f>
        <v>20630122.732431985</v>
      </c>
      <c r="BH148" s="37">
        <f t="shared" si="785"/>
        <v>16305409.464196296</v>
      </c>
      <c r="BI148" s="37">
        <f t="shared" si="785"/>
        <v>13944129.764146227</v>
      </c>
      <c r="BJ148" s="37">
        <f t="shared" si="785"/>
        <v>15114813.007010501</v>
      </c>
      <c r="BK148" s="37">
        <f t="shared" si="785"/>
        <v>13802654.540393928</v>
      </c>
      <c r="BL148" s="37">
        <f t="shared" si="785"/>
        <v>14626783.604323156</v>
      </c>
      <c r="BM148" s="37">
        <f t="shared" ref="BM148:BR148" si="786">BM149+BM151+BM150</f>
        <v>15691713.624603566</v>
      </c>
      <c r="BN148" s="37">
        <f t="shared" si="786"/>
        <v>16544424.547237519</v>
      </c>
      <c r="BO148" s="37">
        <f t="shared" si="786"/>
        <v>16065281.501877818</v>
      </c>
      <c r="BP148" s="37">
        <f t="shared" si="786"/>
        <v>18699832.373643804</v>
      </c>
      <c r="BQ148" s="37">
        <f t="shared" si="786"/>
        <v>18612535.447629776</v>
      </c>
      <c r="BR148" s="37">
        <f t="shared" si="786"/>
        <v>33048981.99628609</v>
      </c>
      <c r="BS148" s="37">
        <f>BG148+BH148+BI148+BJ148+BK148+BL148+BM148+BN148+BO148+BP148+BQ148+BR148</f>
        <v>213086682.60378069</v>
      </c>
      <c r="BT148" s="37">
        <f t="shared" ref="BT148:BY148" si="787">BT149+BT151+BT150</f>
        <v>15881003.005341345</v>
      </c>
      <c r="BU148" s="37">
        <f t="shared" si="787"/>
        <v>13103776.062093139</v>
      </c>
      <c r="BV148" s="37">
        <f t="shared" si="787"/>
        <v>13873525.426306125</v>
      </c>
      <c r="BW148" s="37">
        <f t="shared" si="787"/>
        <v>14373865.338966789</v>
      </c>
      <c r="BX148" s="37">
        <f t="shared" si="787"/>
        <v>15340508.003171416</v>
      </c>
      <c r="BY148" s="37">
        <f t="shared" si="787"/>
        <v>15162110.843264889</v>
      </c>
      <c r="BZ148" s="37">
        <f t="shared" ref="BZ148:CE148" si="788">BZ149+BZ151+BZ150</f>
        <v>16242057.045484895</v>
      </c>
      <c r="CA148" s="37">
        <f t="shared" si="788"/>
        <v>18871538.215489902</v>
      </c>
      <c r="CB148" s="37">
        <f t="shared" si="788"/>
        <v>16524409.536012346</v>
      </c>
      <c r="CC148" s="37">
        <f t="shared" si="788"/>
        <v>16038638.666291103</v>
      </c>
      <c r="CD148" s="37">
        <f t="shared" si="788"/>
        <v>22671077.185236201</v>
      </c>
      <c r="CE148" s="37">
        <f t="shared" si="788"/>
        <v>30452062.842805825</v>
      </c>
      <c r="CF148" s="37">
        <f>BT148+BU148+BV148+BW148+BX148+BY148+BZ148+CA148+CB148+CC148+CD148+CE148</f>
        <v>208534572.17046401</v>
      </c>
      <c r="CG148" s="37">
        <f t="shared" ref="CG148:CL148" si="789">CG149+CG151+CG150</f>
        <v>20096916.763061259</v>
      </c>
      <c r="CH148" s="37">
        <f t="shared" si="789"/>
        <v>16817384.561300281</v>
      </c>
      <c r="CI148" s="37">
        <f t="shared" si="789"/>
        <v>14335419.992906027</v>
      </c>
      <c r="CJ148" s="37">
        <f t="shared" si="789"/>
        <v>17277733.113420136</v>
      </c>
      <c r="CK148" s="37">
        <f t="shared" si="789"/>
        <v>16048102.783216501</v>
      </c>
      <c r="CL148" s="37">
        <f t="shared" si="789"/>
        <v>15563996.314429969</v>
      </c>
      <c r="CM148" s="37">
        <f t="shared" ref="CM148:CR148" si="790">CM149+CM151+CM150</f>
        <v>18074216.539058607</v>
      </c>
      <c r="CN148" s="37">
        <f t="shared" si="790"/>
        <v>19070355.261475522</v>
      </c>
      <c r="CO148" s="37">
        <f t="shared" si="790"/>
        <v>43042117.867342696</v>
      </c>
      <c r="CP148" s="37">
        <f t="shared" si="790"/>
        <v>19486675.316850252</v>
      </c>
      <c r="CQ148" s="37">
        <f t="shared" si="790"/>
        <v>25650516.688741498</v>
      </c>
      <c r="CR148" s="37">
        <f t="shared" si="790"/>
        <v>42542594.471832737</v>
      </c>
      <c r="CS148" s="37">
        <f>CG148+CH148+CI148+CJ148+CK148+CL148+CM148+CN148+CO148+CP148+CQ148+CR148</f>
        <v>268006029.67363548</v>
      </c>
      <c r="CT148" s="37">
        <f t="shared" ref="CT148:CY148" si="791">CT149+CT151+CT150</f>
        <v>22010696.999374062</v>
      </c>
      <c r="CU148" s="37">
        <f t="shared" si="791"/>
        <v>20164855.822066437</v>
      </c>
      <c r="CV148" s="37">
        <f t="shared" si="791"/>
        <v>21323433.852445327</v>
      </c>
      <c r="CW148" s="37">
        <f t="shared" si="791"/>
        <v>19197556.628275745</v>
      </c>
      <c r="CX148" s="37">
        <f t="shared" si="791"/>
        <v>21241383.145050935</v>
      </c>
      <c r="CY148" s="37">
        <f t="shared" si="791"/>
        <v>20863244.284551814</v>
      </c>
      <c r="CZ148" s="37">
        <f t="shared" ref="CZ148:DE148" si="792">CZ149+CZ151+CZ150</f>
        <v>22107256.307127357</v>
      </c>
      <c r="DA148" s="37">
        <f t="shared" si="792"/>
        <v>22140013.911033232</v>
      </c>
      <c r="DB148" s="37">
        <f t="shared" si="792"/>
        <v>22612390.076573208</v>
      </c>
      <c r="DC148" s="37">
        <f t="shared" si="792"/>
        <v>16125308.916541463</v>
      </c>
      <c r="DD148" s="37">
        <f t="shared" si="792"/>
        <v>29342123.155650102</v>
      </c>
      <c r="DE148" s="37">
        <f t="shared" si="792"/>
        <v>62603062.927098967</v>
      </c>
      <c r="DF148" s="37">
        <f>CT148+CU148+CV148+CW148+CX148+CY148+CZ148+DA148+DB148+DC148+DD148+DE148</f>
        <v>299731326.02578866</v>
      </c>
      <c r="DG148" s="37">
        <f t="shared" ref="DG148:DR148" si="793">DG149+DG151+DG150</f>
        <v>4882915.67</v>
      </c>
      <c r="DH148" s="37">
        <f t="shared" si="793"/>
        <v>3169126.08</v>
      </c>
      <c r="DI148" s="37">
        <f t="shared" si="793"/>
        <v>4975170.6900000004</v>
      </c>
      <c r="DJ148" s="37">
        <f t="shared" si="793"/>
        <v>3968858.16</v>
      </c>
      <c r="DK148" s="37">
        <f t="shared" si="793"/>
        <v>4171130.37</v>
      </c>
      <c r="DL148" s="37">
        <f t="shared" si="793"/>
        <v>6799360.9400000088</v>
      </c>
      <c r="DM148" s="37">
        <f t="shared" si="793"/>
        <v>5858246.7699999865</v>
      </c>
      <c r="DN148" s="37">
        <f t="shared" si="793"/>
        <v>6996703.3100000117</v>
      </c>
      <c r="DO148" s="37">
        <f t="shared" si="793"/>
        <v>5695718.3499999903</v>
      </c>
      <c r="DP148" s="37">
        <f t="shared" si="793"/>
        <v>11402349.850000003</v>
      </c>
      <c r="DQ148" s="37">
        <f t="shared" si="793"/>
        <v>13772823.269999994</v>
      </c>
      <c r="DR148" s="37">
        <f t="shared" si="793"/>
        <v>56233199.990000077</v>
      </c>
      <c r="DS148" s="37">
        <f>DG148+DH148+DI148+DJ148+DK148+DL148+DM148+DN148+DO148+DP148+DQ148+DR148</f>
        <v>127925603.45000008</v>
      </c>
      <c r="DT148" s="37">
        <f t="shared" ref="DT148:EE148" si="794">DT149+DT151+DT150</f>
        <v>4860559.05</v>
      </c>
      <c r="DU148" s="37">
        <f t="shared" si="794"/>
        <v>3916033.52</v>
      </c>
      <c r="DV148" s="37">
        <f t="shared" si="794"/>
        <v>4345825.07</v>
      </c>
      <c r="DW148" s="37">
        <f t="shared" si="794"/>
        <v>5479402.4100000001</v>
      </c>
      <c r="DX148" s="37">
        <f t="shared" si="794"/>
        <v>5770318.540000001</v>
      </c>
      <c r="DY148" s="37">
        <f t="shared" si="794"/>
        <v>5368579.5700000059</v>
      </c>
      <c r="DZ148" s="37">
        <f t="shared" si="794"/>
        <v>6156598.5800000001</v>
      </c>
      <c r="EA148" s="37">
        <f t="shared" si="794"/>
        <v>11103655.33</v>
      </c>
      <c r="EB148" s="37">
        <f t="shared" si="794"/>
        <v>7831224.2799999919</v>
      </c>
      <c r="EC148" s="37">
        <f t="shared" si="794"/>
        <v>5217691.7200000118</v>
      </c>
      <c r="ED148" s="37">
        <f t="shared" si="794"/>
        <v>16247516.649999976</v>
      </c>
      <c r="EE148" s="37">
        <f t="shared" si="794"/>
        <v>71949727.760000035</v>
      </c>
      <c r="EF148" s="37">
        <f>DT148+DU148+DV148+DW148+DX148+DY148+DZ148+EA148+EB148+EC148+ED148+EE148</f>
        <v>148247132.48000002</v>
      </c>
      <c r="EG148" s="37">
        <f t="shared" ref="EG148:ER148" si="795">EG149+EG151+EG150</f>
        <v>4478225.8499999996</v>
      </c>
      <c r="EH148" s="37">
        <f t="shared" si="795"/>
        <v>4964470.79</v>
      </c>
      <c r="EI148" s="37">
        <f t="shared" si="795"/>
        <v>10826259.66</v>
      </c>
      <c r="EJ148" s="37">
        <f t="shared" si="795"/>
        <v>4340140.32</v>
      </c>
      <c r="EK148" s="37">
        <f t="shared" si="795"/>
        <v>20323236.270000003</v>
      </c>
      <c r="EL148" s="37">
        <f t="shared" si="795"/>
        <v>11827289.429999989</v>
      </c>
      <c r="EM148" s="37">
        <f t="shared" si="795"/>
        <v>16048048.250000015</v>
      </c>
      <c r="EN148" s="37">
        <f t="shared" si="795"/>
        <v>15380022.97000001</v>
      </c>
      <c r="EO148" s="37">
        <f t="shared" si="795"/>
        <v>15488740.029999994</v>
      </c>
      <c r="EP148" s="37">
        <f t="shared" si="795"/>
        <v>16014178.209999971</v>
      </c>
      <c r="EQ148" s="37">
        <f t="shared" si="795"/>
        <v>31149291.079999976</v>
      </c>
      <c r="ER148" s="37">
        <f t="shared" si="795"/>
        <v>65710434.230000071</v>
      </c>
      <c r="ES148" s="37">
        <f>EG148+EH148+EI148+EJ148+EK148+EL148+EM148+EN148+EO148+EP148+EQ148+ER148</f>
        <v>216550337.09000006</v>
      </c>
      <c r="ET148" s="37">
        <f t="shared" ref="ET148:FE148" si="796">ET149+ET151+ET150</f>
        <v>7817327.6100000003</v>
      </c>
      <c r="EU148" s="37">
        <f t="shared" si="796"/>
        <v>5778147.0499999998</v>
      </c>
      <c r="EV148" s="37">
        <f t="shared" si="796"/>
        <v>3629693.35</v>
      </c>
      <c r="EW148" s="37">
        <f t="shared" si="796"/>
        <v>2467732.8499999996</v>
      </c>
      <c r="EX148" s="37">
        <f t="shared" si="796"/>
        <v>4098346.4499999997</v>
      </c>
      <c r="EY148" s="37">
        <f t="shared" si="796"/>
        <v>6555743.6100000041</v>
      </c>
      <c r="EZ148" s="37">
        <f t="shared" si="796"/>
        <v>8326299.730000006</v>
      </c>
      <c r="FA148" s="37">
        <f t="shared" si="796"/>
        <v>5948966.6699999999</v>
      </c>
      <c r="FB148" s="37">
        <f t="shared" si="796"/>
        <v>5412769.719999996</v>
      </c>
      <c r="FC148" s="37">
        <f t="shared" si="796"/>
        <v>12422791.139999989</v>
      </c>
      <c r="FD148" s="37">
        <f t="shared" si="796"/>
        <v>15232165.080000004</v>
      </c>
      <c r="FE148" s="37">
        <f t="shared" si="796"/>
        <v>53545036.290000036</v>
      </c>
      <c r="FF148" s="37">
        <f>ET148+EU148+EV148+EW148+EX148+EY148+EZ148+FA148+FB148+FC148+FD148+FE148</f>
        <v>131235019.55000003</v>
      </c>
      <c r="FG148" s="37">
        <f t="shared" ref="FG148:FR148" si="797">FG149+FG151+FG150</f>
        <v>5303175.91</v>
      </c>
      <c r="FH148" s="37">
        <f t="shared" si="797"/>
        <v>3390492.56</v>
      </c>
      <c r="FI148" s="37">
        <f t="shared" si="797"/>
        <v>5798014.4900000002</v>
      </c>
      <c r="FJ148" s="37">
        <f t="shared" si="797"/>
        <v>5288249.17</v>
      </c>
      <c r="FK148" s="37">
        <f t="shared" si="797"/>
        <v>5581296.2100000065</v>
      </c>
      <c r="FL148" s="37">
        <f t="shared" si="797"/>
        <v>6467693.4800000004</v>
      </c>
      <c r="FM148" s="37">
        <f t="shared" si="797"/>
        <v>7261954.5399999954</v>
      </c>
      <c r="FN148" s="37">
        <f t="shared" si="797"/>
        <v>7379506.3199999994</v>
      </c>
      <c r="FO148" s="37">
        <f t="shared" si="797"/>
        <v>7820735.9100000132</v>
      </c>
      <c r="FP148" s="37">
        <f t="shared" si="797"/>
        <v>10722898.789999984</v>
      </c>
      <c r="FQ148" s="37">
        <f t="shared" si="797"/>
        <v>15577710.75000003</v>
      </c>
      <c r="FR148" s="37">
        <f t="shared" si="797"/>
        <v>57572262.749999933</v>
      </c>
      <c r="FS148" s="37">
        <f>FG148+FH148+FI148+FJ148+FK148+FL148+FM148+FN148+FO148+FP148+FQ148+FR148</f>
        <v>138163990.87999997</v>
      </c>
      <c r="FT148" s="37">
        <f t="shared" ref="FT148:GC148" si="798">FT149+FT151+FT150</f>
        <v>6237280.8499999996</v>
      </c>
      <c r="FU148" s="37">
        <f t="shared" si="798"/>
        <v>4547682.16</v>
      </c>
      <c r="FV148" s="37">
        <f t="shared" si="798"/>
        <v>4314413.5600000005</v>
      </c>
      <c r="FW148" s="37">
        <f t="shared" si="798"/>
        <v>6224588.2300000004</v>
      </c>
      <c r="FX148" s="37">
        <f t="shared" si="798"/>
        <v>5333122.74</v>
      </c>
      <c r="FY148" s="37">
        <f t="shared" si="798"/>
        <v>7457869.7099999953</v>
      </c>
      <c r="FZ148" s="37">
        <f t="shared" si="798"/>
        <v>7935283.8339999951</v>
      </c>
      <c r="GA148" s="37">
        <f t="shared" si="798"/>
        <v>6206641.4060000135</v>
      </c>
      <c r="GB148" s="37">
        <f t="shared" si="798"/>
        <v>10014003.039999984</v>
      </c>
      <c r="GC148" s="37">
        <f t="shared" si="798"/>
        <v>-3567015.6499999845</v>
      </c>
      <c r="GD148" s="37">
        <f>GD149+GD151+GD150</f>
        <v>31089378.849999987</v>
      </c>
      <c r="GE148" s="37">
        <f>GE149+GE151+GE150</f>
        <v>29781467.150000021</v>
      </c>
      <c r="GF148" s="37">
        <f>FT148+FU148+FV148+FW148+FX148+FY148+FZ148+GA148+GB148+GC148+GD148+GE148</f>
        <v>115574715.88000001</v>
      </c>
      <c r="GG148" s="37">
        <f t="shared" ref="GG148:GP148" si="799">GG149+GG151+GG150</f>
        <v>5592829.4199999999</v>
      </c>
      <c r="GH148" s="37">
        <f t="shared" si="799"/>
        <v>2043689.7899999998</v>
      </c>
      <c r="GI148" s="37">
        <f t="shared" si="799"/>
        <v>3358408.0499999989</v>
      </c>
      <c r="GJ148" s="37">
        <f t="shared" si="799"/>
        <v>4484067.0000000009</v>
      </c>
      <c r="GK148" s="37">
        <f t="shared" si="799"/>
        <v>7079155.9399999902</v>
      </c>
      <c r="GL148" s="37">
        <f t="shared" si="799"/>
        <v>4392831.2000000067</v>
      </c>
      <c r="GM148" s="37">
        <f t="shared" si="799"/>
        <v>4075179.6900000051</v>
      </c>
      <c r="GN148" s="37">
        <f t="shared" si="799"/>
        <v>3788701.929999996</v>
      </c>
      <c r="GO148" s="37">
        <f t="shared" si="799"/>
        <v>8695012.9000000097</v>
      </c>
      <c r="GP148" s="37">
        <f t="shared" si="799"/>
        <v>10200309.819999972</v>
      </c>
      <c r="GQ148" s="37">
        <f>GQ149+GQ151+GQ150</f>
        <v>22737791.850000013</v>
      </c>
      <c r="GR148" s="37">
        <f>GR149+GR151+GR150</f>
        <v>33163024.070000056</v>
      </c>
      <c r="GS148" s="37">
        <f>GG148+GH148+GI148+GJ148+GK148+GL148+GM148+GN148+GO148+GP148+GQ148+GR148</f>
        <v>109611001.66000004</v>
      </c>
      <c r="GT148" s="37">
        <f t="shared" ref="GT148:HC148" si="800">GT149+GT151+GT150</f>
        <v>8810299.7600000016</v>
      </c>
      <c r="GU148" s="37">
        <f t="shared" si="800"/>
        <v>2819284.3199999989</v>
      </c>
      <c r="GV148" s="37">
        <f t="shared" si="800"/>
        <v>4172515.260000004</v>
      </c>
      <c r="GW148" s="37">
        <f t="shared" si="800"/>
        <v>4729578.3</v>
      </c>
      <c r="GX148" s="37">
        <f t="shared" si="800"/>
        <v>8168502.7999999886</v>
      </c>
      <c r="GY148" s="37">
        <f t="shared" si="800"/>
        <v>7023520.9800000107</v>
      </c>
      <c r="GZ148" s="37">
        <f t="shared" si="800"/>
        <v>9871035.8799999785</v>
      </c>
      <c r="HA148" s="37">
        <f t="shared" si="800"/>
        <v>7180692.8900000248</v>
      </c>
      <c r="HB148" s="37">
        <f t="shared" si="800"/>
        <v>7428255.4300000183</v>
      </c>
      <c r="HC148" s="37">
        <f t="shared" si="800"/>
        <v>9991217.9899999592</v>
      </c>
      <c r="HD148" s="37">
        <f>HD149+HD151+HD150</f>
        <v>9738915.8499999624</v>
      </c>
      <c r="HE148" s="37">
        <f>HE149+HE151+HE150</f>
        <v>28514680.020000048</v>
      </c>
      <c r="HF148" s="37">
        <f>GT148+GU148+GV148+GW148+GX148+GY148+GZ148+HA148+HB148+HC148+HD148+HE148</f>
        <v>108448499.47999999</v>
      </c>
      <c r="HG148" s="37">
        <f t="shared" ref="HG148:HP148" si="801">HG149+HG151+HG150</f>
        <v>21166471.780000001</v>
      </c>
      <c r="HH148" s="37">
        <f t="shared" si="801"/>
        <v>9153719.5099999942</v>
      </c>
      <c r="HI148" s="37">
        <f t="shared" si="801"/>
        <v>9599057.8300000057</v>
      </c>
      <c r="HJ148" s="37">
        <f t="shared" si="801"/>
        <v>10295898.629999999</v>
      </c>
      <c r="HK148" s="37">
        <f t="shared" si="801"/>
        <v>11423940.51</v>
      </c>
      <c r="HL148" s="37">
        <f t="shared" si="801"/>
        <v>11934006.119999981</v>
      </c>
      <c r="HM148" s="37">
        <f t="shared" si="801"/>
        <v>5530066.900000019</v>
      </c>
      <c r="HN148" s="37">
        <f t="shared" si="801"/>
        <v>14551170.089999991</v>
      </c>
      <c r="HO148" s="37">
        <f t="shared" si="801"/>
        <v>10603605.990000008</v>
      </c>
      <c r="HP148" s="37">
        <f t="shared" si="801"/>
        <v>16452805.920000024</v>
      </c>
      <c r="HQ148" s="37">
        <f>HQ149+HQ151+HQ150</f>
        <v>21565060.079999987</v>
      </c>
      <c r="HR148" s="37">
        <f>HR149+HR151+HR150</f>
        <v>39955068.489999995</v>
      </c>
      <c r="HS148" s="37">
        <f>HG148+HH148+HI148+HJ148+HK148+HL148+HM148+HN148+HO148+HP148+HQ148+HR148</f>
        <v>182230871.85000002</v>
      </c>
      <c r="HT148" s="37">
        <f t="shared" ref="HT148:IC148" si="802">HT149+HT151+HT150</f>
        <v>7957736.4099999983</v>
      </c>
      <c r="HU148" s="37">
        <f t="shared" si="802"/>
        <v>5628921.4600000028</v>
      </c>
      <c r="HV148" s="37">
        <f t="shared" si="802"/>
        <v>4939070.129999999</v>
      </c>
      <c r="HW148" s="37">
        <f t="shared" si="802"/>
        <v>4762820.4199999962</v>
      </c>
      <c r="HX148" s="37">
        <f t="shared" si="802"/>
        <v>7795357.0900000082</v>
      </c>
      <c r="HY148" s="37">
        <f t="shared" si="802"/>
        <v>9366366.799999997</v>
      </c>
      <c r="HZ148" s="37">
        <f t="shared" si="802"/>
        <v>6478704.8100000005</v>
      </c>
      <c r="IA148" s="37">
        <f t="shared" si="802"/>
        <v>5486334.1099999882</v>
      </c>
      <c r="IB148" s="37">
        <f t="shared" si="802"/>
        <v>7540820.0899999924</v>
      </c>
      <c r="IC148" s="37">
        <f t="shared" si="802"/>
        <v>9725511.0400000121</v>
      </c>
      <c r="ID148" s="37">
        <f>ID149+ID151+ID150</f>
        <v>12478750.25</v>
      </c>
      <c r="IE148" s="37">
        <f>IE149+IE151+IE150</f>
        <v>29626125.840000011</v>
      </c>
      <c r="IF148" s="37">
        <f>HT148+HU148+HV148+HW148+HX148+HY148+HZ148+IA148+IB148+IC148+ID148+IE148</f>
        <v>111786518.44999999</v>
      </c>
      <c r="IG148" s="37">
        <f t="shared" ref="IG148:IP148" si="803">IG149+IG151+IG150</f>
        <v>3166249.04</v>
      </c>
      <c r="IH148" s="37">
        <f t="shared" si="803"/>
        <v>2292516</v>
      </c>
      <c r="II148" s="37">
        <f t="shared" si="803"/>
        <v>4879213.0999999987</v>
      </c>
      <c r="IJ148" s="37">
        <f t="shared" si="803"/>
        <v>818920.5299999991</v>
      </c>
      <c r="IK148" s="37">
        <f t="shared" si="803"/>
        <v>7328665.6699999999</v>
      </c>
      <c r="IL148" s="37">
        <f t="shared" si="803"/>
        <v>13318928.890000008</v>
      </c>
      <c r="IM148" s="37">
        <f t="shared" si="803"/>
        <v>8294197.9600000046</v>
      </c>
      <c r="IN148" s="37">
        <f t="shared" si="803"/>
        <v>3741603.0599999949</v>
      </c>
      <c r="IO148" s="37">
        <f t="shared" si="803"/>
        <v>3560933.349999994</v>
      </c>
      <c r="IP148" s="37">
        <f t="shared" si="803"/>
        <v>6108502.0299999975</v>
      </c>
      <c r="IQ148" s="37">
        <f>IQ149+IQ151+IQ150</f>
        <v>15823988.810000028</v>
      </c>
      <c r="IR148" s="37">
        <f>IR149+IR151+IR150</f>
        <v>31252493.689999942</v>
      </c>
      <c r="IS148" s="37">
        <f>IG148+IH148+II148+IJ148+IK148+IL148+IM148+IN148+IO148+IP148+IQ148+IR148</f>
        <v>100586212.12999997</v>
      </c>
      <c r="IT148" s="37">
        <f t="shared" ref="IT148:JC148" si="804">IT149+IT151+IT150</f>
        <v>1421381.0699999998</v>
      </c>
      <c r="IU148" s="37">
        <f t="shared" si="804"/>
        <v>1155833.1900000004</v>
      </c>
      <c r="IV148" s="37">
        <f t="shared" si="804"/>
        <v>1519231.0799999998</v>
      </c>
      <c r="IW148" s="37">
        <f t="shared" si="804"/>
        <v>3392037.63</v>
      </c>
      <c r="IX148" s="37">
        <f t="shared" si="804"/>
        <v>3505333.669999999</v>
      </c>
      <c r="IY148" s="37">
        <f t="shared" si="804"/>
        <v>11494625.370000001</v>
      </c>
      <c r="IZ148" s="37">
        <f t="shared" si="804"/>
        <v>3204613.200000002</v>
      </c>
      <c r="JA148" s="37">
        <f t="shared" si="804"/>
        <v>5150895.2199999969</v>
      </c>
      <c r="JB148" s="37">
        <f t="shared" si="804"/>
        <v>4820245.6400000025</v>
      </c>
      <c r="JC148" s="37">
        <f t="shared" si="804"/>
        <v>8574662.5800000019</v>
      </c>
      <c r="JD148" s="37">
        <f>JD149+JD151+JD150</f>
        <v>20496674.88000001</v>
      </c>
      <c r="JE148" s="37">
        <f>JE149+JE151+JE150</f>
        <v>35522125.420000032</v>
      </c>
      <c r="JF148" s="37">
        <f>IT148+IU148+IV148+IW148+IX148+IY148+IZ148+JA148+JB148+JC148+JD148+JE148</f>
        <v>100257658.95000005</v>
      </c>
      <c r="JG148" s="233">
        <f t="shared" ref="JG148:JP148" si="805">JG149+JG151+JG150</f>
        <v>2911917.86</v>
      </c>
      <c r="JH148" s="37">
        <f t="shared" si="805"/>
        <v>3810104.6900000009</v>
      </c>
      <c r="JI148" s="37">
        <f t="shared" si="805"/>
        <v>5385146.4100000011</v>
      </c>
      <c r="JJ148" s="37">
        <f t="shared" si="805"/>
        <v>5962159.2299999986</v>
      </c>
      <c r="JK148" s="37">
        <f t="shared" si="805"/>
        <v>7119374.3799999971</v>
      </c>
      <c r="JL148" s="37">
        <f t="shared" si="805"/>
        <v>13016431.690000003</v>
      </c>
      <c r="JM148" s="37">
        <f t="shared" si="805"/>
        <v>6342639.179999996</v>
      </c>
      <c r="JN148" s="37">
        <f t="shared" si="805"/>
        <v>5866190.450000003</v>
      </c>
      <c r="JO148" s="37">
        <f t="shared" si="805"/>
        <v>5339916.1199999824</v>
      </c>
      <c r="JP148" s="37">
        <f t="shared" si="805"/>
        <v>8702137.6800000146</v>
      </c>
      <c r="JQ148" s="37">
        <f>JQ149+JQ151+JQ150</f>
        <v>22942831.399999976</v>
      </c>
      <c r="JR148" s="37">
        <f>JR149+JR151+JR150</f>
        <v>49959868.400000036</v>
      </c>
      <c r="JS148" s="37">
        <f>JG148+JH148+JI148+JJ148+JK148+JL148+JM148+JN148+JO148+JP148+JQ148+JR148</f>
        <v>137358717.49000001</v>
      </c>
      <c r="JT148" s="233">
        <f t="shared" ref="JT148:KC148" si="806">JT149+JT151+JT150</f>
        <v>466882.70000000013</v>
      </c>
      <c r="JU148" s="37">
        <f t="shared" si="806"/>
        <v>2803176.4799999995</v>
      </c>
      <c r="JV148" s="37">
        <f t="shared" si="806"/>
        <v>2574552.13</v>
      </c>
      <c r="JW148" s="37">
        <f t="shared" si="806"/>
        <v>2931805.2300000014</v>
      </c>
      <c r="JX148" s="37">
        <f t="shared" si="806"/>
        <v>8677436.1799999997</v>
      </c>
      <c r="JY148" s="37">
        <f t="shared" si="806"/>
        <v>5602329.3200000003</v>
      </c>
      <c r="JZ148" s="37">
        <f t="shared" si="806"/>
        <v>5539991.4399999827</v>
      </c>
      <c r="KA148" s="37">
        <f t="shared" si="806"/>
        <v>2646086.9800000153</v>
      </c>
      <c r="KB148" s="37">
        <f t="shared" si="806"/>
        <v>3263648.1300000008</v>
      </c>
      <c r="KC148" s="37">
        <f t="shared" si="806"/>
        <v>8010570.369999975</v>
      </c>
      <c r="KD148" s="37">
        <f>KD149+KD151+KD150</f>
        <v>26525210.770000037</v>
      </c>
      <c r="KE148" s="37">
        <f>KE149+KE151+KE150</f>
        <v>67220799.089999989</v>
      </c>
      <c r="KF148" s="37">
        <f>JT148+JU148+JV148+JW148+JX148+JY148+JZ148+KA148+KB148+KC148+KD148+KE148</f>
        <v>136262488.81999999</v>
      </c>
      <c r="KG148" s="233">
        <f>KG149+KG151+KG150+KG152</f>
        <v>9063630.5999999996</v>
      </c>
      <c r="KH148" s="233">
        <f t="shared" ref="KH148:KQ148" si="807">KH149+KH151+KH150+KH152</f>
        <v>8612378.6499999985</v>
      </c>
      <c r="KI148" s="233">
        <f t="shared" si="807"/>
        <v>13131019.49</v>
      </c>
      <c r="KJ148" s="233">
        <f t="shared" si="807"/>
        <v>9817803.3800000008</v>
      </c>
      <c r="KK148" s="233">
        <f t="shared" si="807"/>
        <v>11947755.169999998</v>
      </c>
      <c r="KL148" s="233">
        <f t="shared" si="807"/>
        <v>20585544.420000002</v>
      </c>
      <c r="KM148" s="233">
        <f t="shared" si="807"/>
        <v>10764588.32</v>
      </c>
      <c r="KN148" s="233">
        <f t="shared" si="807"/>
        <v>11932760.729999999</v>
      </c>
      <c r="KO148" s="233">
        <f t="shared" si="807"/>
        <v>10714124.92</v>
      </c>
      <c r="KP148" s="233">
        <f t="shared" si="807"/>
        <v>12455585.869999997</v>
      </c>
      <c r="KQ148" s="233">
        <f t="shared" si="807"/>
        <v>23275425.170000002</v>
      </c>
      <c r="KR148" s="233">
        <f>KR149+KR151+KR150+KR152</f>
        <v>70407946.280000001</v>
      </c>
      <c r="KS148" s="37">
        <f>KG148+KH148+KI148+KJ148+KK148+KL148+KM148+KN148+KO148+KP148+KQ148+KR148</f>
        <v>212708563.00000003</v>
      </c>
      <c r="KT148" s="233">
        <f>KT149+KT151+KT150+KT152</f>
        <v>12212941.890000001</v>
      </c>
      <c r="KU148" s="233">
        <f t="shared" ref="KU148:LD148" si="808">KU149+KU151+KU150+KU152</f>
        <v>15460122.75</v>
      </c>
      <c r="KV148" s="233">
        <f t="shared" si="808"/>
        <v>18663915.559999999</v>
      </c>
      <c r="KW148" s="233">
        <f t="shared" si="808"/>
        <v>18232372.449999999</v>
      </c>
      <c r="KX148" s="233">
        <f t="shared" si="808"/>
        <v>19325160.420000002</v>
      </c>
      <c r="KY148" s="233">
        <f t="shared" si="808"/>
        <v>27855868.600000001</v>
      </c>
      <c r="KZ148" s="233">
        <f t="shared" si="808"/>
        <v>17489778.159999996</v>
      </c>
      <c r="LA148" s="233">
        <f t="shared" si="808"/>
        <v>19655931.739999998</v>
      </c>
      <c r="LB148" s="233">
        <f t="shared" si="808"/>
        <v>22946575.830000006</v>
      </c>
      <c r="LC148" s="233">
        <f t="shared" si="808"/>
        <v>20044969.990000002</v>
      </c>
      <c r="LD148" s="233">
        <f t="shared" si="808"/>
        <v>26156541.45999999</v>
      </c>
      <c r="LE148" s="233">
        <f>LE149+LE151+LE150+LE152</f>
        <v>71789733.329999998</v>
      </c>
      <c r="LF148" s="37">
        <f>KT148+KU148+KV148+KW148+KX148+KY148+KZ148+LA148+LB148+LC148+LD148+LE148</f>
        <v>289833912.18000001</v>
      </c>
      <c r="LG148" s="233">
        <f>LG149+LG151+LG150+LG152+LG153</f>
        <v>11454433.300000001</v>
      </c>
      <c r="LH148" s="233">
        <f t="shared" ref="LH148:LN148" si="809">LH149+LH151+LH150+LH152+LH153</f>
        <v>17467227.449999999</v>
      </c>
      <c r="LI148" s="233">
        <f t="shared" si="809"/>
        <v>14005767.57</v>
      </c>
      <c r="LJ148" s="233">
        <f t="shared" si="809"/>
        <v>16324398.84</v>
      </c>
      <c r="LK148" s="233">
        <f t="shared" si="809"/>
        <v>15079659.600000001</v>
      </c>
      <c r="LL148" s="233">
        <f t="shared" si="809"/>
        <v>24573366.890000001</v>
      </c>
      <c r="LM148" s="233">
        <f t="shared" si="809"/>
        <v>18089294.350000001</v>
      </c>
      <c r="LN148" s="233">
        <f t="shared" si="809"/>
        <v>22400547.809999995</v>
      </c>
      <c r="LO148" s="233">
        <f>LO149+LO151+LO150+LO152+LO153</f>
        <v>25457866.460000042</v>
      </c>
      <c r="LP148" s="233">
        <f>LP149+LP151+LP150+LP152+LP153</f>
        <v>299778658.03999996</v>
      </c>
      <c r="LQ148" s="233">
        <f t="shared" ref="LQ148" si="810">LQ149+LQ151+LQ150+LQ152+LQ153</f>
        <v>62751198.669999994</v>
      </c>
      <c r="LR148" s="233">
        <f t="shared" ref="LR148" si="811">LR149+LR151+LR150+LR152+LR153</f>
        <v>104708038.54999998</v>
      </c>
      <c r="LS148" s="37">
        <f t="shared" ref="LS148:LS153" si="812">LG148+LH148+LI148+LJ148+LK148+LL148+LM148+LN148+LO148+LP148+LQ148+LR148</f>
        <v>632090457.52999997</v>
      </c>
      <c r="LT148" s="233">
        <f>LT149+LT151+LT150+LT152+LT153</f>
        <v>8188491.04</v>
      </c>
      <c r="LU148" s="233">
        <f t="shared" ref="LU148:MA148" si="813">LU149+LU151+LU150+LU152+LU153</f>
        <v>17658603.699999999</v>
      </c>
      <c r="LV148" s="233">
        <f t="shared" si="813"/>
        <v>14342207.48</v>
      </c>
      <c r="LW148" s="233">
        <f t="shared" si="813"/>
        <v>16182062.99</v>
      </c>
      <c r="LX148" s="233">
        <f t="shared" si="813"/>
        <v>11945878.25</v>
      </c>
      <c r="LY148" s="233">
        <f t="shared" si="813"/>
        <v>46228615.590000004</v>
      </c>
      <c r="LZ148" s="233">
        <f t="shared" si="813"/>
        <v>34104776.059200004</v>
      </c>
      <c r="MA148" s="233">
        <f t="shared" si="813"/>
        <v>20466413.100799993</v>
      </c>
      <c r="MB148" s="233">
        <f>MB149+MB151+MB150+MB152+MB153</f>
        <v>17884378.540000003</v>
      </c>
      <c r="MC148" s="233">
        <f>MC149+MC151+MC150+MC152+MC153</f>
        <v>19731943.18</v>
      </c>
      <c r="MD148" s="233">
        <f t="shared" ref="MD148:ME148" si="814">MD149+MD151+MD150+MD152+MD153</f>
        <v>22533291.969999995</v>
      </c>
      <c r="ME148" s="233">
        <f t="shared" si="814"/>
        <v>121684473.23000002</v>
      </c>
      <c r="MF148" s="37">
        <f t="shared" ref="MF148:MF153" si="815">LT148+LU148+LV148+LW148+LX148+LY148+LZ148+MA148+MB148+MC148+MD148+ME148</f>
        <v>350951135.13</v>
      </c>
      <c r="MG148" s="233">
        <f>MG149+MG151+MG150+MG152+MG153</f>
        <v>8489753.8200000003</v>
      </c>
      <c r="MH148" s="233">
        <f t="shared" ref="MH148:MN148" si="816">MH149+MH151+MH150+MH152+MH153</f>
        <v>12090203.620000001</v>
      </c>
      <c r="MI148" s="233">
        <f t="shared" si="816"/>
        <v>19605078.940000001</v>
      </c>
      <c r="MJ148" s="233">
        <f t="shared" si="816"/>
        <v>0</v>
      </c>
      <c r="MK148" s="233">
        <f t="shared" si="816"/>
        <v>0</v>
      </c>
      <c r="ML148" s="233">
        <f t="shared" si="816"/>
        <v>0</v>
      </c>
      <c r="MM148" s="233">
        <f t="shared" si="816"/>
        <v>0</v>
      </c>
      <c r="MN148" s="233">
        <f t="shared" si="816"/>
        <v>0</v>
      </c>
      <c r="MO148" s="233">
        <f>MO149+MO151+MO150+MO152+MO153</f>
        <v>0</v>
      </c>
      <c r="MP148" s="233">
        <f>MP149+MP151+MP150+MP152+MP153</f>
        <v>0</v>
      </c>
      <c r="MQ148" s="233">
        <f t="shared" ref="MQ148:MR148" si="817">MQ149+MQ151+MQ150+MQ152+MQ153</f>
        <v>0</v>
      </c>
      <c r="MR148" s="233">
        <f t="shared" si="817"/>
        <v>0</v>
      </c>
      <c r="MS148" s="38">
        <f t="shared" ref="MS148:MS153" si="818">MG148+MH148+MI148+MJ148+MK148+ML148+MM148+MN148+MO148+MP148+MQ148+MR148</f>
        <v>40185036.380000003</v>
      </c>
    </row>
    <row r="149" spans="1:357" x14ac:dyDescent="0.2">
      <c r="A149" s="15">
        <v>740000</v>
      </c>
      <c r="B149" s="117"/>
      <c r="C149" s="17" t="s">
        <v>370</v>
      </c>
      <c r="D149" s="17" t="s">
        <v>139</v>
      </c>
      <c r="E149" s="31">
        <v>44554577.699883156</v>
      </c>
      <c r="F149" s="31">
        <v>56074870.639292277</v>
      </c>
      <c r="G149" s="31">
        <v>75504619.429143712</v>
      </c>
      <c r="H149" s="31">
        <v>101869149.55766985</v>
      </c>
      <c r="I149" s="31">
        <v>93627082.290101826</v>
      </c>
      <c r="J149" s="31">
        <v>116967117.34268069</v>
      </c>
      <c r="K149" s="31">
        <v>118128388.41595727</v>
      </c>
      <c r="L149" s="31">
        <v>57751039.058587886</v>
      </c>
      <c r="M149" s="31">
        <v>7140982.306793524</v>
      </c>
      <c r="N149" s="31">
        <v>8895100.9848105498</v>
      </c>
      <c r="O149" s="31">
        <v>11047233.350025039</v>
      </c>
      <c r="P149" s="31">
        <v>8672533.800701052</v>
      </c>
      <c r="Q149" s="31">
        <v>15390047.571357036</v>
      </c>
      <c r="R149" s="31">
        <v>17160962.27674846</v>
      </c>
      <c r="S149" s="31">
        <f>L149+M149+N149+O149+P149+Q149+R149</f>
        <v>126057899.34902357</v>
      </c>
      <c r="T149" s="31">
        <v>10562080.620931398</v>
      </c>
      <c r="U149" s="31">
        <v>10847125.813720582</v>
      </c>
      <c r="V149" s="31">
        <v>9846953.7639793027</v>
      </c>
      <c r="W149" s="31">
        <v>17637723.251543984</v>
      </c>
      <c r="X149" s="31">
        <v>10078174.636955433</v>
      </c>
      <c r="Y149" s="31">
        <v>10375709.397429479</v>
      </c>
      <c r="Z149" s="31">
        <v>9846942.2049741279</v>
      </c>
      <c r="AA149" s="31">
        <v>11006634.952428643</v>
      </c>
      <c r="AB149" s="31">
        <v>10631664.162911035</v>
      </c>
      <c r="AC149" s="31">
        <v>10110211.150058422</v>
      </c>
      <c r="AD149" s="31">
        <v>11104152.061425472</v>
      </c>
      <c r="AE149" s="31">
        <v>9849794.5668502767</v>
      </c>
      <c r="AF149" s="31">
        <f>T149+U149+V149+W149+X149+Y149+Z149+AA149+AB149+AC149+AD149+AE149</f>
        <v>131897166.58320814</v>
      </c>
      <c r="AG149" s="31">
        <v>10759101.151727593</v>
      </c>
      <c r="AH149" s="31">
        <v>11117659.823067935</v>
      </c>
      <c r="AI149" s="31">
        <v>10672095.643465199</v>
      </c>
      <c r="AJ149" s="31">
        <v>11767455.349691205</v>
      </c>
      <c r="AK149" s="31">
        <v>13494575.196127525</v>
      </c>
      <c r="AL149" s="31">
        <v>11258387.581372058</v>
      </c>
      <c r="AM149" s="31">
        <v>11769596.060757803</v>
      </c>
      <c r="AN149" s="31">
        <v>11524273.910866302</v>
      </c>
      <c r="AO149" s="31">
        <v>11846060.757803373</v>
      </c>
      <c r="AP149" s="31">
        <v>11970818.72809214</v>
      </c>
      <c r="AQ149" s="31">
        <v>11497024.703722252</v>
      </c>
      <c r="AR149" s="31">
        <v>11720973.126356201</v>
      </c>
      <c r="AS149" s="31">
        <f>AG149+AH149+AI149+AJ149+AK149+AL149+AM149+AN149+AO149+AP149+AQ149+AR149</f>
        <v>139398022.03304958</v>
      </c>
      <c r="AT149" s="31">
        <v>12186532.689868135</v>
      </c>
      <c r="AU149" s="31">
        <v>11769809.117843436</v>
      </c>
      <c r="AV149" s="31">
        <v>9311633.842430314</v>
      </c>
      <c r="AW149" s="31">
        <v>9582810.8838257324</v>
      </c>
      <c r="AX149" s="31">
        <v>11568372.608078791</v>
      </c>
      <c r="AY149" s="31">
        <v>11572194.76715073</v>
      </c>
      <c r="AZ149" s="31">
        <v>11772541.434944065</v>
      </c>
      <c r="BA149" s="31">
        <v>11801853.300784511</v>
      </c>
      <c r="BB149" s="31">
        <v>11396246.970455691</v>
      </c>
      <c r="BC149" s="31">
        <v>11352750.792855952</v>
      </c>
      <c r="BD149" s="31">
        <v>13602112.785845429</v>
      </c>
      <c r="BE149" s="31">
        <v>12222676.456351196</v>
      </c>
      <c r="BF149" s="31">
        <f>AT149+AU149+AV149+AW149+AX149+AY149+AZ149+BA149+BB149+BC149+BD149+BE149</f>
        <v>138139535.65043399</v>
      </c>
      <c r="BG149" s="31">
        <v>13046431.417960275</v>
      </c>
      <c r="BH149" s="31">
        <v>15034974.582707396</v>
      </c>
      <c r="BI149" s="31">
        <v>12683248.234852286</v>
      </c>
      <c r="BJ149" s="31">
        <v>12781999.419963263</v>
      </c>
      <c r="BK149" s="31">
        <v>12727147.028876651</v>
      </c>
      <c r="BL149" s="31">
        <v>12730286.742613925</v>
      </c>
      <c r="BM149" s="31">
        <v>13032764.400767813</v>
      </c>
      <c r="BN149" s="31">
        <v>13010473.944249708</v>
      </c>
      <c r="BO149" s="31">
        <v>12846923.456017358</v>
      </c>
      <c r="BP149" s="31">
        <v>12850173.44349858</v>
      </c>
      <c r="BQ149" s="31">
        <v>13542123.602069773</v>
      </c>
      <c r="BR149" s="31">
        <v>13251646.236104149</v>
      </c>
      <c r="BS149" s="31">
        <f>BG149+BH149+BI149+BJ149+BK149+BL149+BM149+BN149+BO149+BP149+BQ149+BR149</f>
        <v>157538192.5096812</v>
      </c>
      <c r="BT149" s="31">
        <v>13747776.653313303</v>
      </c>
      <c r="BU149" s="31">
        <v>12813851.792355198</v>
      </c>
      <c r="BV149" s="31">
        <v>12642885.387080621</v>
      </c>
      <c r="BW149" s="31">
        <v>12349459.593807383</v>
      </c>
      <c r="BX149" s="31">
        <v>13830981.916207638</v>
      </c>
      <c r="BY149" s="31">
        <v>13309862.363378393</v>
      </c>
      <c r="BZ149" s="31">
        <v>14006170.696628276</v>
      </c>
      <c r="CA149" s="31">
        <v>14085609.900934737</v>
      </c>
      <c r="CB149" s="31">
        <v>12775501.462276744</v>
      </c>
      <c r="CC149" s="31">
        <v>13865618.339509265</v>
      </c>
      <c r="CD149" s="31">
        <v>14660945.468035391</v>
      </c>
      <c r="CE149" s="31">
        <v>12904772.354949044</v>
      </c>
      <c r="CF149" s="31">
        <f>BT149+BU149+BV149+BW149+BX149+BY149+BZ149+CA149+CB149+CC149+CD149+CE149</f>
        <v>160993435.92847601</v>
      </c>
      <c r="CG149" s="31">
        <v>14076767.778000334</v>
      </c>
      <c r="CH149" s="31">
        <v>14233822.047738271</v>
      </c>
      <c r="CI149" s="31">
        <v>12636059.508095477</v>
      </c>
      <c r="CJ149" s="31">
        <v>14725191.715573369</v>
      </c>
      <c r="CK149" s="31">
        <v>14148154.370055089</v>
      </c>
      <c r="CL149" s="31">
        <v>12718930.404606905</v>
      </c>
      <c r="CM149" s="31">
        <v>14281482.207310978</v>
      </c>
      <c r="CN149" s="31">
        <v>14178580.048906678</v>
      </c>
      <c r="CO149" s="31">
        <v>29558201.345852125</v>
      </c>
      <c r="CP149" s="31">
        <v>15616865.176431296</v>
      </c>
      <c r="CQ149" s="31">
        <v>15848369.518945131</v>
      </c>
      <c r="CR149" s="31">
        <v>16096547.564513424</v>
      </c>
      <c r="CS149" s="31">
        <f>CG149+CH149+CI149+CJ149+CK149+CL149+CM149+CN149+CO149+CP149+CQ149+CR149</f>
        <v>188118971.68602908</v>
      </c>
      <c r="CT149" s="31">
        <v>16878341.120347187</v>
      </c>
      <c r="CU149" s="31">
        <v>16920200.402019698</v>
      </c>
      <c r="CV149" s="31">
        <v>17046609.644049402</v>
      </c>
      <c r="CW149" s="31">
        <v>15996905.617509598</v>
      </c>
      <c r="CX149" s="31">
        <v>16907770.60903858</v>
      </c>
      <c r="CY149" s="31">
        <v>16256212.798864949</v>
      </c>
      <c r="CZ149" s="31">
        <v>16768255.078325823</v>
      </c>
      <c r="DA149" s="31">
        <v>16891572.896427982</v>
      </c>
      <c r="DB149" s="31">
        <v>16894112.535469897</v>
      </c>
      <c r="DC149" s="31">
        <v>7210304.3316641338</v>
      </c>
      <c r="DD149" s="31">
        <v>13924838.857661465</v>
      </c>
      <c r="DE149" s="31">
        <v>13455707.552537143</v>
      </c>
      <c r="DF149" s="31">
        <f>CT149+CU149+CV149+CW149+CX149+CY149+CZ149+DA149+DB149+DC149+DD149+DE149</f>
        <v>185150831.44391584</v>
      </c>
      <c r="DG149" s="31">
        <v>763899.1</v>
      </c>
      <c r="DH149" s="31">
        <v>771089.16</v>
      </c>
      <c r="DI149" s="31">
        <v>2266164.12</v>
      </c>
      <c r="DJ149" s="31">
        <v>716110.05</v>
      </c>
      <c r="DK149" s="31">
        <v>735963.57</v>
      </c>
      <c r="DL149" s="31">
        <v>792027.33</v>
      </c>
      <c r="DM149" s="31">
        <v>741294</v>
      </c>
      <c r="DN149" s="31">
        <v>938229.27</v>
      </c>
      <c r="DO149" s="31">
        <v>721576.06999999937</v>
      </c>
      <c r="DP149" s="31">
        <v>826181.21000000089</v>
      </c>
      <c r="DQ149" s="31">
        <v>1119344.18</v>
      </c>
      <c r="DR149" s="31">
        <v>297128.79999999888</v>
      </c>
      <c r="DS149" s="31">
        <f>DG149+DH149+DI149+DJ149+DK149+DL149+DM149+DN149+DO149+DP149+DQ149+DR149</f>
        <v>10689006.859999998</v>
      </c>
      <c r="DT149" s="31">
        <v>868333</v>
      </c>
      <c r="DU149" s="31">
        <v>837930.3</v>
      </c>
      <c r="DV149" s="31">
        <v>897232.62</v>
      </c>
      <c r="DW149" s="31">
        <v>1405507.54</v>
      </c>
      <c r="DX149" s="31">
        <v>342923.65</v>
      </c>
      <c r="DY149" s="31">
        <v>740317.89</v>
      </c>
      <c r="DZ149" s="31">
        <v>840878</v>
      </c>
      <c r="EA149" s="31">
        <v>848255</v>
      </c>
      <c r="EB149" s="31">
        <v>855361.48</v>
      </c>
      <c r="EC149" s="31">
        <v>837334.89999999851</v>
      </c>
      <c r="ED149" s="31">
        <v>845240.4</v>
      </c>
      <c r="EE149" s="31">
        <v>910037.36999999918</v>
      </c>
      <c r="EF149" s="31">
        <f>DT149+DU149+DV149+DW149+DX149+DY149+DZ149+EA149+EB149+EC149+ED149+EE149</f>
        <v>10229352.149999999</v>
      </c>
      <c r="EG149" s="31">
        <v>2157737</v>
      </c>
      <c r="EH149" s="31">
        <v>2162587</v>
      </c>
      <c r="EI149" s="31">
        <v>2166974.29</v>
      </c>
      <c r="EJ149" s="31">
        <v>2158104</v>
      </c>
      <c r="EK149" s="31">
        <v>14055702.710000001</v>
      </c>
      <c r="EL149" s="31">
        <v>4648638</v>
      </c>
      <c r="EM149" s="31">
        <v>4558288</v>
      </c>
      <c r="EN149" s="31">
        <v>4558289</v>
      </c>
      <c r="EO149" s="31">
        <v>4558290</v>
      </c>
      <c r="EP149" s="31">
        <v>4558290</v>
      </c>
      <c r="EQ149" s="31">
        <v>4558290</v>
      </c>
      <c r="ER149" s="31">
        <v>4558186</v>
      </c>
      <c r="ES149" s="31">
        <f>EG149+EH149+EI149+EJ149+EK149+EL149+EM149+EN149+EO149+EP149+EQ149+ER149</f>
        <v>54699376</v>
      </c>
      <c r="ET149" s="31">
        <v>0</v>
      </c>
      <c r="EU149" s="31">
        <v>0</v>
      </c>
      <c r="EV149" s="31">
        <v>0</v>
      </c>
      <c r="EW149" s="31">
        <v>0</v>
      </c>
      <c r="EX149" s="31">
        <v>0</v>
      </c>
      <c r="EY149" s="31">
        <v>0</v>
      </c>
      <c r="EZ149" s="31">
        <v>0</v>
      </c>
      <c r="FA149" s="31">
        <v>0</v>
      </c>
      <c r="FB149" s="31">
        <v>0</v>
      </c>
      <c r="FC149" s="31">
        <v>0</v>
      </c>
      <c r="FD149" s="31">
        <v>0</v>
      </c>
      <c r="FE149" s="31">
        <v>0</v>
      </c>
      <c r="FF149" s="31">
        <f>ET149+EU149+EV149+EW149+EX149+EY149+EZ149+FA149+FB149+FC149+FD149+FE149</f>
        <v>0</v>
      </c>
      <c r="FG149" s="31">
        <v>1247189</v>
      </c>
      <c r="FH149" s="31">
        <v>1247189</v>
      </c>
      <c r="FI149" s="31">
        <v>1247189</v>
      </c>
      <c r="FJ149" s="31">
        <v>1247189</v>
      </c>
      <c r="FK149" s="31">
        <v>1247189</v>
      </c>
      <c r="FL149" s="31">
        <v>1250159</v>
      </c>
      <c r="FM149" s="31">
        <v>1247189</v>
      </c>
      <c r="FN149" s="31">
        <v>1247189</v>
      </c>
      <c r="FO149" s="31">
        <v>1247189</v>
      </c>
      <c r="FP149" s="31">
        <v>1247189</v>
      </c>
      <c r="FQ149" s="31">
        <v>1247189</v>
      </c>
      <c r="FR149" s="31">
        <v>1415657.15</v>
      </c>
      <c r="FS149" s="31">
        <f>FG149+FH149+FI149+FJ149+FK149+FL149+FM149+FN149+FO149+FP149+FQ149+FR149</f>
        <v>15137706.15</v>
      </c>
      <c r="FT149" s="31">
        <v>904151</v>
      </c>
      <c r="FU149" s="31">
        <v>904151</v>
      </c>
      <c r="FV149" s="31">
        <v>904151</v>
      </c>
      <c r="FW149" s="31">
        <v>904151</v>
      </c>
      <c r="FX149" s="31">
        <v>904151</v>
      </c>
      <c r="FY149" s="31">
        <v>906413</v>
      </c>
      <c r="FZ149" s="31">
        <v>0</v>
      </c>
      <c r="GA149" s="31">
        <v>0</v>
      </c>
      <c r="GB149" s="31">
        <v>0</v>
      </c>
      <c r="GC149" s="31">
        <v>0</v>
      </c>
      <c r="GD149" s="31">
        <v>0</v>
      </c>
      <c r="GE149" s="31">
        <v>0</v>
      </c>
      <c r="GF149" s="31">
        <f>FT149+FU149+FV149+FW149+FX149+FY149+FZ149+GA149+GB149+GC149+GD149+GE149</f>
        <v>5427168</v>
      </c>
      <c r="GG149" s="31">
        <v>0</v>
      </c>
      <c r="GH149" s="31">
        <v>0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0</v>
      </c>
      <c r="GP149" s="31">
        <v>0</v>
      </c>
      <c r="GQ149" s="31">
        <v>0</v>
      </c>
      <c r="GR149" s="31">
        <v>0</v>
      </c>
      <c r="GS149" s="31">
        <f>GG149+GH149+GI149+GJ149+GK149+GL149+GM149+GN149+GO149+GP149+GQ149+GR149</f>
        <v>0</v>
      </c>
      <c r="GT149" s="31">
        <v>0</v>
      </c>
      <c r="GU149" s="31">
        <v>0</v>
      </c>
      <c r="GV149" s="31">
        <v>0</v>
      </c>
      <c r="GW149" s="31">
        <v>0</v>
      </c>
      <c r="GX149" s="31">
        <v>0</v>
      </c>
      <c r="GY149" s="31">
        <v>0</v>
      </c>
      <c r="GZ149" s="31">
        <v>0</v>
      </c>
      <c r="HA149" s="31">
        <v>0</v>
      </c>
      <c r="HB149" s="31">
        <v>0</v>
      </c>
      <c r="HC149" s="31">
        <v>0</v>
      </c>
      <c r="HD149" s="31">
        <v>0</v>
      </c>
      <c r="HE149" s="31">
        <v>0</v>
      </c>
      <c r="HF149" s="31">
        <f>GT149+GU149+GV149+GW149+GX149+GY149+GZ149+HA149+HB149+HC149+HD149+HE149</f>
        <v>0</v>
      </c>
      <c r="HG149" s="31">
        <v>6010642</v>
      </c>
      <c r="HH149" s="31">
        <v>6010642</v>
      </c>
      <c r="HI149" s="31">
        <v>6010642</v>
      </c>
      <c r="HJ149" s="31">
        <v>5319716</v>
      </c>
      <c r="HK149" s="31">
        <v>5319716</v>
      </c>
      <c r="HL149" s="31">
        <v>5319701</v>
      </c>
      <c r="HM149" s="31">
        <v>1169003</v>
      </c>
      <c r="HN149" s="31">
        <v>7356515</v>
      </c>
      <c r="HO149" s="31">
        <v>4262759</v>
      </c>
      <c r="HP149" s="31">
        <v>4262759</v>
      </c>
      <c r="HQ149" s="31">
        <v>4262759</v>
      </c>
      <c r="HR149" s="31">
        <v>4262678</v>
      </c>
      <c r="HS149" s="31">
        <f>HG149+HH149+HI149+HJ149+HK149+HL149+HM149+HN149+HO149+HP149+HQ149+HR149</f>
        <v>59567532</v>
      </c>
      <c r="HT149" s="31">
        <v>3024349</v>
      </c>
      <c r="HU149" s="31">
        <v>3024349</v>
      </c>
      <c r="HV149" s="31">
        <v>3024349</v>
      </c>
      <c r="HW149" s="31">
        <v>3024349</v>
      </c>
      <c r="HX149" s="31">
        <v>3024349</v>
      </c>
      <c r="HY149" s="31">
        <v>3026599</v>
      </c>
      <c r="HZ149" s="31">
        <v>3024349</v>
      </c>
      <c r="IA149" s="31">
        <v>3024349</v>
      </c>
      <c r="IB149" s="31">
        <v>3024349</v>
      </c>
      <c r="IC149" s="31">
        <v>3024349</v>
      </c>
      <c r="ID149" s="31">
        <v>3024349</v>
      </c>
      <c r="IE149" s="31">
        <v>3026516</v>
      </c>
      <c r="IF149" s="31">
        <f>HT149+HU149+HV149+HW149+HX149+HY149+HZ149+IA149+IB149+IC149+ID149+IE149</f>
        <v>36296605</v>
      </c>
      <c r="IG149" s="31">
        <v>528050</v>
      </c>
      <c r="IH149" s="22">
        <v>528050</v>
      </c>
      <c r="II149" s="22">
        <v>528050</v>
      </c>
      <c r="IJ149" s="22">
        <v>528050</v>
      </c>
      <c r="IK149" s="22">
        <v>528050</v>
      </c>
      <c r="IL149" s="22">
        <v>537685</v>
      </c>
      <c r="IM149" s="22">
        <v>4747549</v>
      </c>
      <c r="IN149" s="22">
        <v>1131883</v>
      </c>
      <c r="IO149" s="22">
        <v>1131883</v>
      </c>
      <c r="IP149" s="22">
        <v>1131883</v>
      </c>
      <c r="IQ149" s="22">
        <v>1131883</v>
      </c>
      <c r="IR149" s="22">
        <v>1134188</v>
      </c>
      <c r="IS149" s="31">
        <f>IG149+IH149+II149+IJ149+IK149+IL149+IM149+IN149+IO149+IP149+IQ149+IR149</f>
        <v>13587204</v>
      </c>
      <c r="IT149" s="31">
        <v>0</v>
      </c>
      <c r="IU149" s="22">
        <v>0</v>
      </c>
      <c r="IV149" s="22">
        <v>0</v>
      </c>
      <c r="IW149" s="22">
        <v>0</v>
      </c>
      <c r="IX149" s="22">
        <v>0</v>
      </c>
      <c r="IY149" s="22">
        <v>0</v>
      </c>
      <c r="IZ149" s="22">
        <v>0</v>
      </c>
      <c r="JA149" s="22">
        <v>0</v>
      </c>
      <c r="JB149" s="22">
        <v>0</v>
      </c>
      <c r="JC149" s="22">
        <v>0</v>
      </c>
      <c r="JD149" s="22">
        <v>0</v>
      </c>
      <c r="JE149" s="22">
        <v>0</v>
      </c>
      <c r="JF149" s="31">
        <f>IT149+IU149+IV149+IW149+IX149+IY149+IZ149+JA149+JB149+JC149+JD149+JE149</f>
        <v>0</v>
      </c>
      <c r="JG149" s="232">
        <v>1530122</v>
      </c>
      <c r="JH149" s="22">
        <v>1530122</v>
      </c>
      <c r="JI149" s="22">
        <v>1530122</v>
      </c>
      <c r="JJ149" s="22">
        <v>1530122</v>
      </c>
      <c r="JK149" s="22">
        <v>1530122</v>
      </c>
      <c r="JL149" s="22">
        <v>1534674</v>
      </c>
      <c r="JM149" s="22">
        <v>1530122</v>
      </c>
      <c r="JN149" s="22">
        <v>1530122</v>
      </c>
      <c r="JO149" s="22">
        <v>1530122</v>
      </c>
      <c r="JP149" s="22">
        <v>1530122</v>
      </c>
      <c r="JQ149" s="22">
        <v>1530122</v>
      </c>
      <c r="JR149" s="22">
        <v>1534616</v>
      </c>
      <c r="JS149" s="31">
        <f>JG149+JH149+JI149+JJ149+JK149+JL149+JM149+JN149+JO149+JP149+JQ149+JR149</f>
        <v>18370510</v>
      </c>
      <c r="JT149" s="232">
        <v>0</v>
      </c>
      <c r="JU149" s="22">
        <v>0</v>
      </c>
      <c r="JV149" s="22">
        <v>0</v>
      </c>
      <c r="JW149" s="22">
        <v>0</v>
      </c>
      <c r="JX149" s="22">
        <v>0</v>
      </c>
      <c r="JY149" s="22">
        <v>0</v>
      </c>
      <c r="JZ149" s="22">
        <v>0</v>
      </c>
      <c r="KA149" s="22">
        <v>0</v>
      </c>
      <c r="KB149" s="22">
        <v>0</v>
      </c>
      <c r="KC149" s="22">
        <v>0</v>
      </c>
      <c r="KD149" s="22">
        <v>0</v>
      </c>
      <c r="KE149" s="22">
        <v>0</v>
      </c>
      <c r="KF149" s="31">
        <f>JT149+JU149+JV149+JW149+JX149+JY149+JZ149+KA149+KB149+KC149+KD149+KE149</f>
        <v>0</v>
      </c>
      <c r="KG149" s="232">
        <v>0</v>
      </c>
      <c r="KH149" s="22">
        <v>0</v>
      </c>
      <c r="KI149" s="22">
        <v>0</v>
      </c>
      <c r="KJ149" s="22">
        <v>0</v>
      </c>
      <c r="KK149" s="22">
        <v>0</v>
      </c>
      <c r="KL149" s="22">
        <v>0</v>
      </c>
      <c r="KM149" s="22">
        <v>0</v>
      </c>
      <c r="KN149" s="22">
        <v>0</v>
      </c>
      <c r="KO149" s="22">
        <v>0</v>
      </c>
      <c r="KP149" s="22">
        <v>0</v>
      </c>
      <c r="KQ149" s="22">
        <v>0</v>
      </c>
      <c r="KR149" s="22">
        <v>0</v>
      </c>
      <c r="KS149" s="31">
        <f>KG149+KH149+KI149+KJ149+KK149+KL149+KM149+KN149+KO149+KP149+KQ149+KR149</f>
        <v>0</v>
      </c>
      <c r="KT149" s="232">
        <v>348976</v>
      </c>
      <c r="KU149" s="22">
        <v>348976</v>
      </c>
      <c r="KV149" s="22">
        <v>348976</v>
      </c>
      <c r="KW149" s="22">
        <v>348976</v>
      </c>
      <c r="KX149" s="22">
        <v>348976</v>
      </c>
      <c r="KY149" s="22">
        <v>361384</v>
      </c>
      <c r="KZ149" s="22">
        <v>348976</v>
      </c>
      <c r="LA149" s="22">
        <v>348976</v>
      </c>
      <c r="LB149" s="22">
        <v>348976</v>
      </c>
      <c r="LC149" s="22">
        <v>348976</v>
      </c>
      <c r="LD149" s="22">
        <v>348976</v>
      </c>
      <c r="LE149" s="22">
        <v>361310</v>
      </c>
      <c r="LF149" s="31">
        <f>KT149+KU149+KV149+KW149+KX149+KY149+KZ149+LA149+LB149+LC149+LD149+LE149</f>
        <v>4212454</v>
      </c>
      <c r="LG149" s="232">
        <v>0</v>
      </c>
      <c r="LH149" s="22">
        <v>0</v>
      </c>
      <c r="LI149" s="22">
        <v>0</v>
      </c>
      <c r="LJ149" s="22">
        <v>0</v>
      </c>
      <c r="LK149" s="22">
        <v>0</v>
      </c>
      <c r="LL149" s="22">
        <v>0</v>
      </c>
      <c r="LM149" s="22">
        <v>0</v>
      </c>
      <c r="LN149" s="22">
        <v>0</v>
      </c>
      <c r="LO149" s="22">
        <v>0</v>
      </c>
      <c r="LP149" s="22">
        <v>0</v>
      </c>
      <c r="LQ149" s="22">
        <v>0</v>
      </c>
      <c r="LR149" s="22">
        <v>0</v>
      </c>
      <c r="LS149" s="31">
        <f t="shared" si="812"/>
        <v>0</v>
      </c>
      <c r="LT149" s="232">
        <v>0</v>
      </c>
      <c r="LU149" s="22">
        <v>0</v>
      </c>
      <c r="LV149" s="22">
        <v>0</v>
      </c>
      <c r="LW149" s="22">
        <v>0</v>
      </c>
      <c r="LX149" s="22">
        <v>0</v>
      </c>
      <c r="LY149" s="22">
        <v>0</v>
      </c>
      <c r="LZ149" s="22">
        <v>0</v>
      </c>
      <c r="MA149" s="22">
        <v>0</v>
      </c>
      <c r="MB149" s="22">
        <v>0</v>
      </c>
      <c r="MC149" s="22">
        <v>0</v>
      </c>
      <c r="MD149" s="22">
        <v>0</v>
      </c>
      <c r="ME149" s="22">
        <v>0</v>
      </c>
      <c r="MF149" s="31">
        <f t="shared" si="815"/>
        <v>0</v>
      </c>
      <c r="MG149" s="232">
        <v>0</v>
      </c>
      <c r="MH149" s="22">
        <v>0</v>
      </c>
      <c r="MI149" s="22">
        <v>0</v>
      </c>
      <c r="MJ149" s="22">
        <v>0</v>
      </c>
      <c r="MK149" s="22">
        <v>0</v>
      </c>
      <c r="ML149" s="22">
        <v>0</v>
      </c>
      <c r="MM149" s="22">
        <v>0</v>
      </c>
      <c r="MN149" s="22">
        <v>0</v>
      </c>
      <c r="MO149" s="22">
        <v>0</v>
      </c>
      <c r="MP149" s="22">
        <v>0</v>
      </c>
      <c r="MQ149" s="22">
        <v>0</v>
      </c>
      <c r="MR149" s="22">
        <v>0</v>
      </c>
      <c r="MS149" s="32">
        <f t="shared" si="818"/>
        <v>0</v>
      </c>
    </row>
    <row r="150" spans="1:357" x14ac:dyDescent="0.2">
      <c r="A150" s="15">
        <v>740001</v>
      </c>
      <c r="B150" s="117"/>
      <c r="C150" s="17" t="s">
        <v>339</v>
      </c>
      <c r="D150" s="17" t="s">
        <v>140</v>
      </c>
      <c r="E150" s="31">
        <v>6331997.9969954938</v>
      </c>
      <c r="F150" s="31">
        <v>9283408.4460023362</v>
      </c>
      <c r="G150" s="31">
        <v>11038190.619262228</v>
      </c>
      <c r="H150" s="31">
        <v>11597525.454848941</v>
      </c>
      <c r="I150" s="31">
        <v>9251752.6289434154</v>
      </c>
      <c r="J150" s="31">
        <v>13269554.331497248</v>
      </c>
      <c r="K150" s="31">
        <v>28863361.709230512</v>
      </c>
      <c r="L150" s="31">
        <v>4455812.8859956609</v>
      </c>
      <c r="M150" s="31">
        <v>1632482.0564179604</v>
      </c>
      <c r="N150" s="31">
        <v>2240702.7207477884</v>
      </c>
      <c r="O150" s="31">
        <v>2041441.3286596562</v>
      </c>
      <c r="P150" s="31">
        <v>5064363.211483893</v>
      </c>
      <c r="Q150" s="31">
        <v>3941353.6972124856</v>
      </c>
      <c r="R150" s="31">
        <v>11116165.915539978</v>
      </c>
      <c r="S150" s="31">
        <f>L150+M150+N150+O150+P150+Q150+R150</f>
        <v>30492321.816057421</v>
      </c>
      <c r="T150" s="31">
        <v>4335578.3675513277</v>
      </c>
      <c r="U150" s="31">
        <v>1258834.0844600233</v>
      </c>
      <c r="V150" s="31">
        <v>3036263.4576865304</v>
      </c>
      <c r="W150" s="31">
        <v>2548346.9412452006</v>
      </c>
      <c r="X150" s="31">
        <v>582936.27941912867</v>
      </c>
      <c r="Y150" s="31">
        <v>2267213.3199799699</v>
      </c>
      <c r="Z150" s="31">
        <v>3040994.8255716907</v>
      </c>
      <c r="AA150" s="31">
        <v>789834.07194124639</v>
      </c>
      <c r="AB150" s="31">
        <v>4491374.5618427647</v>
      </c>
      <c r="AC150" s="31">
        <v>4665544.3164747125</v>
      </c>
      <c r="AD150" s="31">
        <v>3234113.4618594563</v>
      </c>
      <c r="AE150" s="31">
        <v>8886969.1495576687</v>
      </c>
      <c r="AF150" s="31">
        <f>T150+U150+V150+W150+X150+Y150+Z150+AA150+AB150+AC150+AD150+AE150</f>
        <v>39138002.837589718</v>
      </c>
      <c r="AG150" s="31">
        <v>2342801.702553831</v>
      </c>
      <c r="AH150" s="31">
        <v>2213917.4595226175</v>
      </c>
      <c r="AI150" s="31">
        <v>2752023.4309798032</v>
      </c>
      <c r="AJ150" s="31">
        <v>745068.20647638128</v>
      </c>
      <c r="AK150" s="31">
        <v>1153286.0874645317</v>
      </c>
      <c r="AL150" s="31">
        <v>2000212.8192288433</v>
      </c>
      <c r="AM150" s="31">
        <v>1858248.1180103486</v>
      </c>
      <c r="AN150" s="31">
        <v>2085440.6609914873</v>
      </c>
      <c r="AO150" s="31">
        <v>2961624.8289100309</v>
      </c>
      <c r="AP150" s="31">
        <v>2959270.0717743281</v>
      </c>
      <c r="AQ150" s="31">
        <v>3791466.3662159909</v>
      </c>
      <c r="AR150" s="31">
        <v>10372771.052411953</v>
      </c>
      <c r="AS150" s="31">
        <f>AG150+AH150+AI150+AJ150+AK150+AL150+AM150+AN150+AO150+AP150+AQ150+AR150</f>
        <v>35236130.804540142</v>
      </c>
      <c r="AT150" s="31">
        <v>10134030.605616758</v>
      </c>
      <c r="AU150" s="31">
        <v>2042817.4678684692</v>
      </c>
      <c r="AV150" s="31">
        <v>1116588.6663328316</v>
      </c>
      <c r="AW150" s="31">
        <v>1753694.274745452</v>
      </c>
      <c r="AX150" s="31">
        <v>2292279.4066099161</v>
      </c>
      <c r="AY150" s="31">
        <v>1264829.8508178971</v>
      </c>
      <c r="AZ150" s="31">
        <v>1460520.1552328493</v>
      </c>
      <c r="BA150" s="31">
        <v>1882361.1458854966</v>
      </c>
      <c r="BB150" s="31">
        <v>2813301.0056751785</v>
      </c>
      <c r="BC150" s="31">
        <v>2884868.8282423634</v>
      </c>
      <c r="BD150" s="31">
        <v>6544027.6539809741</v>
      </c>
      <c r="BE150" s="31">
        <v>11777258.900851274</v>
      </c>
      <c r="BF150" s="31">
        <f>AT150+AU150+AV150+AW150+AX150+AY150+AZ150+BA150+BB150+BC150+BD150+BE150</f>
        <v>45966577.961859457</v>
      </c>
      <c r="BG150" s="31">
        <v>6442811.5990652647</v>
      </c>
      <c r="BH150" s="31">
        <v>1047410.8454348195</v>
      </c>
      <c r="BI150" s="31">
        <v>1020921.9913203131</v>
      </c>
      <c r="BJ150" s="31">
        <v>2078645.3221498905</v>
      </c>
      <c r="BK150" s="31">
        <v>698842.01301952929</v>
      </c>
      <c r="BL150" s="31">
        <v>1608984.2513770659</v>
      </c>
      <c r="BM150" s="31">
        <v>2353072.9844767153</v>
      </c>
      <c r="BN150" s="31">
        <v>2911011.047821729</v>
      </c>
      <c r="BO150" s="31">
        <v>2701008.688491072</v>
      </c>
      <c r="BP150" s="31">
        <v>5389443.7226673402</v>
      </c>
      <c r="BQ150" s="31">
        <v>4507245.3179352349</v>
      </c>
      <c r="BR150" s="31">
        <v>17814446.078492742</v>
      </c>
      <c r="BS150" s="31">
        <f>BG150+BH150+BI150+BJ150+BK150+BL150+BM150+BN150+BO150+BP150+BQ150+BR150</f>
        <v>48573843.862251721</v>
      </c>
      <c r="BT150" s="31">
        <v>1923906.6933733937</v>
      </c>
      <c r="BU150" s="31">
        <v>106711.69253880822</v>
      </c>
      <c r="BV150" s="31">
        <v>1045529.1186780171</v>
      </c>
      <c r="BW150" s="31">
        <v>1425322.9844767151</v>
      </c>
      <c r="BX150" s="31">
        <v>1237183.2560507434</v>
      </c>
      <c r="BY150" s="31">
        <v>1525317.9591053245</v>
      </c>
      <c r="BZ150" s="31">
        <v>1514053.5997329329</v>
      </c>
      <c r="CA150" s="31">
        <v>4694726.1362877656</v>
      </c>
      <c r="CB150" s="31">
        <v>3537892.4697462847</v>
      </c>
      <c r="CC150" s="31">
        <v>1703571.0570438975</v>
      </c>
      <c r="CD150" s="31">
        <v>7175848.9555583466</v>
      </c>
      <c r="CE150" s="31">
        <v>16038475.30829577</v>
      </c>
      <c r="CF150" s="31">
        <f>BT150+BU150+BV150+BW150+BX150+BY150+BZ150+CA150+CB150+CC150+CD150+CE150</f>
        <v>41928539.230888002</v>
      </c>
      <c r="CG150" s="31">
        <v>5460431.7769153733</v>
      </c>
      <c r="CH150" s="31">
        <v>2429473.6215990647</v>
      </c>
      <c r="CI150" s="31">
        <v>1493608.583708897</v>
      </c>
      <c r="CJ150" s="31">
        <v>2394803.1589050209</v>
      </c>
      <c r="CK150" s="31">
        <v>1626096.4555166126</v>
      </c>
      <c r="CL150" s="31">
        <v>2626812.5486980435</v>
      </c>
      <c r="CM150" s="31">
        <v>3498431.0750292172</v>
      </c>
      <c r="CN150" s="31">
        <v>4031085.6591553902</v>
      </c>
      <c r="CO150" s="31">
        <v>2759746.394675348</v>
      </c>
      <c r="CP150" s="31">
        <v>2183784.3680103496</v>
      </c>
      <c r="CQ150" s="31">
        <v>7787076.7100233678</v>
      </c>
      <c r="CR150" s="31">
        <v>23100118.350108504</v>
      </c>
      <c r="CS150" s="31">
        <f>CG150+CH150+CI150+CJ150+CK150+CL150+CM150+CN150+CO150+CP150+CQ150+CR150</f>
        <v>59391468.702345192</v>
      </c>
      <c r="CT150" s="31">
        <v>3508709.4755466529</v>
      </c>
      <c r="CU150" s="31">
        <v>1860398.659781341</v>
      </c>
      <c r="CV150" s="31">
        <v>2984908.3216491397</v>
      </c>
      <c r="CW150" s="31">
        <v>1915159.3623768957</v>
      </c>
      <c r="CX150" s="31">
        <v>2719729.2069354048</v>
      </c>
      <c r="CY150" s="31">
        <v>3144407.2907694881</v>
      </c>
      <c r="CZ150" s="31">
        <v>3906244.6236437978</v>
      </c>
      <c r="DA150" s="31">
        <v>3763620.7107327729</v>
      </c>
      <c r="DB150" s="31">
        <v>4281963.7588048633</v>
      </c>
      <c r="DC150" s="31">
        <v>7328739.8753129821</v>
      </c>
      <c r="DD150" s="31">
        <v>11166806.25676012</v>
      </c>
      <c r="DE150" s="31">
        <v>44991980.75408946</v>
      </c>
      <c r="DF150" s="31">
        <f>CT150+CU150+CV150+CW150+CX150+CY150+CZ150+DA150+DB150+DC150+DD150+DE150</f>
        <v>91572668.296402916</v>
      </c>
      <c r="DG150" s="31">
        <v>3538695.37</v>
      </c>
      <c r="DH150" s="31">
        <v>2020968.23</v>
      </c>
      <c r="DI150" s="31">
        <v>2169086.9900000002</v>
      </c>
      <c r="DJ150" s="31">
        <v>2878503.93</v>
      </c>
      <c r="DK150" s="31">
        <v>3134321.84</v>
      </c>
      <c r="DL150" s="31">
        <v>5410885.6900000088</v>
      </c>
      <c r="DM150" s="31">
        <v>4361359.459999986</v>
      </c>
      <c r="DN150" s="31">
        <v>5344625.8900000118</v>
      </c>
      <c r="DO150" s="31">
        <v>4722469.2599999905</v>
      </c>
      <c r="DP150" s="31">
        <v>9119988.950000003</v>
      </c>
      <c r="DQ150" s="31">
        <v>11190697.919999994</v>
      </c>
      <c r="DR150" s="31">
        <v>50662071.820000075</v>
      </c>
      <c r="DS150" s="31">
        <f>DG150+DH150+DI150+DJ150+DK150+DL150+DM150+DN150+DO150+DP150+DQ150+DR150</f>
        <v>104553675.35000007</v>
      </c>
      <c r="DT150" s="31">
        <v>3623374.67</v>
      </c>
      <c r="DU150" s="31">
        <v>2552268.67</v>
      </c>
      <c r="DV150" s="31">
        <v>2711569.53</v>
      </c>
      <c r="DW150" s="31">
        <v>3724521.53</v>
      </c>
      <c r="DX150" s="31">
        <v>4578753.9400000004</v>
      </c>
      <c r="DY150" s="31">
        <v>3792649.5600000061</v>
      </c>
      <c r="DZ150" s="31">
        <v>4013127.02</v>
      </c>
      <c r="EA150" s="31">
        <v>6488278.4899999946</v>
      </c>
      <c r="EB150" s="31">
        <v>6138170.9499999955</v>
      </c>
      <c r="EC150" s="31">
        <v>4444384.3700000197</v>
      </c>
      <c r="ED150" s="31">
        <v>13391805.909999982</v>
      </c>
      <c r="EE150" s="31">
        <v>67921673.720000029</v>
      </c>
      <c r="EF150" s="31">
        <f>DT150+DU150+DV150+DW150+DX150+DY150+DZ150+EA150+EB150+EC150+ED150+EE150</f>
        <v>123380578.36000003</v>
      </c>
      <c r="EG150" s="31">
        <v>1998643.02</v>
      </c>
      <c r="EH150" s="31">
        <v>1976053.76</v>
      </c>
      <c r="EI150" s="31">
        <v>7726798.4000000004</v>
      </c>
      <c r="EJ150" s="31">
        <v>1520177.53</v>
      </c>
      <c r="EK150" s="31">
        <v>5813002.7100000046</v>
      </c>
      <c r="EL150" s="31">
        <v>6336195.9799999893</v>
      </c>
      <c r="EM150" s="31">
        <v>9884410.9800000153</v>
      </c>
      <c r="EN150" s="31">
        <v>9269685.4500000104</v>
      </c>
      <c r="EO150" s="31">
        <v>9821213.8899999931</v>
      </c>
      <c r="EP150" s="31">
        <v>9885799.0699999705</v>
      </c>
      <c r="EQ150" s="31">
        <v>25117506.969999976</v>
      </c>
      <c r="ER150" s="31">
        <v>57908795.120000064</v>
      </c>
      <c r="ES150" s="31">
        <f>EG150+EH150+EI150+EJ150+EK150+EL150+EM150+EN150+EO150+EP150+EQ150+ER150</f>
        <v>147258282.88000003</v>
      </c>
      <c r="ET150" s="31">
        <v>7238848.1000000006</v>
      </c>
      <c r="EU150" s="31">
        <v>5314417.92</v>
      </c>
      <c r="EV150" s="31">
        <v>2959031.72</v>
      </c>
      <c r="EW150" s="31">
        <v>2196976.2599999998</v>
      </c>
      <c r="EX150" s="31">
        <v>3722528.65</v>
      </c>
      <c r="EY150" s="31">
        <v>5960590.3900000043</v>
      </c>
      <c r="EZ150" s="31">
        <v>6583951.9200000055</v>
      </c>
      <c r="FA150" s="31">
        <v>4811677.38</v>
      </c>
      <c r="FB150" s="31">
        <v>4526646.1699999943</v>
      </c>
      <c r="FC150" s="31">
        <v>11530380.479999989</v>
      </c>
      <c r="FD150" s="31">
        <v>13910312.050000004</v>
      </c>
      <c r="FE150" s="31">
        <v>49098981.790000036</v>
      </c>
      <c r="FF150" s="31">
        <f>ET150+EU150+EV150+EW150+EX150+EY150+EZ150+FA150+FB150+FC150+FD150+FE150</f>
        <v>117854342.83000003</v>
      </c>
      <c r="FG150" s="31">
        <v>2423070.65</v>
      </c>
      <c r="FH150" s="31">
        <v>1930174.53</v>
      </c>
      <c r="FI150" s="31">
        <v>3689131.23</v>
      </c>
      <c r="FJ150" s="31">
        <v>3620552.68</v>
      </c>
      <c r="FK150" s="31">
        <v>3641062.8200000059</v>
      </c>
      <c r="FL150" s="31">
        <v>3506714.08</v>
      </c>
      <c r="FM150" s="31">
        <v>5059570.2199999914</v>
      </c>
      <c r="FN150" s="31">
        <v>4204489.8899999997</v>
      </c>
      <c r="FO150" s="31">
        <v>5554168.5800000131</v>
      </c>
      <c r="FP150" s="31">
        <v>7331916.4699999839</v>
      </c>
      <c r="FQ150" s="31">
        <v>11103314.14000003</v>
      </c>
      <c r="FR150" s="31">
        <v>50256983.909999937</v>
      </c>
      <c r="FS150" s="31">
        <f>FG150+FH150+FI150+FJ150+FK150+FL150+FM150+FN150+FO150+FP150+FQ150+FR150</f>
        <v>102321149.19999996</v>
      </c>
      <c r="FT150" s="31">
        <v>2651403.79</v>
      </c>
      <c r="FU150" s="31">
        <v>2891055.69</v>
      </c>
      <c r="FV150" s="31">
        <v>3019009.58</v>
      </c>
      <c r="FW150" s="31">
        <v>2546315.33</v>
      </c>
      <c r="FX150" s="31">
        <v>2881770.25</v>
      </c>
      <c r="FY150" s="31">
        <v>6141757.4399999995</v>
      </c>
      <c r="FZ150" s="31">
        <v>6354771.4200000018</v>
      </c>
      <c r="GA150" s="31">
        <v>4498709.63</v>
      </c>
      <c r="GB150" s="31">
        <v>8251385.9499999918</v>
      </c>
      <c r="GC150" s="31">
        <v>-5905080.1999999844</v>
      </c>
      <c r="GD150" s="31">
        <v>29591108.729999986</v>
      </c>
      <c r="GE150" s="31">
        <v>27467824.300000027</v>
      </c>
      <c r="GF150" s="31">
        <f>FT150+FU150+FV150+FW150+FX150+FY150+FZ150+GA150+GB150+GC150+GD150+GE150</f>
        <v>90390031.910000026</v>
      </c>
      <c r="GG150" s="31">
        <v>1802963.07</v>
      </c>
      <c r="GH150" s="31">
        <v>1831487.1199999999</v>
      </c>
      <c r="GI150" s="31">
        <v>3126867.5499999993</v>
      </c>
      <c r="GJ150" s="31">
        <v>3640835.54</v>
      </c>
      <c r="GK150" s="31">
        <v>1677516.9399999976</v>
      </c>
      <c r="GL150" s="31">
        <v>3693138.9700000044</v>
      </c>
      <c r="GM150" s="31">
        <v>2817722.3600000031</v>
      </c>
      <c r="GN150" s="31">
        <v>1599239.8299999982</v>
      </c>
      <c r="GO150" s="31">
        <v>8146708.2200000025</v>
      </c>
      <c r="GP150" s="31">
        <v>9694951.1599999778</v>
      </c>
      <c r="GQ150" s="31">
        <v>20797463.95000001</v>
      </c>
      <c r="GR150" s="31">
        <v>29026036.230000049</v>
      </c>
      <c r="GS150" s="31">
        <f>GG150+GH150+GI150+GJ150+GK150+GL150+GM150+GN150+GO150+GP150+GQ150+GR150</f>
        <v>87854930.940000042</v>
      </c>
      <c r="GT150" s="31">
        <v>6088714.0600000005</v>
      </c>
      <c r="GU150" s="31">
        <v>2466001.8899999987</v>
      </c>
      <c r="GV150" s="31">
        <v>3766937.320000004</v>
      </c>
      <c r="GW150" s="31">
        <v>4359799.5600000005</v>
      </c>
      <c r="GX150" s="31">
        <v>5533455.7899999861</v>
      </c>
      <c r="GY150" s="31">
        <v>6231955.340000011</v>
      </c>
      <c r="GZ150" s="31">
        <v>7561805.1499999911</v>
      </c>
      <c r="HA150" s="31">
        <v>6095555.7800000161</v>
      </c>
      <c r="HB150" s="31">
        <v>6920863.1200000197</v>
      </c>
      <c r="HC150" s="31">
        <v>8558479.1199999601</v>
      </c>
      <c r="HD150" s="31">
        <v>8019608.1099999547</v>
      </c>
      <c r="HE150" s="31">
        <v>26118188.300000049</v>
      </c>
      <c r="HF150" s="31">
        <f>GT150+GU150+GV150+GW150+GX150+GY150+GZ150+HA150+HB150+HC150+HD150+HE150</f>
        <v>91721363.539999992</v>
      </c>
      <c r="HG150" s="31">
        <v>11423387.170000002</v>
      </c>
      <c r="HH150" s="31">
        <v>2634570.349999994</v>
      </c>
      <c r="HI150" s="31">
        <v>3362010.2200000063</v>
      </c>
      <c r="HJ150" s="31">
        <v>4432581.9499999955</v>
      </c>
      <c r="HK150" s="31">
        <v>4357773.3000000007</v>
      </c>
      <c r="HL150" s="31">
        <v>3852948.30999998</v>
      </c>
      <c r="HM150" s="31">
        <v>3670084.3800000139</v>
      </c>
      <c r="HN150" s="31">
        <v>5858557.6299999952</v>
      </c>
      <c r="HO150" s="31">
        <v>5572899.0000000075</v>
      </c>
      <c r="HP150" s="31">
        <v>10295650.860000022</v>
      </c>
      <c r="HQ150" s="31">
        <v>13396746.479999989</v>
      </c>
      <c r="HR150" s="31">
        <v>31722734.639999986</v>
      </c>
      <c r="HS150" s="31">
        <f>HG150+HH150+HI150+HJ150+HK150+HL150+HM150+HN150+HO150+HP150+HQ150+HR150</f>
        <v>100579944.28999999</v>
      </c>
      <c r="HT150" s="31">
        <v>1202693.94</v>
      </c>
      <c r="HU150" s="31">
        <v>2407120.5500000003</v>
      </c>
      <c r="HV150" s="31">
        <v>1060428.1200000001</v>
      </c>
      <c r="HW150" s="31">
        <v>1170314.5100000016</v>
      </c>
      <c r="HX150" s="31">
        <v>1837511.4600000018</v>
      </c>
      <c r="HY150" s="31">
        <v>3309510.7199999969</v>
      </c>
      <c r="HZ150" s="31">
        <v>2905061.8300000019</v>
      </c>
      <c r="IA150" s="31">
        <v>1726194.019999994</v>
      </c>
      <c r="IB150" s="31">
        <v>2822672.0399999935</v>
      </c>
      <c r="IC150" s="31">
        <v>4729576.7500000112</v>
      </c>
      <c r="ID150" s="31">
        <v>8035396.6400000006</v>
      </c>
      <c r="IE150" s="31">
        <v>21152726.16</v>
      </c>
      <c r="IF150" s="31">
        <f>HT150+HU150+HV150+HW150+HX150+HY150+HZ150+IA150+IB150+IC150+ID150+IE150</f>
        <v>52359206.740000002</v>
      </c>
      <c r="IG150" s="31">
        <v>1963788.3</v>
      </c>
      <c r="IH150" s="22">
        <v>1219471.4499999995</v>
      </c>
      <c r="II150" s="22">
        <v>4085034.5499999993</v>
      </c>
      <c r="IJ150" s="22">
        <v>-563063.53000000026</v>
      </c>
      <c r="IK150" s="22">
        <v>1129032.6100000013</v>
      </c>
      <c r="IL150" s="22">
        <v>4347474.5799999936</v>
      </c>
      <c r="IM150" s="22">
        <v>2370548.3100000061</v>
      </c>
      <c r="IN150" s="22">
        <v>1897228.0399999991</v>
      </c>
      <c r="IO150" s="22">
        <v>1696478.9000000022</v>
      </c>
      <c r="IP150" s="22">
        <v>2626278.9000000022</v>
      </c>
      <c r="IQ150" s="22">
        <v>10907759.220000006</v>
      </c>
      <c r="IR150" s="22">
        <v>24570487.859999958</v>
      </c>
      <c r="IS150" s="31">
        <f>IG150+IH150+II150+IJ150+IK150+IL150+IM150+IN150+IO150+IP150+IQ150+IR150</f>
        <v>56250519.189999968</v>
      </c>
      <c r="IT150" s="31">
        <v>853403.46999999986</v>
      </c>
      <c r="IU150" s="22">
        <v>635468.14</v>
      </c>
      <c r="IV150" s="22">
        <v>1250742.44</v>
      </c>
      <c r="IW150" s="22">
        <v>1506828.9100000001</v>
      </c>
      <c r="IX150" s="22">
        <v>1650963.1099999994</v>
      </c>
      <c r="IY150" s="22">
        <v>2286955.4900000021</v>
      </c>
      <c r="IZ150" s="22">
        <v>2055912.3600000022</v>
      </c>
      <c r="JA150" s="22">
        <v>3809455.2499999925</v>
      </c>
      <c r="JB150" s="22">
        <v>4377765.9600000028</v>
      </c>
      <c r="JC150" s="22">
        <v>7769052.2200000025</v>
      </c>
      <c r="JD150" s="22">
        <v>17850380.270000003</v>
      </c>
      <c r="JE150" s="22">
        <v>30862354.690000013</v>
      </c>
      <c r="JF150" s="31">
        <f>IT150+IU150+IV150+IW150+IX150+IY150+IZ150+JA150+JB150+JC150+JD150+JE150</f>
        <v>74909282.310000017</v>
      </c>
      <c r="JG150" s="232">
        <v>880915.25999999989</v>
      </c>
      <c r="JH150" s="22">
        <v>1977330.2300000004</v>
      </c>
      <c r="JI150" s="22">
        <v>3475565.3800000018</v>
      </c>
      <c r="JJ150" s="22">
        <v>1571781.4599999981</v>
      </c>
      <c r="JK150" s="22">
        <v>1746858.700000003</v>
      </c>
      <c r="JL150" s="22">
        <v>1453249.6699999925</v>
      </c>
      <c r="JM150" s="22">
        <v>2903507.8400000073</v>
      </c>
      <c r="JN150" s="22">
        <v>4009994.7699999921</v>
      </c>
      <c r="JO150" s="22">
        <v>2983815.0599999949</v>
      </c>
      <c r="JP150" s="22">
        <v>6801985.3100000098</v>
      </c>
      <c r="JQ150" s="22">
        <v>19784432.209999986</v>
      </c>
      <c r="JR150" s="22">
        <v>46922994.470000014</v>
      </c>
      <c r="JS150" s="31">
        <f>JG150+JH150+JI150+JJ150+JK150+JL150+JM150+JN150+JO150+JP150+JQ150+JR150</f>
        <v>94512430.359999999</v>
      </c>
      <c r="JT150" s="232">
        <v>140376.40000000002</v>
      </c>
      <c r="JU150" s="22">
        <v>863413.66999999969</v>
      </c>
      <c r="JV150" s="22">
        <v>2421512.5299999998</v>
      </c>
      <c r="JW150" s="22">
        <v>1023679.2100000009</v>
      </c>
      <c r="JX150" s="22">
        <v>1740373.9900000039</v>
      </c>
      <c r="JY150" s="22">
        <v>3836851.540000001</v>
      </c>
      <c r="JZ150" s="22">
        <v>2690120.7799999826</v>
      </c>
      <c r="KA150" s="22">
        <v>2192029.5600000136</v>
      </c>
      <c r="KB150" s="22">
        <v>2810813.7000000048</v>
      </c>
      <c r="KC150" s="22">
        <v>6350575.5399999805</v>
      </c>
      <c r="KD150" s="22">
        <v>18567124.550000019</v>
      </c>
      <c r="KE150" s="22">
        <v>58874987.279999994</v>
      </c>
      <c r="KF150" s="31">
        <f>JT150+JU150+JV150+JW150+JX150+JY150+JZ150+KA150+KB150+KC150+KD150+KE150</f>
        <v>101511858.75</v>
      </c>
      <c r="KG150" s="232">
        <v>735534.26</v>
      </c>
      <c r="KH150" s="22">
        <v>530094.6399999999</v>
      </c>
      <c r="KI150" s="22">
        <v>2338658.7800000003</v>
      </c>
      <c r="KJ150" s="22">
        <v>2259896.3699999996</v>
      </c>
      <c r="KK150" s="22">
        <v>2635367.63</v>
      </c>
      <c r="KL150" s="22">
        <v>2875461.1099999994</v>
      </c>
      <c r="KM150" s="22">
        <v>2303742.9600000009</v>
      </c>
      <c r="KN150" s="22">
        <v>2845742.0600000005</v>
      </c>
      <c r="KO150" s="22">
        <v>2312581.6899999995</v>
      </c>
      <c r="KP150" s="22">
        <v>5777652.8999999985</v>
      </c>
      <c r="KQ150" s="22">
        <v>12017181.079999998</v>
      </c>
      <c r="KR150" s="22">
        <v>60904121.06000001</v>
      </c>
      <c r="KS150" s="31">
        <f>KG150+KH150+KI150+KJ150+KK150+KL150+KM150+KN150+KO150+KP150+KQ150+KR150</f>
        <v>97536034.540000007</v>
      </c>
      <c r="KT150" s="232">
        <v>2566625.7599999998</v>
      </c>
      <c r="KU150" s="22">
        <v>2081624.83</v>
      </c>
      <c r="KV150" s="22">
        <v>8609906.5099999998</v>
      </c>
      <c r="KW150" s="22">
        <v>6609891.9199999999</v>
      </c>
      <c r="KX150" s="22">
        <v>5856494.4900000021</v>
      </c>
      <c r="KY150" s="22">
        <v>10334739.66</v>
      </c>
      <c r="KZ150" s="22">
        <v>7754158.9099999964</v>
      </c>
      <c r="LA150" s="22">
        <v>8978094.3299999982</v>
      </c>
      <c r="LB150" s="22">
        <v>9926014.2200000063</v>
      </c>
      <c r="LC150" s="22">
        <v>11105363.07</v>
      </c>
      <c r="LD150" s="22">
        <v>18354996.289999992</v>
      </c>
      <c r="LE150" s="22">
        <v>60728624.769999996</v>
      </c>
      <c r="LF150" s="31">
        <f>KT150+KU150+KV150+KW150+KX150+KY150+KZ150+LA150+LB150+LC150+LD150+LE150</f>
        <v>152906534.75999999</v>
      </c>
      <c r="LG150" s="232">
        <v>1700010.39</v>
      </c>
      <c r="LH150" s="22">
        <v>2780192.5200000005</v>
      </c>
      <c r="LI150" s="22">
        <v>3777855.79</v>
      </c>
      <c r="LJ150" s="22">
        <v>6400895.2499999991</v>
      </c>
      <c r="LK150" s="22">
        <v>5402020.4900000021</v>
      </c>
      <c r="LL150" s="22">
        <v>9454009.6600000001</v>
      </c>
      <c r="LM150" s="22">
        <v>7833261.5</v>
      </c>
      <c r="LN150" s="22">
        <v>8316900.0899999961</v>
      </c>
      <c r="LO150" s="22">
        <v>10510495.650000043</v>
      </c>
      <c r="LP150" s="22">
        <v>8627681.1799999624</v>
      </c>
      <c r="LQ150" s="22">
        <v>19786042.949999996</v>
      </c>
      <c r="LR150" s="22">
        <v>82663033.75999999</v>
      </c>
      <c r="LS150" s="31">
        <f t="shared" si="812"/>
        <v>167252399.22999999</v>
      </c>
      <c r="LT150" s="232">
        <v>466439.25</v>
      </c>
      <c r="LU150" s="22">
        <v>3206118.78</v>
      </c>
      <c r="LV150" s="22">
        <v>6607037.8500000015</v>
      </c>
      <c r="LW150" s="22">
        <v>8365140.8499999996</v>
      </c>
      <c r="LX150" s="22">
        <v>4024215.9600000009</v>
      </c>
      <c r="LY150" s="22">
        <v>4766038.9499999993</v>
      </c>
      <c r="LZ150" s="22">
        <v>8114345.2400000021</v>
      </c>
      <c r="MA150" s="22">
        <v>6403656.599999994</v>
      </c>
      <c r="MB150" s="22">
        <v>8158392.3000000045</v>
      </c>
      <c r="MC150" s="22">
        <v>9413056.7299999967</v>
      </c>
      <c r="MD150" s="22">
        <v>13918836.089999996</v>
      </c>
      <c r="ME150" s="22">
        <v>75046560.390000015</v>
      </c>
      <c r="MF150" s="31">
        <f t="shared" si="815"/>
        <v>148489838.99000001</v>
      </c>
      <c r="MG150" s="232">
        <v>87049.02</v>
      </c>
      <c r="MH150" s="22">
        <v>1825745.31</v>
      </c>
      <c r="MI150" s="22">
        <v>3392427.91</v>
      </c>
      <c r="MJ150" s="22">
        <v>0</v>
      </c>
      <c r="MK150" s="22">
        <v>0</v>
      </c>
      <c r="ML150" s="22">
        <v>0</v>
      </c>
      <c r="MM150" s="22">
        <v>0</v>
      </c>
      <c r="MN150" s="22">
        <v>0</v>
      </c>
      <c r="MO150" s="22">
        <v>0</v>
      </c>
      <c r="MP150" s="22">
        <v>0</v>
      </c>
      <c r="MQ150" s="22">
        <v>0</v>
      </c>
      <c r="MR150" s="22">
        <v>0</v>
      </c>
      <c r="MS150" s="32">
        <f t="shared" si="818"/>
        <v>5305222.24</v>
      </c>
    </row>
    <row r="151" spans="1:357" x14ac:dyDescent="0.2">
      <c r="A151" s="15">
        <v>740004</v>
      </c>
      <c r="B151" s="117"/>
      <c r="C151" s="17" t="s">
        <v>435</v>
      </c>
      <c r="D151" s="17" t="s">
        <v>141</v>
      </c>
      <c r="E151" s="31">
        <v>0</v>
      </c>
      <c r="F151" s="31">
        <v>715519.11200133548</v>
      </c>
      <c r="G151" s="31">
        <v>4306730.929727925</v>
      </c>
      <c r="H151" s="31">
        <v>1354535.9706226008</v>
      </c>
      <c r="I151" s="31">
        <v>2968314.9724586885</v>
      </c>
      <c r="J151" s="31">
        <v>3320121.849440828</v>
      </c>
      <c r="K151" s="31">
        <v>4075546.6533133034</v>
      </c>
      <c r="L151" s="31">
        <v>4476706.7267568018</v>
      </c>
      <c r="M151" s="31">
        <v>116441.32865965615</v>
      </c>
      <c r="N151" s="31">
        <v>1143239.8597896844</v>
      </c>
      <c r="O151" s="31">
        <v>804857.28592889337</v>
      </c>
      <c r="P151" s="31">
        <v>1763637.1223501922</v>
      </c>
      <c r="Q151" s="31">
        <v>2148877.4828910031</v>
      </c>
      <c r="R151" s="31">
        <v>2058541.9796361211</v>
      </c>
      <c r="S151" s="31">
        <f>L151+M151+N151+O151+P151+Q151+R151</f>
        <v>12512301.786012352</v>
      </c>
      <c r="T151" s="31">
        <v>1102914.0293773995</v>
      </c>
      <c r="U151" s="31">
        <v>1105465.1477215828</v>
      </c>
      <c r="V151" s="31">
        <v>1039777.7708229009</v>
      </c>
      <c r="W151" s="31">
        <v>1685720.2470372226</v>
      </c>
      <c r="X151" s="31">
        <v>912963.48101318663</v>
      </c>
      <c r="Y151" s="31">
        <v>-158615.96444667075</v>
      </c>
      <c r="Z151" s="31">
        <v>1046396.5286680029</v>
      </c>
      <c r="AA151" s="31">
        <v>1231067.4344850611</v>
      </c>
      <c r="AB151" s="31">
        <v>984596.29026873561</v>
      </c>
      <c r="AC151" s="31">
        <v>11233880.850442333</v>
      </c>
      <c r="AD151" s="31">
        <v>2606290.7027207464</v>
      </c>
      <c r="AE151" s="31">
        <v>3091718.8282423634</v>
      </c>
      <c r="AF151" s="31">
        <f>T151+U151+V151+W151+X151+Y151+Z151+AA151+AB151+AC151+AD151+AE151</f>
        <v>25882175.34635286</v>
      </c>
      <c r="AG151" s="31">
        <v>1004625.3505257887</v>
      </c>
      <c r="AH151" s="31">
        <v>892513.77065598394</v>
      </c>
      <c r="AI151" s="31">
        <v>1262065.7194124521</v>
      </c>
      <c r="AJ151" s="31">
        <v>376776.08913370047</v>
      </c>
      <c r="AK151" s="31">
        <v>4798853.8182273405</v>
      </c>
      <c r="AL151" s="31">
        <v>707245.20948088937</v>
      </c>
      <c r="AM151" s="31">
        <v>247924.21966282782</v>
      </c>
      <c r="AN151" s="31">
        <v>260550.73860791072</v>
      </c>
      <c r="AO151" s="31">
        <v>4010387.6481388756</v>
      </c>
      <c r="AP151" s="31">
        <v>62114.438324152143</v>
      </c>
      <c r="AQ151" s="31">
        <v>3468809.4224670338</v>
      </c>
      <c r="AR151" s="31">
        <v>1826288.8624603529</v>
      </c>
      <c r="AS151" s="31">
        <f>AG151+AH151+AI151+AJ151+AK151+AL151+AM151+AN151+AO151+AP151+AQ151+AR151</f>
        <v>18918155.287097309</v>
      </c>
      <c r="AT151" s="31">
        <v>2092887.8755633449</v>
      </c>
      <c r="AU151" s="31">
        <v>146759.04306459677</v>
      </c>
      <c r="AV151" s="31">
        <v>314125.56751794351</v>
      </c>
      <c r="AW151" s="31">
        <v>336215.85711901204</v>
      </c>
      <c r="AX151" s="31">
        <v>543883.7603905861</v>
      </c>
      <c r="AY151" s="31">
        <v>325114.16950425663</v>
      </c>
      <c r="AZ151" s="31">
        <v>245824.04439993267</v>
      </c>
      <c r="BA151" s="31">
        <v>265920.24762143288</v>
      </c>
      <c r="BB151" s="31">
        <v>245509.39684526774</v>
      </c>
      <c r="BC151" s="31">
        <v>1054928.3096311123</v>
      </c>
      <c r="BD151" s="31">
        <v>565846.71757636557</v>
      </c>
      <c r="BE151" s="31">
        <v>763399.84977466217</v>
      </c>
      <c r="BF151" s="31">
        <f>AT151+AU151+AV151+AW151+AX151+AY151+AZ151+BA151+BB151+BC151+BD151+BE151</f>
        <v>6900414.8390085138</v>
      </c>
      <c r="BG151" s="31">
        <v>1140879.7154064432</v>
      </c>
      <c r="BH151" s="31">
        <v>223024.03605408114</v>
      </c>
      <c r="BI151" s="31">
        <v>239959.53797362707</v>
      </c>
      <c r="BJ151" s="31">
        <v>254168.26489734591</v>
      </c>
      <c r="BK151" s="31">
        <v>376665.49849774683</v>
      </c>
      <c r="BL151" s="31">
        <v>287512.61033216544</v>
      </c>
      <c r="BM151" s="31">
        <v>305876.23935903818</v>
      </c>
      <c r="BN151" s="31">
        <v>622939.55516608292</v>
      </c>
      <c r="BO151" s="31">
        <v>517349.35736938746</v>
      </c>
      <c r="BP151" s="31">
        <v>460215.20747788379</v>
      </c>
      <c r="BQ151" s="31">
        <v>563166.52762476983</v>
      </c>
      <c r="BR151" s="31">
        <v>1982889.6816891988</v>
      </c>
      <c r="BS151" s="31">
        <f>BG151+BH151+BI151+BJ151+BK151+BL151+BM151+BN151+BO151+BP151+BQ151+BR151</f>
        <v>6974646.2318477714</v>
      </c>
      <c r="BT151" s="31">
        <v>209319.65865464864</v>
      </c>
      <c r="BU151" s="31">
        <v>183212.57719913201</v>
      </c>
      <c r="BV151" s="31">
        <v>185110.92054748803</v>
      </c>
      <c r="BW151" s="31">
        <v>599082.76068269089</v>
      </c>
      <c r="BX151" s="31">
        <v>272342.8309130359</v>
      </c>
      <c r="BY151" s="31">
        <v>326930.5207811718</v>
      </c>
      <c r="BZ151" s="31">
        <v>721832.74912368553</v>
      </c>
      <c r="CA151" s="31">
        <v>91202.178267401367</v>
      </c>
      <c r="CB151" s="31">
        <v>211015.60398931734</v>
      </c>
      <c r="CC151" s="31">
        <v>469449.26973794063</v>
      </c>
      <c r="CD151" s="31">
        <v>834282.76164246362</v>
      </c>
      <c r="CE151" s="31">
        <v>1508815.1795610089</v>
      </c>
      <c r="CF151" s="31">
        <f>BT151+BU151+BV151+BW151+BX151+BY151+BZ151+CA151+CB151+CC151+CD151+CE151</f>
        <v>5612597.0110999849</v>
      </c>
      <c r="CG151" s="31">
        <v>559717.20814555173</v>
      </c>
      <c r="CH151" s="31">
        <v>154088.89196294456</v>
      </c>
      <c r="CI151" s="31">
        <v>205751.90110165239</v>
      </c>
      <c r="CJ151" s="31">
        <v>157738.23894174595</v>
      </c>
      <c r="CK151" s="31">
        <v>273851.95764480066</v>
      </c>
      <c r="CL151" s="31">
        <v>218253.36112502063</v>
      </c>
      <c r="CM151" s="31">
        <v>294303.25671841111</v>
      </c>
      <c r="CN151" s="31">
        <v>860689.55341345398</v>
      </c>
      <c r="CO151" s="31">
        <v>10724170.126815226</v>
      </c>
      <c r="CP151" s="31">
        <v>1686025.7724086065</v>
      </c>
      <c r="CQ151" s="31">
        <v>2015070.4597730015</v>
      </c>
      <c r="CR151" s="31">
        <v>3345928.5572108096</v>
      </c>
      <c r="CS151" s="31">
        <f>CG151+CH151+CI151+CJ151+CK151+CL151+CM151+CN151+CO151+CP151+CQ151+CR151</f>
        <v>20495589.285261225</v>
      </c>
      <c r="CT151" s="31">
        <v>1623646.4034802201</v>
      </c>
      <c r="CU151" s="31">
        <v>1384256.7602653985</v>
      </c>
      <c r="CV151" s="31">
        <v>1291915.8867467861</v>
      </c>
      <c r="CW151" s="31">
        <v>1285491.648389251</v>
      </c>
      <c r="CX151" s="31">
        <v>1613883.329076949</v>
      </c>
      <c r="CY151" s="31">
        <v>1462624.1949173759</v>
      </c>
      <c r="CZ151" s="31">
        <v>1432756.6051577365</v>
      </c>
      <c r="DA151" s="31">
        <v>1484820.3038724768</v>
      </c>
      <c r="DB151" s="31">
        <v>1436313.7822984464</v>
      </c>
      <c r="DC151" s="31">
        <v>1586264.7095643471</v>
      </c>
      <c r="DD151" s="31">
        <v>4250478.0412285179</v>
      </c>
      <c r="DE151" s="31">
        <v>4155374.6204723646</v>
      </c>
      <c r="DF151" s="31">
        <f>CT151+CU151+CV151+CW151+CX151+CY151+CZ151+DA151+DB151+DC151+DD151+DE151</f>
        <v>23007826.285469867</v>
      </c>
      <c r="DG151" s="31">
        <v>580321.19999999995</v>
      </c>
      <c r="DH151" s="31">
        <v>377068.69</v>
      </c>
      <c r="DI151" s="31">
        <v>539919.57999999996</v>
      </c>
      <c r="DJ151" s="31">
        <v>374244.18</v>
      </c>
      <c r="DK151" s="31">
        <v>300844.96000000002</v>
      </c>
      <c r="DL151" s="31">
        <v>596447.92000000004</v>
      </c>
      <c r="DM151" s="31">
        <v>755593.31</v>
      </c>
      <c r="DN151" s="31">
        <v>713848.15</v>
      </c>
      <c r="DO151" s="31">
        <v>251673.02</v>
      </c>
      <c r="DP151" s="31">
        <v>1456179.69</v>
      </c>
      <c r="DQ151" s="31">
        <v>1462781.17</v>
      </c>
      <c r="DR151" s="31">
        <v>5273999.37</v>
      </c>
      <c r="DS151" s="31">
        <f>DG151+DH151+DI151+DJ151+DK151+DL151+DM151+DN151+DO151+DP151+DQ151+DR151</f>
        <v>12682921.239999998</v>
      </c>
      <c r="DT151" s="31">
        <v>368851.38</v>
      </c>
      <c r="DU151" s="31">
        <v>525834.55000000005</v>
      </c>
      <c r="DV151" s="31">
        <v>737022.92</v>
      </c>
      <c r="DW151" s="31">
        <v>349373.34</v>
      </c>
      <c r="DX151" s="31">
        <v>848640.95</v>
      </c>
      <c r="DY151" s="31">
        <v>835612.12</v>
      </c>
      <c r="DZ151" s="31">
        <v>1302593.56</v>
      </c>
      <c r="EA151" s="31">
        <v>3767121.8400000054</v>
      </c>
      <c r="EB151" s="31">
        <v>837691.8499999959</v>
      </c>
      <c r="EC151" s="31">
        <v>-64027.550000006333</v>
      </c>
      <c r="ED151" s="31">
        <v>2010470.3399999943</v>
      </c>
      <c r="EE151" s="31">
        <v>3118016.6700000055</v>
      </c>
      <c r="EF151" s="31">
        <f>DT151+DU151+DV151+DW151+DX151+DY151+DZ151+EA151+EB151+EC151+ED151+EE151</f>
        <v>14637201.969999995</v>
      </c>
      <c r="EG151" s="31">
        <v>321845.83</v>
      </c>
      <c r="EH151" s="31">
        <v>825830.03</v>
      </c>
      <c r="EI151" s="31">
        <v>932486.97</v>
      </c>
      <c r="EJ151" s="31">
        <v>661858.79</v>
      </c>
      <c r="EK151" s="31">
        <v>454530.85</v>
      </c>
      <c r="EL151" s="31">
        <v>842455.45</v>
      </c>
      <c r="EM151" s="31">
        <v>1605349.27</v>
      </c>
      <c r="EN151" s="31">
        <v>1552048.52</v>
      </c>
      <c r="EO151" s="31">
        <v>1109236.1399999999</v>
      </c>
      <c r="EP151" s="31">
        <v>1570089.14</v>
      </c>
      <c r="EQ151" s="31">
        <v>1473494.11</v>
      </c>
      <c r="ER151" s="31">
        <v>3243453.1100000069</v>
      </c>
      <c r="ES151" s="31">
        <f>EG151+EH151+EI151+EJ151+EK151+EL151+EM151+EN151+EO151+EP151+EQ151+ER151</f>
        <v>14592678.210000005</v>
      </c>
      <c r="ET151" s="31">
        <v>578479.51</v>
      </c>
      <c r="EU151" s="31">
        <v>463729.13</v>
      </c>
      <c r="EV151" s="31">
        <v>670661.63</v>
      </c>
      <c r="EW151" s="31">
        <v>270756.59000000003</v>
      </c>
      <c r="EX151" s="31">
        <v>375817.8</v>
      </c>
      <c r="EY151" s="31">
        <v>595153.22</v>
      </c>
      <c r="EZ151" s="31">
        <v>1742347.81</v>
      </c>
      <c r="FA151" s="31">
        <v>1137289.29</v>
      </c>
      <c r="FB151" s="31">
        <v>886123.55000000168</v>
      </c>
      <c r="FC151" s="31">
        <v>892410.66000000108</v>
      </c>
      <c r="FD151" s="31">
        <v>1321853.03</v>
      </c>
      <c r="FE151" s="31">
        <v>4446054.5</v>
      </c>
      <c r="FF151" s="31">
        <f>ET151+EU151+EV151+EW151+EX151+EY151+EZ151+FA151+FB151+FC151+FD151+FE151</f>
        <v>13380676.720000003</v>
      </c>
      <c r="FG151" s="31">
        <v>1632916.26</v>
      </c>
      <c r="FH151" s="31">
        <v>213129.03</v>
      </c>
      <c r="FI151" s="31">
        <v>861694.26</v>
      </c>
      <c r="FJ151" s="31">
        <v>420507.49</v>
      </c>
      <c r="FK151" s="31">
        <v>693044.39</v>
      </c>
      <c r="FL151" s="31">
        <v>1710820.4</v>
      </c>
      <c r="FM151" s="31">
        <v>955195.32000000402</v>
      </c>
      <c r="FN151" s="31">
        <v>1927827.43</v>
      </c>
      <c r="FO151" s="31">
        <v>1019378.33</v>
      </c>
      <c r="FP151" s="31">
        <v>2143793.3199999998</v>
      </c>
      <c r="FQ151" s="31">
        <v>3227207.61</v>
      </c>
      <c r="FR151" s="31">
        <v>5899621.6899999976</v>
      </c>
      <c r="FS151" s="31">
        <f>FG151+FH151+FI151+FJ151+FK151+FL151+FM151+FN151+FO151+FP151+FQ151+FR151</f>
        <v>20705135.530000001</v>
      </c>
      <c r="FT151" s="31">
        <v>2681726.06</v>
      </c>
      <c r="FU151" s="31">
        <v>752475.47</v>
      </c>
      <c r="FV151" s="31">
        <v>391252.98</v>
      </c>
      <c r="FW151" s="31">
        <v>2774121.9</v>
      </c>
      <c r="FX151" s="31">
        <v>1547201.49</v>
      </c>
      <c r="FY151" s="31">
        <v>409699.26999999583</v>
      </c>
      <c r="FZ151" s="31">
        <v>1580512.4139999934</v>
      </c>
      <c r="GA151" s="31">
        <v>1707931.7760000136</v>
      </c>
      <c r="GB151" s="31">
        <v>1762617.0899999924</v>
      </c>
      <c r="GC151" s="31">
        <v>2338064.5499999998</v>
      </c>
      <c r="GD151" s="31">
        <v>1498270.12</v>
      </c>
      <c r="GE151" s="31">
        <v>2313642.849999994</v>
      </c>
      <c r="GF151" s="31">
        <f>FT151+FU151+FV151+FW151+FX151+FY151+FZ151+GA151+GB151+GC151+GD151+GE151</f>
        <v>19757515.969999991</v>
      </c>
      <c r="GG151" s="31">
        <v>3789866.35</v>
      </c>
      <c r="GH151" s="31">
        <v>212202.66999999993</v>
      </c>
      <c r="GI151" s="31">
        <v>231540.49999999953</v>
      </c>
      <c r="GJ151" s="31">
        <v>843231.46000000089</v>
      </c>
      <c r="GK151" s="31">
        <v>5401638.9999999925</v>
      </c>
      <c r="GL151" s="31">
        <v>699692.23000000231</v>
      </c>
      <c r="GM151" s="31">
        <v>1257457.3300000019</v>
      </c>
      <c r="GN151" s="31">
        <v>2189462.0999999978</v>
      </c>
      <c r="GO151" s="31">
        <v>548304.68000000715</v>
      </c>
      <c r="GP151" s="31">
        <v>505358.65999999456</v>
      </c>
      <c r="GQ151" s="31">
        <v>1940327.9000000022</v>
      </c>
      <c r="GR151" s="31">
        <v>4136987.8400000073</v>
      </c>
      <c r="GS151" s="31">
        <f>GG151+GH151+GI151+GJ151+GK151+GL151+GM151+GN151+GO151+GP151+GQ151+GR151</f>
        <v>21756070.720000006</v>
      </c>
      <c r="GT151" s="31">
        <v>2721585.7000000011</v>
      </c>
      <c r="GU151" s="31">
        <v>353282.43000000017</v>
      </c>
      <c r="GV151" s="31">
        <v>405577.93999999994</v>
      </c>
      <c r="GW151" s="31">
        <v>369778.73999999929</v>
      </c>
      <c r="GX151" s="31">
        <v>2635047.0100000026</v>
      </c>
      <c r="GY151" s="31">
        <v>791565.63999999966</v>
      </c>
      <c r="GZ151" s="31">
        <v>2309230.7299999874</v>
      </c>
      <c r="HA151" s="31">
        <v>1085137.1100000087</v>
      </c>
      <c r="HB151" s="31">
        <v>507392.30999999866</v>
      </c>
      <c r="HC151" s="31">
        <v>1432738.8699999992</v>
      </c>
      <c r="HD151" s="31">
        <v>1719307.7400000077</v>
      </c>
      <c r="HE151" s="31">
        <v>2396491.7199999969</v>
      </c>
      <c r="HF151" s="31">
        <f>GT151+GU151+GV151+GW151+GX151+GY151+GZ151+HA151+HB151+HC151+HD151+HE151</f>
        <v>16727135.940000001</v>
      </c>
      <c r="HG151" s="31">
        <v>3732442.6099999971</v>
      </c>
      <c r="HH151" s="31">
        <v>508507.15999999968</v>
      </c>
      <c r="HI151" s="31">
        <v>226405.61000000034</v>
      </c>
      <c r="HJ151" s="31">
        <v>543600.68000000343</v>
      </c>
      <c r="HK151" s="31">
        <v>1746451.209999999</v>
      </c>
      <c r="HL151" s="31">
        <v>2761356.8100000005</v>
      </c>
      <c r="HM151" s="31">
        <v>690979.52000000514</v>
      </c>
      <c r="HN151" s="31">
        <v>1336097.4599999953</v>
      </c>
      <c r="HO151" s="31">
        <v>767947.99000000022</v>
      </c>
      <c r="HP151" s="31">
        <v>1894396.0600000024</v>
      </c>
      <c r="HQ151" s="31">
        <v>3905554.5999999978</v>
      </c>
      <c r="HR151" s="31">
        <v>3969655.8500000089</v>
      </c>
      <c r="HS151" s="31">
        <f>HG151+HH151+HI151+HJ151+HK151+HL151+HM151+HN151+HO151+HP151+HQ151+HR151</f>
        <v>22083395.56000001</v>
      </c>
      <c r="HT151" s="31">
        <v>3730693.4699999983</v>
      </c>
      <c r="HU151" s="31">
        <v>197451.91000000294</v>
      </c>
      <c r="HV151" s="31">
        <v>854293.00999999931</v>
      </c>
      <c r="HW151" s="31">
        <v>568156.90999999456</v>
      </c>
      <c r="HX151" s="31">
        <v>2933496.6300000064</v>
      </c>
      <c r="HY151" s="31">
        <v>3030257.08</v>
      </c>
      <c r="HZ151" s="31">
        <v>549293.97999999858</v>
      </c>
      <c r="IA151" s="31">
        <v>735791.08999999426</v>
      </c>
      <c r="IB151" s="31">
        <v>1693799.0499999989</v>
      </c>
      <c r="IC151" s="31">
        <v>1971585.290000001</v>
      </c>
      <c r="ID151" s="31">
        <v>1419004.6099999994</v>
      </c>
      <c r="IE151" s="31">
        <v>5446883.6800000109</v>
      </c>
      <c r="IF151" s="31">
        <f>HT151+HU151+HV151+HW151+HX151+HY151+HZ151+IA151+IB151+IC151+ID151+IE151</f>
        <v>23130706.710000005</v>
      </c>
      <c r="IG151" s="31">
        <v>674410.73999999964</v>
      </c>
      <c r="IH151" s="22">
        <v>544994.5500000004</v>
      </c>
      <c r="II151" s="22">
        <v>266128.54999999958</v>
      </c>
      <c r="IJ151" s="22">
        <v>853934.05999999936</v>
      </c>
      <c r="IK151" s="22">
        <v>5671583.0599999987</v>
      </c>
      <c r="IL151" s="22">
        <v>8433769.3100000136</v>
      </c>
      <c r="IM151" s="22">
        <v>1176100.6499999985</v>
      </c>
      <c r="IN151" s="22">
        <v>712492.01999999583</v>
      </c>
      <c r="IO151" s="22">
        <v>732571.4499999918</v>
      </c>
      <c r="IP151" s="22">
        <v>2350340.1299999952</v>
      </c>
      <c r="IQ151" s="22">
        <v>3784346.5900000222</v>
      </c>
      <c r="IR151" s="22">
        <v>5547817.8299999833</v>
      </c>
      <c r="IS151" s="31">
        <f>IG151+IH151+II151+IJ151+IK151+IL151+IM151+IN151+IO151+IP151+IQ151+IR151</f>
        <v>30748488.939999998</v>
      </c>
      <c r="IT151" s="31">
        <v>567977.60000000009</v>
      </c>
      <c r="IU151" s="22">
        <v>520365.05000000028</v>
      </c>
      <c r="IV151" s="22">
        <v>268488.6399999999</v>
      </c>
      <c r="IW151" s="22">
        <v>1885208.7199999995</v>
      </c>
      <c r="IX151" s="22">
        <v>1854370.5599999996</v>
      </c>
      <c r="IY151" s="22">
        <v>9207669.879999999</v>
      </c>
      <c r="IZ151" s="22">
        <v>1148700.8399999999</v>
      </c>
      <c r="JA151" s="22">
        <v>1341439.9700000044</v>
      </c>
      <c r="JB151" s="22">
        <v>442479.6799999997</v>
      </c>
      <c r="JC151" s="22">
        <v>805610.3599999994</v>
      </c>
      <c r="JD151" s="22">
        <v>2646294.6100000069</v>
      </c>
      <c r="JE151" s="22">
        <v>4659770.7300000153</v>
      </c>
      <c r="JF151" s="31">
        <f>IT151+IU151+IV151+IW151+IX151+IY151+IZ151+JA151+JB151+JC151+JD151+JE151</f>
        <v>25348376.640000027</v>
      </c>
      <c r="JG151" s="232">
        <v>500880.5999999998</v>
      </c>
      <c r="JH151" s="22">
        <v>302652.46000000037</v>
      </c>
      <c r="JI151" s="22">
        <v>379459.02999999945</v>
      </c>
      <c r="JJ151" s="22">
        <v>2860255.7700000005</v>
      </c>
      <c r="JK151" s="22">
        <v>3842393.6799999946</v>
      </c>
      <c r="JL151" s="22">
        <v>10028508.020000011</v>
      </c>
      <c r="JM151" s="22">
        <v>1909009.3399999887</v>
      </c>
      <c r="JN151" s="22">
        <v>326073.68000001088</v>
      </c>
      <c r="JO151" s="22">
        <v>825979.05999998748</v>
      </c>
      <c r="JP151" s="22">
        <v>370030.37000000477</v>
      </c>
      <c r="JQ151" s="22">
        <v>1628277.1899999902</v>
      </c>
      <c r="JR151" s="22">
        <v>1502257.9300000221</v>
      </c>
      <c r="JS151" s="31">
        <f>JG151+JH151+JI151+JJ151+JK151+JL151+JM151+JN151+JO151+JP151+JQ151+JR151</f>
        <v>24475777.13000001</v>
      </c>
      <c r="JT151" s="232">
        <v>326506.3000000001</v>
      </c>
      <c r="JU151" s="22">
        <v>1939762.8099999998</v>
      </c>
      <c r="JV151" s="22">
        <v>153039.60000000009</v>
      </c>
      <c r="JW151" s="22">
        <v>1908126.0200000005</v>
      </c>
      <c r="JX151" s="22">
        <v>6937062.1899999958</v>
      </c>
      <c r="JY151" s="22">
        <v>1765477.7799999993</v>
      </c>
      <c r="JZ151" s="22">
        <v>2849870.66</v>
      </c>
      <c r="KA151" s="22">
        <v>454057.42000000179</v>
      </c>
      <c r="KB151" s="22">
        <v>452834.42999999598</v>
      </c>
      <c r="KC151" s="22">
        <v>1659994.8299999945</v>
      </c>
      <c r="KD151" s="22">
        <v>7958086.2200000174</v>
      </c>
      <c r="KE151" s="22">
        <v>8345811.8099999949</v>
      </c>
      <c r="KF151" s="31">
        <f>JT151+JU151+JV151+JW151+JX151+JY151+JZ151+KA151+KB151+KC151+KD151+KE151</f>
        <v>34750630.07</v>
      </c>
      <c r="KG151" s="232">
        <v>2044314.05</v>
      </c>
      <c r="KH151" s="22">
        <v>1391390.36</v>
      </c>
      <c r="KI151" s="22">
        <v>4370884.6499999994</v>
      </c>
      <c r="KJ151" s="22">
        <v>1092523.0100000007</v>
      </c>
      <c r="KK151" s="22">
        <v>2847003.5399999991</v>
      </c>
      <c r="KL151" s="22">
        <v>11244699.310000002</v>
      </c>
      <c r="KM151" s="22">
        <v>1995461.3599999994</v>
      </c>
      <c r="KN151" s="22">
        <v>2621634.6699999981</v>
      </c>
      <c r="KO151" s="22">
        <v>1936159.2300000004</v>
      </c>
      <c r="KP151" s="22">
        <v>212548.96999999881</v>
      </c>
      <c r="KQ151" s="22">
        <v>4792860.0900000036</v>
      </c>
      <c r="KR151" s="22">
        <v>3038548.2199999988</v>
      </c>
      <c r="KS151" s="31">
        <f>KG151+KH151+KI151+KJ151+KK151+KL151+KM151+KN151+KO151+KP151+KQ151+KR151</f>
        <v>37588027.460000001</v>
      </c>
      <c r="KT151" s="232">
        <v>464826.13</v>
      </c>
      <c r="KU151" s="22">
        <v>4197007.92</v>
      </c>
      <c r="KV151" s="22">
        <v>872519.04999999981</v>
      </c>
      <c r="KW151" s="22">
        <v>2440990.5300000003</v>
      </c>
      <c r="KX151" s="22">
        <v>4287175.9300000006</v>
      </c>
      <c r="KY151" s="22">
        <v>8327230.9399999995</v>
      </c>
      <c r="KZ151" s="22">
        <v>554129.25</v>
      </c>
      <c r="LA151" s="22">
        <v>1496347.4100000001</v>
      </c>
      <c r="LB151" s="22">
        <v>3839071.6099999994</v>
      </c>
      <c r="LC151" s="22">
        <v>-241883.07999999821</v>
      </c>
      <c r="LD151" s="22">
        <v>-1379944.8300000019</v>
      </c>
      <c r="LE151" s="22">
        <v>1867452.5600000024</v>
      </c>
      <c r="LF151" s="31">
        <f>KT151+KU151+KV151+KW151+KX151+KY151+KZ151+LA151+LB151+LC151+LD151+LE151</f>
        <v>26724923.420000002</v>
      </c>
      <c r="LG151" s="232">
        <v>189958.91</v>
      </c>
      <c r="LH151" s="22">
        <v>5122570.93</v>
      </c>
      <c r="LI151" s="22">
        <v>663447.78000000026</v>
      </c>
      <c r="LJ151" s="22">
        <v>359039.58999999985</v>
      </c>
      <c r="LK151" s="22">
        <v>113175.11000000034</v>
      </c>
      <c r="LL151" s="22">
        <v>5554893.2300000004</v>
      </c>
      <c r="LM151" s="22">
        <v>691568.84999999963</v>
      </c>
      <c r="LN151" s="22">
        <v>4519183.7200000007</v>
      </c>
      <c r="LO151" s="22">
        <v>5008614.3599999994</v>
      </c>
      <c r="LP151" s="22">
        <v>68912653.539999992</v>
      </c>
      <c r="LQ151" s="22">
        <v>13488072.49000001</v>
      </c>
      <c r="LR151" s="22">
        <v>11581821.789999992</v>
      </c>
      <c r="LS151" s="31">
        <f t="shared" si="812"/>
        <v>116205000.3</v>
      </c>
      <c r="LT151" s="232">
        <v>282646.78999999998</v>
      </c>
      <c r="LU151" s="22">
        <v>6820688.9199999999</v>
      </c>
      <c r="LV151" s="22">
        <v>315459.62999999989</v>
      </c>
      <c r="LW151" s="22">
        <v>397212.1400000006</v>
      </c>
      <c r="LX151" s="22">
        <v>501952.28999999911</v>
      </c>
      <c r="LY151" s="22">
        <v>34042866.640000001</v>
      </c>
      <c r="LZ151" s="22">
        <v>1606719.3392000049</v>
      </c>
      <c r="MA151" s="22">
        <v>4267120.6407999992</v>
      </c>
      <c r="MB151" s="22">
        <v>741348.43999999762</v>
      </c>
      <c r="MC151" s="22">
        <v>129184.45000000298</v>
      </c>
      <c r="MD151" s="22">
        <v>621562.75</v>
      </c>
      <c r="ME151" s="22">
        <v>9562358.6199999973</v>
      </c>
      <c r="MF151" s="31">
        <f t="shared" si="815"/>
        <v>59289120.649999999</v>
      </c>
      <c r="MG151" s="232">
        <v>491479.8</v>
      </c>
      <c r="MH151" s="22">
        <v>2353233.31</v>
      </c>
      <c r="MI151" s="22">
        <v>5172257.93</v>
      </c>
      <c r="MJ151" s="22">
        <v>0</v>
      </c>
      <c r="MK151" s="22">
        <v>0</v>
      </c>
      <c r="ML151" s="22">
        <v>0</v>
      </c>
      <c r="MM151" s="22">
        <v>0</v>
      </c>
      <c r="MN151" s="22">
        <v>0</v>
      </c>
      <c r="MO151" s="22">
        <v>0</v>
      </c>
      <c r="MP151" s="22">
        <v>0</v>
      </c>
      <c r="MQ151" s="22">
        <v>0</v>
      </c>
      <c r="MR151" s="22">
        <v>0</v>
      </c>
      <c r="MS151" s="32">
        <f t="shared" si="818"/>
        <v>8016971.0399999991</v>
      </c>
    </row>
    <row r="152" spans="1:357" x14ac:dyDescent="0.2">
      <c r="A152" s="15">
        <v>740019</v>
      </c>
      <c r="B152" s="117"/>
      <c r="C152" s="17" t="s">
        <v>609</v>
      </c>
      <c r="D152" s="17" t="s">
        <v>610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0</v>
      </c>
      <c r="AW152" s="31">
        <v>0</v>
      </c>
      <c r="AX152" s="31">
        <v>0</v>
      </c>
      <c r="AY152" s="31">
        <v>0</v>
      </c>
      <c r="AZ152" s="31">
        <v>0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0</v>
      </c>
      <c r="BG152" s="31">
        <v>0</v>
      </c>
      <c r="BH152" s="31">
        <v>0</v>
      </c>
      <c r="BI152" s="31">
        <v>0</v>
      </c>
      <c r="BJ152" s="31">
        <v>0</v>
      </c>
      <c r="BK152" s="31">
        <v>0</v>
      </c>
      <c r="BL152" s="31">
        <v>0</v>
      </c>
      <c r="BM152" s="31">
        <v>0</v>
      </c>
      <c r="BN152" s="31">
        <v>0</v>
      </c>
      <c r="BO152" s="31">
        <v>0</v>
      </c>
      <c r="BP152" s="31">
        <v>0</v>
      </c>
      <c r="BQ152" s="31">
        <v>0</v>
      </c>
      <c r="BR152" s="31">
        <v>0</v>
      </c>
      <c r="BS152" s="31">
        <v>0</v>
      </c>
      <c r="BT152" s="31">
        <v>0</v>
      </c>
      <c r="BU152" s="31">
        <v>0</v>
      </c>
      <c r="BV152" s="31">
        <v>0</v>
      </c>
      <c r="BW152" s="31">
        <v>0</v>
      </c>
      <c r="BX152" s="31">
        <v>0</v>
      </c>
      <c r="BY152" s="31">
        <v>0</v>
      </c>
      <c r="BZ152" s="31">
        <v>0</v>
      </c>
      <c r="CA152" s="31">
        <v>0</v>
      </c>
      <c r="CB152" s="31">
        <v>0</v>
      </c>
      <c r="CC152" s="31">
        <v>0</v>
      </c>
      <c r="CD152" s="31">
        <v>0</v>
      </c>
      <c r="CE152" s="31">
        <v>0</v>
      </c>
      <c r="CF152" s="31">
        <v>0</v>
      </c>
      <c r="CG152" s="31">
        <v>0</v>
      </c>
      <c r="CH152" s="31">
        <v>0</v>
      </c>
      <c r="CI152" s="31">
        <v>0</v>
      </c>
      <c r="CJ152" s="31">
        <v>0</v>
      </c>
      <c r="CK152" s="31">
        <v>0</v>
      </c>
      <c r="CL152" s="31">
        <v>0</v>
      </c>
      <c r="CM152" s="31">
        <v>0</v>
      </c>
      <c r="CN152" s="31">
        <v>0</v>
      </c>
      <c r="CO152" s="31">
        <v>0</v>
      </c>
      <c r="CP152" s="31">
        <v>0</v>
      </c>
      <c r="CQ152" s="31">
        <v>0</v>
      </c>
      <c r="CR152" s="31">
        <v>0</v>
      </c>
      <c r="CS152" s="31">
        <v>0</v>
      </c>
      <c r="CT152" s="31">
        <v>0</v>
      </c>
      <c r="CU152" s="31">
        <v>0</v>
      </c>
      <c r="CV152" s="31">
        <v>0</v>
      </c>
      <c r="CW152" s="31">
        <v>0</v>
      </c>
      <c r="CX152" s="31">
        <v>0</v>
      </c>
      <c r="CY152" s="31">
        <v>0</v>
      </c>
      <c r="CZ152" s="31">
        <v>0</v>
      </c>
      <c r="DA152" s="31">
        <v>0</v>
      </c>
      <c r="DB152" s="31">
        <v>0</v>
      </c>
      <c r="DC152" s="31">
        <v>0</v>
      </c>
      <c r="DD152" s="31">
        <v>0</v>
      </c>
      <c r="DE152" s="31">
        <v>0</v>
      </c>
      <c r="DF152" s="31">
        <v>0</v>
      </c>
      <c r="DG152" s="31">
        <v>0</v>
      </c>
      <c r="DH152" s="31">
        <v>0</v>
      </c>
      <c r="DI152" s="31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  <c r="DP152" s="31">
        <v>0</v>
      </c>
      <c r="DQ152" s="31">
        <v>0</v>
      </c>
      <c r="DR152" s="31">
        <v>0</v>
      </c>
      <c r="DS152" s="31">
        <v>0</v>
      </c>
      <c r="DT152" s="31">
        <v>0</v>
      </c>
      <c r="DU152" s="31">
        <v>0</v>
      </c>
      <c r="DV152" s="31">
        <v>0</v>
      </c>
      <c r="DW152" s="31">
        <v>0</v>
      </c>
      <c r="DX152" s="31">
        <v>0</v>
      </c>
      <c r="DY152" s="31">
        <v>0</v>
      </c>
      <c r="DZ152" s="31">
        <v>0</v>
      </c>
      <c r="EA152" s="31">
        <v>0</v>
      </c>
      <c r="EB152" s="31">
        <v>0</v>
      </c>
      <c r="EC152" s="31">
        <v>0</v>
      </c>
      <c r="ED152" s="31">
        <v>0</v>
      </c>
      <c r="EE152" s="31">
        <v>0</v>
      </c>
      <c r="EF152" s="31">
        <v>0</v>
      </c>
      <c r="EG152" s="31">
        <v>0</v>
      </c>
      <c r="EH152" s="31">
        <v>0</v>
      </c>
      <c r="EI152" s="31">
        <v>0</v>
      </c>
      <c r="EJ152" s="31">
        <v>0</v>
      </c>
      <c r="EK152" s="31">
        <v>0</v>
      </c>
      <c r="EL152" s="31">
        <v>0</v>
      </c>
      <c r="EM152" s="31">
        <v>0</v>
      </c>
      <c r="EN152" s="31">
        <v>0</v>
      </c>
      <c r="EO152" s="31">
        <v>0</v>
      </c>
      <c r="EP152" s="31">
        <v>0</v>
      </c>
      <c r="EQ152" s="31">
        <v>0</v>
      </c>
      <c r="ER152" s="31">
        <v>0</v>
      </c>
      <c r="ES152" s="31">
        <v>0</v>
      </c>
      <c r="ET152" s="31">
        <v>0</v>
      </c>
      <c r="EU152" s="31">
        <v>0</v>
      </c>
      <c r="EV152" s="31">
        <v>0</v>
      </c>
      <c r="EW152" s="31">
        <v>0</v>
      </c>
      <c r="EX152" s="31">
        <v>0</v>
      </c>
      <c r="EY152" s="31">
        <v>0</v>
      </c>
      <c r="EZ152" s="31">
        <v>0</v>
      </c>
      <c r="FA152" s="31">
        <v>0</v>
      </c>
      <c r="FB152" s="31">
        <v>0</v>
      </c>
      <c r="FC152" s="31">
        <v>0</v>
      </c>
      <c r="FD152" s="31">
        <v>0</v>
      </c>
      <c r="FE152" s="31">
        <v>0</v>
      </c>
      <c r="FF152" s="31">
        <v>0</v>
      </c>
      <c r="FG152" s="31">
        <v>0</v>
      </c>
      <c r="FH152" s="31">
        <v>0</v>
      </c>
      <c r="FI152" s="31">
        <v>0</v>
      </c>
      <c r="FJ152" s="31">
        <v>0</v>
      </c>
      <c r="FK152" s="31">
        <v>0</v>
      </c>
      <c r="FL152" s="31">
        <v>0</v>
      </c>
      <c r="FM152" s="31">
        <v>0</v>
      </c>
      <c r="FN152" s="31">
        <v>0</v>
      </c>
      <c r="FO152" s="31">
        <v>0</v>
      </c>
      <c r="FP152" s="31">
        <v>0</v>
      </c>
      <c r="FQ152" s="31">
        <v>0</v>
      </c>
      <c r="FR152" s="31">
        <v>0</v>
      </c>
      <c r="FS152" s="31">
        <v>0</v>
      </c>
      <c r="FT152" s="31">
        <v>0</v>
      </c>
      <c r="FU152" s="31">
        <v>0</v>
      </c>
      <c r="FV152" s="31">
        <v>0</v>
      </c>
      <c r="FW152" s="31">
        <v>0</v>
      </c>
      <c r="FX152" s="31">
        <v>0</v>
      </c>
      <c r="FY152" s="31">
        <v>0</v>
      </c>
      <c r="FZ152" s="31">
        <v>0</v>
      </c>
      <c r="GA152" s="31">
        <v>0</v>
      </c>
      <c r="GB152" s="31">
        <v>0</v>
      </c>
      <c r="GC152" s="31">
        <v>0</v>
      </c>
      <c r="GD152" s="31">
        <v>0</v>
      </c>
      <c r="GE152" s="31">
        <v>0</v>
      </c>
      <c r="GF152" s="31">
        <v>0</v>
      </c>
      <c r="GG152" s="31">
        <v>0</v>
      </c>
      <c r="GH152" s="31">
        <v>0</v>
      </c>
      <c r="GI152" s="31">
        <v>0</v>
      </c>
      <c r="GJ152" s="31">
        <v>0</v>
      </c>
      <c r="GK152" s="31">
        <v>0</v>
      </c>
      <c r="GL152" s="31">
        <v>0</v>
      </c>
      <c r="GM152" s="31">
        <v>0</v>
      </c>
      <c r="GN152" s="31">
        <v>0</v>
      </c>
      <c r="GO152" s="31">
        <v>0</v>
      </c>
      <c r="GP152" s="31">
        <v>0</v>
      </c>
      <c r="GQ152" s="31">
        <v>0</v>
      </c>
      <c r="GR152" s="31">
        <v>0</v>
      </c>
      <c r="GS152" s="31">
        <v>0</v>
      </c>
      <c r="GT152" s="31">
        <v>0</v>
      </c>
      <c r="GU152" s="31">
        <v>0</v>
      </c>
      <c r="GV152" s="31">
        <v>0</v>
      </c>
      <c r="GW152" s="31">
        <v>0</v>
      </c>
      <c r="GX152" s="31">
        <v>0</v>
      </c>
      <c r="GY152" s="31">
        <v>0</v>
      </c>
      <c r="GZ152" s="31">
        <v>0</v>
      </c>
      <c r="HA152" s="31">
        <v>0</v>
      </c>
      <c r="HB152" s="31">
        <v>0</v>
      </c>
      <c r="HC152" s="31">
        <v>0</v>
      </c>
      <c r="HD152" s="31">
        <v>0</v>
      </c>
      <c r="HE152" s="31">
        <v>0</v>
      </c>
      <c r="HF152" s="31">
        <v>0</v>
      </c>
      <c r="HG152" s="31">
        <v>0</v>
      </c>
      <c r="HH152" s="31">
        <v>0</v>
      </c>
      <c r="HI152" s="31">
        <v>0</v>
      </c>
      <c r="HJ152" s="31">
        <v>0</v>
      </c>
      <c r="HK152" s="31">
        <v>0</v>
      </c>
      <c r="HL152" s="31">
        <v>0</v>
      </c>
      <c r="HM152" s="31">
        <v>0</v>
      </c>
      <c r="HN152" s="31">
        <v>0</v>
      </c>
      <c r="HO152" s="31">
        <v>0</v>
      </c>
      <c r="HP152" s="31">
        <v>0</v>
      </c>
      <c r="HQ152" s="31">
        <v>0</v>
      </c>
      <c r="HR152" s="31">
        <v>0</v>
      </c>
      <c r="HS152" s="31">
        <v>0</v>
      </c>
      <c r="HT152" s="31">
        <v>0</v>
      </c>
      <c r="HU152" s="31">
        <v>0</v>
      </c>
      <c r="HV152" s="31">
        <v>0</v>
      </c>
      <c r="HW152" s="31">
        <v>0</v>
      </c>
      <c r="HX152" s="31">
        <v>0</v>
      </c>
      <c r="HY152" s="31">
        <v>0</v>
      </c>
      <c r="HZ152" s="31">
        <v>0</v>
      </c>
      <c r="IA152" s="31">
        <v>0</v>
      </c>
      <c r="IB152" s="31">
        <v>0</v>
      </c>
      <c r="IC152" s="31">
        <v>0</v>
      </c>
      <c r="ID152" s="31">
        <v>0</v>
      </c>
      <c r="IE152" s="31">
        <v>0</v>
      </c>
      <c r="IF152" s="31">
        <v>0</v>
      </c>
      <c r="IG152" s="31">
        <v>0</v>
      </c>
      <c r="IH152" s="31">
        <v>0</v>
      </c>
      <c r="II152" s="31">
        <v>0</v>
      </c>
      <c r="IJ152" s="31">
        <v>0</v>
      </c>
      <c r="IK152" s="31">
        <v>0</v>
      </c>
      <c r="IL152" s="31">
        <v>0</v>
      </c>
      <c r="IM152" s="31">
        <v>0</v>
      </c>
      <c r="IN152" s="31">
        <v>0</v>
      </c>
      <c r="IO152" s="31">
        <v>0</v>
      </c>
      <c r="IP152" s="31">
        <v>0</v>
      </c>
      <c r="IQ152" s="31">
        <v>0</v>
      </c>
      <c r="IR152" s="31">
        <v>0</v>
      </c>
      <c r="IS152" s="31">
        <v>0</v>
      </c>
      <c r="IT152" s="31">
        <v>0</v>
      </c>
      <c r="IU152" s="31">
        <v>0</v>
      </c>
      <c r="IV152" s="31">
        <v>0</v>
      </c>
      <c r="IW152" s="31">
        <v>0</v>
      </c>
      <c r="IX152" s="31">
        <v>0</v>
      </c>
      <c r="IY152" s="31">
        <v>0</v>
      </c>
      <c r="IZ152" s="31">
        <v>0</v>
      </c>
      <c r="JA152" s="31">
        <v>0</v>
      </c>
      <c r="JB152" s="31">
        <v>0</v>
      </c>
      <c r="JC152" s="31">
        <v>0</v>
      </c>
      <c r="JD152" s="31">
        <v>0</v>
      </c>
      <c r="JE152" s="31">
        <v>0</v>
      </c>
      <c r="JF152" s="31">
        <v>0</v>
      </c>
      <c r="JG152" s="31">
        <v>0</v>
      </c>
      <c r="JH152" s="31">
        <v>0</v>
      </c>
      <c r="JI152" s="31">
        <v>0</v>
      </c>
      <c r="JJ152" s="31">
        <v>0</v>
      </c>
      <c r="JK152" s="31">
        <v>0</v>
      </c>
      <c r="JL152" s="31">
        <v>0</v>
      </c>
      <c r="JM152" s="31">
        <v>0</v>
      </c>
      <c r="JN152" s="31">
        <v>0</v>
      </c>
      <c r="JO152" s="31">
        <v>0</v>
      </c>
      <c r="JP152" s="31">
        <v>0</v>
      </c>
      <c r="JQ152" s="31">
        <v>0</v>
      </c>
      <c r="JR152" s="31">
        <v>0</v>
      </c>
      <c r="JS152" s="31">
        <v>0</v>
      </c>
      <c r="JT152" s="31">
        <v>0</v>
      </c>
      <c r="JU152" s="31">
        <v>0</v>
      </c>
      <c r="JV152" s="31">
        <v>0</v>
      </c>
      <c r="JW152" s="31">
        <v>0</v>
      </c>
      <c r="JX152" s="31">
        <v>0</v>
      </c>
      <c r="JY152" s="31">
        <v>0</v>
      </c>
      <c r="JZ152" s="31">
        <v>0</v>
      </c>
      <c r="KA152" s="31">
        <v>0</v>
      </c>
      <c r="KB152" s="31">
        <v>0</v>
      </c>
      <c r="KC152" s="31">
        <v>0</v>
      </c>
      <c r="KD152" s="31">
        <v>0</v>
      </c>
      <c r="KE152" s="31">
        <v>0</v>
      </c>
      <c r="KF152" s="31">
        <v>0</v>
      </c>
      <c r="KG152" s="232">
        <v>6283782.29</v>
      </c>
      <c r="KH152" s="22">
        <v>6690893.6499999994</v>
      </c>
      <c r="KI152" s="22">
        <v>6421476.0600000005</v>
      </c>
      <c r="KJ152" s="22">
        <v>6465384</v>
      </c>
      <c r="KK152" s="22">
        <v>6465384</v>
      </c>
      <c r="KL152" s="22">
        <v>6465384</v>
      </c>
      <c r="KM152" s="22">
        <v>6465384</v>
      </c>
      <c r="KN152" s="22">
        <v>6465384</v>
      </c>
      <c r="KO152" s="22">
        <v>6465384</v>
      </c>
      <c r="KP152" s="22">
        <v>6465384</v>
      </c>
      <c r="KQ152" s="22">
        <v>6465384</v>
      </c>
      <c r="KR152" s="22">
        <v>6465277</v>
      </c>
      <c r="KS152" s="31">
        <f>KG152+KH152+KI152+KJ152+KK152+KL152+KM152+KN152+KO152+KP152+KQ152+KR152</f>
        <v>77584501</v>
      </c>
      <c r="KT152" s="232">
        <v>8832514</v>
      </c>
      <c r="KU152" s="22">
        <v>8832514</v>
      </c>
      <c r="KV152" s="22">
        <v>8832514</v>
      </c>
      <c r="KW152" s="22">
        <v>8832514</v>
      </c>
      <c r="KX152" s="22">
        <v>8832514</v>
      </c>
      <c r="KY152" s="22">
        <v>8832514</v>
      </c>
      <c r="KZ152" s="22">
        <v>8832514</v>
      </c>
      <c r="LA152" s="22">
        <v>8832514</v>
      </c>
      <c r="LB152" s="22">
        <v>8832514</v>
      </c>
      <c r="LC152" s="22">
        <v>8832514</v>
      </c>
      <c r="LD152" s="22">
        <v>8832514</v>
      </c>
      <c r="LE152" s="22">
        <v>8832346</v>
      </c>
      <c r="LF152" s="31">
        <f>KT152+KU152+KV152+KW152+KX152+KY152+KZ152+LA152+LB152+LC152+LD152+LE152</f>
        <v>105990000</v>
      </c>
      <c r="LG152" s="232">
        <v>9564464</v>
      </c>
      <c r="LH152" s="22">
        <v>9564464</v>
      </c>
      <c r="LI152" s="22">
        <v>9564464</v>
      </c>
      <c r="LJ152" s="22">
        <v>9564464</v>
      </c>
      <c r="LK152" s="22">
        <v>9564464</v>
      </c>
      <c r="LL152" s="22">
        <v>9564464</v>
      </c>
      <c r="LM152" s="22">
        <v>9564464</v>
      </c>
      <c r="LN152" s="22">
        <v>9564464</v>
      </c>
      <c r="LO152" s="22">
        <v>9564464</v>
      </c>
      <c r="LP152" s="22">
        <v>9564464</v>
      </c>
      <c r="LQ152" s="22">
        <v>9564464</v>
      </c>
      <c r="LR152" s="22">
        <v>9564426</v>
      </c>
      <c r="LS152" s="31">
        <f t="shared" si="812"/>
        <v>114773530</v>
      </c>
      <c r="LT152" s="232">
        <v>7419710</v>
      </c>
      <c r="LU152" s="22">
        <v>7419710</v>
      </c>
      <c r="LV152" s="22">
        <v>7419710</v>
      </c>
      <c r="LW152" s="22">
        <v>7419710</v>
      </c>
      <c r="LX152" s="22">
        <v>7419710</v>
      </c>
      <c r="LY152" s="22">
        <v>7419710</v>
      </c>
      <c r="LZ152" s="22">
        <v>7419710</v>
      </c>
      <c r="MA152" s="22">
        <v>7419710</v>
      </c>
      <c r="MB152" s="22">
        <v>7419710</v>
      </c>
      <c r="MC152" s="22">
        <v>7419710</v>
      </c>
      <c r="MD152" s="22">
        <v>7419710</v>
      </c>
      <c r="ME152" s="22">
        <v>7419543</v>
      </c>
      <c r="MF152" s="31">
        <f t="shared" si="815"/>
        <v>89036353</v>
      </c>
      <c r="MG152" s="232">
        <v>7911225</v>
      </c>
      <c r="MH152" s="22">
        <v>7911225</v>
      </c>
      <c r="MI152" s="22">
        <v>7911225</v>
      </c>
      <c r="MJ152" s="22">
        <v>0</v>
      </c>
      <c r="MK152" s="22">
        <v>0</v>
      </c>
      <c r="ML152" s="22">
        <v>0</v>
      </c>
      <c r="MM152" s="22">
        <v>0</v>
      </c>
      <c r="MN152" s="22">
        <v>0</v>
      </c>
      <c r="MO152" s="22">
        <v>0</v>
      </c>
      <c r="MP152" s="22">
        <v>0</v>
      </c>
      <c r="MQ152" s="22">
        <v>0</v>
      </c>
      <c r="MR152" s="22">
        <v>0</v>
      </c>
      <c r="MS152" s="32">
        <f t="shared" si="818"/>
        <v>23733675</v>
      </c>
    </row>
    <row r="153" spans="1:357" x14ac:dyDescent="0.2">
      <c r="A153" s="15">
        <v>740020</v>
      </c>
      <c r="B153" s="117"/>
      <c r="C153" s="17" t="s">
        <v>612</v>
      </c>
      <c r="D153" s="17" t="s">
        <v>611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0</v>
      </c>
      <c r="AW153" s="31">
        <v>0</v>
      </c>
      <c r="AX153" s="31">
        <v>0</v>
      </c>
      <c r="AY153" s="31">
        <v>0</v>
      </c>
      <c r="AZ153" s="31">
        <v>0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0</v>
      </c>
      <c r="BG153" s="31">
        <v>0</v>
      </c>
      <c r="BH153" s="31">
        <v>0</v>
      </c>
      <c r="BI153" s="31">
        <v>0</v>
      </c>
      <c r="BJ153" s="31">
        <v>0</v>
      </c>
      <c r="BK153" s="31">
        <v>0</v>
      </c>
      <c r="BL153" s="31">
        <v>0</v>
      </c>
      <c r="BM153" s="31">
        <v>0</v>
      </c>
      <c r="BN153" s="31">
        <v>0</v>
      </c>
      <c r="BO153" s="31">
        <v>0</v>
      </c>
      <c r="BP153" s="31">
        <v>0</v>
      </c>
      <c r="BQ153" s="31">
        <v>0</v>
      </c>
      <c r="BR153" s="31">
        <v>0</v>
      </c>
      <c r="BS153" s="31">
        <v>0</v>
      </c>
      <c r="BT153" s="31">
        <v>0</v>
      </c>
      <c r="BU153" s="31">
        <v>0</v>
      </c>
      <c r="BV153" s="31">
        <v>0</v>
      </c>
      <c r="BW153" s="31">
        <v>0</v>
      </c>
      <c r="BX153" s="31">
        <v>0</v>
      </c>
      <c r="BY153" s="31">
        <v>0</v>
      </c>
      <c r="BZ153" s="31">
        <v>0</v>
      </c>
      <c r="CA153" s="31">
        <v>0</v>
      </c>
      <c r="CB153" s="31">
        <v>0</v>
      </c>
      <c r="CC153" s="31">
        <v>0</v>
      </c>
      <c r="CD153" s="31">
        <v>0</v>
      </c>
      <c r="CE153" s="31">
        <v>0</v>
      </c>
      <c r="CF153" s="31">
        <v>0</v>
      </c>
      <c r="CG153" s="31">
        <v>0</v>
      </c>
      <c r="CH153" s="31">
        <v>0</v>
      </c>
      <c r="CI153" s="31">
        <v>0</v>
      </c>
      <c r="CJ153" s="31">
        <v>0</v>
      </c>
      <c r="CK153" s="31">
        <v>0</v>
      </c>
      <c r="CL153" s="31">
        <v>0</v>
      </c>
      <c r="CM153" s="31">
        <v>0</v>
      </c>
      <c r="CN153" s="31">
        <v>0</v>
      </c>
      <c r="CO153" s="31">
        <v>0</v>
      </c>
      <c r="CP153" s="31">
        <v>0</v>
      </c>
      <c r="CQ153" s="31">
        <v>0</v>
      </c>
      <c r="CR153" s="31">
        <v>0</v>
      </c>
      <c r="CS153" s="31">
        <v>0</v>
      </c>
      <c r="CT153" s="31">
        <v>0</v>
      </c>
      <c r="CU153" s="31">
        <v>0</v>
      </c>
      <c r="CV153" s="31">
        <v>0</v>
      </c>
      <c r="CW153" s="31">
        <v>0</v>
      </c>
      <c r="CX153" s="31">
        <v>0</v>
      </c>
      <c r="CY153" s="31">
        <v>0</v>
      </c>
      <c r="CZ153" s="31">
        <v>0</v>
      </c>
      <c r="DA153" s="31">
        <v>0</v>
      </c>
      <c r="DB153" s="31">
        <v>0</v>
      </c>
      <c r="DC153" s="31">
        <v>0</v>
      </c>
      <c r="DD153" s="31">
        <v>0</v>
      </c>
      <c r="DE153" s="31">
        <v>0</v>
      </c>
      <c r="DF153" s="31">
        <v>0</v>
      </c>
      <c r="DG153" s="31">
        <v>0</v>
      </c>
      <c r="DH153" s="31">
        <v>0</v>
      </c>
      <c r="DI153" s="31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  <c r="DP153" s="31">
        <v>0</v>
      </c>
      <c r="DQ153" s="31">
        <v>0</v>
      </c>
      <c r="DR153" s="31">
        <v>0</v>
      </c>
      <c r="DS153" s="31">
        <v>0</v>
      </c>
      <c r="DT153" s="31">
        <v>0</v>
      </c>
      <c r="DU153" s="31">
        <v>0</v>
      </c>
      <c r="DV153" s="31">
        <v>0</v>
      </c>
      <c r="DW153" s="31">
        <v>0</v>
      </c>
      <c r="DX153" s="31">
        <v>0</v>
      </c>
      <c r="DY153" s="31">
        <v>0</v>
      </c>
      <c r="DZ153" s="31">
        <v>0</v>
      </c>
      <c r="EA153" s="31">
        <v>0</v>
      </c>
      <c r="EB153" s="31">
        <v>0</v>
      </c>
      <c r="EC153" s="31">
        <v>0</v>
      </c>
      <c r="ED153" s="31">
        <v>0</v>
      </c>
      <c r="EE153" s="31">
        <v>0</v>
      </c>
      <c r="EF153" s="31">
        <v>0</v>
      </c>
      <c r="EG153" s="31">
        <v>0</v>
      </c>
      <c r="EH153" s="31">
        <v>0</v>
      </c>
      <c r="EI153" s="31">
        <v>0</v>
      </c>
      <c r="EJ153" s="31">
        <v>0</v>
      </c>
      <c r="EK153" s="31">
        <v>0</v>
      </c>
      <c r="EL153" s="31">
        <v>0</v>
      </c>
      <c r="EM153" s="31">
        <v>0</v>
      </c>
      <c r="EN153" s="31">
        <v>0</v>
      </c>
      <c r="EO153" s="31">
        <v>0</v>
      </c>
      <c r="EP153" s="31">
        <v>0</v>
      </c>
      <c r="EQ153" s="31">
        <v>0</v>
      </c>
      <c r="ER153" s="31">
        <v>0</v>
      </c>
      <c r="ES153" s="31">
        <v>0</v>
      </c>
      <c r="ET153" s="31">
        <v>0</v>
      </c>
      <c r="EU153" s="31">
        <v>0</v>
      </c>
      <c r="EV153" s="31">
        <v>0</v>
      </c>
      <c r="EW153" s="31">
        <v>0</v>
      </c>
      <c r="EX153" s="31">
        <v>0</v>
      </c>
      <c r="EY153" s="31">
        <v>0</v>
      </c>
      <c r="EZ153" s="31">
        <v>0</v>
      </c>
      <c r="FA153" s="31">
        <v>0</v>
      </c>
      <c r="FB153" s="31">
        <v>0</v>
      </c>
      <c r="FC153" s="31">
        <v>0</v>
      </c>
      <c r="FD153" s="31">
        <v>0</v>
      </c>
      <c r="FE153" s="31">
        <v>0</v>
      </c>
      <c r="FF153" s="31">
        <v>0</v>
      </c>
      <c r="FG153" s="31">
        <v>0</v>
      </c>
      <c r="FH153" s="31">
        <v>0</v>
      </c>
      <c r="FI153" s="31">
        <v>0</v>
      </c>
      <c r="FJ153" s="31">
        <v>0</v>
      </c>
      <c r="FK153" s="31">
        <v>0</v>
      </c>
      <c r="FL153" s="31">
        <v>0</v>
      </c>
      <c r="FM153" s="31">
        <v>0</v>
      </c>
      <c r="FN153" s="31">
        <v>0</v>
      </c>
      <c r="FO153" s="31">
        <v>0</v>
      </c>
      <c r="FP153" s="31">
        <v>0</v>
      </c>
      <c r="FQ153" s="31">
        <v>0</v>
      </c>
      <c r="FR153" s="31">
        <v>0</v>
      </c>
      <c r="FS153" s="31">
        <v>0</v>
      </c>
      <c r="FT153" s="31">
        <v>0</v>
      </c>
      <c r="FU153" s="31">
        <v>0</v>
      </c>
      <c r="FV153" s="31">
        <v>0</v>
      </c>
      <c r="FW153" s="31">
        <v>0</v>
      </c>
      <c r="FX153" s="31">
        <v>0</v>
      </c>
      <c r="FY153" s="31">
        <v>0</v>
      </c>
      <c r="FZ153" s="31">
        <v>0</v>
      </c>
      <c r="GA153" s="31">
        <v>0</v>
      </c>
      <c r="GB153" s="31">
        <v>0</v>
      </c>
      <c r="GC153" s="31">
        <v>0</v>
      </c>
      <c r="GD153" s="31">
        <v>0</v>
      </c>
      <c r="GE153" s="31">
        <v>0</v>
      </c>
      <c r="GF153" s="31">
        <v>0</v>
      </c>
      <c r="GG153" s="31">
        <v>0</v>
      </c>
      <c r="GH153" s="31">
        <v>0</v>
      </c>
      <c r="GI153" s="31">
        <v>0</v>
      </c>
      <c r="GJ153" s="31">
        <v>0</v>
      </c>
      <c r="GK153" s="31">
        <v>0</v>
      </c>
      <c r="GL153" s="31">
        <v>0</v>
      </c>
      <c r="GM153" s="31">
        <v>0</v>
      </c>
      <c r="GN153" s="31">
        <v>0</v>
      </c>
      <c r="GO153" s="31">
        <v>0</v>
      </c>
      <c r="GP153" s="31">
        <v>0</v>
      </c>
      <c r="GQ153" s="31">
        <v>0</v>
      </c>
      <c r="GR153" s="31">
        <v>0</v>
      </c>
      <c r="GS153" s="31">
        <v>0</v>
      </c>
      <c r="GT153" s="31">
        <v>0</v>
      </c>
      <c r="GU153" s="31">
        <v>0</v>
      </c>
      <c r="GV153" s="31">
        <v>0</v>
      </c>
      <c r="GW153" s="31">
        <v>0</v>
      </c>
      <c r="GX153" s="31">
        <v>0</v>
      </c>
      <c r="GY153" s="31">
        <v>0</v>
      </c>
      <c r="GZ153" s="31">
        <v>0</v>
      </c>
      <c r="HA153" s="31">
        <v>0</v>
      </c>
      <c r="HB153" s="31">
        <v>0</v>
      </c>
      <c r="HC153" s="31">
        <v>0</v>
      </c>
      <c r="HD153" s="31">
        <v>0</v>
      </c>
      <c r="HE153" s="31">
        <v>0</v>
      </c>
      <c r="HF153" s="31">
        <v>0</v>
      </c>
      <c r="HG153" s="31">
        <v>0</v>
      </c>
      <c r="HH153" s="31">
        <v>0</v>
      </c>
      <c r="HI153" s="31">
        <v>0</v>
      </c>
      <c r="HJ153" s="31">
        <v>0</v>
      </c>
      <c r="HK153" s="31">
        <v>0</v>
      </c>
      <c r="HL153" s="31">
        <v>0</v>
      </c>
      <c r="HM153" s="31">
        <v>0</v>
      </c>
      <c r="HN153" s="31">
        <v>0</v>
      </c>
      <c r="HO153" s="31">
        <v>0</v>
      </c>
      <c r="HP153" s="31">
        <v>0</v>
      </c>
      <c r="HQ153" s="31">
        <v>0</v>
      </c>
      <c r="HR153" s="31">
        <v>0</v>
      </c>
      <c r="HS153" s="31">
        <v>0</v>
      </c>
      <c r="HT153" s="31">
        <v>0</v>
      </c>
      <c r="HU153" s="31">
        <v>0</v>
      </c>
      <c r="HV153" s="31">
        <v>0</v>
      </c>
      <c r="HW153" s="31">
        <v>0</v>
      </c>
      <c r="HX153" s="31">
        <v>0</v>
      </c>
      <c r="HY153" s="31">
        <v>0</v>
      </c>
      <c r="HZ153" s="31">
        <v>0</v>
      </c>
      <c r="IA153" s="31">
        <v>0</v>
      </c>
      <c r="IB153" s="31">
        <v>0</v>
      </c>
      <c r="IC153" s="31">
        <v>0</v>
      </c>
      <c r="ID153" s="31">
        <v>0</v>
      </c>
      <c r="IE153" s="31">
        <v>0</v>
      </c>
      <c r="IF153" s="31">
        <v>0</v>
      </c>
      <c r="IG153" s="31">
        <v>0</v>
      </c>
      <c r="IH153" s="31">
        <v>0</v>
      </c>
      <c r="II153" s="31">
        <v>0</v>
      </c>
      <c r="IJ153" s="31">
        <v>0</v>
      </c>
      <c r="IK153" s="31">
        <v>0</v>
      </c>
      <c r="IL153" s="31">
        <v>0</v>
      </c>
      <c r="IM153" s="31">
        <v>0</v>
      </c>
      <c r="IN153" s="31">
        <v>0</v>
      </c>
      <c r="IO153" s="31">
        <v>0</v>
      </c>
      <c r="IP153" s="31">
        <v>0</v>
      </c>
      <c r="IQ153" s="31">
        <v>0</v>
      </c>
      <c r="IR153" s="31">
        <v>0</v>
      </c>
      <c r="IS153" s="31">
        <v>0</v>
      </c>
      <c r="IT153" s="31">
        <v>0</v>
      </c>
      <c r="IU153" s="31">
        <v>0</v>
      </c>
      <c r="IV153" s="31">
        <v>0</v>
      </c>
      <c r="IW153" s="31">
        <v>0</v>
      </c>
      <c r="IX153" s="31">
        <v>0</v>
      </c>
      <c r="IY153" s="31">
        <v>0</v>
      </c>
      <c r="IZ153" s="31">
        <v>0</v>
      </c>
      <c r="JA153" s="31">
        <v>0</v>
      </c>
      <c r="JB153" s="31">
        <v>0</v>
      </c>
      <c r="JC153" s="31">
        <v>0</v>
      </c>
      <c r="JD153" s="31">
        <v>0</v>
      </c>
      <c r="JE153" s="31">
        <v>0</v>
      </c>
      <c r="JF153" s="31">
        <v>0</v>
      </c>
      <c r="JG153" s="31">
        <v>0</v>
      </c>
      <c r="JH153" s="31">
        <v>0</v>
      </c>
      <c r="JI153" s="31">
        <v>0</v>
      </c>
      <c r="JJ153" s="31">
        <v>0</v>
      </c>
      <c r="JK153" s="31">
        <v>0</v>
      </c>
      <c r="JL153" s="31">
        <v>0</v>
      </c>
      <c r="JM153" s="31">
        <v>0</v>
      </c>
      <c r="JN153" s="31">
        <v>0</v>
      </c>
      <c r="JO153" s="31">
        <v>0</v>
      </c>
      <c r="JP153" s="31">
        <v>0</v>
      </c>
      <c r="JQ153" s="31">
        <v>0</v>
      </c>
      <c r="JR153" s="31">
        <v>0</v>
      </c>
      <c r="JS153" s="31">
        <v>0</v>
      </c>
      <c r="JT153" s="31">
        <v>0</v>
      </c>
      <c r="JU153" s="31">
        <v>0</v>
      </c>
      <c r="JV153" s="31">
        <v>0</v>
      </c>
      <c r="JW153" s="31">
        <v>0</v>
      </c>
      <c r="JX153" s="31">
        <v>0</v>
      </c>
      <c r="JY153" s="31">
        <v>0</v>
      </c>
      <c r="JZ153" s="31">
        <v>0</v>
      </c>
      <c r="KA153" s="31">
        <v>0</v>
      </c>
      <c r="KB153" s="31">
        <v>0</v>
      </c>
      <c r="KC153" s="31">
        <v>0</v>
      </c>
      <c r="KD153" s="31">
        <v>0</v>
      </c>
      <c r="KE153" s="31">
        <v>0</v>
      </c>
      <c r="KF153" s="31">
        <v>0</v>
      </c>
      <c r="KG153" s="31">
        <v>0</v>
      </c>
      <c r="KH153" s="31">
        <v>0</v>
      </c>
      <c r="KI153" s="31">
        <v>0</v>
      </c>
      <c r="KJ153" s="31">
        <v>0</v>
      </c>
      <c r="KK153" s="31">
        <v>0</v>
      </c>
      <c r="KL153" s="31">
        <v>0</v>
      </c>
      <c r="KM153" s="31">
        <v>0</v>
      </c>
      <c r="KN153" s="31">
        <v>0</v>
      </c>
      <c r="KO153" s="31">
        <v>0</v>
      </c>
      <c r="KP153" s="31">
        <v>0</v>
      </c>
      <c r="KQ153" s="31">
        <v>0</v>
      </c>
      <c r="KR153" s="31">
        <v>0</v>
      </c>
      <c r="KS153" s="31">
        <v>0</v>
      </c>
      <c r="KT153" s="31">
        <v>0</v>
      </c>
      <c r="KU153" s="31">
        <v>0</v>
      </c>
      <c r="KV153" s="31">
        <v>0</v>
      </c>
      <c r="KW153" s="31">
        <v>0</v>
      </c>
      <c r="KX153" s="31">
        <v>0</v>
      </c>
      <c r="KY153" s="31">
        <v>0</v>
      </c>
      <c r="KZ153" s="31">
        <v>0</v>
      </c>
      <c r="LA153" s="31">
        <v>0</v>
      </c>
      <c r="LB153" s="31">
        <v>0</v>
      </c>
      <c r="LC153" s="31">
        <v>0</v>
      </c>
      <c r="LD153" s="31">
        <v>0</v>
      </c>
      <c r="LE153" s="31">
        <v>0</v>
      </c>
      <c r="LF153" s="31">
        <v>0</v>
      </c>
      <c r="LG153" s="232">
        <v>0</v>
      </c>
      <c r="LH153" s="22">
        <v>0</v>
      </c>
      <c r="LI153" s="22">
        <v>0</v>
      </c>
      <c r="LJ153" s="22">
        <v>0</v>
      </c>
      <c r="LK153" s="22">
        <v>0</v>
      </c>
      <c r="LL153" s="22">
        <v>0</v>
      </c>
      <c r="LM153" s="22">
        <v>0</v>
      </c>
      <c r="LN153" s="22">
        <v>0</v>
      </c>
      <c r="LO153" s="22">
        <v>374292.45</v>
      </c>
      <c r="LP153" s="22">
        <v>212673859.32000002</v>
      </c>
      <c r="LQ153" s="22">
        <v>19912619.229999989</v>
      </c>
      <c r="LR153" s="22">
        <v>898757</v>
      </c>
      <c r="LS153" s="31">
        <f t="shared" si="812"/>
        <v>233859528</v>
      </c>
      <c r="LT153" s="232">
        <v>19695</v>
      </c>
      <c r="LU153" s="22">
        <v>212086</v>
      </c>
      <c r="LV153" s="22">
        <v>0</v>
      </c>
      <c r="LW153" s="22">
        <v>0</v>
      </c>
      <c r="LX153" s="22">
        <v>0</v>
      </c>
      <c r="LY153" s="22">
        <v>0</v>
      </c>
      <c r="LZ153" s="22">
        <v>16964001.48</v>
      </c>
      <c r="MA153" s="22">
        <v>2375925.8599999994</v>
      </c>
      <c r="MB153" s="22">
        <v>1564927.8000000007</v>
      </c>
      <c r="MC153" s="22">
        <v>2769992</v>
      </c>
      <c r="MD153" s="22">
        <v>573183.12999999896</v>
      </c>
      <c r="ME153" s="22">
        <v>29656011.220000003</v>
      </c>
      <c r="MF153" s="31">
        <f t="shared" si="815"/>
        <v>54135822.490000002</v>
      </c>
      <c r="MG153" s="232">
        <v>0</v>
      </c>
      <c r="MH153" s="22">
        <v>0</v>
      </c>
      <c r="MI153" s="22">
        <v>3129168.1</v>
      </c>
      <c r="MJ153" s="22">
        <v>0</v>
      </c>
      <c r="MK153" s="22">
        <v>0</v>
      </c>
      <c r="ML153" s="22">
        <v>0</v>
      </c>
      <c r="MM153" s="22">
        <v>0</v>
      </c>
      <c r="MN153" s="22">
        <v>0</v>
      </c>
      <c r="MO153" s="22">
        <v>0</v>
      </c>
      <c r="MP153" s="22">
        <v>0</v>
      </c>
      <c r="MQ153" s="22">
        <v>0</v>
      </c>
      <c r="MR153" s="22">
        <v>0</v>
      </c>
      <c r="MS153" s="32">
        <f t="shared" si="818"/>
        <v>3129168.1</v>
      </c>
    </row>
    <row r="154" spans="1:357" x14ac:dyDescent="0.2">
      <c r="A154" s="82"/>
      <c r="B154" s="105"/>
      <c r="C154" s="106" t="s">
        <v>591</v>
      </c>
      <c r="D154" s="106" t="s">
        <v>591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31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31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31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31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31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31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31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31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31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31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31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31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31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31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31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31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31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31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31"/>
      <c r="JG154" s="227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31"/>
      <c r="JT154" s="227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31"/>
      <c r="KG154" s="227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31"/>
      <c r="KT154" s="227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31"/>
      <c r="LG154" s="227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31"/>
      <c r="LT154" s="227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31"/>
      <c r="MG154" s="227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32"/>
    </row>
    <row r="155" spans="1:357" ht="15.75" x14ac:dyDescent="0.25">
      <c r="A155" s="86">
        <v>7401</v>
      </c>
      <c r="B155" s="113"/>
      <c r="C155" s="114" t="s">
        <v>259</v>
      </c>
      <c r="D155" s="114" t="s">
        <v>21</v>
      </c>
      <c r="E155" s="36">
        <v>0</v>
      </c>
      <c r="F155" s="36">
        <v>0</v>
      </c>
      <c r="G155" s="37">
        <v>0</v>
      </c>
      <c r="H155" s="36">
        <v>0</v>
      </c>
      <c r="I155" s="36">
        <v>0</v>
      </c>
      <c r="J155" s="36">
        <v>0</v>
      </c>
      <c r="K155" s="36">
        <v>0</v>
      </c>
      <c r="L155" s="37">
        <v>1931806.0423969289</v>
      </c>
      <c r="M155" s="37">
        <v>1281568.1856117509</v>
      </c>
      <c r="N155" s="37">
        <v>426577.36604907364</v>
      </c>
      <c r="O155" s="36">
        <v>-392972.79252211656</v>
      </c>
      <c r="P155" s="36">
        <v>423581.20514104492</v>
      </c>
      <c r="Q155" s="36">
        <v>362485.39475880488</v>
      </c>
      <c r="R155" s="36">
        <v>1144157.9035219497</v>
      </c>
      <c r="S155" s="37">
        <f>L155+M155+N155+O155+P155+Q155+R155</f>
        <v>5177203.3049574364</v>
      </c>
      <c r="T155" s="36">
        <v>348372.55883825739</v>
      </c>
      <c r="U155" s="36">
        <v>120827.07394424971</v>
      </c>
      <c r="V155" s="36">
        <v>193089.63445167753</v>
      </c>
      <c r="W155" s="36">
        <v>280967.28425972292</v>
      </c>
      <c r="X155" s="36">
        <v>561876.14755466545</v>
      </c>
      <c r="Y155" s="36">
        <v>979022.70071774325</v>
      </c>
      <c r="Z155" s="36">
        <v>307461.19178768154</v>
      </c>
      <c r="AA155" s="36">
        <v>591311.96795192792</v>
      </c>
      <c r="AB155" s="36">
        <v>758921.71590719419</v>
      </c>
      <c r="AC155" s="36">
        <v>488900.01669170428</v>
      </c>
      <c r="AD155" s="36">
        <v>361876.14755466534</v>
      </c>
      <c r="AE155" s="36">
        <v>1598433.5181939576</v>
      </c>
      <c r="AF155" s="37">
        <f>T155+U155+V155+W155+X155+Y155+Z155+AA155+AB155+AC155+AD155+AE155</f>
        <v>6591059.9578534467</v>
      </c>
      <c r="AG155" s="36">
        <v>547850.9430812886</v>
      </c>
      <c r="AH155" s="36">
        <v>182828.40928058754</v>
      </c>
      <c r="AI155" s="36">
        <v>776222.15072608914</v>
      </c>
      <c r="AJ155" s="36">
        <v>450441.68907527957</v>
      </c>
      <c r="AK155" s="36">
        <v>403163.07795025874</v>
      </c>
      <c r="AL155" s="36">
        <v>1829029.2799198797</v>
      </c>
      <c r="AM155" s="36">
        <v>288417.5218661321</v>
      </c>
      <c r="AN155" s="36">
        <v>402360.10298781551</v>
      </c>
      <c r="AO155" s="36">
        <v>641205.20055082627</v>
      </c>
      <c r="AP155" s="36">
        <v>778419.83287431172</v>
      </c>
      <c r="AQ155" s="36">
        <v>1142214.8526122523</v>
      </c>
      <c r="AR155" s="36">
        <v>1187719.7971540638</v>
      </c>
      <c r="AS155" s="37">
        <f>AG155+AH155+AI155+AJ155+AK155+AL155+AM155+AN155+AO155+AP155+AQ155+AR155</f>
        <v>8629872.8580787852</v>
      </c>
      <c r="AT155" s="36">
        <v>1321853.0521198462</v>
      </c>
      <c r="AU155" s="36">
        <v>179862.30433149741</v>
      </c>
      <c r="AV155" s="36">
        <v>241648.41228509432</v>
      </c>
      <c r="AW155" s="36">
        <v>1085523.5004172928</v>
      </c>
      <c r="AX155" s="36">
        <v>201045.94825571703</v>
      </c>
      <c r="AY155" s="36">
        <v>1181243.1071190117</v>
      </c>
      <c r="AZ155" s="36">
        <v>1190381.8664246364</v>
      </c>
      <c r="BA155" s="36">
        <v>196108.62018027078</v>
      </c>
      <c r="BB155" s="36">
        <v>265762.02353530395</v>
      </c>
      <c r="BC155" s="36">
        <v>286800.31226005644</v>
      </c>
      <c r="BD155" s="36">
        <v>1035418.0577532959</v>
      </c>
      <c r="BE155" s="36">
        <v>1978719.8911283601</v>
      </c>
      <c r="BF155" s="37">
        <f>AT155+AU155+AV155+AW155+AX155+AY155+AZ155+BA155+BB155+BC155+BD155+BE155</f>
        <v>9164367.0958103836</v>
      </c>
      <c r="BG155" s="36">
        <v>986664.58116341196</v>
      </c>
      <c r="BH155" s="36">
        <v>201525.22283425141</v>
      </c>
      <c r="BI155" s="36">
        <v>278597.28138040373</v>
      </c>
      <c r="BJ155" s="36">
        <v>309340.27290936437</v>
      </c>
      <c r="BK155" s="36">
        <v>24792.296361208319</v>
      </c>
      <c r="BL155" s="36">
        <v>1119662.6425054248</v>
      </c>
      <c r="BM155" s="36">
        <v>324048.06910365546</v>
      </c>
      <c r="BN155" s="36">
        <v>251833.56568185595</v>
      </c>
      <c r="BO155" s="36">
        <v>274807.49783007905</v>
      </c>
      <c r="BP155" s="36">
        <v>727803.91257719917</v>
      </c>
      <c r="BQ155" s="36">
        <v>704304.48785678565</v>
      </c>
      <c r="BR155" s="36">
        <v>2641396.3118010345</v>
      </c>
      <c r="BS155" s="37">
        <f>BG155+BH155+BI155+BJ155+BK155+BL155+BM155+BN155+BO155+BP155+BQ155+BR155</f>
        <v>7844776.1420046743</v>
      </c>
      <c r="BT155" s="36">
        <v>1359036.753046236</v>
      </c>
      <c r="BU155" s="36">
        <v>340188.47250041732</v>
      </c>
      <c r="BV155" s="36">
        <v>200262.0529961609</v>
      </c>
      <c r="BW155" s="36">
        <v>1929809.0332164913</v>
      </c>
      <c r="BX155" s="36">
        <v>428872.42313470261</v>
      </c>
      <c r="BY155" s="36">
        <v>547662.62810882938</v>
      </c>
      <c r="BZ155" s="36">
        <v>563416.97350192</v>
      </c>
      <c r="CA155" s="36">
        <v>546467.36208479351</v>
      </c>
      <c r="CB155" s="36">
        <v>536448.91962944518</v>
      </c>
      <c r="CC155" s="36">
        <v>691385.19604406436</v>
      </c>
      <c r="CD155" s="36">
        <v>1144840.7391921221</v>
      </c>
      <c r="CE155" s="36">
        <v>3244516.7106910376</v>
      </c>
      <c r="CF155" s="37">
        <f>BT155+BU155+BV155+BW155+BX155+BY155+BZ155+CA155+CB155+CC155+CD155+CE155</f>
        <v>11532907.26414622</v>
      </c>
      <c r="CG155" s="36">
        <v>271159.97805040894</v>
      </c>
      <c r="CH155" s="36">
        <v>170139.38340844598</v>
      </c>
      <c r="CI155" s="36">
        <v>129380.66841929566</v>
      </c>
      <c r="CJ155" s="36">
        <v>2237747.4660323816</v>
      </c>
      <c r="CK155" s="36">
        <v>309391.90969788062</v>
      </c>
      <c r="CL155" s="36">
        <v>593055.06059088616</v>
      </c>
      <c r="CM155" s="36">
        <v>169066.53738941753</v>
      </c>
      <c r="CN155" s="36">
        <v>444329.86617426178</v>
      </c>
      <c r="CO155" s="36">
        <v>242786.79936571518</v>
      </c>
      <c r="CP155" s="36">
        <v>473649.77962777507</v>
      </c>
      <c r="CQ155" s="36">
        <v>525130.09656150802</v>
      </c>
      <c r="CR155" s="36">
        <v>2334034.5037556351</v>
      </c>
      <c r="CS155" s="37">
        <f>CG155+CH155+CI155+CJ155+CK155+CL155+CM155+CN155+CO155+CP155+CQ155+CR155</f>
        <v>7899872.0490736123</v>
      </c>
      <c r="CT155" s="36">
        <v>489654.1774745452</v>
      </c>
      <c r="CU155" s="36">
        <v>92726.447546319454</v>
      </c>
      <c r="CV155" s="36">
        <v>139130.93344182958</v>
      </c>
      <c r="CW155" s="36">
        <v>312766.18886663311</v>
      </c>
      <c r="CX155" s="36">
        <v>2310016.2392755803</v>
      </c>
      <c r="CY155" s="36">
        <v>564252.33074611973</v>
      </c>
      <c r="CZ155" s="36">
        <v>824300.85252879304</v>
      </c>
      <c r="DA155" s="36">
        <v>1624122.4151644132</v>
      </c>
      <c r="DB155" s="36">
        <v>71611.86442163185</v>
      </c>
      <c r="DC155" s="36">
        <v>1474781.6638708073</v>
      </c>
      <c r="DD155" s="36">
        <v>1000002.1507260889</v>
      </c>
      <c r="DE155" s="36">
        <v>2962251.7013854114</v>
      </c>
      <c r="DF155" s="36">
        <f>CT155+CU155+CV155+CW155+CX155+CY155+CZ155+DA155+DB155+DC155+DD155+DE155</f>
        <v>11865616.965448175</v>
      </c>
      <c r="DG155" s="36">
        <v>454020.33</v>
      </c>
      <c r="DH155" s="36">
        <v>486954.47</v>
      </c>
      <c r="DI155" s="36">
        <v>602898.78</v>
      </c>
      <c r="DJ155" s="36">
        <v>548279.27</v>
      </c>
      <c r="DK155" s="36">
        <v>1099225.3799999999</v>
      </c>
      <c r="DL155" s="36">
        <v>1001961.04</v>
      </c>
      <c r="DM155" s="36">
        <v>1309173.94</v>
      </c>
      <c r="DN155" s="36">
        <v>1284194.52</v>
      </c>
      <c r="DO155" s="36">
        <v>1305318.67</v>
      </c>
      <c r="DP155" s="36">
        <v>2175707.2000000002</v>
      </c>
      <c r="DQ155" s="36">
        <v>1242512.1599999999</v>
      </c>
      <c r="DR155" s="36">
        <v>5507145.7100000028</v>
      </c>
      <c r="DS155" s="37">
        <f>DG155+DH155+DI155+DJ155+DK155+DL155+DM155+DN155+DO155+DP155+DQ155+DR155</f>
        <v>17017391.470000006</v>
      </c>
      <c r="DT155" s="36">
        <v>635733.31000000006</v>
      </c>
      <c r="DU155" s="36">
        <v>2101760.29</v>
      </c>
      <c r="DV155" s="36">
        <v>864048.72</v>
      </c>
      <c r="DW155" s="36">
        <v>1209435.8700000001</v>
      </c>
      <c r="DX155" s="36">
        <v>515157.48999999929</v>
      </c>
      <c r="DY155" s="36">
        <v>1028450.31</v>
      </c>
      <c r="DZ155" s="36">
        <v>1648120.5</v>
      </c>
      <c r="EA155" s="36">
        <v>1026476.21</v>
      </c>
      <c r="EB155" s="36">
        <v>1642426.1</v>
      </c>
      <c r="EC155" s="36">
        <v>1048824.78</v>
      </c>
      <c r="ED155" s="36">
        <v>1501519.41</v>
      </c>
      <c r="EE155" s="36">
        <v>3960236.5299999919</v>
      </c>
      <c r="EF155" s="37">
        <f>DT155+DU155+DV155+DW155+DX155+DY155+DZ155+EA155+EB155+EC155+ED155+EE155</f>
        <v>17182189.519999988</v>
      </c>
      <c r="EG155" s="36">
        <v>581054.21</v>
      </c>
      <c r="EH155" s="36">
        <v>1531547.79</v>
      </c>
      <c r="EI155" s="36">
        <v>2398607.3199999998</v>
      </c>
      <c r="EJ155" s="36">
        <v>790151.76</v>
      </c>
      <c r="EK155" s="36">
        <v>1176439.1000000001</v>
      </c>
      <c r="EL155" s="36">
        <v>1245833.1000000001</v>
      </c>
      <c r="EM155" s="36">
        <v>1480878.52</v>
      </c>
      <c r="EN155" s="36">
        <v>1538456.25</v>
      </c>
      <c r="EO155" s="36">
        <v>2693746.56</v>
      </c>
      <c r="EP155" s="36">
        <v>1494135.03</v>
      </c>
      <c r="EQ155" s="36">
        <v>1932032.9399999939</v>
      </c>
      <c r="ER155" s="36">
        <v>1639546.03</v>
      </c>
      <c r="ES155" s="37">
        <f>EG155+EH155+EI155+EJ155+EK155+EL155+EM155+EN155+EO155+EP155+EQ155+ER155</f>
        <v>18502428.609999992</v>
      </c>
      <c r="ET155" s="36">
        <v>1849066.63</v>
      </c>
      <c r="EU155" s="36">
        <v>897063.99</v>
      </c>
      <c r="EV155" s="36">
        <v>2270373.15</v>
      </c>
      <c r="EW155" s="36">
        <v>607632.87000000104</v>
      </c>
      <c r="EX155" s="36">
        <v>890501.33</v>
      </c>
      <c r="EY155" s="36">
        <v>1641543.49</v>
      </c>
      <c r="EZ155" s="36">
        <v>1034865.49</v>
      </c>
      <c r="FA155" s="36">
        <v>1109562.7</v>
      </c>
      <c r="FB155" s="36">
        <v>785102.77000000142</v>
      </c>
      <c r="FC155" s="36">
        <v>1390809.82</v>
      </c>
      <c r="FD155" s="36">
        <v>1216728.02</v>
      </c>
      <c r="FE155" s="36">
        <v>2137331.0300000068</v>
      </c>
      <c r="FF155" s="37">
        <f>ET155+EU155+EV155+EW155+EX155+EY155+EZ155+FA155+FB155+FC155+FD155+FE155</f>
        <v>15830581.290000008</v>
      </c>
      <c r="FG155" s="36">
        <v>582474.51</v>
      </c>
      <c r="FH155" s="36">
        <v>541134.84</v>
      </c>
      <c r="FI155" s="36">
        <v>569635.79</v>
      </c>
      <c r="FJ155" s="36">
        <v>237501.05</v>
      </c>
      <c r="FK155" s="36">
        <v>915324.83</v>
      </c>
      <c r="FL155" s="36">
        <v>788676.03</v>
      </c>
      <c r="FM155" s="36">
        <v>253704.54</v>
      </c>
      <c r="FN155" s="36">
        <v>975749.24</v>
      </c>
      <c r="FO155" s="36">
        <v>283290.77</v>
      </c>
      <c r="FP155" s="36">
        <v>1354644.57</v>
      </c>
      <c r="FQ155" s="36">
        <v>951545</v>
      </c>
      <c r="FR155" s="36">
        <v>2945348.71</v>
      </c>
      <c r="FS155" s="37">
        <f>FG155+FH155+FI155+FJ155+FK155+FL155+FM155+FN155+FO155+FP155+FQ155+FR155</f>
        <v>10399029.879999999</v>
      </c>
      <c r="FT155" s="36">
        <v>985021.02</v>
      </c>
      <c r="FU155" s="36">
        <v>1380657.36</v>
      </c>
      <c r="FV155" s="36">
        <v>1260184.77</v>
      </c>
      <c r="FW155" s="36">
        <v>-303839.55</v>
      </c>
      <c r="FX155" s="36">
        <v>1731441.88</v>
      </c>
      <c r="FY155" s="36">
        <v>671027.75000000093</v>
      </c>
      <c r="FZ155" s="36">
        <v>-6250.9900000002235</v>
      </c>
      <c r="GA155" s="36">
        <v>2494298.11</v>
      </c>
      <c r="GB155" s="36">
        <v>1059560.8799999999</v>
      </c>
      <c r="GC155" s="36">
        <v>1805912.11</v>
      </c>
      <c r="GD155" s="36">
        <v>953779.56000000238</v>
      </c>
      <c r="GE155" s="36">
        <v>2415961.94</v>
      </c>
      <c r="GF155" s="37">
        <f>FT155+FU155+FV155+FW155+FX155+FY155+FZ155+GA155+GB155+GC155+GD155+GE155</f>
        <v>14447754.840000002</v>
      </c>
      <c r="GG155" s="36">
        <v>1112191.68</v>
      </c>
      <c r="GH155" s="36">
        <v>1066516.3</v>
      </c>
      <c r="GI155" s="36">
        <v>1051274.81</v>
      </c>
      <c r="GJ155" s="36">
        <v>954735.4299999997</v>
      </c>
      <c r="GK155" s="36">
        <v>1016064.6299999999</v>
      </c>
      <c r="GL155" s="36">
        <v>766265.83000000007</v>
      </c>
      <c r="GM155" s="36">
        <v>914458.21999999881</v>
      </c>
      <c r="GN155" s="36">
        <v>1520231.5100000016</v>
      </c>
      <c r="GO155" s="36">
        <v>1509112.5999999996</v>
      </c>
      <c r="GP155" s="36">
        <v>1500573.6400000006</v>
      </c>
      <c r="GQ155" s="36">
        <v>-293544.35000000335</v>
      </c>
      <c r="GR155" s="36">
        <v>1524168.0500000045</v>
      </c>
      <c r="GS155" s="37">
        <f>GG155+GH155+GI155+GJ155+GK155+GL155+GM155+GN155+GO155+GP155+GQ155+GR155</f>
        <v>12642048.350000001</v>
      </c>
      <c r="GT155" s="36">
        <v>564933.47</v>
      </c>
      <c r="GU155" s="36">
        <v>453105.44000000018</v>
      </c>
      <c r="GV155" s="36">
        <v>648386.01999999979</v>
      </c>
      <c r="GW155" s="36">
        <v>871055.80999999982</v>
      </c>
      <c r="GX155" s="36">
        <v>929987.73</v>
      </c>
      <c r="GY155" s="36">
        <v>644272.09999999963</v>
      </c>
      <c r="GZ155" s="36">
        <v>1103720.4700000016</v>
      </c>
      <c r="HA155" s="36">
        <v>460706.87999999896</v>
      </c>
      <c r="HB155" s="36">
        <v>744466.34000000078</v>
      </c>
      <c r="HC155" s="36">
        <v>656548.37999999989</v>
      </c>
      <c r="HD155" s="36">
        <v>1786337.9299999997</v>
      </c>
      <c r="HE155" s="36">
        <v>570618.53000000305</v>
      </c>
      <c r="HF155" s="37">
        <f>GT155+GU155+GV155+GW155+GX155+GY155+GZ155+HA155+HB155+HC155+HD155+HE155</f>
        <v>9434139.1000000034</v>
      </c>
      <c r="HG155" s="36">
        <v>573811.74</v>
      </c>
      <c r="HH155" s="36">
        <v>505010.95000000024</v>
      </c>
      <c r="HI155" s="36">
        <v>1011880.4899999996</v>
      </c>
      <c r="HJ155" s="36">
        <v>1145450.6900000004</v>
      </c>
      <c r="HK155" s="36">
        <v>625170.65999999945</v>
      </c>
      <c r="HL155" s="36">
        <v>768775.33000000007</v>
      </c>
      <c r="HM155" s="36">
        <v>905257.64000000013</v>
      </c>
      <c r="HN155" s="36">
        <v>812510.86000000034</v>
      </c>
      <c r="HO155" s="36">
        <v>784018.26999999909</v>
      </c>
      <c r="HP155" s="36">
        <v>1091889.8000000003</v>
      </c>
      <c r="HQ155" s="36">
        <v>742024.57000000123</v>
      </c>
      <c r="HR155" s="36">
        <v>2951623.8899999997</v>
      </c>
      <c r="HS155" s="37">
        <f>HG155+HH155+HI155+HJ155+HK155+HL155+HM155+HN155+HO155+HP155+HQ155+HR155</f>
        <v>11917424.890000001</v>
      </c>
      <c r="HT155" s="36">
        <v>543014.37</v>
      </c>
      <c r="HU155" s="36">
        <v>573961.1599999998</v>
      </c>
      <c r="HV155" s="36">
        <v>677010.7000000003</v>
      </c>
      <c r="HW155" s="36">
        <v>550817.84999999951</v>
      </c>
      <c r="HX155" s="36">
        <v>861329.54999999958</v>
      </c>
      <c r="HY155" s="36">
        <v>753034.66999999993</v>
      </c>
      <c r="HZ155" s="36">
        <v>1252062.1200000008</v>
      </c>
      <c r="IA155" s="36">
        <v>624057.45000000158</v>
      </c>
      <c r="IB155" s="36">
        <v>761339.34999999823</v>
      </c>
      <c r="IC155" s="36">
        <v>800984.2900000005</v>
      </c>
      <c r="ID155" s="36">
        <v>1514973.9600000018</v>
      </c>
      <c r="IE155" s="36">
        <v>826615.47999999952</v>
      </c>
      <c r="IF155" s="37">
        <f>HT155+HU155+HV155+HW155+HX155+HY155+HZ155+IA155+IB155+IC155+ID155+IE155</f>
        <v>9739200.950000003</v>
      </c>
      <c r="IG155" s="36">
        <v>617494.85</v>
      </c>
      <c r="IH155" s="209">
        <v>454089.48</v>
      </c>
      <c r="II155" s="209">
        <v>506952.25000000017</v>
      </c>
      <c r="IJ155" s="209">
        <v>415595.0599999993</v>
      </c>
      <c r="IK155" s="209">
        <v>691435.28000000061</v>
      </c>
      <c r="IL155" s="209">
        <v>667503.43000000028</v>
      </c>
      <c r="IM155" s="209">
        <v>615230.93999999925</v>
      </c>
      <c r="IN155" s="209">
        <v>576643.11999999965</v>
      </c>
      <c r="IO155" s="209">
        <v>448545.48000000138</v>
      </c>
      <c r="IP155" s="209">
        <v>600941.82000000123</v>
      </c>
      <c r="IQ155" s="209">
        <v>672401.93999999762</v>
      </c>
      <c r="IR155" s="209">
        <v>966706.44000000157</v>
      </c>
      <c r="IS155" s="37">
        <f>IG155+IH155+II155+IJ155+IK155+IL155+IM155+IN155+IO155+IP155+IQ155+IR155</f>
        <v>7233540.0900000017</v>
      </c>
      <c r="IT155" s="36">
        <v>447920.78</v>
      </c>
      <c r="IU155" s="209">
        <v>418362.64</v>
      </c>
      <c r="IV155" s="209">
        <v>471220.49999999953</v>
      </c>
      <c r="IW155" s="209">
        <v>598566.23000000033</v>
      </c>
      <c r="IX155" s="209">
        <v>552208.12</v>
      </c>
      <c r="IY155" s="209">
        <v>526065.82999999961</v>
      </c>
      <c r="IZ155" s="209">
        <v>593871.39000000106</v>
      </c>
      <c r="JA155" s="209">
        <v>929616.32999999833</v>
      </c>
      <c r="JB155" s="209">
        <v>579700.57000000193</v>
      </c>
      <c r="JC155" s="209">
        <v>552060.36999999895</v>
      </c>
      <c r="JD155" s="209">
        <v>1793394.7900000012</v>
      </c>
      <c r="JE155" s="209">
        <v>771458.04999999772</v>
      </c>
      <c r="JF155" s="37">
        <f>IT155+IU155+IV155+IW155+IX155+IY155+IZ155+JA155+JB155+JC155+JD155+JE155</f>
        <v>8234445.5999999996</v>
      </c>
      <c r="JG155" s="229">
        <v>440225.32000000007</v>
      </c>
      <c r="JH155" s="209">
        <v>419445.03</v>
      </c>
      <c r="JI155" s="209">
        <v>468228.14999999979</v>
      </c>
      <c r="JJ155" s="209">
        <v>639581.72000000055</v>
      </c>
      <c r="JK155" s="209">
        <v>633008.42999999947</v>
      </c>
      <c r="JL155" s="209">
        <v>630367.80000000133</v>
      </c>
      <c r="JM155" s="209">
        <v>979595.97999999882</v>
      </c>
      <c r="JN155" s="209">
        <v>652567.03999999911</v>
      </c>
      <c r="JO155" s="209">
        <v>796086.72000000207</v>
      </c>
      <c r="JP155" s="209">
        <v>690837.61999999871</v>
      </c>
      <c r="JQ155" s="209">
        <v>801368.00000000128</v>
      </c>
      <c r="JR155" s="209">
        <v>1873400.5699999996</v>
      </c>
      <c r="JS155" s="37">
        <f>JG155+JH155+JI155+JJ155+JK155+JL155+JM155+JN155+JO155+JP155+JQ155+JR155</f>
        <v>9024712.3800000008</v>
      </c>
      <c r="JT155" s="229">
        <v>506186.77</v>
      </c>
      <c r="JU155" s="209">
        <v>614760.66999999993</v>
      </c>
      <c r="JV155" s="209">
        <v>904474.5399999998</v>
      </c>
      <c r="JW155" s="209">
        <v>658393.90000000084</v>
      </c>
      <c r="JX155" s="209">
        <v>692566.87999999989</v>
      </c>
      <c r="JY155" s="209">
        <v>810027.16000000085</v>
      </c>
      <c r="JZ155" s="209">
        <v>835600.80999999971</v>
      </c>
      <c r="KA155" s="209">
        <v>689152.54999999877</v>
      </c>
      <c r="KB155" s="209">
        <v>895371.13999999862</v>
      </c>
      <c r="KC155" s="209">
        <v>1023598.5899999989</v>
      </c>
      <c r="KD155" s="209">
        <v>1054534.7600000014</v>
      </c>
      <c r="KE155" s="209">
        <v>1555455.5100000012</v>
      </c>
      <c r="KF155" s="37">
        <f>JT155+JU155+JV155+JW155+JX155+JY155+JZ155+KA155+KB155+KC155+KD155+KE155</f>
        <v>10240123.280000001</v>
      </c>
      <c r="KG155" s="229">
        <v>522022.14</v>
      </c>
      <c r="KH155" s="209">
        <v>687877.10000000009</v>
      </c>
      <c r="KI155" s="209">
        <v>691751.99999999988</v>
      </c>
      <c r="KJ155" s="209">
        <v>815790.3600000001</v>
      </c>
      <c r="KK155" s="209">
        <v>711152.01999999979</v>
      </c>
      <c r="KL155" s="209">
        <v>905351.36999999988</v>
      </c>
      <c r="KM155" s="209">
        <v>726324.6600000005</v>
      </c>
      <c r="KN155" s="209">
        <v>667283.28999999992</v>
      </c>
      <c r="KO155" s="209">
        <v>1042958.1799999998</v>
      </c>
      <c r="KP155" s="209">
        <v>568482.05000000016</v>
      </c>
      <c r="KQ155" s="209">
        <v>1176955.5599999996</v>
      </c>
      <c r="KR155" s="209">
        <v>1725077.6999999993</v>
      </c>
      <c r="KS155" s="37">
        <f>KG155+KH155+KI155+KJ155+KK155+KL155+KM155+KN155+KO155+KP155+KQ155+KR155</f>
        <v>10241026.43</v>
      </c>
      <c r="KT155" s="229">
        <v>650966.96</v>
      </c>
      <c r="KU155" s="209">
        <v>854230.51000000013</v>
      </c>
      <c r="KV155" s="209">
        <v>966205.51999999967</v>
      </c>
      <c r="KW155" s="209">
        <v>923726.26000000013</v>
      </c>
      <c r="KX155" s="209">
        <v>938900.2100000002</v>
      </c>
      <c r="KY155" s="209">
        <v>857835.27999999956</v>
      </c>
      <c r="KZ155" s="209">
        <v>1231848.3200000008</v>
      </c>
      <c r="LA155" s="209">
        <v>1114096.4099999997</v>
      </c>
      <c r="LB155" s="209">
        <v>939999.75000000012</v>
      </c>
      <c r="LC155" s="209">
        <v>948444.59</v>
      </c>
      <c r="LD155" s="209">
        <v>1909218.1099999989</v>
      </c>
      <c r="LE155" s="209">
        <v>1834682.9700000016</v>
      </c>
      <c r="LF155" s="37">
        <f>KT155+KU155+KV155+KW155+KX155+KY155+KZ155+LA155+LB155+LC155+LD155+LE155</f>
        <v>13170154.890000001</v>
      </c>
      <c r="LG155" s="229">
        <v>675735.51</v>
      </c>
      <c r="LH155" s="209">
        <v>1065090.18</v>
      </c>
      <c r="LI155" s="209">
        <v>1220213.3699999999</v>
      </c>
      <c r="LJ155" s="209">
        <v>1109529.5900000001</v>
      </c>
      <c r="LK155" s="209">
        <v>1175265.1400000006</v>
      </c>
      <c r="LL155" s="209">
        <v>1529403.5099999993</v>
      </c>
      <c r="LM155" s="209">
        <v>1110039.6000000001</v>
      </c>
      <c r="LN155" s="209">
        <v>1404412.1500000001</v>
      </c>
      <c r="LO155" s="209">
        <v>1638741.5699999989</v>
      </c>
      <c r="LP155" s="209">
        <v>1416548.3600000013</v>
      </c>
      <c r="LQ155" s="209">
        <v>1513372.0899999999</v>
      </c>
      <c r="LR155" s="209">
        <v>2368343.4500000002</v>
      </c>
      <c r="LS155" s="37">
        <f>LG155+LH155+LI155+LJ155+LK155+LL155+LM155+LN155+LO155+LP155+LQ155+LR155</f>
        <v>16226694.52</v>
      </c>
      <c r="LT155" s="229">
        <v>943762.30999999994</v>
      </c>
      <c r="LU155" s="209">
        <v>1034187.1799999999</v>
      </c>
      <c r="LV155" s="209">
        <v>1383083.5100000002</v>
      </c>
      <c r="LW155" s="209">
        <v>1471696.0100000002</v>
      </c>
      <c r="LX155" s="209">
        <v>1421366.98</v>
      </c>
      <c r="LY155" s="209">
        <v>1754342.5899999994</v>
      </c>
      <c r="LZ155" s="209">
        <v>1183717.8100000003</v>
      </c>
      <c r="MA155" s="209">
        <v>1399870.8800000001</v>
      </c>
      <c r="MB155" s="209">
        <v>1098401.6600000006</v>
      </c>
      <c r="MC155" s="209">
        <v>1870896.7399999993</v>
      </c>
      <c r="MD155" s="209">
        <v>1041166.1499999999</v>
      </c>
      <c r="ME155" s="209">
        <v>1850259.1099999994</v>
      </c>
      <c r="MF155" s="37">
        <f>LT155+LU155+LV155+LW155+LX155+LY155+LZ155+MA155+MB155+MC155+MD155+ME155</f>
        <v>16452750.930000002</v>
      </c>
      <c r="MG155" s="229">
        <v>1002368.7000000001</v>
      </c>
      <c r="MH155" s="209">
        <v>1114040.22</v>
      </c>
      <c r="MI155" s="209">
        <v>1296434.0600000003</v>
      </c>
      <c r="MJ155" s="209">
        <v>0</v>
      </c>
      <c r="MK155" s="209">
        <v>0</v>
      </c>
      <c r="ML155" s="209">
        <v>0</v>
      </c>
      <c r="MM155" s="209">
        <v>0</v>
      </c>
      <c r="MN155" s="209">
        <v>0</v>
      </c>
      <c r="MO155" s="209">
        <v>0</v>
      </c>
      <c r="MP155" s="209">
        <v>0</v>
      </c>
      <c r="MQ155" s="209">
        <v>0</v>
      </c>
      <c r="MR155" s="209">
        <v>0</v>
      </c>
      <c r="MS155" s="38">
        <f>MG155+MH155+MI155+MJ155+MK155+ML155+MM155+MN155+MO155+MP155+MQ155+MR155</f>
        <v>3412842.9800000004</v>
      </c>
    </row>
    <row r="156" spans="1:357" ht="15.75" x14ac:dyDescent="0.25">
      <c r="A156" s="86">
        <v>7402</v>
      </c>
      <c r="B156" s="113"/>
      <c r="C156" s="114" t="s">
        <v>260</v>
      </c>
      <c r="D156" s="114" t="s">
        <v>313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7">
        <v>66407.945251210156</v>
      </c>
      <c r="M156" s="37">
        <v>-23660.490736104159</v>
      </c>
      <c r="N156" s="37">
        <v>84743.782340176942</v>
      </c>
      <c r="O156" s="36">
        <v>-68569.520948088815</v>
      </c>
      <c r="P156" s="36">
        <v>371.39041896177599</v>
      </c>
      <c r="Q156" s="36">
        <v>30028.375897179103</v>
      </c>
      <c r="R156" s="36">
        <v>19946.586546486396</v>
      </c>
      <c r="S156" s="37">
        <f>L156+M156+N156+O156+P156+Q156+R156</f>
        <v>109268.0687698214</v>
      </c>
      <c r="T156" s="36">
        <v>29540.14354865632</v>
      </c>
      <c r="U156" s="36">
        <v>15058.742280086797</v>
      </c>
      <c r="V156" s="36">
        <v>14257.398597896847</v>
      </c>
      <c r="W156" s="36">
        <v>17351.026539809714</v>
      </c>
      <c r="X156" s="36">
        <v>22240.36054081122</v>
      </c>
      <c r="Y156" s="36">
        <v>26798.531130028376</v>
      </c>
      <c r="Z156" s="36">
        <v>24941.136705057586</v>
      </c>
      <c r="AA156" s="36">
        <v>24969.600233683846</v>
      </c>
      <c r="AB156" s="36">
        <v>27912.961108329186</v>
      </c>
      <c r="AC156" s="36">
        <v>19638.403438491059</v>
      </c>
      <c r="AD156" s="36">
        <v>36175.095977299286</v>
      </c>
      <c r="AE156" s="36">
        <v>33288.190619262234</v>
      </c>
      <c r="AF156" s="37">
        <f>T156+U156+V156+W156+X156+Y156+Z156+AA156+AB156+AC156+AD156+AE156</f>
        <v>292171.59071941249</v>
      </c>
      <c r="AG156" s="36">
        <v>23835.75363044567</v>
      </c>
      <c r="AH156" s="36">
        <v>12193.281589050241</v>
      </c>
      <c r="AI156" s="36">
        <v>-646.8035386412954</v>
      </c>
      <c r="AJ156" s="36">
        <v>16282.858037055586</v>
      </c>
      <c r="AK156" s="36">
        <v>8860.8825738607884</v>
      </c>
      <c r="AL156" s="36">
        <v>34721.733433483569</v>
      </c>
      <c r="AM156" s="36">
        <v>19998.124269737942</v>
      </c>
      <c r="AN156" s="36">
        <v>11451.838173927565</v>
      </c>
      <c r="AO156" s="36">
        <v>33472.128192288401</v>
      </c>
      <c r="AP156" s="36">
        <v>60242.745451510651</v>
      </c>
      <c r="AQ156" s="36">
        <v>-29165.315723585412</v>
      </c>
      <c r="AR156" s="36">
        <v>10535.038975129351</v>
      </c>
      <c r="AS156" s="37">
        <f>AG156+AH156+AI156+AJ156+AK156+AL156+AM156+AN156+AO156+AP156+AQ156+AR156</f>
        <v>201782.26506426305</v>
      </c>
      <c r="AT156" s="36">
        <v>43489.683358370887</v>
      </c>
      <c r="AU156" s="36">
        <v>22372.763311634117</v>
      </c>
      <c r="AV156" s="36">
        <v>38106.579076948765</v>
      </c>
      <c r="AW156" s="36">
        <v>22276.039100317143</v>
      </c>
      <c r="AX156" s="36">
        <v>35955.891503922561</v>
      </c>
      <c r="AY156" s="36">
        <v>36694.891712568846</v>
      </c>
      <c r="AZ156" s="36">
        <v>36920.449674511779</v>
      </c>
      <c r="BA156" s="36">
        <v>37031.013395092625</v>
      </c>
      <c r="BB156" s="36">
        <v>41824.800909697886</v>
      </c>
      <c r="BC156" s="36">
        <v>51334.694875646797</v>
      </c>
      <c r="BD156" s="36">
        <v>53816.412577199117</v>
      </c>
      <c r="BE156" s="36">
        <v>54329.096811884534</v>
      </c>
      <c r="BF156" s="37">
        <f>AT156+AU156+AV156+AW156+AX156+AY156+AZ156+BA156+BB156+BC156+BD156+BE156</f>
        <v>474152.31630779506</v>
      </c>
      <c r="BG156" s="36">
        <v>48153.022658988484</v>
      </c>
      <c r="BH156" s="36">
        <v>46280.09096978802</v>
      </c>
      <c r="BI156" s="36">
        <v>58319.491737606419</v>
      </c>
      <c r="BJ156" s="36">
        <v>59073.959105324662</v>
      </c>
      <c r="BK156" s="36">
        <v>60063.290560841269</v>
      </c>
      <c r="BL156" s="36">
        <v>65059.82924386581</v>
      </c>
      <c r="BM156" s="36">
        <v>56036.919629444179</v>
      </c>
      <c r="BN156" s="36">
        <v>53946.112877649808</v>
      </c>
      <c r="BO156" s="36">
        <v>49051.790978133809</v>
      </c>
      <c r="BP156" s="36">
        <v>56207.278208980119</v>
      </c>
      <c r="BQ156" s="36">
        <v>49269.516858621238</v>
      </c>
      <c r="BR156" s="36">
        <v>86058.267609748</v>
      </c>
      <c r="BS156" s="37">
        <f>BG156+BH156+BI156+BJ156+BK156+BL156+BM156+BN156+BO156+BP156+BQ156+BR156</f>
        <v>687519.57043899177</v>
      </c>
      <c r="BT156" s="36">
        <v>39603.125855449849</v>
      </c>
      <c r="BU156" s="36">
        <v>26779.973543648808</v>
      </c>
      <c r="BV156" s="36">
        <v>29647.856284426649</v>
      </c>
      <c r="BW156" s="36">
        <v>11664.628943415119</v>
      </c>
      <c r="BX156" s="36">
        <v>31174.680186947098</v>
      </c>
      <c r="BY156" s="36">
        <v>33519.657736604924</v>
      </c>
      <c r="BZ156" s="36">
        <v>33259.661742613891</v>
      </c>
      <c r="CA156" s="36">
        <v>33801.3118844934</v>
      </c>
      <c r="CB156" s="36">
        <v>34027.218410949747</v>
      </c>
      <c r="CC156" s="36">
        <v>33400.040477382761</v>
      </c>
      <c r="CD156" s="36">
        <v>40783.828826573153</v>
      </c>
      <c r="CE156" s="36">
        <v>77173.890001669177</v>
      </c>
      <c r="CF156" s="37">
        <f>BT156+BU156+BV156+BW156+BX156+BY156+BZ156+CA156+CB156+CC156+CD156+CE156</f>
        <v>424835.87389417458</v>
      </c>
      <c r="CG156" s="36">
        <v>34421.34551827742</v>
      </c>
      <c r="CH156" s="36">
        <v>24719.831747621432</v>
      </c>
      <c r="CI156" s="36">
        <v>26687.400517442831</v>
      </c>
      <c r="CJ156" s="36">
        <v>29765.331914538474</v>
      </c>
      <c r="CK156" s="36">
        <v>29280.053413453508</v>
      </c>
      <c r="CL156" s="36">
        <v>29837.230178601236</v>
      </c>
      <c r="CM156" s="36">
        <v>29563.608746453021</v>
      </c>
      <c r="CN156" s="36">
        <v>33968.534051076618</v>
      </c>
      <c r="CO156" s="36">
        <v>29476.611333667162</v>
      </c>
      <c r="CP156" s="36">
        <v>30582.029669504314</v>
      </c>
      <c r="CQ156" s="36">
        <v>28312.537139041884</v>
      </c>
      <c r="CR156" s="36">
        <v>36436.369053580398</v>
      </c>
      <c r="CS156" s="37">
        <f>CG156+CH156+CI156+CJ156+CK156+CL156+CM156+CN156+CO156+CP156+CQ156+CR156</f>
        <v>363050.8832832583</v>
      </c>
      <c r="CT156" s="36">
        <v>23989.135870472379</v>
      </c>
      <c r="CU156" s="36">
        <v>12889.418335837092</v>
      </c>
      <c r="CV156" s="36">
        <v>18966.03572024704</v>
      </c>
      <c r="CW156" s="36">
        <v>12494.572400267065</v>
      </c>
      <c r="CX156" s="36">
        <v>21323.4043565348</v>
      </c>
      <c r="CY156" s="36">
        <v>75089.878651310297</v>
      </c>
      <c r="CZ156" s="36">
        <v>36052.462652311813</v>
      </c>
      <c r="DA156" s="36">
        <v>25862.080328826567</v>
      </c>
      <c r="DB156" s="36">
        <v>24783.85311300286</v>
      </c>
      <c r="DC156" s="36">
        <v>8195.9465030879655</v>
      </c>
      <c r="DD156" s="36">
        <v>16562.732348522801</v>
      </c>
      <c r="DE156" s="36">
        <v>30439.942538808205</v>
      </c>
      <c r="DF156" s="36">
        <f>CT156+CU156+CV156+CW156+CX156+CY156+CZ156+DA156+DB156+DC156+DD156+DE156</f>
        <v>306649.46281922888</v>
      </c>
      <c r="DG156" s="36">
        <v>14137.34</v>
      </c>
      <c r="DH156" s="36">
        <v>12440.83</v>
      </c>
      <c r="DI156" s="36">
        <v>6481.58</v>
      </c>
      <c r="DJ156" s="36">
        <v>14267.13</v>
      </c>
      <c r="DK156" s="36">
        <v>16793.48</v>
      </c>
      <c r="DL156" s="36">
        <v>17251.7</v>
      </c>
      <c r="DM156" s="36">
        <v>24674.38</v>
      </c>
      <c r="DN156" s="36">
        <v>68439.56</v>
      </c>
      <c r="DO156" s="36">
        <v>26259</v>
      </c>
      <c r="DP156" s="36">
        <v>20948.919999999998</v>
      </c>
      <c r="DQ156" s="36">
        <v>26787.759999999998</v>
      </c>
      <c r="DR156" s="36">
        <v>15947.7</v>
      </c>
      <c r="DS156" s="37">
        <f>DG156+DH156+DI156+DJ156+DK156+DL156+DM156+DN156+DO156+DP156+DQ156+DR156</f>
        <v>264429.38</v>
      </c>
      <c r="DT156" s="36">
        <v>14703.27</v>
      </c>
      <c r="DU156" s="36">
        <v>11409.58</v>
      </c>
      <c r="DV156" s="36">
        <v>9577.07</v>
      </c>
      <c r="DW156" s="36">
        <v>19189.72</v>
      </c>
      <c r="DX156" s="36">
        <v>10507.21</v>
      </c>
      <c r="DY156" s="36">
        <v>30242.720000000001</v>
      </c>
      <c r="DZ156" s="36">
        <v>19354.75</v>
      </c>
      <c r="EA156" s="36">
        <v>20270.62</v>
      </c>
      <c r="EB156" s="36">
        <v>9317.609999999986</v>
      </c>
      <c r="EC156" s="36">
        <v>26212</v>
      </c>
      <c r="ED156" s="36">
        <v>17309.169999999998</v>
      </c>
      <c r="EE156" s="36">
        <v>17342.36</v>
      </c>
      <c r="EF156" s="37">
        <f>DT156+DU156+DV156+DW156+DX156+DY156+DZ156+EA156+EB156+EC156+ED156+EE156</f>
        <v>205436.07999999996</v>
      </c>
      <c r="EG156" s="36">
        <v>16256.92</v>
      </c>
      <c r="EH156" s="36">
        <v>41813.56</v>
      </c>
      <c r="EI156" s="36">
        <v>23410.17</v>
      </c>
      <c r="EJ156" s="36">
        <v>30575.82</v>
      </c>
      <c r="EK156" s="36">
        <v>17125.349999999999</v>
      </c>
      <c r="EL156" s="36">
        <v>48264.39</v>
      </c>
      <c r="EM156" s="36">
        <v>39304.879999999997</v>
      </c>
      <c r="EN156" s="36">
        <v>37374.86</v>
      </c>
      <c r="EO156" s="36">
        <v>41958.97</v>
      </c>
      <c r="EP156" s="36">
        <v>33205.360000000001</v>
      </c>
      <c r="EQ156" s="36">
        <v>51056.24</v>
      </c>
      <c r="ER156" s="36">
        <v>48324.45</v>
      </c>
      <c r="ES156" s="37">
        <f>EG156+EH156+EI156+EJ156+EK156+EL156+EM156+EN156+EO156+EP156+EQ156+ER156</f>
        <v>428670.97000000003</v>
      </c>
      <c r="ET156" s="36">
        <v>32729.18</v>
      </c>
      <c r="EU156" s="36">
        <v>36424.339999999997</v>
      </c>
      <c r="EV156" s="36">
        <v>38482.28</v>
      </c>
      <c r="EW156" s="36">
        <v>66250.61</v>
      </c>
      <c r="EX156" s="36">
        <v>62931.47</v>
      </c>
      <c r="EY156" s="36">
        <v>73470.69</v>
      </c>
      <c r="EZ156" s="36">
        <v>76855.41</v>
      </c>
      <c r="FA156" s="36">
        <v>73788.42</v>
      </c>
      <c r="FB156" s="36">
        <v>93959.310000000056</v>
      </c>
      <c r="FC156" s="36">
        <v>149580.9</v>
      </c>
      <c r="FD156" s="36">
        <v>72251.55</v>
      </c>
      <c r="FE156" s="36">
        <v>8303.5799999999581</v>
      </c>
      <c r="FF156" s="37">
        <f>ET156+EU156+EV156+EW156+EX156+EY156+EZ156+FA156+FB156+FC156+FD156+FE156</f>
        <v>785027.74</v>
      </c>
      <c r="FG156" s="36">
        <v>70344.98</v>
      </c>
      <c r="FH156" s="36">
        <v>22788.05</v>
      </c>
      <c r="FI156" s="36">
        <v>30194.04</v>
      </c>
      <c r="FJ156" s="36">
        <v>31673.01</v>
      </c>
      <c r="FK156" s="36">
        <v>29600.78</v>
      </c>
      <c r="FL156" s="36">
        <v>30240.91</v>
      </c>
      <c r="FM156" s="36">
        <v>22154.42</v>
      </c>
      <c r="FN156" s="36">
        <v>46888.81</v>
      </c>
      <c r="FO156" s="36">
        <v>30485.33</v>
      </c>
      <c r="FP156" s="36">
        <v>44265.52</v>
      </c>
      <c r="FQ156" s="36">
        <v>33181.71</v>
      </c>
      <c r="FR156" s="36">
        <v>39924.78</v>
      </c>
      <c r="FS156" s="37">
        <f>FG156+FH156+FI156+FJ156+FK156+FL156+FM156+FN156+FO156+FP156+FQ156+FR156</f>
        <v>431742.34000000008</v>
      </c>
      <c r="FT156" s="36">
        <v>37130.14</v>
      </c>
      <c r="FU156" s="36">
        <v>6923.11</v>
      </c>
      <c r="FV156" s="36">
        <v>15420.84</v>
      </c>
      <c r="FW156" s="36">
        <v>25707.35</v>
      </c>
      <c r="FX156" s="36">
        <v>36205.49</v>
      </c>
      <c r="FY156" s="36">
        <v>85754.84</v>
      </c>
      <c r="FZ156" s="36">
        <v>44520.77</v>
      </c>
      <c r="GA156" s="36">
        <v>107908.15</v>
      </c>
      <c r="GB156" s="36">
        <v>63367.83</v>
      </c>
      <c r="GC156" s="36">
        <v>56139.34</v>
      </c>
      <c r="GD156" s="36">
        <v>51073.54</v>
      </c>
      <c r="GE156" s="36">
        <v>69939.740000000005</v>
      </c>
      <c r="GF156" s="37">
        <f>FT156+FU156+FV156+FW156+FX156+FY156+FZ156+GA156+GB156+GC156+GD156+GE156</f>
        <v>600091.14</v>
      </c>
      <c r="GG156" s="36">
        <v>49479.81</v>
      </c>
      <c r="GH156" s="36">
        <v>25605.589999999997</v>
      </c>
      <c r="GI156" s="36">
        <v>38491.600000000006</v>
      </c>
      <c r="GJ156" s="36">
        <v>1959.3699999999953</v>
      </c>
      <c r="GK156" s="36">
        <v>35389.300000000017</v>
      </c>
      <c r="GL156" s="36">
        <v>35432.659999999974</v>
      </c>
      <c r="GM156" s="36">
        <v>55228.610000000015</v>
      </c>
      <c r="GN156" s="36">
        <v>65720.759999999951</v>
      </c>
      <c r="GO156" s="36">
        <v>50486.120000000112</v>
      </c>
      <c r="GP156" s="36">
        <v>39145.8299999999</v>
      </c>
      <c r="GQ156" s="36">
        <v>51637.95000000007</v>
      </c>
      <c r="GR156" s="36">
        <v>22495.719999999856</v>
      </c>
      <c r="GS156" s="37">
        <f>GG156+GH156+GI156+GJ156+GK156+GL156+GM156+GN156+GO156+GP156+GQ156+GR156</f>
        <v>471073.31999999989</v>
      </c>
      <c r="GT156" s="36">
        <v>32083.050000000003</v>
      </c>
      <c r="GU156" s="36">
        <v>19555.019999999997</v>
      </c>
      <c r="GV156" s="36">
        <v>46466.44999999999</v>
      </c>
      <c r="GW156" s="36">
        <v>49659.350000000006</v>
      </c>
      <c r="GX156" s="36">
        <v>60977.349999999977</v>
      </c>
      <c r="GY156" s="36">
        <v>63385.109999999986</v>
      </c>
      <c r="GZ156" s="36">
        <v>62901.080000000016</v>
      </c>
      <c r="HA156" s="36">
        <v>61358.120000000054</v>
      </c>
      <c r="HB156" s="36">
        <v>59145.04999999993</v>
      </c>
      <c r="HC156" s="36">
        <v>257511.76</v>
      </c>
      <c r="HD156" s="36">
        <v>-140454.87999999989</v>
      </c>
      <c r="HE156" s="36">
        <v>81377.079999999609</v>
      </c>
      <c r="HF156" s="37">
        <f>GT156+GU156+GV156+GW156+GX156+GY156+GZ156+HA156+HB156+HC156+HD156+HE156</f>
        <v>653964.53999999969</v>
      </c>
      <c r="HG156" s="36">
        <v>53475.89</v>
      </c>
      <c r="HH156" s="36">
        <v>34681.489999999991</v>
      </c>
      <c r="HI156" s="36">
        <v>48557.969999999987</v>
      </c>
      <c r="HJ156" s="36">
        <v>53435.270000000019</v>
      </c>
      <c r="HK156" s="36">
        <v>52773.400000000023</v>
      </c>
      <c r="HL156" s="36">
        <v>63956.660000000033</v>
      </c>
      <c r="HM156" s="36">
        <v>57893.809999999939</v>
      </c>
      <c r="HN156" s="36">
        <v>65070.94</v>
      </c>
      <c r="HO156" s="36">
        <v>58914.880000000005</v>
      </c>
      <c r="HP156" s="36">
        <v>57335.320000000007</v>
      </c>
      <c r="HQ156" s="36">
        <v>-335365.80000000005</v>
      </c>
      <c r="HR156" s="36">
        <v>-76542.170000000013</v>
      </c>
      <c r="HS156" s="37">
        <f>HG156+HH156+HI156+HJ156+HK156+HL156+HM156+HN156+HO156+HP156+HQ156+HR156</f>
        <v>134187.65999999995</v>
      </c>
      <c r="HT156" s="36">
        <v>11790.260000000002</v>
      </c>
      <c r="HU156" s="36">
        <v>11091.339999999997</v>
      </c>
      <c r="HV156" s="36">
        <v>11218.400000000009</v>
      </c>
      <c r="HW156" s="36">
        <v>14409.149999999994</v>
      </c>
      <c r="HX156" s="36">
        <v>18154.879999999997</v>
      </c>
      <c r="HY156" s="36">
        <v>16105.469999999987</v>
      </c>
      <c r="HZ156" s="36">
        <v>12192.840000000011</v>
      </c>
      <c r="IA156" s="36">
        <v>20650.339999999997</v>
      </c>
      <c r="IB156" s="36">
        <v>11639.259999999995</v>
      </c>
      <c r="IC156" s="36">
        <v>11889.560000000041</v>
      </c>
      <c r="ID156" s="36">
        <v>10846.879999999976</v>
      </c>
      <c r="IE156" s="36">
        <v>7032.4499999999825</v>
      </c>
      <c r="IF156" s="37">
        <f>HT156+HU156+HV156+HW156+HX156+HY156+HZ156+IA156+IB156+IC156+ID156+IE156</f>
        <v>157020.82999999999</v>
      </c>
      <c r="IG156" s="36">
        <v>10136.789999999999</v>
      </c>
      <c r="IH156" s="209">
        <v>10225.480000000005</v>
      </c>
      <c r="II156" s="209">
        <v>11771.499999999996</v>
      </c>
      <c r="IJ156" s="209">
        <v>12453.430000000004</v>
      </c>
      <c r="IK156" s="209">
        <v>11600.669999999998</v>
      </c>
      <c r="IL156" s="209">
        <v>14045.620000000003</v>
      </c>
      <c r="IM156" s="209">
        <v>10797.799999999988</v>
      </c>
      <c r="IN156" s="209">
        <v>12454.530000000013</v>
      </c>
      <c r="IO156" s="209">
        <v>10349.189999999988</v>
      </c>
      <c r="IP156" s="209">
        <v>-19214.190000000002</v>
      </c>
      <c r="IQ156" s="209">
        <v>-7629.7799999999843</v>
      </c>
      <c r="IR156" s="209">
        <v>-4880.3000000000175</v>
      </c>
      <c r="IS156" s="37">
        <f>IG156+IH156+II156+IJ156+IK156+IL156+IM156+IN156+IO156+IP156+IQ156+IR156</f>
        <v>72110.739999999991</v>
      </c>
      <c r="IT156" s="36">
        <v>24230.539999999997</v>
      </c>
      <c r="IU156" s="209">
        <v>6142.0600000000013</v>
      </c>
      <c r="IV156" s="209">
        <v>6683.4800000000032</v>
      </c>
      <c r="IW156" s="209">
        <v>6407.2799999999988</v>
      </c>
      <c r="IX156" s="209">
        <v>6191.8700000000026</v>
      </c>
      <c r="IY156" s="209">
        <v>5869.3999999999942</v>
      </c>
      <c r="IZ156" s="209">
        <v>6750.5400000000009</v>
      </c>
      <c r="JA156" s="209">
        <v>5906.0199999999895</v>
      </c>
      <c r="JB156" s="209">
        <v>7178.7400000000198</v>
      </c>
      <c r="JC156" s="209">
        <v>7703.8099999999977</v>
      </c>
      <c r="JD156" s="209">
        <v>6527.6999999999971</v>
      </c>
      <c r="JE156" s="209">
        <v>7677.8299999999872</v>
      </c>
      <c r="JF156" s="37">
        <f>IT156+IU156+IV156+IW156+IX156+IY156+IZ156+JA156+JB156+JC156+JD156+JE156</f>
        <v>97269.26999999999</v>
      </c>
      <c r="JG156" s="229">
        <v>8429.7200000000012</v>
      </c>
      <c r="JH156" s="209">
        <v>12389.979999999996</v>
      </c>
      <c r="JI156" s="209">
        <v>10057.310000000005</v>
      </c>
      <c r="JJ156" s="209">
        <v>9014.429999999993</v>
      </c>
      <c r="JK156" s="209">
        <v>9000</v>
      </c>
      <c r="JL156" s="209">
        <v>9201.8099999999977</v>
      </c>
      <c r="JM156" s="209">
        <v>6647.9600000000064</v>
      </c>
      <c r="JN156" s="209">
        <v>10319.700000000004</v>
      </c>
      <c r="JO156" s="209">
        <v>7716.429999999993</v>
      </c>
      <c r="JP156" s="209">
        <v>9153.0599999999977</v>
      </c>
      <c r="JQ156" s="209">
        <v>9199.25</v>
      </c>
      <c r="JR156" s="209">
        <v>7405.1000000000058</v>
      </c>
      <c r="JS156" s="37">
        <f>JG156+JH156+JI156+JJ156+JK156+JL156+JM156+JN156+JO156+JP156+JQ156+JR156</f>
        <v>108534.75</v>
      </c>
      <c r="JT156" s="229">
        <v>3750</v>
      </c>
      <c r="JU156" s="209">
        <v>11325.82</v>
      </c>
      <c r="JV156" s="209">
        <v>6427.0400000000009</v>
      </c>
      <c r="JW156" s="209">
        <v>6904.7200000000012</v>
      </c>
      <c r="JX156" s="209">
        <v>9439.4099999999962</v>
      </c>
      <c r="JY156" s="209">
        <v>8576.7500000000073</v>
      </c>
      <c r="JZ156" s="209">
        <v>17943.619999999995</v>
      </c>
      <c r="KA156" s="209">
        <v>5821.9900000000052</v>
      </c>
      <c r="KB156" s="209">
        <v>7975.4799999999814</v>
      </c>
      <c r="KC156" s="209">
        <v>4950</v>
      </c>
      <c r="KD156" s="209">
        <v>5549.5100000000093</v>
      </c>
      <c r="KE156" s="209">
        <v>5661.1200000000099</v>
      </c>
      <c r="KF156" s="37">
        <f>JT156+JU156+JV156+JW156+JX156+JY156+JZ156+KA156+KB156+KC156+KD156+KE156</f>
        <v>94325.46</v>
      </c>
      <c r="KG156" s="229">
        <v>5834.43</v>
      </c>
      <c r="KH156" s="209">
        <v>10772.23</v>
      </c>
      <c r="KI156" s="209">
        <v>5850.1399999999994</v>
      </c>
      <c r="KJ156" s="209">
        <v>452.2400000000016</v>
      </c>
      <c r="KK156" s="209">
        <v>6517.6899999999987</v>
      </c>
      <c r="KL156" s="209">
        <v>5673.1899999999987</v>
      </c>
      <c r="KM156" s="209">
        <v>4500</v>
      </c>
      <c r="KN156" s="209">
        <v>9316.5500000000029</v>
      </c>
      <c r="KO156" s="209">
        <v>5866.0400000000009</v>
      </c>
      <c r="KP156" s="209">
        <v>7095.8799999999974</v>
      </c>
      <c r="KQ156" s="209">
        <v>3832.25</v>
      </c>
      <c r="KR156" s="209">
        <v>6896.7400000000052</v>
      </c>
      <c r="KS156" s="37">
        <f>KG156+KH156+KI156+KJ156+KK156+KL156+KM156+KN156+KO156+KP156+KQ156+KR156</f>
        <v>72607.38</v>
      </c>
      <c r="KT156" s="229">
        <v>910.29</v>
      </c>
      <c r="KU156" s="209">
        <v>0</v>
      </c>
      <c r="KV156" s="209">
        <v>0</v>
      </c>
      <c r="KW156" s="209">
        <v>600</v>
      </c>
      <c r="KX156" s="209">
        <v>0</v>
      </c>
      <c r="KY156" s="209">
        <v>0</v>
      </c>
      <c r="KZ156" s="209">
        <v>7186.5899999999992</v>
      </c>
      <c r="LA156" s="209">
        <v>0</v>
      </c>
      <c r="LB156" s="209">
        <v>0</v>
      </c>
      <c r="LC156" s="209">
        <v>41.630000000001019</v>
      </c>
      <c r="LD156" s="209">
        <v>2296.9899999999998</v>
      </c>
      <c r="LE156" s="209">
        <v>4182.3999999999996</v>
      </c>
      <c r="LF156" s="37">
        <f>KT156+KU156+KV156+KW156+KX156+KY156+KZ156+LA156+LB156+LC156+LD156+LE156</f>
        <v>15217.9</v>
      </c>
      <c r="LG156" s="229">
        <v>5402.19</v>
      </c>
      <c r="LH156" s="209">
        <v>0</v>
      </c>
      <c r="LI156" s="209">
        <v>2993.8500000000013</v>
      </c>
      <c r="LJ156" s="209">
        <v>0</v>
      </c>
      <c r="LK156" s="209">
        <v>0</v>
      </c>
      <c r="LL156" s="209">
        <v>0</v>
      </c>
      <c r="LM156" s="209">
        <v>0</v>
      </c>
      <c r="LN156" s="209">
        <v>0</v>
      </c>
      <c r="LO156" s="209">
        <v>0</v>
      </c>
      <c r="LP156" s="209">
        <v>196.02999999999884</v>
      </c>
      <c r="LQ156" s="209">
        <v>26726.629999999997</v>
      </c>
      <c r="LR156" s="209">
        <v>3336.6200000000026</v>
      </c>
      <c r="LS156" s="37">
        <f>LG156+LH156+LI156+LJ156+LK156+LL156+LM156+LN156+LO156+LP156+LQ156+LR156</f>
        <v>38655.32</v>
      </c>
      <c r="LT156" s="229">
        <v>0</v>
      </c>
      <c r="LU156" s="209">
        <v>576.29999999999995</v>
      </c>
      <c r="LV156" s="209">
        <v>643.83000000000015</v>
      </c>
      <c r="LW156" s="209">
        <v>0</v>
      </c>
      <c r="LX156" s="209">
        <v>629.59999999999991</v>
      </c>
      <c r="LY156" s="209">
        <v>268.23999999999978</v>
      </c>
      <c r="LZ156" s="209">
        <v>340.60000000000036</v>
      </c>
      <c r="MA156" s="209">
        <v>0</v>
      </c>
      <c r="MB156" s="209">
        <v>226.13999999999987</v>
      </c>
      <c r="MC156" s="209">
        <v>152.94000000000005</v>
      </c>
      <c r="MD156" s="209">
        <v>0</v>
      </c>
      <c r="ME156" s="209">
        <v>3143.11</v>
      </c>
      <c r="MF156" s="37">
        <f>LT156+LU156+LV156+LW156+LX156+LY156+LZ156+MA156+MB156+MC156+MD156+ME156</f>
        <v>5980.76</v>
      </c>
      <c r="MG156" s="229">
        <v>1072.71</v>
      </c>
      <c r="MH156" s="209">
        <v>5308.3</v>
      </c>
      <c r="MI156" s="209">
        <v>13338.1</v>
      </c>
      <c r="MJ156" s="209">
        <v>0</v>
      </c>
      <c r="MK156" s="209">
        <v>0</v>
      </c>
      <c r="ML156" s="209">
        <v>0</v>
      </c>
      <c r="MM156" s="209">
        <v>0</v>
      </c>
      <c r="MN156" s="209">
        <v>0</v>
      </c>
      <c r="MO156" s="209">
        <v>0</v>
      </c>
      <c r="MP156" s="209">
        <v>0</v>
      </c>
      <c r="MQ156" s="209">
        <v>0</v>
      </c>
      <c r="MR156" s="209">
        <v>0</v>
      </c>
      <c r="MS156" s="38">
        <f>MG156+MH156+MI156+MJ156+MK156+ML156+MM156+MN156+MO156+MP156+MQ156+MR156</f>
        <v>19719.11</v>
      </c>
    </row>
    <row r="157" spans="1:357" ht="15.75" x14ac:dyDescent="0.25">
      <c r="A157" s="86">
        <v>7403</v>
      </c>
      <c r="B157" s="113"/>
      <c r="C157" s="114" t="s">
        <v>261</v>
      </c>
      <c r="D157" s="114" t="s">
        <v>142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7">
        <v>838808.2123184778</v>
      </c>
      <c r="M157" s="37">
        <v>39851.443832415294</v>
      </c>
      <c r="N157" s="37">
        <v>386851.10999833088</v>
      </c>
      <c r="O157" s="36">
        <v>337063.92922717414</v>
      </c>
      <c r="P157" s="36">
        <v>380954.76548155566</v>
      </c>
      <c r="Q157" s="36">
        <v>517008.8466032382</v>
      </c>
      <c r="R157" s="36">
        <v>1699979.1353697213</v>
      </c>
      <c r="S157" s="37">
        <f>L157+M157+N157+O157+P157+Q157+R157</f>
        <v>4200517.4428309128</v>
      </c>
      <c r="T157" s="36">
        <v>504918.93448506098</v>
      </c>
      <c r="U157" s="36">
        <v>387222.30370555841</v>
      </c>
      <c r="V157" s="36">
        <v>267104.00943081279</v>
      </c>
      <c r="W157" s="36">
        <v>120966.69112001346</v>
      </c>
      <c r="X157" s="36">
        <v>89603.449841428883</v>
      </c>
      <c r="Y157" s="36">
        <v>655304.40243698889</v>
      </c>
      <c r="Z157" s="36">
        <v>402478.88111333689</v>
      </c>
      <c r="AA157" s="36">
        <v>259117.08537806664</v>
      </c>
      <c r="AB157" s="36">
        <v>141888.37088966768</v>
      </c>
      <c r="AC157" s="36">
        <v>461132.10094308172</v>
      </c>
      <c r="AD157" s="36">
        <v>531682.9494241362</v>
      </c>
      <c r="AE157" s="36">
        <v>1553626.7918127191</v>
      </c>
      <c r="AF157" s="37">
        <f>T157+U157+V157+W157+X157+Y157+Z157+AA157+AB157+AC157+AD157+AE157</f>
        <v>5375045.9705808712</v>
      </c>
      <c r="AG157" s="36">
        <v>353031.19500083459</v>
      </c>
      <c r="AH157" s="36">
        <v>321193.16241028218</v>
      </c>
      <c r="AI157" s="36">
        <v>540579.29001836083</v>
      </c>
      <c r="AJ157" s="36">
        <v>489178.70973126369</v>
      </c>
      <c r="AK157" s="36">
        <v>357740.93089634459</v>
      </c>
      <c r="AL157" s="36">
        <v>12290.744032715687</v>
      </c>
      <c r="AM157" s="36">
        <v>150056.64037723225</v>
      </c>
      <c r="AN157" s="36">
        <v>179044.3410115173</v>
      </c>
      <c r="AO157" s="36">
        <v>368910.27599732974</v>
      </c>
      <c r="AP157" s="36">
        <v>7749.2361876149498</v>
      </c>
      <c r="AQ157" s="36">
        <v>384472.30625104252</v>
      </c>
      <c r="AR157" s="36">
        <v>1242901.1297780001</v>
      </c>
      <c r="AS157" s="37">
        <f>AG157+AH157+AI157+AJ157+AK157+AL157+AM157+AN157+AO157+AP157+AQ157+AR157</f>
        <v>4407147.9616925381</v>
      </c>
      <c r="AT157" s="36">
        <v>293504.27795860462</v>
      </c>
      <c r="AU157" s="36">
        <v>164289.36980470706</v>
      </c>
      <c r="AV157" s="36">
        <v>71755.983975963914</v>
      </c>
      <c r="AW157" s="36">
        <v>241996.18369220488</v>
      </c>
      <c r="AX157" s="36">
        <v>291487.72070605925</v>
      </c>
      <c r="AY157" s="36">
        <v>269367.69762977806</v>
      </c>
      <c r="AZ157" s="36">
        <v>43658.30337172393</v>
      </c>
      <c r="BA157" s="36">
        <v>158209.47988649685</v>
      </c>
      <c r="BB157" s="36">
        <v>252689.21094141196</v>
      </c>
      <c r="BC157" s="36">
        <v>149358.63720580886</v>
      </c>
      <c r="BD157" s="36">
        <v>819804.21949591045</v>
      </c>
      <c r="BE157" s="36">
        <v>1259569.020030045</v>
      </c>
      <c r="BF157" s="37">
        <f>AT157+AU157+AV157+AW157+AX157+AY157+AZ157+BA157+BB157+BC157+BD157+BE157</f>
        <v>4015690.1046987153</v>
      </c>
      <c r="BG157" s="36">
        <v>1211031.5287097315</v>
      </c>
      <c r="BH157" s="36">
        <v>114074.08708896696</v>
      </c>
      <c r="BI157" s="36">
        <v>128950.63378400935</v>
      </c>
      <c r="BJ157" s="36">
        <v>509797.30095142702</v>
      </c>
      <c r="BK157" s="36">
        <v>92150.006801869778</v>
      </c>
      <c r="BL157" s="36">
        <v>333910.13833249814</v>
      </c>
      <c r="BM157" s="36">
        <v>949387.46252712421</v>
      </c>
      <c r="BN157" s="36">
        <v>583279.4223835757</v>
      </c>
      <c r="BO157" s="36">
        <v>656010.92931063264</v>
      </c>
      <c r="BP157" s="36">
        <v>515026.05812885985</v>
      </c>
      <c r="BQ157" s="36">
        <v>523502.86930395634</v>
      </c>
      <c r="BR157" s="36">
        <v>691585.26043231436</v>
      </c>
      <c r="BS157" s="37">
        <f>BG157+BH157+BI157+BJ157+BK157+BL157+BM157+BN157+BO157+BP157+BQ157+BR157</f>
        <v>6308705.6977549661</v>
      </c>
      <c r="BT157" s="36">
        <v>246797.20030045067</v>
      </c>
      <c r="BU157" s="36">
        <v>102327.05800367214</v>
      </c>
      <c r="BV157" s="36">
        <v>381370.43118844938</v>
      </c>
      <c r="BW157" s="36">
        <v>388334.7046402939</v>
      </c>
      <c r="BX157" s="36">
        <v>227108.31021532297</v>
      </c>
      <c r="BY157" s="36">
        <v>139456.24591053237</v>
      </c>
      <c r="BZ157" s="36">
        <v>238675.82377733273</v>
      </c>
      <c r="CA157" s="36">
        <v>400172.38954264706</v>
      </c>
      <c r="CB157" s="36">
        <v>94241.355324653749</v>
      </c>
      <c r="CC157" s="36">
        <v>222389.64930729393</v>
      </c>
      <c r="CD157" s="36">
        <v>509229.36963779025</v>
      </c>
      <c r="CE157" s="36">
        <v>1181912.3176014023</v>
      </c>
      <c r="CF157" s="37">
        <f>BT157+BU157+BV157+BW157+BX157+BY157+BZ157+CA157+CB157+CC157+CD157+CE157</f>
        <v>4132014.8554498414</v>
      </c>
      <c r="CG157" s="36">
        <v>294724.53709731263</v>
      </c>
      <c r="CH157" s="36">
        <v>58248.79410782842</v>
      </c>
      <c r="CI157" s="36">
        <v>111795.41140877991</v>
      </c>
      <c r="CJ157" s="36">
        <v>237250.41929561013</v>
      </c>
      <c r="CK157" s="36">
        <v>139709.40147721578</v>
      </c>
      <c r="CL157" s="36">
        <v>453144.15210315475</v>
      </c>
      <c r="CM157" s="36">
        <v>86703.421089968266</v>
      </c>
      <c r="CN157" s="36">
        <v>443715.39413286565</v>
      </c>
      <c r="CO157" s="36">
        <v>457617.83583708911</v>
      </c>
      <c r="CP157" s="36">
        <v>426650.40418961778</v>
      </c>
      <c r="CQ157" s="36">
        <v>1164097.4211734273</v>
      </c>
      <c r="CR157" s="36">
        <v>936876.1838591221</v>
      </c>
      <c r="CS157" s="37">
        <f>CG157+CH157+CI157+CJ157+CK157+CL157+CM157+CN157+CO157+CP157+CQ157+CR157</f>
        <v>4810533.3757719919</v>
      </c>
      <c r="CT157" s="36">
        <v>160394.56025705228</v>
      </c>
      <c r="CU157" s="36">
        <v>46657.503839091987</v>
      </c>
      <c r="CV157" s="36">
        <v>137405.08041228508</v>
      </c>
      <c r="CW157" s="36">
        <v>38982.006301118337</v>
      </c>
      <c r="CX157" s="36">
        <v>134441.20889667835</v>
      </c>
      <c r="CY157" s="36">
        <v>140402.20685194471</v>
      </c>
      <c r="CZ157" s="36">
        <v>228199.15869637797</v>
      </c>
      <c r="DA157" s="36">
        <v>-132349.28213153078</v>
      </c>
      <c r="DB157" s="36">
        <v>391104.71094141231</v>
      </c>
      <c r="DC157" s="36">
        <v>58113.227132365108</v>
      </c>
      <c r="DD157" s="36">
        <v>424260.48510265409</v>
      </c>
      <c r="DE157" s="36">
        <v>977160.50200300454</v>
      </c>
      <c r="DF157" s="36">
        <f>CT157+CU157+CV157+CW157+CX157+CY157+CZ157+DA157+DB157+DC157+DD157+DE157</f>
        <v>2604771.3683024542</v>
      </c>
      <c r="DG157" s="36">
        <v>50591.16</v>
      </c>
      <c r="DH157" s="36">
        <v>30551.56</v>
      </c>
      <c r="DI157" s="36">
        <v>29025.09</v>
      </c>
      <c r="DJ157" s="36">
        <v>261723.46</v>
      </c>
      <c r="DK157" s="36">
        <v>865268.9</v>
      </c>
      <c r="DL157" s="36">
        <v>81776.64000000013</v>
      </c>
      <c r="DM157" s="36">
        <v>76698.47</v>
      </c>
      <c r="DN157" s="36">
        <v>-149530.1</v>
      </c>
      <c r="DO157" s="36">
        <v>28813.90000000014</v>
      </c>
      <c r="DP157" s="36">
        <v>733578.42</v>
      </c>
      <c r="DQ157" s="36">
        <v>337812.56</v>
      </c>
      <c r="DR157" s="36">
        <v>24956.799999999814</v>
      </c>
      <c r="DS157" s="37">
        <f>DG157+DH157+DI157+DJ157+DK157+DL157+DM157+DN157+DO157+DP157+DQ157+DR157</f>
        <v>2371266.86</v>
      </c>
      <c r="DT157" s="36">
        <v>355129.61</v>
      </c>
      <c r="DU157" s="36">
        <v>123201.09</v>
      </c>
      <c r="DV157" s="36">
        <v>394565.99</v>
      </c>
      <c r="DW157" s="36">
        <v>1101773.32</v>
      </c>
      <c r="DX157" s="36">
        <v>-662806.61</v>
      </c>
      <c r="DY157" s="36">
        <v>171089.79</v>
      </c>
      <c r="DZ157" s="36">
        <v>-129741.62</v>
      </c>
      <c r="EA157" s="36">
        <v>537419.38</v>
      </c>
      <c r="EB157" s="36">
        <v>-305906.68</v>
      </c>
      <c r="EC157" s="36">
        <v>364164.55</v>
      </c>
      <c r="ED157" s="36">
        <v>463728.49</v>
      </c>
      <c r="EE157" s="36">
        <v>272485.18</v>
      </c>
      <c r="EF157" s="37">
        <f>DT157+DU157+DV157+DW157+DX157+DY157+DZ157+EA157+EB157+EC157+ED157+EE157</f>
        <v>2685102.4899999998</v>
      </c>
      <c r="EG157" s="36">
        <v>34651.199999999997</v>
      </c>
      <c r="EH157" s="36">
        <v>91927.44</v>
      </c>
      <c r="EI157" s="36">
        <v>72992.479999999996</v>
      </c>
      <c r="EJ157" s="36">
        <v>70876.3</v>
      </c>
      <c r="EK157" s="36">
        <v>49519.92</v>
      </c>
      <c r="EL157" s="36">
        <v>713319.16</v>
      </c>
      <c r="EM157" s="36">
        <v>114413.62</v>
      </c>
      <c r="EN157" s="36">
        <v>65203.8</v>
      </c>
      <c r="EO157" s="36">
        <v>373789.84</v>
      </c>
      <c r="EP157" s="36">
        <v>503647.06</v>
      </c>
      <c r="EQ157" s="36">
        <v>247614.33</v>
      </c>
      <c r="ER157" s="36">
        <v>1566673.4</v>
      </c>
      <c r="ES157" s="37">
        <f>EG157+EH157+EI157+EJ157+EK157+EL157+EM157+EN157+EO157+EP157+EQ157+ER157</f>
        <v>3904628.5500000003</v>
      </c>
      <c r="ET157" s="36">
        <v>38281.629999999997</v>
      </c>
      <c r="EU157" s="36">
        <v>192537.67</v>
      </c>
      <c r="EV157" s="36">
        <v>263789.13</v>
      </c>
      <c r="EW157" s="36">
        <v>890096.71</v>
      </c>
      <c r="EX157" s="36">
        <v>547059.97</v>
      </c>
      <c r="EY157" s="36">
        <v>818772.86</v>
      </c>
      <c r="EZ157" s="36">
        <v>1975451.56</v>
      </c>
      <c r="FA157" s="36">
        <v>947847.51</v>
      </c>
      <c r="FB157" s="36">
        <v>853252.73999999929</v>
      </c>
      <c r="FC157" s="36">
        <v>560292.56000000052</v>
      </c>
      <c r="FD157" s="36">
        <v>872107.69</v>
      </c>
      <c r="FE157" s="36">
        <v>1395453.47</v>
      </c>
      <c r="FF157" s="37">
        <f>ET157+EU157+EV157+EW157+EX157+EY157+EZ157+FA157+FB157+FC157+FD157+FE157</f>
        <v>9354943.5</v>
      </c>
      <c r="FG157" s="36">
        <v>1441825.59</v>
      </c>
      <c r="FH157" s="36">
        <v>41021.659999999916</v>
      </c>
      <c r="FI157" s="36">
        <v>699517.34</v>
      </c>
      <c r="FJ157" s="36">
        <v>133650.76999999999</v>
      </c>
      <c r="FK157" s="36">
        <v>148420.04999999999</v>
      </c>
      <c r="FL157" s="36">
        <v>89677.240000000224</v>
      </c>
      <c r="FM157" s="36">
        <v>161248.81</v>
      </c>
      <c r="FN157" s="36">
        <v>40522.480000000447</v>
      </c>
      <c r="FO157" s="36">
        <v>298889.15999999997</v>
      </c>
      <c r="FP157" s="36">
        <v>146525.98000000001</v>
      </c>
      <c r="FQ157" s="36">
        <v>147719.81</v>
      </c>
      <c r="FR157" s="36">
        <v>292349.76</v>
      </c>
      <c r="FS157" s="37">
        <f>FG157+FH157+FI157+FJ157+FK157+FL157+FM157+FN157+FO157+FP157+FQ157+FR157</f>
        <v>3641368.6500000004</v>
      </c>
      <c r="FT157" s="36">
        <v>98815.13</v>
      </c>
      <c r="FU157" s="36">
        <v>3295.320000000007</v>
      </c>
      <c r="FV157" s="36">
        <v>11877.79</v>
      </c>
      <c r="FW157" s="36">
        <v>59469.17</v>
      </c>
      <c r="FX157" s="36">
        <v>43986.239999999998</v>
      </c>
      <c r="FY157" s="36">
        <v>346779.23</v>
      </c>
      <c r="FZ157" s="36">
        <v>46588.70000000007</v>
      </c>
      <c r="GA157" s="36">
        <v>129771.2</v>
      </c>
      <c r="GB157" s="36">
        <v>-203572.61</v>
      </c>
      <c r="GC157" s="36">
        <v>520934.54</v>
      </c>
      <c r="GD157" s="36">
        <v>160294.97</v>
      </c>
      <c r="GE157" s="36">
        <v>216124.55</v>
      </c>
      <c r="GF157" s="37">
        <f>FT157+FU157+FV157+FW157+FX157+FY157+FZ157+GA157+GB157+GC157+GD157+GE157</f>
        <v>1434364.23</v>
      </c>
      <c r="GG157" s="36">
        <v>409699.16000000003</v>
      </c>
      <c r="GH157" s="36">
        <v>-27463.700000000012</v>
      </c>
      <c r="GI157" s="36">
        <v>97317.51999999996</v>
      </c>
      <c r="GJ157" s="36">
        <v>40557</v>
      </c>
      <c r="GK157" s="36">
        <v>31973.150000000023</v>
      </c>
      <c r="GL157" s="36">
        <v>155646.05999999994</v>
      </c>
      <c r="GM157" s="36">
        <v>323556.98000000021</v>
      </c>
      <c r="GN157" s="36">
        <v>365484.21999999974</v>
      </c>
      <c r="GO157" s="36">
        <v>137920.35999999987</v>
      </c>
      <c r="GP157" s="36">
        <v>249091.87000000034</v>
      </c>
      <c r="GQ157" s="36">
        <v>455117.08000000007</v>
      </c>
      <c r="GR157" s="36">
        <v>204551.82999999914</v>
      </c>
      <c r="GS157" s="37">
        <f>GG157+GH157+GI157+GJ157+GK157+GL157+GM157+GN157+GO157+GP157+GQ157+GR157</f>
        <v>2443451.5299999993</v>
      </c>
      <c r="GT157" s="36">
        <v>725716.47</v>
      </c>
      <c r="GU157" s="36">
        <v>82364.760000000009</v>
      </c>
      <c r="GV157" s="36">
        <v>522557.97999999975</v>
      </c>
      <c r="GW157" s="36">
        <v>75043.650000000373</v>
      </c>
      <c r="GX157" s="36">
        <v>169480.74</v>
      </c>
      <c r="GY157" s="36">
        <v>170147.17999999993</v>
      </c>
      <c r="GZ157" s="36">
        <v>145994.1399999999</v>
      </c>
      <c r="HA157" s="36">
        <v>172014.85000000009</v>
      </c>
      <c r="HB157" s="36">
        <v>133032.56999999983</v>
      </c>
      <c r="HC157" s="36">
        <v>1312538.3000000003</v>
      </c>
      <c r="HD157" s="36">
        <v>427794.44999999972</v>
      </c>
      <c r="HE157" s="36">
        <v>690835.71</v>
      </c>
      <c r="HF157" s="37">
        <f>GT157+GU157+GV157+GW157+GX157+GY157+GZ157+HA157+HB157+HC157+HD157+HE157</f>
        <v>4627520.8</v>
      </c>
      <c r="HG157" s="36">
        <v>66546.399999999994</v>
      </c>
      <c r="HH157" s="36">
        <v>37641.770000000004</v>
      </c>
      <c r="HI157" s="36">
        <v>1061175.71</v>
      </c>
      <c r="HJ157" s="36">
        <v>87318.349999999919</v>
      </c>
      <c r="HK157" s="36">
        <v>113501.06000000006</v>
      </c>
      <c r="HL157" s="36">
        <v>92199.110000000044</v>
      </c>
      <c r="HM157" s="36">
        <v>125944.39999999985</v>
      </c>
      <c r="HN157" s="36">
        <v>124919.5700000003</v>
      </c>
      <c r="HO157" s="36">
        <v>50713.679999999935</v>
      </c>
      <c r="HP157" s="36">
        <v>93232.590000000084</v>
      </c>
      <c r="HQ157" s="36">
        <v>-471759.18000000011</v>
      </c>
      <c r="HR157" s="36">
        <v>158824.45000000013</v>
      </c>
      <c r="HS157" s="37">
        <f>HG157+HH157+HI157+HJ157+HK157+HL157+HM157+HN157+HO157+HP157+HQ157+HR157</f>
        <v>1540257.9100000001</v>
      </c>
      <c r="HT157" s="36">
        <v>35428.44</v>
      </c>
      <c r="HU157" s="36">
        <v>25306.21</v>
      </c>
      <c r="HV157" s="36">
        <v>671157.09</v>
      </c>
      <c r="HW157" s="36">
        <v>3837.6700000000019</v>
      </c>
      <c r="HX157" s="36">
        <v>2838.99</v>
      </c>
      <c r="HY157" s="36">
        <v>23121.320000000032</v>
      </c>
      <c r="HZ157" s="36">
        <v>1113.6499999999996</v>
      </c>
      <c r="IA157" s="36">
        <v>631.21000000000095</v>
      </c>
      <c r="IB157" s="36">
        <v>869.85999999999876</v>
      </c>
      <c r="IC157" s="36">
        <v>62269.119999999923</v>
      </c>
      <c r="ID157" s="36">
        <v>184164.15</v>
      </c>
      <c r="IE157" s="36">
        <v>59709.010000000046</v>
      </c>
      <c r="IF157" s="37">
        <f>HT157+HU157+HV157+HW157+HX157+HY157+HZ157+IA157+IB157+IC157+ID157+IE157</f>
        <v>1070446.72</v>
      </c>
      <c r="IG157" s="36">
        <v>27878.12</v>
      </c>
      <c r="IH157" s="209">
        <v>3781.3800000000006</v>
      </c>
      <c r="II157" s="209">
        <v>36787.520000000004</v>
      </c>
      <c r="IJ157" s="209">
        <v>5944.9599999999991</v>
      </c>
      <c r="IK157" s="209">
        <v>179925.63</v>
      </c>
      <c r="IL157" s="209">
        <v>717764.14</v>
      </c>
      <c r="IM157" s="209">
        <v>21058.859999999921</v>
      </c>
      <c r="IN157" s="209">
        <v>-4525.7100000000028</v>
      </c>
      <c r="IO157" s="209">
        <v>1538.3399999999965</v>
      </c>
      <c r="IP157" s="209">
        <v>418836.64000000007</v>
      </c>
      <c r="IQ157" s="209">
        <v>-1401.9600000000319</v>
      </c>
      <c r="IR157" s="209">
        <v>236233.46000000002</v>
      </c>
      <c r="IS157" s="37">
        <f>IG157+IH157+II157+IJ157+IK157+IL157+IM157+IN157+IO157+IP157+IQ157+IR157</f>
        <v>1643821.38</v>
      </c>
      <c r="IT157" s="36">
        <v>69898.95</v>
      </c>
      <c r="IU157" s="209">
        <v>123235.28</v>
      </c>
      <c r="IV157" s="209">
        <v>222862.51</v>
      </c>
      <c r="IW157" s="209">
        <v>1876.760000000002</v>
      </c>
      <c r="IX157" s="209">
        <v>432845.46999999991</v>
      </c>
      <c r="IY157" s="209">
        <v>27021.680000000233</v>
      </c>
      <c r="IZ157" s="209">
        <v>147873.77999999982</v>
      </c>
      <c r="JA157" s="209">
        <v>770675.72999999975</v>
      </c>
      <c r="JB157" s="209">
        <v>110723.12000000078</v>
      </c>
      <c r="JC157" s="209">
        <v>489066.24999999971</v>
      </c>
      <c r="JD157" s="209">
        <v>40251.889999999374</v>
      </c>
      <c r="JE157" s="209">
        <v>2641640.91</v>
      </c>
      <c r="JF157" s="37">
        <f>IT157+IU157+IV157+IW157+IX157+IY157+IZ157+JA157+JB157+JC157+JD157+JE157</f>
        <v>5077972.33</v>
      </c>
      <c r="JG157" s="229">
        <v>85192.13</v>
      </c>
      <c r="JH157" s="209">
        <v>1684158.19</v>
      </c>
      <c r="JI157" s="209">
        <v>34707.069999999832</v>
      </c>
      <c r="JJ157" s="209">
        <v>1469294.67</v>
      </c>
      <c r="JK157" s="209">
        <v>16428.720000000092</v>
      </c>
      <c r="JL157" s="209">
        <v>1648761.5600000005</v>
      </c>
      <c r="JM157" s="209">
        <v>21817.919999999776</v>
      </c>
      <c r="JN157" s="209">
        <v>158057.94999999937</v>
      </c>
      <c r="JO157" s="209">
        <v>103372.52999999974</v>
      </c>
      <c r="JP157" s="209">
        <v>-8298.6700000000383</v>
      </c>
      <c r="JQ157" s="209">
        <v>-248891.10999999964</v>
      </c>
      <c r="JR157" s="209">
        <v>3298902.1800000011</v>
      </c>
      <c r="JS157" s="37">
        <f>JG157+JH157+JI157+JJ157+JK157+JL157+JM157+JN157+JO157+JP157+JQ157+JR157</f>
        <v>8263503.1400000006</v>
      </c>
      <c r="JT157" s="229">
        <v>97701.28</v>
      </c>
      <c r="JU157" s="209">
        <v>26409.549999999992</v>
      </c>
      <c r="JV157" s="209">
        <v>44297.86</v>
      </c>
      <c r="JW157" s="209">
        <v>112485.25000000001</v>
      </c>
      <c r="JX157" s="209">
        <v>98165.1</v>
      </c>
      <c r="JY157" s="209">
        <v>1436937.8099999998</v>
      </c>
      <c r="JZ157" s="209">
        <v>480939.14000000077</v>
      </c>
      <c r="KA157" s="209">
        <v>111922.71999999936</v>
      </c>
      <c r="KB157" s="209">
        <v>7720.6600000001163</v>
      </c>
      <c r="KC157" s="209">
        <v>-9690.7699999998513</v>
      </c>
      <c r="KD157" s="209">
        <v>1376478.2</v>
      </c>
      <c r="KE157" s="209">
        <v>914867.5900000002</v>
      </c>
      <c r="KF157" s="37">
        <f>JT157+JU157+JV157+JW157+JX157+JY157+JZ157+KA157+KB157+KC157+KD157+KE157</f>
        <v>4698234.3899999997</v>
      </c>
      <c r="KG157" s="229">
        <v>883314.9</v>
      </c>
      <c r="KH157" s="209">
        <v>493775.09999999986</v>
      </c>
      <c r="KI157" s="209">
        <v>364871.17</v>
      </c>
      <c r="KJ157" s="209">
        <v>22987.780000000028</v>
      </c>
      <c r="KK157" s="209">
        <v>194615.27000000014</v>
      </c>
      <c r="KL157" s="209">
        <v>1883306.2499999998</v>
      </c>
      <c r="KM157" s="209">
        <v>1082814.48</v>
      </c>
      <c r="KN157" s="209">
        <v>33189.580000000075</v>
      </c>
      <c r="KO157" s="209">
        <v>245696.03000000029</v>
      </c>
      <c r="KP157" s="209">
        <v>717058.2099999995</v>
      </c>
      <c r="KQ157" s="209">
        <v>353041.88000000035</v>
      </c>
      <c r="KR157" s="209">
        <v>907880.1399999999</v>
      </c>
      <c r="KS157" s="37">
        <f>KG157+KH157+KI157+KJ157+KK157+KL157+KM157+KN157+KO157+KP157+KQ157+KR157</f>
        <v>7182550.79</v>
      </c>
      <c r="KT157" s="229">
        <v>123796.03</v>
      </c>
      <c r="KU157" s="209">
        <v>42548.780000000013</v>
      </c>
      <c r="KV157" s="209">
        <v>163034.04999999999</v>
      </c>
      <c r="KW157" s="209">
        <v>419723.5</v>
      </c>
      <c r="KX157" s="209">
        <v>11824.380000000046</v>
      </c>
      <c r="KY157" s="209">
        <v>299372.51999999996</v>
      </c>
      <c r="KZ157" s="209">
        <v>249.22000000008302</v>
      </c>
      <c r="LA157" s="209">
        <v>7248.590000000002</v>
      </c>
      <c r="LB157" s="209">
        <v>177727.80999999982</v>
      </c>
      <c r="LC157" s="209">
        <v>796672.47</v>
      </c>
      <c r="LD157" s="209">
        <v>1804343.0800000003</v>
      </c>
      <c r="LE157" s="209">
        <v>2480068.1299999994</v>
      </c>
      <c r="LF157" s="37">
        <f>KT157+KU157+KV157+KW157+KX157+KY157+KZ157+LA157+LB157+LC157+LD157+LE157</f>
        <v>6326608.5599999996</v>
      </c>
      <c r="LG157" s="229">
        <v>1066840.72</v>
      </c>
      <c r="LH157" s="209">
        <v>341514.24000000005</v>
      </c>
      <c r="LI157" s="209">
        <v>2099569.6199999996</v>
      </c>
      <c r="LJ157" s="209">
        <v>-568004.30999999994</v>
      </c>
      <c r="LK157" s="209">
        <v>628933.13000000024</v>
      </c>
      <c r="LL157" s="209">
        <v>246527.0500000001</v>
      </c>
      <c r="LM157" s="209">
        <v>645559.29999999993</v>
      </c>
      <c r="LN157" s="209">
        <v>1443085.36</v>
      </c>
      <c r="LO157" s="209">
        <v>13699.64000000037</v>
      </c>
      <c r="LP157" s="209">
        <v>1286207.9299999997</v>
      </c>
      <c r="LQ157" s="209">
        <v>646293.9499999996</v>
      </c>
      <c r="LR157" s="209">
        <v>-540203.20999999985</v>
      </c>
      <c r="LS157" s="37">
        <f>LG157+LH157+LI157+LJ157+LK157+LL157+LM157+LN157+LO157+LP157+LQ157+LR157</f>
        <v>7310023.4199999999</v>
      </c>
      <c r="LT157" s="229">
        <v>508424.07</v>
      </c>
      <c r="LU157" s="209">
        <v>389191.33</v>
      </c>
      <c r="LV157" s="209">
        <v>298144.22999999986</v>
      </c>
      <c r="LW157" s="209">
        <v>627660.28000000014</v>
      </c>
      <c r="LX157" s="209">
        <v>210708.87999999983</v>
      </c>
      <c r="LY157" s="209">
        <v>388310.89000000013</v>
      </c>
      <c r="LZ157" s="209">
        <v>435652.73999999976</v>
      </c>
      <c r="MA157" s="209">
        <v>460810.41000000009</v>
      </c>
      <c r="MB157" s="209">
        <v>555798.85</v>
      </c>
      <c r="MC157" s="209">
        <v>273419.06000000023</v>
      </c>
      <c r="MD157" s="209">
        <v>449144.59999999992</v>
      </c>
      <c r="ME157" s="209">
        <v>-87022.900000000038</v>
      </c>
      <c r="MF157" s="37">
        <f>LT157+LU157+LV157+LW157+LX157+LY157+LZ157+MA157+MB157+MC157+MD157+ME157</f>
        <v>4510242.4399999995</v>
      </c>
      <c r="MG157" s="229">
        <v>391231.60000000003</v>
      </c>
      <c r="MH157" s="209">
        <v>53259.199999999997</v>
      </c>
      <c r="MI157" s="209">
        <v>280460.3</v>
      </c>
      <c r="MJ157" s="209">
        <v>0</v>
      </c>
      <c r="MK157" s="209">
        <v>0</v>
      </c>
      <c r="ML157" s="209">
        <v>0</v>
      </c>
      <c r="MM157" s="209">
        <v>0</v>
      </c>
      <c r="MN157" s="209">
        <v>0</v>
      </c>
      <c r="MO157" s="209">
        <v>0</v>
      </c>
      <c r="MP157" s="209">
        <v>0</v>
      </c>
      <c r="MQ157" s="209">
        <v>0</v>
      </c>
      <c r="MR157" s="209">
        <v>0</v>
      </c>
      <c r="MS157" s="38">
        <f>MG157+MH157+MI157+MJ157+MK157+ML157+MM157+MN157+MO157+MP157+MQ157+MR157</f>
        <v>724951.10000000009</v>
      </c>
    </row>
    <row r="158" spans="1:357" ht="15.75" x14ac:dyDescent="0.25">
      <c r="A158" s="86">
        <v>7404</v>
      </c>
      <c r="B158" s="113"/>
      <c r="C158" s="114" t="s">
        <v>319</v>
      </c>
      <c r="D158" s="114" t="s">
        <v>262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7">
        <v>0</v>
      </c>
      <c r="M158" s="37">
        <v>0</v>
      </c>
      <c r="N158" s="37">
        <v>0</v>
      </c>
      <c r="O158" s="36">
        <v>0</v>
      </c>
      <c r="P158" s="36">
        <v>0</v>
      </c>
      <c r="Q158" s="36">
        <v>0</v>
      </c>
      <c r="R158" s="36">
        <v>0</v>
      </c>
      <c r="S158" s="37">
        <f>L158+M158+N158+O158+P158+Q158+R158</f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7">
        <f>T158+U158+V158+W158+X158+Y158+Z158+AA158+AB158+AC158+AD158+AE158</f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P158" s="36">
        <v>0</v>
      </c>
      <c r="AQ158" s="36">
        <v>0</v>
      </c>
      <c r="AR158" s="36">
        <v>0</v>
      </c>
      <c r="AS158" s="37">
        <f>AG158+AH158+AI158+AJ158+AK158+AL158+AM158+AN158+AO158+AP158+AQ158+AR158</f>
        <v>0</v>
      </c>
      <c r="AT158" s="36">
        <v>0</v>
      </c>
      <c r="AU158" s="36">
        <v>0</v>
      </c>
      <c r="AV158" s="36">
        <v>0</v>
      </c>
      <c r="AW158" s="36">
        <v>0</v>
      </c>
      <c r="AX158" s="36">
        <v>0</v>
      </c>
      <c r="AY158" s="36">
        <v>0</v>
      </c>
      <c r="AZ158" s="36">
        <v>0</v>
      </c>
      <c r="BA158" s="36">
        <v>0</v>
      </c>
      <c r="BB158" s="36">
        <v>0</v>
      </c>
      <c r="BC158" s="36">
        <v>0</v>
      </c>
      <c r="BD158" s="36">
        <v>0</v>
      </c>
      <c r="BE158" s="36">
        <v>0</v>
      </c>
      <c r="BF158" s="37">
        <f>AT158+AU158+AV158+AW158+AX158+AY158+AZ158+BA158+BB158+BC158+BD158+BE158</f>
        <v>0</v>
      </c>
      <c r="BG158" s="36">
        <v>0</v>
      </c>
      <c r="BH158" s="36">
        <v>0</v>
      </c>
      <c r="BI158" s="36">
        <v>0</v>
      </c>
      <c r="BJ158" s="36">
        <v>0</v>
      </c>
      <c r="BK158" s="36">
        <v>0</v>
      </c>
      <c r="BL158" s="36">
        <v>0</v>
      </c>
      <c r="BM158" s="36">
        <v>0</v>
      </c>
      <c r="BN158" s="36">
        <v>0</v>
      </c>
      <c r="BO158" s="36">
        <v>0</v>
      </c>
      <c r="BP158" s="36">
        <v>0</v>
      </c>
      <c r="BQ158" s="36">
        <v>0</v>
      </c>
      <c r="BR158" s="36">
        <v>0</v>
      </c>
      <c r="BS158" s="37">
        <f>BG158+BH158+BI158+BJ158+BK158+BL158+BM158+BN158+BO158+BP158+BQ158+BR158</f>
        <v>0</v>
      </c>
      <c r="BT158" s="36">
        <v>4815.5566683358375</v>
      </c>
      <c r="BU158" s="36">
        <v>16983.809046903691</v>
      </c>
      <c r="BV158" s="36">
        <v>0</v>
      </c>
      <c r="BW158" s="36">
        <v>120626.7734935737</v>
      </c>
      <c r="BX158" s="36">
        <v>-120626.7734935737</v>
      </c>
      <c r="BY158" s="36">
        <v>2503.7556334501755</v>
      </c>
      <c r="BZ158" s="36">
        <v>37456.184276414628</v>
      </c>
      <c r="CA158" s="36">
        <v>-6876.9821398764816</v>
      </c>
      <c r="CB158" s="36">
        <v>0</v>
      </c>
      <c r="CC158" s="36">
        <v>0</v>
      </c>
      <c r="CD158" s="36">
        <v>0</v>
      </c>
      <c r="CE158" s="36">
        <v>659280.58754798875</v>
      </c>
      <c r="CF158" s="37">
        <f>BT158+BU158+BV158+BW158+BX158+BY158+BZ158+CA158+CB158+CC158+CD158+CE158</f>
        <v>714162.91103321663</v>
      </c>
      <c r="CG158" s="36">
        <v>72875.980637623099</v>
      </c>
      <c r="CH158" s="36">
        <v>-36350.35887164079</v>
      </c>
      <c r="CI158" s="36">
        <v>41904.523451844434</v>
      </c>
      <c r="CJ158" s="36">
        <v>7507.0939742947758</v>
      </c>
      <c r="CK158" s="36">
        <v>1135.0358871640794</v>
      </c>
      <c r="CL158" s="36">
        <v>836998.43461024878</v>
      </c>
      <c r="CM158" s="36">
        <v>236437.99031881156</v>
      </c>
      <c r="CN158" s="36">
        <v>10795.359706226007</v>
      </c>
      <c r="CO158" s="36">
        <v>0</v>
      </c>
      <c r="CP158" s="36">
        <v>576990.48572859296</v>
      </c>
      <c r="CQ158" s="36">
        <v>279135.36972124851</v>
      </c>
      <c r="CR158" s="36">
        <v>526513.2850943082</v>
      </c>
      <c r="CS158" s="37">
        <f>CG158+CH158+CI158+CJ158+CK158+CL158+CM158+CN158+CO158+CP158+CQ158+CR158</f>
        <v>2553943.2002587216</v>
      </c>
      <c r="CT158" s="36">
        <v>8345.852111500586</v>
      </c>
      <c r="CU158" s="36">
        <v>-8345.852111500586</v>
      </c>
      <c r="CV158" s="36">
        <v>0</v>
      </c>
      <c r="CW158" s="36">
        <v>0</v>
      </c>
      <c r="CX158" s="36">
        <v>0</v>
      </c>
      <c r="CY158" s="36">
        <v>0</v>
      </c>
      <c r="CZ158" s="36">
        <v>0</v>
      </c>
      <c r="DA158" s="36">
        <v>31.296945418127191</v>
      </c>
      <c r="DB158" s="36">
        <v>0</v>
      </c>
      <c r="DC158" s="36">
        <v>48877.482891003179</v>
      </c>
      <c r="DD158" s="36">
        <v>27212.998622934407</v>
      </c>
      <c r="DE158" s="36">
        <v>1008515.4306876982</v>
      </c>
      <c r="DF158" s="36">
        <f>CT158+CU158+CV158+CW158+CX158+CY158+CZ158+DA158+DB158+DC158+DD158+DE158</f>
        <v>1084637.209147054</v>
      </c>
      <c r="DG158" s="36">
        <v>61389.14</v>
      </c>
      <c r="DH158" s="36">
        <v>0</v>
      </c>
      <c r="DI158" s="36">
        <v>2675.61</v>
      </c>
      <c r="DJ158" s="36">
        <v>2948</v>
      </c>
      <c r="DK158" s="36">
        <v>179638.08</v>
      </c>
      <c r="DL158" s="36">
        <v>57219.839999999997</v>
      </c>
      <c r="DM158" s="36">
        <v>2057.87</v>
      </c>
      <c r="DN158" s="36">
        <v>376175.46</v>
      </c>
      <c r="DO158" s="36">
        <v>92508.42</v>
      </c>
      <c r="DP158" s="36">
        <v>67516.990000000005</v>
      </c>
      <c r="DQ158" s="36">
        <v>255805</v>
      </c>
      <c r="DR158" s="36">
        <v>-90708.159999999916</v>
      </c>
      <c r="DS158" s="37">
        <f>DG158+DH158+DI158+DJ158+DK158+DL158+DM158+DN158+DO158+DP158+DQ158+DR158</f>
        <v>1007226.2500000002</v>
      </c>
      <c r="DT158" s="36">
        <v>0</v>
      </c>
      <c r="DU158" s="36">
        <v>333</v>
      </c>
      <c r="DV158" s="36">
        <v>346266.85</v>
      </c>
      <c r="DW158" s="36">
        <v>333</v>
      </c>
      <c r="DX158" s="36">
        <v>276113.27</v>
      </c>
      <c r="DY158" s="36">
        <v>332</v>
      </c>
      <c r="DZ158" s="36">
        <v>186511</v>
      </c>
      <c r="EA158" s="36">
        <v>86</v>
      </c>
      <c r="EB158" s="36">
        <v>270575</v>
      </c>
      <c r="EC158" s="36">
        <v>-0.10000000009313226</v>
      </c>
      <c r="ED158" s="36">
        <v>10889.560000000056</v>
      </c>
      <c r="EE158" s="36">
        <v>1139698.6499999999</v>
      </c>
      <c r="EF158" s="37">
        <f>DT158+DU158+DV158+DW158+DX158+DY158+DZ158+EA158+EB158+EC158+ED158+EE158</f>
        <v>2231138.23</v>
      </c>
      <c r="EG158" s="36">
        <v>130974</v>
      </c>
      <c r="EH158" s="36">
        <v>-130974</v>
      </c>
      <c r="EI158" s="36">
        <v>3985.6</v>
      </c>
      <c r="EJ158" s="36">
        <v>344606.5</v>
      </c>
      <c r="EK158" s="36">
        <v>86774.6</v>
      </c>
      <c r="EL158" s="36">
        <v>248601.21</v>
      </c>
      <c r="EM158" s="36">
        <v>464425.14</v>
      </c>
      <c r="EN158" s="36">
        <v>0</v>
      </c>
      <c r="EO158" s="36">
        <v>40555.889999999898</v>
      </c>
      <c r="EP158" s="36">
        <v>21346</v>
      </c>
      <c r="EQ158" s="36">
        <v>12507.22</v>
      </c>
      <c r="ER158" s="36">
        <v>175695.74</v>
      </c>
      <c r="ES158" s="37">
        <f>EG158+EH158+EI158+EJ158+EK158+EL158+EM158+EN158+EO158+EP158+EQ158+ER158</f>
        <v>1398497.8999999997</v>
      </c>
      <c r="ET158" s="36">
        <v>50</v>
      </c>
      <c r="EU158" s="36">
        <v>0</v>
      </c>
      <c r="EV158" s="36">
        <v>0</v>
      </c>
      <c r="EW158" s="36">
        <v>0</v>
      </c>
      <c r="EX158" s="36">
        <v>22500</v>
      </c>
      <c r="EY158" s="36">
        <v>14600</v>
      </c>
      <c r="EZ158" s="36">
        <v>38600.949999999997</v>
      </c>
      <c r="FA158" s="36">
        <v>0</v>
      </c>
      <c r="FB158" s="36">
        <v>19105.02</v>
      </c>
      <c r="FC158" s="36">
        <v>-33705.019999999997</v>
      </c>
      <c r="FD158" s="36">
        <v>53476.41</v>
      </c>
      <c r="FE158" s="36">
        <v>74031.929999999993</v>
      </c>
      <c r="FF158" s="37">
        <f>ET158+EU158+EV158+EW158+EX158+EY158+EZ158+FA158+FB158+FC158+FD158+FE158</f>
        <v>188659.29</v>
      </c>
      <c r="FG158" s="36">
        <v>62193</v>
      </c>
      <c r="FH158" s="36">
        <v>0</v>
      </c>
      <c r="FI158" s="36">
        <v>43915.13</v>
      </c>
      <c r="FJ158" s="36">
        <v>6061</v>
      </c>
      <c r="FK158" s="36">
        <v>0</v>
      </c>
      <c r="FL158" s="36">
        <v>437</v>
      </c>
      <c r="FM158" s="36">
        <v>10812</v>
      </c>
      <c r="FN158" s="36">
        <v>2268.7699999999895</v>
      </c>
      <c r="FO158" s="36">
        <v>4535.88</v>
      </c>
      <c r="FP158" s="36">
        <v>16785.52</v>
      </c>
      <c r="FQ158" s="36">
        <v>41535.339999999997</v>
      </c>
      <c r="FR158" s="36">
        <v>-7072</v>
      </c>
      <c r="FS158" s="37">
        <f>FG158+FH158+FI158+FJ158+FK158+FL158+FM158+FN158+FO158+FP158+FQ158+FR158</f>
        <v>181471.63999999998</v>
      </c>
      <c r="FT158" s="36">
        <v>0</v>
      </c>
      <c r="FU158" s="36">
        <v>19284.560000000001</v>
      </c>
      <c r="FV158" s="36">
        <v>11985.16</v>
      </c>
      <c r="FW158" s="36">
        <v>0</v>
      </c>
      <c r="FX158" s="36">
        <v>0</v>
      </c>
      <c r="FY158" s="36">
        <v>74772</v>
      </c>
      <c r="FZ158" s="36">
        <v>0</v>
      </c>
      <c r="GA158" s="36">
        <v>0</v>
      </c>
      <c r="GB158" s="36">
        <v>2441.09</v>
      </c>
      <c r="GC158" s="36">
        <v>8321.92</v>
      </c>
      <c r="GD158" s="36">
        <v>21579</v>
      </c>
      <c r="GE158" s="36">
        <v>126916.29</v>
      </c>
      <c r="GF158" s="37">
        <f>FT158+FU158+FV158+FW158+FX158+FY158+FZ158+GA158+GB158+GC158+GD158+GE158</f>
        <v>265300.01999999996</v>
      </c>
      <c r="GG158" s="36">
        <v>0</v>
      </c>
      <c r="GH158" s="36">
        <v>0</v>
      </c>
      <c r="GI158" s="36">
        <v>0</v>
      </c>
      <c r="GJ158" s="36">
        <v>0</v>
      </c>
      <c r="GK158" s="36">
        <v>0</v>
      </c>
      <c r="GL158" s="36">
        <v>182524.28</v>
      </c>
      <c r="GM158" s="36">
        <v>20676.690000000002</v>
      </c>
      <c r="GN158" s="36">
        <v>0</v>
      </c>
      <c r="GO158" s="36">
        <v>17424</v>
      </c>
      <c r="GP158" s="36">
        <v>15137.600000000006</v>
      </c>
      <c r="GQ158" s="36">
        <v>0</v>
      </c>
      <c r="GR158" s="36">
        <v>4214.0800000000163</v>
      </c>
      <c r="GS158" s="37">
        <f>GG158+GH158+GI158+GJ158+GK158+GL158+GM158+GN158+GO158+GP158+GQ158+GR158</f>
        <v>239976.65000000002</v>
      </c>
      <c r="GT158" s="36">
        <v>0</v>
      </c>
      <c r="GU158" s="36">
        <v>0</v>
      </c>
      <c r="GV158" s="36">
        <v>30000</v>
      </c>
      <c r="GW158" s="36">
        <v>0</v>
      </c>
      <c r="GX158" s="36">
        <v>0</v>
      </c>
      <c r="GY158" s="36">
        <v>0</v>
      </c>
      <c r="GZ158" s="36">
        <v>0</v>
      </c>
      <c r="HA158" s="36">
        <v>13949.96</v>
      </c>
      <c r="HB158" s="36">
        <v>0</v>
      </c>
      <c r="HC158" s="36">
        <v>0</v>
      </c>
      <c r="HD158" s="36">
        <v>0</v>
      </c>
      <c r="HE158" s="36">
        <v>0</v>
      </c>
      <c r="HF158" s="37">
        <f>GT158+GU158+GV158+GW158+GX158+GY158+GZ158+HA158+HB158+HC158+HD158+HE158</f>
        <v>43949.96</v>
      </c>
      <c r="HG158" s="36">
        <v>0</v>
      </c>
      <c r="HH158" s="36">
        <v>0</v>
      </c>
      <c r="HI158" s="36">
        <v>0</v>
      </c>
      <c r="HJ158" s="36">
        <v>0</v>
      </c>
      <c r="HK158" s="36">
        <v>15480</v>
      </c>
      <c r="HL158" s="36">
        <v>0</v>
      </c>
      <c r="HM158" s="36">
        <v>3518.1500000000015</v>
      </c>
      <c r="HN158" s="36">
        <v>3872.6299999999974</v>
      </c>
      <c r="HO158" s="36">
        <v>0</v>
      </c>
      <c r="HP158" s="36">
        <v>0</v>
      </c>
      <c r="HQ158" s="36">
        <v>15907.82</v>
      </c>
      <c r="HR158" s="36">
        <v>4865.0299999999961</v>
      </c>
      <c r="HS158" s="37">
        <f>HG158+HH158+HI158+HJ158+HK158+HL158+HM158+HN158+HO158+HP158+HQ158+HR158</f>
        <v>43643.63</v>
      </c>
      <c r="HT158" s="36">
        <v>1132.72</v>
      </c>
      <c r="HU158" s="36">
        <v>2374.9499999999998</v>
      </c>
      <c r="HV158" s="36">
        <v>1308.77</v>
      </c>
      <c r="HW158" s="36">
        <v>1695.52</v>
      </c>
      <c r="HX158" s="36">
        <v>2130.2299999999996</v>
      </c>
      <c r="HY158" s="36">
        <v>-6564.4</v>
      </c>
      <c r="HZ158" s="36">
        <v>18918.400000000001</v>
      </c>
      <c r="IA158" s="36">
        <v>0</v>
      </c>
      <c r="IB158" s="36">
        <v>0</v>
      </c>
      <c r="IC158" s="36">
        <v>0</v>
      </c>
      <c r="ID158" s="36">
        <v>12658</v>
      </c>
      <c r="IE158" s="36">
        <v>0</v>
      </c>
      <c r="IF158" s="37">
        <f>HT158+HU158+HV158+HW158+HX158+HY158+HZ158+IA158+IB158+IC158+ID158+IE158</f>
        <v>33654.19</v>
      </c>
      <c r="IG158" s="36">
        <v>0</v>
      </c>
      <c r="IH158" s="209">
        <v>0</v>
      </c>
      <c r="II158" s="209">
        <v>0</v>
      </c>
      <c r="IJ158" s="209">
        <v>0</v>
      </c>
      <c r="IK158" s="209">
        <v>0</v>
      </c>
      <c r="IL158" s="209">
        <v>0</v>
      </c>
      <c r="IM158" s="209">
        <v>0</v>
      </c>
      <c r="IN158" s="209">
        <v>0</v>
      </c>
      <c r="IO158" s="209">
        <v>0</v>
      </c>
      <c r="IP158" s="209">
        <v>459893</v>
      </c>
      <c r="IQ158" s="209">
        <v>0</v>
      </c>
      <c r="IR158" s="209">
        <v>6277.99</v>
      </c>
      <c r="IS158" s="37">
        <f>IG158+IH158+II158+IJ158+IK158+IL158+IM158+IN158+IO158+IP158+IQ158+IR158</f>
        <v>466170.99</v>
      </c>
      <c r="IT158" s="36">
        <v>0</v>
      </c>
      <c r="IU158" s="209">
        <v>0</v>
      </c>
      <c r="IV158" s="209">
        <v>0</v>
      </c>
      <c r="IW158" s="209">
        <v>0</v>
      </c>
      <c r="IX158" s="209">
        <v>0</v>
      </c>
      <c r="IY158" s="209">
        <v>6481.45</v>
      </c>
      <c r="IZ158" s="209">
        <v>0</v>
      </c>
      <c r="JA158" s="209">
        <v>378347.97</v>
      </c>
      <c r="JB158" s="209">
        <v>4718.6000000000022</v>
      </c>
      <c r="JC158" s="209">
        <v>0</v>
      </c>
      <c r="JD158" s="209">
        <v>3022.2000000000007</v>
      </c>
      <c r="JE158" s="209">
        <v>81657.72000000003</v>
      </c>
      <c r="JF158" s="37">
        <f>IT158+IU158+IV158+IW158+IX158+IY158+IZ158+JA158+JB158+JC158+JD158+JE158</f>
        <v>474227.94</v>
      </c>
      <c r="JG158" s="229">
        <v>20552.8</v>
      </c>
      <c r="JH158" s="209">
        <v>1019.9599999999991</v>
      </c>
      <c r="JI158" s="209">
        <v>0</v>
      </c>
      <c r="JJ158" s="209">
        <v>0</v>
      </c>
      <c r="JK158" s="209">
        <v>3953.84</v>
      </c>
      <c r="JL158" s="209">
        <v>0</v>
      </c>
      <c r="JM158" s="209">
        <v>5097.84</v>
      </c>
      <c r="JN158" s="209">
        <v>2498.5600000000013</v>
      </c>
      <c r="JO158" s="209">
        <v>0</v>
      </c>
      <c r="JP158" s="209">
        <v>7000</v>
      </c>
      <c r="JQ158" s="209">
        <v>5657</v>
      </c>
      <c r="JR158" s="209">
        <v>18431.759999999995</v>
      </c>
      <c r="JS158" s="37">
        <f>JG158+JH158+JI158+JJ158+JK158+JL158+JM158+JN158+JO158+JP158+JQ158+JR158</f>
        <v>64211.759999999995</v>
      </c>
      <c r="JT158" s="229">
        <v>0</v>
      </c>
      <c r="JU158" s="209">
        <v>6580.13</v>
      </c>
      <c r="JV158" s="209">
        <v>3686.8</v>
      </c>
      <c r="JW158" s="209">
        <v>0</v>
      </c>
      <c r="JX158" s="209">
        <v>37582.109999999993</v>
      </c>
      <c r="JY158" s="209">
        <v>0</v>
      </c>
      <c r="JZ158" s="209">
        <v>-3291.2</v>
      </c>
      <c r="KA158" s="209">
        <v>5551.74</v>
      </c>
      <c r="KB158" s="209">
        <v>7550.3499999999985</v>
      </c>
      <c r="KC158" s="209">
        <v>-5551.74</v>
      </c>
      <c r="KD158" s="209">
        <v>0</v>
      </c>
      <c r="KE158" s="209">
        <v>-17711.489999999991</v>
      </c>
      <c r="KF158" s="37">
        <f>JT158+JU158+JV158+JW158+JX158+JY158+JZ158+KA158+KB158+KC158+KD158+KE158</f>
        <v>34396.700000000004</v>
      </c>
      <c r="KG158" s="229">
        <v>0</v>
      </c>
      <c r="KH158" s="209">
        <v>0</v>
      </c>
      <c r="KI158" s="209">
        <v>0</v>
      </c>
      <c r="KJ158" s="209">
        <v>11919.97</v>
      </c>
      <c r="KK158" s="209">
        <v>11562.35</v>
      </c>
      <c r="KL158" s="209">
        <v>16219.879999999997</v>
      </c>
      <c r="KM158" s="209">
        <v>4827.75</v>
      </c>
      <c r="KN158" s="209">
        <v>4366.32</v>
      </c>
      <c r="KO158" s="209">
        <v>10863.030000000004</v>
      </c>
      <c r="KP158" s="209">
        <v>7129.7900000000027</v>
      </c>
      <c r="KQ158" s="209">
        <v>69258.97</v>
      </c>
      <c r="KR158" s="209">
        <v>-20431.569999999992</v>
      </c>
      <c r="KS158" s="37">
        <f>KG158+KH158+KI158+KJ158+KK158+KL158+KM158+KN158+KO158+KP158+KQ158+KR158</f>
        <v>115716.49</v>
      </c>
      <c r="KT158" s="229">
        <v>9903.9699999999993</v>
      </c>
      <c r="KU158" s="209">
        <v>12037.35</v>
      </c>
      <c r="KV158" s="209">
        <v>24427.74</v>
      </c>
      <c r="KW158" s="209">
        <v>64057.86</v>
      </c>
      <c r="KX158" s="209">
        <v>-16463.750000000004</v>
      </c>
      <c r="KY158" s="209">
        <v>1189688.1000000001</v>
      </c>
      <c r="KZ158" s="209">
        <v>-34973.299999999996</v>
      </c>
      <c r="LA158" s="209">
        <v>3222.1899999999951</v>
      </c>
      <c r="LB158" s="209">
        <v>2803.6700000001874</v>
      </c>
      <c r="LC158" s="209">
        <v>17508.919999999998</v>
      </c>
      <c r="LD158" s="209">
        <v>12154.859999999804</v>
      </c>
      <c r="LE158" s="209">
        <v>60897.26999999999</v>
      </c>
      <c r="LF158" s="37">
        <f>KT158+KU158+KV158+KW158+KX158+KY158+KZ158+LA158+LB158+LC158+LD158+LE158</f>
        <v>1345264.88</v>
      </c>
      <c r="LG158" s="229">
        <v>37577.5</v>
      </c>
      <c r="LH158" s="209">
        <v>421.18000000000296</v>
      </c>
      <c r="LI158" s="209">
        <v>44235.679999999993</v>
      </c>
      <c r="LJ158" s="209">
        <v>1565.8100000000013</v>
      </c>
      <c r="LK158" s="209">
        <v>46125.23</v>
      </c>
      <c r="LL158" s="209">
        <v>27450.989999999998</v>
      </c>
      <c r="LM158" s="209">
        <v>5787.9199999999983</v>
      </c>
      <c r="LN158" s="209">
        <v>112084.81999999999</v>
      </c>
      <c r="LO158" s="209">
        <v>31660.22</v>
      </c>
      <c r="LP158" s="209">
        <v>27591.720000000016</v>
      </c>
      <c r="LQ158" s="209">
        <v>-26685.920000000013</v>
      </c>
      <c r="LR158" s="209">
        <v>49557.739999999991</v>
      </c>
      <c r="LS158" s="37">
        <f>LG158+LH158+LI158+LJ158+LK158+LL158+LM158+LN158+LO158+LP158+LQ158+LR158</f>
        <v>357372.89</v>
      </c>
      <c r="LT158" s="229">
        <v>30958.880000000001</v>
      </c>
      <c r="LU158" s="209">
        <v>19312</v>
      </c>
      <c r="LV158" s="209">
        <v>30777.14</v>
      </c>
      <c r="LW158" s="209">
        <v>1656.4700000000012</v>
      </c>
      <c r="LX158" s="209">
        <v>77946.83</v>
      </c>
      <c r="LY158" s="209">
        <v>2251.5599999999977</v>
      </c>
      <c r="LZ158" s="209">
        <v>2304.5899999999965</v>
      </c>
      <c r="MA158" s="209">
        <v>14338.240000000005</v>
      </c>
      <c r="MB158" s="209">
        <v>2461.3099999999977</v>
      </c>
      <c r="MC158" s="209">
        <v>1594</v>
      </c>
      <c r="MD158" s="209">
        <v>6214.2899999999936</v>
      </c>
      <c r="ME158" s="209">
        <v>335734.1</v>
      </c>
      <c r="MF158" s="37">
        <f>LT158+LU158+LV158+LW158+LX158+LY158+LZ158+MA158+MB158+MC158+MD158+ME158</f>
        <v>525549.40999999992</v>
      </c>
      <c r="MG158" s="229">
        <v>510.72</v>
      </c>
      <c r="MH158" s="209">
        <v>17080.060000000001</v>
      </c>
      <c r="MI158" s="209">
        <v>11250.029999999999</v>
      </c>
      <c r="MJ158" s="209">
        <v>0</v>
      </c>
      <c r="MK158" s="209">
        <v>0</v>
      </c>
      <c r="ML158" s="209">
        <v>0</v>
      </c>
      <c r="MM158" s="209">
        <v>0</v>
      </c>
      <c r="MN158" s="209">
        <v>0</v>
      </c>
      <c r="MO158" s="209">
        <v>0</v>
      </c>
      <c r="MP158" s="209">
        <v>0</v>
      </c>
      <c r="MQ158" s="209">
        <v>0</v>
      </c>
      <c r="MR158" s="209">
        <v>0</v>
      </c>
      <c r="MS158" s="38">
        <f>MG158+MH158+MI158+MJ158+MK158+ML158+MM158+MN158+MO158+MP158+MQ158+MR158</f>
        <v>28840.81</v>
      </c>
    </row>
    <row r="159" spans="1:357" x14ac:dyDescent="0.2">
      <c r="A159" s="82"/>
      <c r="B159" s="105"/>
      <c r="C159" s="106" t="s">
        <v>591</v>
      </c>
      <c r="D159" s="106" t="s">
        <v>591</v>
      </c>
      <c r="E159" s="22"/>
      <c r="F159" s="22"/>
      <c r="G159" s="22"/>
      <c r="H159" s="22"/>
      <c r="I159" s="22"/>
      <c r="J159" s="22"/>
      <c r="K159" s="22"/>
      <c r="L159" s="31"/>
      <c r="M159" s="31"/>
      <c r="N159" s="31"/>
      <c r="O159" s="22"/>
      <c r="P159" s="22"/>
      <c r="Q159" s="22"/>
      <c r="R159" s="22"/>
      <c r="S159" s="31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31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31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31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31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31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31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31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31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31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31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31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31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31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31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31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31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31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31"/>
      <c r="JG159" s="227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31"/>
      <c r="JT159" s="227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31"/>
      <c r="KG159" s="227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31"/>
      <c r="KT159" s="227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31"/>
      <c r="LG159" s="227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31"/>
      <c r="LT159" s="227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31"/>
      <c r="MG159" s="227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32"/>
    </row>
    <row r="160" spans="1:357" ht="18" x14ac:dyDescent="0.25">
      <c r="A160" s="85">
        <v>741</v>
      </c>
      <c r="B160" s="111"/>
      <c r="C160" s="112" t="s">
        <v>597</v>
      </c>
      <c r="D160" s="112" t="s">
        <v>596</v>
      </c>
      <c r="E160" s="34" t="s">
        <v>165</v>
      </c>
      <c r="F160" s="34" t="s">
        <v>165</v>
      </c>
      <c r="G160" s="34" t="s">
        <v>165</v>
      </c>
      <c r="H160" s="34" t="s">
        <v>165</v>
      </c>
      <c r="I160" s="34" t="s">
        <v>165</v>
      </c>
      <c r="J160" s="34" t="s">
        <v>165</v>
      </c>
      <c r="K160" s="34" t="s">
        <v>165</v>
      </c>
      <c r="L160" s="34" t="s">
        <v>165</v>
      </c>
      <c r="M160" s="34" t="s">
        <v>165</v>
      </c>
      <c r="N160" s="34" t="s">
        <v>165</v>
      </c>
      <c r="O160" s="34" t="s">
        <v>165</v>
      </c>
      <c r="P160" s="34" t="s">
        <v>165</v>
      </c>
      <c r="Q160" s="34" t="s">
        <v>165</v>
      </c>
      <c r="R160" s="34" t="s">
        <v>165</v>
      </c>
      <c r="S160" s="34" t="s">
        <v>165</v>
      </c>
      <c r="T160" s="34" t="s">
        <v>165</v>
      </c>
      <c r="U160" s="34" t="s">
        <v>165</v>
      </c>
      <c r="V160" s="34" t="s">
        <v>165</v>
      </c>
      <c r="W160" s="34" t="s">
        <v>165</v>
      </c>
      <c r="X160" s="34" t="s">
        <v>165</v>
      </c>
      <c r="Y160" s="34" t="s">
        <v>165</v>
      </c>
      <c r="Z160" s="34" t="s">
        <v>165</v>
      </c>
      <c r="AA160" s="34" t="s">
        <v>165</v>
      </c>
      <c r="AB160" s="34" t="s">
        <v>165</v>
      </c>
      <c r="AC160" s="34" t="s">
        <v>165</v>
      </c>
      <c r="AD160" s="34" t="s">
        <v>165</v>
      </c>
      <c r="AE160" s="34" t="s">
        <v>165</v>
      </c>
      <c r="AF160" s="34" t="s">
        <v>165</v>
      </c>
      <c r="AG160" s="34" t="s">
        <v>165</v>
      </c>
      <c r="AH160" s="34" t="s">
        <v>165</v>
      </c>
      <c r="AI160" s="34" t="s">
        <v>165</v>
      </c>
      <c r="AJ160" s="34" t="s">
        <v>165</v>
      </c>
      <c r="AK160" s="34" t="s">
        <v>165</v>
      </c>
      <c r="AL160" s="34" t="s">
        <v>165</v>
      </c>
      <c r="AM160" s="34" t="s">
        <v>165</v>
      </c>
      <c r="AN160" s="34" t="s">
        <v>165</v>
      </c>
      <c r="AO160" s="34" t="s">
        <v>165</v>
      </c>
      <c r="AP160" s="34" t="s">
        <v>165</v>
      </c>
      <c r="AQ160" s="34" t="s">
        <v>165</v>
      </c>
      <c r="AR160" s="34" t="s">
        <v>165</v>
      </c>
      <c r="AS160" s="34" t="s">
        <v>165</v>
      </c>
      <c r="AT160" s="34" t="s">
        <v>165</v>
      </c>
      <c r="AU160" s="34" t="s">
        <v>165</v>
      </c>
      <c r="AV160" s="34" t="s">
        <v>165</v>
      </c>
      <c r="AW160" s="34" t="s">
        <v>165</v>
      </c>
      <c r="AX160" s="34" t="s">
        <v>165</v>
      </c>
      <c r="AY160" s="34" t="s">
        <v>165</v>
      </c>
      <c r="AZ160" s="34" t="s">
        <v>165</v>
      </c>
      <c r="BA160" s="34" t="s">
        <v>165</v>
      </c>
      <c r="BB160" s="34" t="s">
        <v>165</v>
      </c>
      <c r="BC160" s="34" t="s">
        <v>165</v>
      </c>
      <c r="BD160" s="34" t="s">
        <v>165</v>
      </c>
      <c r="BE160" s="34" t="s">
        <v>165</v>
      </c>
      <c r="BF160" s="34" t="s">
        <v>165</v>
      </c>
      <c r="BG160" s="34" t="s">
        <v>165</v>
      </c>
      <c r="BH160" s="34" t="s">
        <v>165</v>
      </c>
      <c r="BI160" s="34" t="s">
        <v>165</v>
      </c>
      <c r="BJ160" s="34" t="s">
        <v>165</v>
      </c>
      <c r="BK160" s="34" t="s">
        <v>165</v>
      </c>
      <c r="BL160" s="34" t="s">
        <v>165</v>
      </c>
      <c r="BM160" s="34" t="s">
        <v>165</v>
      </c>
      <c r="BN160" s="34" t="s">
        <v>165</v>
      </c>
      <c r="BO160" s="34" t="s">
        <v>165</v>
      </c>
      <c r="BP160" s="34" t="s">
        <v>165</v>
      </c>
      <c r="BQ160" s="34" t="s">
        <v>165</v>
      </c>
      <c r="BR160" s="34" t="s">
        <v>165</v>
      </c>
      <c r="BS160" s="34" t="s">
        <v>165</v>
      </c>
      <c r="BT160" s="33">
        <v>293189.78467701556</v>
      </c>
      <c r="BU160" s="33">
        <v>0</v>
      </c>
      <c r="BV160" s="33">
        <v>690833.80554164585</v>
      </c>
      <c r="BW160" s="33">
        <v>162779.94036888657</v>
      </c>
      <c r="BX160" s="33">
        <v>192419.33395927225</v>
      </c>
      <c r="BY160" s="33">
        <v>0</v>
      </c>
      <c r="BZ160" s="33">
        <v>28509.430812885999</v>
      </c>
      <c r="CA160" s="33">
        <v>303782.34113670542</v>
      </c>
      <c r="CB160" s="33">
        <v>381707.0201135035</v>
      </c>
      <c r="CC160" s="33">
        <v>112341.95009180426</v>
      </c>
      <c r="CD160" s="33">
        <v>258632.68577866824</v>
      </c>
      <c r="CE160" s="33">
        <v>4336208.9356952105</v>
      </c>
      <c r="CF160" s="34">
        <f>BT160+BU160+BV160+BW160+BX160+BY160+BZ160+CA160+CB160+CC160+CD160+CE160</f>
        <v>6760405.2281755973</v>
      </c>
      <c r="CG160" s="33">
        <v>170135.25822066431</v>
      </c>
      <c r="CH160" s="33">
        <v>174085.92517943581</v>
      </c>
      <c r="CI160" s="33">
        <v>36992.989484226346</v>
      </c>
      <c r="CJ160" s="33">
        <v>257340.17693206476</v>
      </c>
      <c r="CK160" s="33">
        <v>413101.89033550327</v>
      </c>
      <c r="CL160" s="33">
        <v>640821.77875146049</v>
      </c>
      <c r="CM160" s="33">
        <v>-93331.664162911038</v>
      </c>
      <c r="CN160" s="33">
        <v>856666.73076281114</v>
      </c>
      <c r="CO160" s="33">
        <v>405963.11133366718</v>
      </c>
      <c r="CP160" s="33">
        <v>1017046.3374228009</v>
      </c>
      <c r="CQ160" s="33">
        <v>652710.64275580039</v>
      </c>
      <c r="CR160" s="33">
        <v>4680643.3355867146</v>
      </c>
      <c r="CS160" s="34">
        <f>CG160+CH160+CI160+CJ160+CK160+CL160+CM160+CN160+CO160+CP160+CQ160+CR160</f>
        <v>9212176.5126022398</v>
      </c>
      <c r="CT160" s="33">
        <v>230192.83003672175</v>
      </c>
      <c r="CU160" s="33">
        <v>131181.5025872142</v>
      </c>
      <c r="CV160" s="33">
        <v>1055629.2772492073</v>
      </c>
      <c r="CW160" s="33">
        <v>407500.56150893017</v>
      </c>
      <c r="CX160" s="33">
        <v>891446.32469537633</v>
      </c>
      <c r="CY160" s="33">
        <v>668509.51623268228</v>
      </c>
      <c r="CZ160" s="33">
        <v>702150.70092638908</v>
      </c>
      <c r="DA160" s="33">
        <v>540460.33838257461</v>
      </c>
      <c r="DB160" s="33">
        <v>1916003.6902019694</v>
      </c>
      <c r="DC160" s="33">
        <v>480342.35081789456</v>
      </c>
      <c r="DD160" s="33">
        <v>3401201.8276581527</v>
      </c>
      <c r="DE160" s="33">
        <v>6952522.4315640163</v>
      </c>
      <c r="DF160" s="33">
        <f>CT160+CU160+CV160+CW160+CX160+CY160+CZ160+DA160+DB160+DC160+DD160+DE160</f>
        <v>17377141.351861127</v>
      </c>
      <c r="DG160" s="33">
        <v>117107.4</v>
      </c>
      <c r="DH160" s="33">
        <v>1000671.65</v>
      </c>
      <c r="DI160" s="33">
        <v>188422.03</v>
      </c>
      <c r="DJ160" s="33">
        <v>918486.07</v>
      </c>
      <c r="DK160" s="33">
        <v>489922.45</v>
      </c>
      <c r="DL160" s="33">
        <v>481808.34</v>
      </c>
      <c r="DM160" s="33">
        <v>376198.81</v>
      </c>
      <c r="DN160" s="33">
        <v>38611.120000000112</v>
      </c>
      <c r="DO160" s="33">
        <v>1597977.58</v>
      </c>
      <c r="DP160" s="33">
        <v>540454.75</v>
      </c>
      <c r="DQ160" s="33">
        <v>4851636.08</v>
      </c>
      <c r="DR160" s="33">
        <v>7890365.9899999984</v>
      </c>
      <c r="DS160" s="34">
        <f>DG160+DH160+DI160+DJ160+DK160+DL160+DM160+DN160+DO160+DP160+DQ160+DR160</f>
        <v>18491662.27</v>
      </c>
      <c r="DT160" s="33">
        <v>1093809.29</v>
      </c>
      <c r="DU160" s="33">
        <v>556816.51</v>
      </c>
      <c r="DV160" s="33">
        <v>1385888.35</v>
      </c>
      <c r="DW160" s="33">
        <v>2075875.64</v>
      </c>
      <c r="DX160" s="33">
        <v>1241288.1299999999</v>
      </c>
      <c r="DY160" s="33">
        <v>783792.23000000138</v>
      </c>
      <c r="DZ160" s="33">
        <v>1719404.56</v>
      </c>
      <c r="EA160" s="33">
        <v>1641190.88</v>
      </c>
      <c r="EB160" s="33">
        <v>2957567.59</v>
      </c>
      <c r="EC160" s="33">
        <v>7513498.0999999978</v>
      </c>
      <c r="ED160" s="33">
        <v>14854072.440000001</v>
      </c>
      <c r="EE160" s="33">
        <v>37932135.949999988</v>
      </c>
      <c r="EF160" s="34">
        <f>DT160+DU160+DV160+DW160+DX160+DY160+DZ160+EA160+EB160+EC160+ED160+EE160</f>
        <v>73755339.669999987</v>
      </c>
      <c r="EG160" s="33">
        <v>831733.3</v>
      </c>
      <c r="EH160" s="33">
        <v>606042.29</v>
      </c>
      <c r="EI160" s="33">
        <v>4884183.5199999996</v>
      </c>
      <c r="EJ160" s="33">
        <v>6338448.1800000016</v>
      </c>
      <c r="EK160" s="33">
        <v>5773779.0599999968</v>
      </c>
      <c r="EL160" s="33">
        <v>10114249.199999999</v>
      </c>
      <c r="EM160" s="33">
        <v>11403469.439999998</v>
      </c>
      <c r="EN160" s="33">
        <v>12249143.450000003</v>
      </c>
      <c r="EO160" s="33">
        <v>11159062.799999997</v>
      </c>
      <c r="EP160" s="33">
        <v>19083984.190000013</v>
      </c>
      <c r="EQ160" s="33">
        <v>26653273.87999998</v>
      </c>
      <c r="ER160" s="33">
        <v>32615554.999999985</v>
      </c>
      <c r="ES160" s="34">
        <f>EG160+EH160+EI160+EJ160+EK160+EL160+EM160+EN160+EO160+EP160+EQ160+ER160</f>
        <v>141712924.30999997</v>
      </c>
      <c r="ET160" s="33">
        <v>7692874.4399999995</v>
      </c>
      <c r="EU160" s="33">
        <v>6434623.3000000026</v>
      </c>
      <c r="EV160" s="33">
        <v>6743012.7599999979</v>
      </c>
      <c r="EW160" s="33">
        <v>4372122.4400000004</v>
      </c>
      <c r="EX160" s="33">
        <v>6526674.3500000015</v>
      </c>
      <c r="EY160" s="33">
        <v>6504218.0199999847</v>
      </c>
      <c r="EZ160" s="33">
        <v>10340006.460000016</v>
      </c>
      <c r="FA160" s="33">
        <v>15258406.430000007</v>
      </c>
      <c r="FB160" s="33">
        <v>10979695.529999979</v>
      </c>
      <c r="FC160" s="33">
        <v>20012783.589999989</v>
      </c>
      <c r="FD160" s="33">
        <v>9772916.8000000119</v>
      </c>
      <c r="FE160" s="33">
        <v>32579553.939999983</v>
      </c>
      <c r="FF160" s="34">
        <f>ET160+EU160+EV160+EW160+EX160+EY160+EZ160+FA160+FB160+FC160+FD160+FE160</f>
        <v>137216888.05999997</v>
      </c>
      <c r="FG160" s="33">
        <v>844976.08</v>
      </c>
      <c r="FH160" s="33">
        <v>2691282.35</v>
      </c>
      <c r="FI160" s="33">
        <v>2947552.07</v>
      </c>
      <c r="FJ160" s="33">
        <v>4102225.59</v>
      </c>
      <c r="FK160" s="33">
        <v>5055889.46</v>
      </c>
      <c r="FL160" s="33">
        <v>4502941.54</v>
      </c>
      <c r="FM160" s="33">
        <v>9535530.3399999961</v>
      </c>
      <c r="FN160" s="33">
        <v>6696715.0099999979</v>
      </c>
      <c r="FO160" s="33">
        <v>6274717.5000000075</v>
      </c>
      <c r="FP160" s="33">
        <v>16859460.819999993</v>
      </c>
      <c r="FQ160" s="33">
        <v>19451740.859999992</v>
      </c>
      <c r="FR160" s="33">
        <v>21043318.600000024</v>
      </c>
      <c r="FS160" s="34">
        <f>FG160+FH160+FI160+FJ160+FK160+FL160+FM160+FN160+FO160+FP160+FQ160+FR160</f>
        <v>100006350.22000001</v>
      </c>
      <c r="FT160" s="33">
        <v>5011434.07</v>
      </c>
      <c r="FU160" s="33">
        <v>3956170.69</v>
      </c>
      <c r="FV160" s="33">
        <v>4472857.9800000004</v>
      </c>
      <c r="FW160" s="33">
        <v>7468055.0800000019</v>
      </c>
      <c r="FX160" s="33">
        <v>7606927.3300000019</v>
      </c>
      <c r="FY160" s="33">
        <v>9766901.1800000034</v>
      </c>
      <c r="FZ160" s="33">
        <v>17371172.009999998</v>
      </c>
      <c r="GA160" s="33">
        <v>11986078.25999999</v>
      </c>
      <c r="GB160" s="33">
        <v>18063369.700000018</v>
      </c>
      <c r="GC160" s="33">
        <v>30552007.540000021</v>
      </c>
      <c r="GD160" s="33">
        <v>10624483.759999976</v>
      </c>
      <c r="GE160" s="33">
        <v>25685550.700000003</v>
      </c>
      <c r="GF160" s="34">
        <f>FT160+FU160+FV160+FW160+FX160+FY160+FZ160+GA160+GB160+GC160+GD160+GE160</f>
        <v>152565008.30000001</v>
      </c>
      <c r="GG160" s="33">
        <v>3138520.86</v>
      </c>
      <c r="GH160" s="33">
        <v>7135743.160000002</v>
      </c>
      <c r="GI160" s="33">
        <v>5573116.3399999999</v>
      </c>
      <c r="GJ160" s="33">
        <v>4018703.1599999983</v>
      </c>
      <c r="GK160" s="33">
        <v>3582015.6400000006</v>
      </c>
      <c r="GL160" s="33">
        <v>6303750.7199999988</v>
      </c>
      <c r="GM160" s="33">
        <v>6467279.8400000073</v>
      </c>
      <c r="GN160" s="33">
        <v>8145941.8600000069</v>
      </c>
      <c r="GO160" s="33">
        <v>19534981.779999986</v>
      </c>
      <c r="GP160" s="33">
        <v>21470974.510000005</v>
      </c>
      <c r="GQ160" s="33">
        <v>34146812.469999969</v>
      </c>
      <c r="GR160" s="33">
        <v>33086223.640000015</v>
      </c>
      <c r="GS160" s="34">
        <f>GG160+GH160+GI160+GJ160+GK160+GL160+GM160+GN160+GO160+GP160+GQ160+GR160</f>
        <v>152604063.97999999</v>
      </c>
      <c r="GT160" s="33">
        <v>21602160.23</v>
      </c>
      <c r="GU160" s="33">
        <v>11074461.729999997</v>
      </c>
      <c r="GV160" s="33">
        <v>16236421.23</v>
      </c>
      <c r="GW160" s="33">
        <v>16191992.129999995</v>
      </c>
      <c r="GX160" s="33">
        <v>18344519.329999998</v>
      </c>
      <c r="GY160" s="33">
        <v>24069857.970000029</v>
      </c>
      <c r="GZ160" s="33">
        <v>28500053.969999984</v>
      </c>
      <c r="HA160" s="33">
        <v>25726062.159999996</v>
      </c>
      <c r="HB160" s="33">
        <v>35416971.830000013</v>
      </c>
      <c r="HC160" s="33">
        <v>36638697.859999955</v>
      </c>
      <c r="HD160" s="33">
        <v>27778222.730000019</v>
      </c>
      <c r="HE160" s="33">
        <v>83846911.660000116</v>
      </c>
      <c r="HF160" s="34">
        <f>GT160+GU160+GV160+GW160+GX160+GY160+GZ160+HA160+HB160+HC160+HD160+HE160</f>
        <v>345426332.8300001</v>
      </c>
      <c r="HG160" s="33">
        <v>19205393.379999995</v>
      </c>
      <c r="HH160" s="33">
        <v>8628933.0799999982</v>
      </c>
      <c r="HI160" s="33">
        <v>12782661.049999993</v>
      </c>
      <c r="HJ160" s="33">
        <v>14876645.82</v>
      </c>
      <c r="HK160" s="33">
        <v>22297099.539999999</v>
      </c>
      <c r="HL160" s="33">
        <v>20317191.310000032</v>
      </c>
      <c r="HM160" s="33">
        <v>23974017.620000001</v>
      </c>
      <c r="HN160" s="33">
        <v>29013632.520000007</v>
      </c>
      <c r="HO160" s="33">
        <v>26083474.399999958</v>
      </c>
      <c r="HP160" s="33">
        <v>49288667.95000007</v>
      </c>
      <c r="HQ160" s="33">
        <v>38660859.709999904</v>
      </c>
      <c r="HR160" s="33">
        <v>86410148.450000018</v>
      </c>
      <c r="HS160" s="34">
        <f>HG160+HH160+HI160+HJ160+HK160+HL160+HM160+HN160+HO160+HP160+HQ160+HR160</f>
        <v>351538724.82999992</v>
      </c>
      <c r="HT160" s="33">
        <v>577476.30000000005</v>
      </c>
      <c r="HU160" s="33">
        <v>3878186.790000001</v>
      </c>
      <c r="HV160" s="33">
        <v>4046827.2799999979</v>
      </c>
      <c r="HW160" s="33">
        <v>5227927.5300000031</v>
      </c>
      <c r="HX160" s="33">
        <v>485514.10999999882</v>
      </c>
      <c r="HY160" s="33">
        <v>5089870.9400000013</v>
      </c>
      <c r="HZ160" s="33">
        <v>3157173.4799999958</v>
      </c>
      <c r="IA160" s="33">
        <v>1088568.0100000026</v>
      </c>
      <c r="IB160" s="33">
        <v>713159.78999999934</v>
      </c>
      <c r="IC160" s="33">
        <v>6819754.2299999977</v>
      </c>
      <c r="ID160" s="33">
        <v>6883365.9800000032</v>
      </c>
      <c r="IE160" s="33">
        <v>8054450.2800000003</v>
      </c>
      <c r="IF160" s="34">
        <f>HT160+HU160+HV160+HW160+HX160+HY160+HZ160+IA160+IB160+IC160+ID160+IE160</f>
        <v>46022274.719999999</v>
      </c>
      <c r="IG160" s="33">
        <v>5674974.79</v>
      </c>
      <c r="IH160" s="33">
        <v>2198501.5499999984</v>
      </c>
      <c r="II160" s="33">
        <v>2229907.8900000006</v>
      </c>
      <c r="IJ160" s="33">
        <v>1397976.450000003</v>
      </c>
      <c r="IK160" s="33">
        <v>1766806.9099999946</v>
      </c>
      <c r="IL160" s="33">
        <v>695056.83000000054</v>
      </c>
      <c r="IM160" s="33">
        <v>5536636.0500000007</v>
      </c>
      <c r="IN160" s="33">
        <v>4548099.5400000094</v>
      </c>
      <c r="IO160" s="33">
        <v>1077493.48999999</v>
      </c>
      <c r="IP160" s="33">
        <v>4652945.3000000082</v>
      </c>
      <c r="IQ160" s="33">
        <v>4504393.1199999982</v>
      </c>
      <c r="IR160" s="33">
        <v>18887318.750000007</v>
      </c>
      <c r="IS160" s="34">
        <f>IG160+IH160+II160+IJ160+IK160+IL160+IM160+IN160+IO160+IP160+IQ160+IR160</f>
        <v>53170110.670000017</v>
      </c>
      <c r="IT160" s="33">
        <v>396054.13999999996</v>
      </c>
      <c r="IU160" s="33">
        <v>846397.56000000017</v>
      </c>
      <c r="IV160" s="33">
        <v>2312103.39</v>
      </c>
      <c r="IW160" s="33">
        <v>3672911.2299999991</v>
      </c>
      <c r="IX160" s="33">
        <v>1988125.4999999988</v>
      </c>
      <c r="IY160" s="33">
        <v>4948227.6400000034</v>
      </c>
      <c r="IZ160" s="33">
        <v>1800535.9499999979</v>
      </c>
      <c r="JA160" s="33">
        <v>3181524.1400000006</v>
      </c>
      <c r="JB160" s="33">
        <v>2018907.9499999983</v>
      </c>
      <c r="JC160" s="33">
        <v>7993732.9600000018</v>
      </c>
      <c r="JD160" s="33">
        <v>8426450.8599999957</v>
      </c>
      <c r="JE160" s="33">
        <v>28872370.719999995</v>
      </c>
      <c r="JF160" s="34">
        <f>IT160+IU160+IV160+IW160+IX160+IY160+IZ160+JA160+JB160+JC160+JD160+JE160</f>
        <v>66457342.039999992</v>
      </c>
      <c r="JG160" s="230">
        <v>2848424.9200000004</v>
      </c>
      <c r="JH160" s="33">
        <v>2733324.4999999995</v>
      </c>
      <c r="JI160" s="33">
        <v>9650864.540000001</v>
      </c>
      <c r="JJ160" s="33">
        <v>3513711.4999999963</v>
      </c>
      <c r="JK160" s="33">
        <v>3677004.75</v>
      </c>
      <c r="JL160" s="33">
        <v>3191839.1300000013</v>
      </c>
      <c r="JM160" s="33">
        <v>3382350.7799999975</v>
      </c>
      <c r="JN160" s="33">
        <v>3975130.2800000045</v>
      </c>
      <c r="JO160" s="33">
        <v>4280005.4500000048</v>
      </c>
      <c r="JP160" s="33">
        <v>6405824.9199999925</v>
      </c>
      <c r="JQ160" s="33">
        <v>10134000.259999998</v>
      </c>
      <c r="JR160" s="33">
        <v>25914352.209999997</v>
      </c>
      <c r="JS160" s="34">
        <f>JG160+JH160+JI160+JJ160+JK160+JL160+JM160+JN160+JO160+JP160+JQ160+JR160</f>
        <v>79706833.239999995</v>
      </c>
      <c r="JT160" s="230">
        <v>113559.86</v>
      </c>
      <c r="JU160" s="33">
        <v>1443445.66</v>
      </c>
      <c r="JV160" s="33">
        <v>4070811.4600000004</v>
      </c>
      <c r="JW160" s="33">
        <v>1775857.5699999996</v>
      </c>
      <c r="JX160" s="33">
        <v>3932405.5900000026</v>
      </c>
      <c r="JY160" s="33">
        <v>9142333.7199999969</v>
      </c>
      <c r="JZ160" s="33">
        <v>4230303.0699999994</v>
      </c>
      <c r="KA160" s="33">
        <v>2396681.7299999991</v>
      </c>
      <c r="KB160" s="33">
        <v>5298293.4599999981</v>
      </c>
      <c r="KC160" s="33">
        <v>6959002.4600000009</v>
      </c>
      <c r="KD160" s="33">
        <v>11637455.730000004</v>
      </c>
      <c r="KE160" s="33">
        <v>27034392.82</v>
      </c>
      <c r="KF160" s="34">
        <f>JT160+JU160+JV160+JW160+JX160+JY160+JZ160+KA160+KB160+KC160+KD160+KE160</f>
        <v>78034543.129999995</v>
      </c>
      <c r="KG160" s="230">
        <v>1240827.8</v>
      </c>
      <c r="KH160" s="33">
        <v>2128630.75</v>
      </c>
      <c r="KI160" s="33">
        <v>5298789.66</v>
      </c>
      <c r="KJ160" s="33">
        <v>3263987.2599999993</v>
      </c>
      <c r="KK160" s="33">
        <v>5366863.0000000019</v>
      </c>
      <c r="KL160" s="33">
        <v>3255792.44</v>
      </c>
      <c r="KM160" s="33">
        <v>2848785.57</v>
      </c>
      <c r="KN160" s="33">
        <v>4331556.8199999994</v>
      </c>
      <c r="KO160" s="33">
        <v>3006067.34</v>
      </c>
      <c r="KP160" s="33">
        <v>5359680.6000000024</v>
      </c>
      <c r="KQ160" s="33">
        <v>8747836.7000000011</v>
      </c>
      <c r="KR160" s="33">
        <v>43916836.040000007</v>
      </c>
      <c r="KS160" s="34">
        <f>KG160+KH160+KI160+KJ160+KK160+KL160+KM160+KN160+KO160+KP160+KQ160+KR160</f>
        <v>88765653.980000019</v>
      </c>
      <c r="KT160" s="230">
        <v>1406839.55</v>
      </c>
      <c r="KU160" s="33">
        <v>6754364.3700000001</v>
      </c>
      <c r="KV160" s="33">
        <v>4351225.99</v>
      </c>
      <c r="KW160" s="33">
        <v>3309499.5000000009</v>
      </c>
      <c r="KX160" s="33">
        <v>6201770.9299999997</v>
      </c>
      <c r="KY160" s="33">
        <v>5017575.6900000004</v>
      </c>
      <c r="KZ160" s="33">
        <v>11328227.539999997</v>
      </c>
      <c r="LA160" s="33">
        <v>6773184.1400000034</v>
      </c>
      <c r="LB160" s="33">
        <v>10329617.709999997</v>
      </c>
      <c r="LC160" s="33">
        <v>9374276.0699999984</v>
      </c>
      <c r="LD160" s="33">
        <v>16074164.07</v>
      </c>
      <c r="LE160" s="33">
        <v>54551781.609999992</v>
      </c>
      <c r="LF160" s="34">
        <f>KT160+KU160+KV160+KW160+KX160+KY160+KZ160+LA160+LB160+LC160+LD160+LE160</f>
        <v>135472527.16999999</v>
      </c>
      <c r="LG160" s="230">
        <v>1468141.0799999998</v>
      </c>
      <c r="LH160" s="33">
        <v>7057450.4100000001</v>
      </c>
      <c r="LI160" s="33">
        <v>4229787.9999999991</v>
      </c>
      <c r="LJ160" s="33">
        <v>7256413.2500000019</v>
      </c>
      <c r="LK160" s="33">
        <v>9436644.4899999984</v>
      </c>
      <c r="LL160" s="33">
        <v>6841483.7200000007</v>
      </c>
      <c r="LM160" s="33">
        <v>6663339.54</v>
      </c>
      <c r="LN160" s="33">
        <v>10853619.229999999</v>
      </c>
      <c r="LO160" s="33">
        <v>12587433.259999979</v>
      </c>
      <c r="LP160" s="33">
        <v>16818034.570000019</v>
      </c>
      <c r="LQ160" s="33">
        <v>19735157.739999998</v>
      </c>
      <c r="LR160" s="33">
        <v>85348231.400000006</v>
      </c>
      <c r="LS160" s="34">
        <f>LG160+LH160+LI160+LJ160+LK160+LL160+LM160+LN160+LO160+LP160+LQ160+LR160</f>
        <v>188295736.69</v>
      </c>
      <c r="LT160" s="230">
        <v>1786176.4600000002</v>
      </c>
      <c r="LU160" s="33">
        <v>7841288.4600000009</v>
      </c>
      <c r="LV160" s="33">
        <v>5510978.2199999988</v>
      </c>
      <c r="LW160" s="33">
        <v>11423470.130000001</v>
      </c>
      <c r="LX160" s="33">
        <v>9804017.4100000001</v>
      </c>
      <c r="LY160" s="33">
        <v>1726605.5999999985</v>
      </c>
      <c r="LZ160" s="33">
        <v>830051.08000000194</v>
      </c>
      <c r="MA160" s="33">
        <v>1349690.7699999991</v>
      </c>
      <c r="MB160" s="33">
        <v>2181726.67</v>
      </c>
      <c r="MC160" s="33">
        <v>2706856.689999999</v>
      </c>
      <c r="MD160" s="33">
        <v>5713075.9600000018</v>
      </c>
      <c r="ME160" s="33">
        <v>21194130.75</v>
      </c>
      <c r="MF160" s="34">
        <f>LT160+LU160+LV160+LW160+LX160+LY160+LZ160+MA160+MB160+MC160+MD160+ME160</f>
        <v>72068068.200000018</v>
      </c>
      <c r="MG160" s="230">
        <v>826008.1</v>
      </c>
      <c r="MH160" s="33">
        <v>1517722.6600000001</v>
      </c>
      <c r="MI160" s="33">
        <v>539790.56000000006</v>
      </c>
      <c r="MJ160" s="33">
        <v>0</v>
      </c>
      <c r="MK160" s="33">
        <v>0</v>
      </c>
      <c r="ML160" s="33">
        <v>0</v>
      </c>
      <c r="MM160" s="33">
        <v>0</v>
      </c>
      <c r="MN160" s="33">
        <v>0</v>
      </c>
      <c r="MO160" s="33">
        <v>0</v>
      </c>
      <c r="MP160" s="33">
        <v>0</v>
      </c>
      <c r="MQ160" s="33">
        <v>0</v>
      </c>
      <c r="MR160" s="33">
        <v>0</v>
      </c>
      <c r="MS160" s="35">
        <f>MG160+MH160+MI160+MJ160+MK160+ML160+MM160+MN160+MO160+MP160+MQ160+MR160</f>
        <v>2883521.3200000003</v>
      </c>
    </row>
    <row r="161" spans="1:357" ht="18" x14ac:dyDescent="0.25">
      <c r="A161" s="187"/>
      <c r="B161" s="188"/>
      <c r="C161" s="189" t="s">
        <v>591</v>
      </c>
      <c r="D161" s="189" t="s">
        <v>591</v>
      </c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  <c r="BG161" s="190"/>
      <c r="BH161" s="190"/>
      <c r="BI161" s="190"/>
      <c r="BJ161" s="190"/>
      <c r="BK161" s="190"/>
      <c r="BL161" s="190"/>
      <c r="BM161" s="190"/>
      <c r="BN161" s="190"/>
      <c r="BO161" s="190"/>
      <c r="BP161" s="190"/>
      <c r="BQ161" s="190"/>
      <c r="BR161" s="190"/>
      <c r="BS161" s="190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0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0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0"/>
      <c r="DT161" s="191"/>
      <c r="DU161" s="191"/>
      <c r="DV161" s="191"/>
      <c r="DW161" s="191"/>
      <c r="DX161" s="191"/>
      <c r="DY161" s="191"/>
      <c r="DZ161" s="191"/>
      <c r="EA161" s="191"/>
      <c r="EB161" s="191"/>
      <c r="EC161" s="191"/>
      <c r="ED161" s="191"/>
      <c r="EE161" s="191"/>
      <c r="EF161" s="190"/>
      <c r="EG161" s="191"/>
      <c r="EH161" s="191"/>
      <c r="EI161" s="191"/>
      <c r="EJ161" s="191"/>
      <c r="EK161" s="191"/>
      <c r="EL161" s="191"/>
      <c r="EM161" s="191"/>
      <c r="EN161" s="191"/>
      <c r="EO161" s="191"/>
      <c r="EP161" s="191"/>
      <c r="EQ161" s="191"/>
      <c r="ER161" s="191"/>
      <c r="ES161" s="190"/>
      <c r="ET161" s="191"/>
      <c r="EU161" s="191"/>
      <c r="EV161" s="191"/>
      <c r="EW161" s="191"/>
      <c r="EX161" s="191"/>
      <c r="EY161" s="191"/>
      <c r="EZ161" s="191"/>
      <c r="FA161" s="191"/>
      <c r="FB161" s="191"/>
      <c r="FC161" s="191"/>
      <c r="FD161" s="191"/>
      <c r="FE161" s="191"/>
      <c r="FF161" s="190"/>
      <c r="FG161" s="191"/>
      <c r="FH161" s="191"/>
      <c r="FI161" s="191"/>
      <c r="FJ161" s="191"/>
      <c r="FK161" s="191"/>
      <c r="FL161" s="191"/>
      <c r="FM161" s="191"/>
      <c r="FN161" s="191"/>
      <c r="FO161" s="191"/>
      <c r="FP161" s="191"/>
      <c r="FQ161" s="191"/>
      <c r="FR161" s="191"/>
      <c r="FS161" s="190"/>
      <c r="FT161" s="191"/>
      <c r="FU161" s="191"/>
      <c r="FV161" s="191"/>
      <c r="FW161" s="191"/>
      <c r="FX161" s="191"/>
      <c r="FY161" s="191"/>
      <c r="FZ161" s="191"/>
      <c r="GA161" s="191"/>
      <c r="GB161" s="191"/>
      <c r="GC161" s="191"/>
      <c r="GD161" s="191"/>
      <c r="GE161" s="191"/>
      <c r="GF161" s="190"/>
      <c r="GG161" s="191"/>
      <c r="GH161" s="191"/>
      <c r="GI161" s="191"/>
      <c r="GJ161" s="191"/>
      <c r="GK161" s="191"/>
      <c r="GL161" s="191"/>
      <c r="GM161" s="191"/>
      <c r="GN161" s="191"/>
      <c r="GO161" s="191"/>
      <c r="GP161" s="191"/>
      <c r="GQ161" s="191"/>
      <c r="GR161" s="191"/>
      <c r="GS161" s="190"/>
      <c r="GT161" s="191"/>
      <c r="GU161" s="191"/>
      <c r="GV161" s="191"/>
      <c r="GW161" s="191"/>
      <c r="GX161" s="191"/>
      <c r="GY161" s="191"/>
      <c r="GZ161" s="191"/>
      <c r="HA161" s="191"/>
      <c r="HB161" s="191"/>
      <c r="HC161" s="191"/>
      <c r="HD161" s="191"/>
      <c r="HE161" s="191"/>
      <c r="HF161" s="190"/>
      <c r="HG161" s="191"/>
      <c r="HH161" s="191"/>
      <c r="HI161" s="191"/>
      <c r="HJ161" s="191"/>
      <c r="HK161" s="191"/>
      <c r="HL161" s="191"/>
      <c r="HM161" s="191"/>
      <c r="HN161" s="191"/>
      <c r="HO161" s="191"/>
      <c r="HP161" s="191"/>
      <c r="HQ161" s="191"/>
      <c r="HR161" s="191"/>
      <c r="HS161" s="190"/>
      <c r="HT161" s="191"/>
      <c r="HU161" s="191"/>
      <c r="HV161" s="191"/>
      <c r="HW161" s="191"/>
      <c r="HX161" s="191"/>
      <c r="HY161" s="191"/>
      <c r="HZ161" s="191"/>
      <c r="IA161" s="191"/>
      <c r="IB161" s="191"/>
      <c r="IC161" s="191"/>
      <c r="ID161" s="191"/>
      <c r="IE161" s="191"/>
      <c r="IF161" s="190"/>
      <c r="IG161" s="191"/>
      <c r="IH161" s="191"/>
      <c r="II161" s="191"/>
      <c r="IJ161" s="191"/>
      <c r="IK161" s="191"/>
      <c r="IL161" s="191"/>
      <c r="IM161" s="191"/>
      <c r="IN161" s="191"/>
      <c r="IO161" s="191"/>
      <c r="IP161" s="191"/>
      <c r="IQ161" s="191"/>
      <c r="IR161" s="191"/>
      <c r="IS161" s="190"/>
      <c r="IT161" s="191"/>
      <c r="IU161" s="191"/>
      <c r="IV161" s="191"/>
      <c r="IW161" s="191"/>
      <c r="IX161" s="191"/>
      <c r="IY161" s="191"/>
      <c r="IZ161" s="191"/>
      <c r="JA161" s="191"/>
      <c r="JB161" s="191"/>
      <c r="JC161" s="191"/>
      <c r="JD161" s="191"/>
      <c r="JE161" s="191"/>
      <c r="JF161" s="190"/>
      <c r="JG161" s="234"/>
      <c r="JH161" s="191"/>
      <c r="JI161" s="191"/>
      <c r="JJ161" s="191"/>
      <c r="JK161" s="191"/>
      <c r="JL161" s="191"/>
      <c r="JM161" s="191"/>
      <c r="JN161" s="191"/>
      <c r="JO161" s="191"/>
      <c r="JP161" s="191"/>
      <c r="JQ161" s="191"/>
      <c r="JR161" s="191"/>
      <c r="JS161" s="190"/>
      <c r="JT161" s="234"/>
      <c r="JU161" s="191"/>
      <c r="JV161" s="191"/>
      <c r="JW161" s="191"/>
      <c r="JX161" s="191"/>
      <c r="JY161" s="191"/>
      <c r="JZ161" s="191"/>
      <c r="KA161" s="191"/>
      <c r="KB161" s="191"/>
      <c r="KC161" s="191"/>
      <c r="KD161" s="191"/>
      <c r="KE161" s="191"/>
      <c r="KF161" s="190"/>
      <c r="KG161" s="234"/>
      <c r="KH161" s="191"/>
      <c r="KI161" s="191"/>
      <c r="KJ161" s="191"/>
      <c r="KK161" s="191"/>
      <c r="KL161" s="191"/>
      <c r="KM161" s="191"/>
      <c r="KN161" s="191"/>
      <c r="KO161" s="191"/>
      <c r="KP161" s="191"/>
      <c r="KQ161" s="191"/>
      <c r="KR161" s="191"/>
      <c r="KS161" s="190"/>
      <c r="KT161" s="234"/>
      <c r="KU161" s="191"/>
      <c r="KV161" s="191"/>
      <c r="KW161" s="191"/>
      <c r="KX161" s="191"/>
      <c r="KY161" s="191"/>
      <c r="KZ161" s="191"/>
      <c r="LA161" s="191"/>
      <c r="LB161" s="191"/>
      <c r="LC161" s="191"/>
      <c r="LD161" s="191"/>
      <c r="LE161" s="191"/>
      <c r="LF161" s="190"/>
      <c r="LG161" s="234"/>
      <c r="LH161" s="191"/>
      <c r="LI161" s="191"/>
      <c r="LJ161" s="191"/>
      <c r="LK161" s="191"/>
      <c r="LL161" s="191"/>
      <c r="LM161" s="191"/>
      <c r="LN161" s="191"/>
      <c r="LO161" s="191"/>
      <c r="LP161" s="191"/>
      <c r="LQ161" s="191"/>
      <c r="LR161" s="191"/>
      <c r="LS161" s="190"/>
      <c r="LT161" s="234"/>
      <c r="LU161" s="191"/>
      <c r="LV161" s="191"/>
      <c r="LW161" s="191"/>
      <c r="LX161" s="191"/>
      <c r="LY161" s="191"/>
      <c r="LZ161" s="191"/>
      <c r="MA161" s="191"/>
      <c r="MB161" s="191"/>
      <c r="MC161" s="191"/>
      <c r="MD161" s="191"/>
      <c r="ME161" s="191"/>
      <c r="MF161" s="190"/>
      <c r="MG161" s="234"/>
      <c r="MH161" s="191"/>
      <c r="MI161" s="191"/>
      <c r="MJ161" s="191"/>
      <c r="MK161" s="191"/>
      <c r="ML161" s="191"/>
      <c r="MM161" s="191"/>
      <c r="MN161" s="191"/>
      <c r="MO161" s="191"/>
      <c r="MP161" s="191"/>
      <c r="MQ161" s="191"/>
      <c r="MR161" s="191"/>
      <c r="MS161" s="192"/>
    </row>
    <row r="162" spans="1:357" ht="20.25" x14ac:dyDescent="0.3">
      <c r="A162" s="87">
        <v>78</v>
      </c>
      <c r="B162" s="115"/>
      <c r="C162" s="116" t="s">
        <v>594</v>
      </c>
      <c r="D162" s="116" t="s">
        <v>223</v>
      </c>
      <c r="E162" s="28" t="s">
        <v>165</v>
      </c>
      <c r="F162" s="28" t="s">
        <v>165</v>
      </c>
      <c r="G162" s="28" t="s">
        <v>165</v>
      </c>
      <c r="H162" s="28" t="s">
        <v>165</v>
      </c>
      <c r="I162" s="28" t="s">
        <v>165</v>
      </c>
      <c r="J162" s="28" t="s">
        <v>165</v>
      </c>
      <c r="K162" s="28" t="s">
        <v>165</v>
      </c>
      <c r="L162" s="28" t="s">
        <v>165</v>
      </c>
      <c r="M162" s="28" t="s">
        <v>165</v>
      </c>
      <c r="N162" s="28" t="s">
        <v>165</v>
      </c>
      <c r="O162" s="28" t="s">
        <v>165</v>
      </c>
      <c r="P162" s="28" t="s">
        <v>165</v>
      </c>
      <c r="Q162" s="28" t="s">
        <v>165</v>
      </c>
      <c r="R162" s="28" t="s">
        <v>165</v>
      </c>
      <c r="S162" s="28" t="s">
        <v>165</v>
      </c>
      <c r="T162" s="28" t="s">
        <v>165</v>
      </c>
      <c r="U162" s="28" t="s">
        <v>165</v>
      </c>
      <c r="V162" s="28" t="s">
        <v>165</v>
      </c>
      <c r="W162" s="28" t="s">
        <v>165</v>
      </c>
      <c r="X162" s="28" t="s">
        <v>165</v>
      </c>
      <c r="Y162" s="28" t="s">
        <v>165</v>
      </c>
      <c r="Z162" s="28" t="s">
        <v>165</v>
      </c>
      <c r="AA162" s="28" t="s">
        <v>165</v>
      </c>
      <c r="AB162" s="28" t="s">
        <v>165</v>
      </c>
      <c r="AC162" s="28" t="s">
        <v>165</v>
      </c>
      <c r="AD162" s="28" t="s">
        <v>165</v>
      </c>
      <c r="AE162" s="28" t="s">
        <v>165</v>
      </c>
      <c r="AF162" s="28" t="s">
        <v>165</v>
      </c>
      <c r="AG162" s="28" t="s">
        <v>165</v>
      </c>
      <c r="AH162" s="28" t="s">
        <v>165</v>
      </c>
      <c r="AI162" s="28" t="s">
        <v>165</v>
      </c>
      <c r="AJ162" s="28" t="s">
        <v>165</v>
      </c>
      <c r="AK162" s="28" t="s">
        <v>165</v>
      </c>
      <c r="AL162" s="28" t="s">
        <v>165</v>
      </c>
      <c r="AM162" s="28" t="s">
        <v>165</v>
      </c>
      <c r="AN162" s="28" t="s">
        <v>165</v>
      </c>
      <c r="AO162" s="28" t="s">
        <v>165</v>
      </c>
      <c r="AP162" s="28" t="s">
        <v>165</v>
      </c>
      <c r="AQ162" s="28" t="s">
        <v>165</v>
      </c>
      <c r="AR162" s="28" t="s">
        <v>165</v>
      </c>
      <c r="AS162" s="28" t="s">
        <v>165</v>
      </c>
      <c r="AT162" s="28" t="s">
        <v>165</v>
      </c>
      <c r="AU162" s="28" t="s">
        <v>165</v>
      </c>
      <c r="AV162" s="28" t="s">
        <v>165</v>
      </c>
      <c r="AW162" s="28" t="s">
        <v>165</v>
      </c>
      <c r="AX162" s="28" t="s">
        <v>165</v>
      </c>
      <c r="AY162" s="28" t="s">
        <v>165</v>
      </c>
      <c r="AZ162" s="28" t="s">
        <v>165</v>
      </c>
      <c r="BA162" s="28" t="s">
        <v>165</v>
      </c>
      <c r="BB162" s="28" t="s">
        <v>165</v>
      </c>
      <c r="BC162" s="28" t="s">
        <v>165</v>
      </c>
      <c r="BD162" s="28" t="s">
        <v>165</v>
      </c>
      <c r="BE162" s="28" t="s">
        <v>165</v>
      </c>
      <c r="BF162" s="28" t="s">
        <v>165</v>
      </c>
      <c r="BG162" s="28" t="s">
        <v>165</v>
      </c>
      <c r="BH162" s="28" t="s">
        <v>165</v>
      </c>
      <c r="BI162" s="28" t="s">
        <v>165</v>
      </c>
      <c r="BJ162" s="28" t="s">
        <v>165</v>
      </c>
      <c r="BK162" s="28" t="s">
        <v>165</v>
      </c>
      <c r="BL162" s="28" t="s">
        <v>165</v>
      </c>
      <c r="BM162" s="28" t="s">
        <v>165</v>
      </c>
      <c r="BN162" s="28" t="s">
        <v>165</v>
      </c>
      <c r="BO162" s="28" t="s">
        <v>165</v>
      </c>
      <c r="BP162" s="28" t="s">
        <v>165</v>
      </c>
      <c r="BQ162" s="28" t="s">
        <v>165</v>
      </c>
      <c r="BR162" s="28" t="s">
        <v>165</v>
      </c>
      <c r="BS162" s="28" t="s">
        <v>165</v>
      </c>
      <c r="BT162" s="28">
        <f t="shared" ref="BT162:CE162" si="819">BT168</f>
        <v>0</v>
      </c>
      <c r="BU162" s="28">
        <f t="shared" si="819"/>
        <v>0</v>
      </c>
      <c r="BV162" s="28">
        <f t="shared" si="819"/>
        <v>0</v>
      </c>
      <c r="BW162" s="28">
        <f t="shared" si="819"/>
        <v>0</v>
      </c>
      <c r="BX162" s="28">
        <f t="shared" si="819"/>
        <v>0</v>
      </c>
      <c r="BY162" s="28">
        <f t="shared" si="819"/>
        <v>0</v>
      </c>
      <c r="BZ162" s="28">
        <f t="shared" si="819"/>
        <v>0</v>
      </c>
      <c r="CA162" s="28">
        <f t="shared" si="819"/>
        <v>0</v>
      </c>
      <c r="CB162" s="28">
        <f t="shared" si="819"/>
        <v>0</v>
      </c>
      <c r="CC162" s="28">
        <f t="shared" si="819"/>
        <v>0</v>
      </c>
      <c r="CD162" s="28">
        <f t="shared" si="819"/>
        <v>0</v>
      </c>
      <c r="CE162" s="28">
        <f t="shared" si="819"/>
        <v>0</v>
      </c>
      <c r="CF162" s="28">
        <f>BT162+BU162+BV162+BW162+BX162+BY162+BZ162+CA162+CB162+CC162+CD162+CE162</f>
        <v>0</v>
      </c>
      <c r="CG162" s="28">
        <f t="shared" ref="CG162:CR162" si="820">CG168</f>
        <v>0</v>
      </c>
      <c r="CH162" s="28">
        <f t="shared" si="820"/>
        <v>0</v>
      </c>
      <c r="CI162" s="28">
        <f t="shared" si="820"/>
        <v>0</v>
      </c>
      <c r="CJ162" s="28">
        <f t="shared" si="820"/>
        <v>0</v>
      </c>
      <c r="CK162" s="28">
        <f t="shared" si="820"/>
        <v>0</v>
      </c>
      <c r="CL162" s="28">
        <f t="shared" si="820"/>
        <v>0</v>
      </c>
      <c r="CM162" s="28">
        <f t="shared" si="820"/>
        <v>0</v>
      </c>
      <c r="CN162" s="28">
        <f t="shared" si="820"/>
        <v>0</v>
      </c>
      <c r="CO162" s="28">
        <f t="shared" si="820"/>
        <v>0</v>
      </c>
      <c r="CP162" s="28">
        <f t="shared" si="820"/>
        <v>0</v>
      </c>
      <c r="CQ162" s="28">
        <f t="shared" si="820"/>
        <v>0</v>
      </c>
      <c r="CR162" s="28">
        <f t="shared" si="820"/>
        <v>0</v>
      </c>
      <c r="CS162" s="28">
        <f>CG162+CH162+CI162+CJ162+CK162+CL162+CM162+CN162+CO162+CP162+CQ162+CR162</f>
        <v>0</v>
      </c>
      <c r="CT162" s="28">
        <f t="shared" ref="CT162:DE162" si="821">CT168</f>
        <v>0</v>
      </c>
      <c r="CU162" s="28">
        <f t="shared" si="821"/>
        <v>0</v>
      </c>
      <c r="CV162" s="28">
        <f t="shared" si="821"/>
        <v>0</v>
      </c>
      <c r="CW162" s="28">
        <f t="shared" si="821"/>
        <v>0</v>
      </c>
      <c r="CX162" s="28">
        <f t="shared" si="821"/>
        <v>0</v>
      </c>
      <c r="CY162" s="28">
        <f t="shared" si="821"/>
        <v>0</v>
      </c>
      <c r="CZ162" s="28">
        <f t="shared" si="821"/>
        <v>0</v>
      </c>
      <c r="DA162" s="28">
        <f t="shared" si="821"/>
        <v>0</v>
      </c>
      <c r="DB162" s="28">
        <f t="shared" si="821"/>
        <v>0</v>
      </c>
      <c r="DC162" s="28">
        <f t="shared" si="821"/>
        <v>0</v>
      </c>
      <c r="DD162" s="28">
        <f t="shared" si="821"/>
        <v>0</v>
      </c>
      <c r="DE162" s="28">
        <f t="shared" si="821"/>
        <v>0</v>
      </c>
      <c r="DF162" s="28">
        <f>CT162+CU162+CV162+CW162+CX162+CY162+CZ162+DA162+DB162+DC162+DD162+DE162</f>
        <v>0</v>
      </c>
      <c r="DG162" s="28">
        <f t="shared" ref="DG162:DR162" si="822">DG168</f>
        <v>0</v>
      </c>
      <c r="DH162" s="28">
        <f t="shared" si="822"/>
        <v>20994</v>
      </c>
      <c r="DI162" s="28">
        <f t="shared" si="822"/>
        <v>11659.6</v>
      </c>
      <c r="DJ162" s="28">
        <f t="shared" si="822"/>
        <v>165946.9</v>
      </c>
      <c r="DK162" s="28">
        <f t="shared" si="822"/>
        <v>18826.599999999999</v>
      </c>
      <c r="DL162" s="28">
        <f t="shared" si="822"/>
        <v>17544</v>
      </c>
      <c r="DM162" s="28">
        <f t="shared" si="822"/>
        <v>850.29000000000815</v>
      </c>
      <c r="DN162" s="28">
        <f t="shared" si="822"/>
        <v>-95913</v>
      </c>
      <c r="DO162" s="28">
        <f t="shared" si="822"/>
        <v>32</v>
      </c>
      <c r="DP162" s="28">
        <f t="shared" si="822"/>
        <v>48334.9</v>
      </c>
      <c r="DQ162" s="28">
        <f t="shared" si="822"/>
        <v>14724.78</v>
      </c>
      <c r="DR162" s="28">
        <f t="shared" si="822"/>
        <v>521013.72</v>
      </c>
      <c r="DS162" s="28">
        <f>DG162+DH162+DI162+DJ162+DK162+DL162+DM162+DN162+DO162+DP162+DQ162+DR162</f>
        <v>724013.79</v>
      </c>
      <c r="DT162" s="28">
        <f t="shared" ref="DT162:EE162" si="823">DT168</f>
        <v>79343</v>
      </c>
      <c r="DU162" s="28">
        <f t="shared" si="823"/>
        <v>58994.1</v>
      </c>
      <c r="DV162" s="28">
        <f t="shared" si="823"/>
        <v>67612.23</v>
      </c>
      <c r="DW162" s="28">
        <f t="shared" si="823"/>
        <v>318755.06</v>
      </c>
      <c r="DX162" s="28">
        <f t="shared" si="823"/>
        <v>17628.429999999935</v>
      </c>
      <c r="DY162" s="28">
        <f t="shared" si="823"/>
        <v>5451.7800000000279</v>
      </c>
      <c r="DZ162" s="28">
        <f t="shared" si="823"/>
        <v>0</v>
      </c>
      <c r="EA162" s="28">
        <f t="shared" si="823"/>
        <v>1847.8200000000652</v>
      </c>
      <c r="EB162" s="28">
        <f t="shared" si="823"/>
        <v>0</v>
      </c>
      <c r="EC162" s="28">
        <f t="shared" si="823"/>
        <v>96565.34</v>
      </c>
      <c r="ED162" s="28">
        <f t="shared" si="823"/>
        <v>351268.23</v>
      </c>
      <c r="EE162" s="28">
        <f t="shared" si="823"/>
        <v>1118609.95</v>
      </c>
      <c r="EF162" s="28">
        <f>DT162+DU162+DV162+DW162+DX162+DY162+DZ162+EA162+EB162+EC162+ED162+EE162</f>
        <v>2116075.94</v>
      </c>
      <c r="EG162" s="28">
        <f t="shared" ref="EG162:ER162" si="824">EG168</f>
        <v>28792.53</v>
      </c>
      <c r="EH162" s="28">
        <f t="shared" si="824"/>
        <v>113774.72</v>
      </c>
      <c r="EI162" s="28">
        <f t="shared" si="824"/>
        <v>42992.54</v>
      </c>
      <c r="EJ162" s="28">
        <f t="shared" si="824"/>
        <v>87182.23</v>
      </c>
      <c r="EK162" s="28">
        <f t="shared" si="824"/>
        <v>49999.58</v>
      </c>
      <c r="EL162" s="28">
        <f t="shared" si="824"/>
        <v>4023.8000000000466</v>
      </c>
      <c r="EM162" s="28">
        <f t="shared" si="824"/>
        <v>14015.09</v>
      </c>
      <c r="EN162" s="28">
        <f t="shared" si="824"/>
        <v>0</v>
      </c>
      <c r="EO162" s="28">
        <f t="shared" si="824"/>
        <v>410602.97</v>
      </c>
      <c r="EP162" s="28">
        <f t="shared" si="824"/>
        <v>830428.25</v>
      </c>
      <c r="EQ162" s="28">
        <f t="shared" si="824"/>
        <v>638688.81999999995</v>
      </c>
      <c r="ER162" s="28">
        <f t="shared" si="824"/>
        <v>-615904.79</v>
      </c>
      <c r="ES162" s="28">
        <f>EG162+EH162+EI162+EJ162+EK162+EL162+EM162+EN162+EO162+EP162+EQ162+ER162</f>
        <v>1604595.7399999998</v>
      </c>
      <c r="ET162" s="28">
        <f t="shared" ref="ET162:FE162" si="825">ET168</f>
        <v>2179.41</v>
      </c>
      <c r="EU162" s="28">
        <f t="shared" si="825"/>
        <v>15502.32</v>
      </c>
      <c r="EV162" s="28">
        <f t="shared" si="825"/>
        <v>2149.98</v>
      </c>
      <c r="EW162" s="28">
        <f t="shared" si="825"/>
        <v>80038.5</v>
      </c>
      <c r="EX162" s="28">
        <f t="shared" si="825"/>
        <v>17754</v>
      </c>
      <c r="EY162" s="28">
        <f t="shared" si="825"/>
        <v>26452.1</v>
      </c>
      <c r="EZ162" s="28">
        <f t="shared" si="825"/>
        <v>80802.429999999993</v>
      </c>
      <c r="FA162" s="28">
        <f t="shared" si="825"/>
        <v>154399.13</v>
      </c>
      <c r="FB162" s="28">
        <f t="shared" si="825"/>
        <v>309503.49</v>
      </c>
      <c r="FC162" s="28">
        <f t="shared" si="825"/>
        <v>207409.93</v>
      </c>
      <c r="FD162" s="28">
        <f t="shared" si="825"/>
        <v>20388.169999999925</v>
      </c>
      <c r="FE162" s="28">
        <f t="shared" si="825"/>
        <v>437784.76</v>
      </c>
      <c r="FF162" s="28">
        <f>ET162+EU162+EV162+EW162+EX162+EY162+EZ162+FA162+FB162+FC162+FD162+FE162</f>
        <v>1354364.22</v>
      </c>
      <c r="FG162" s="28">
        <f t="shared" ref="FG162:FR162" si="826">FG168</f>
        <v>6772.14</v>
      </c>
      <c r="FH162" s="28">
        <f t="shared" si="826"/>
        <v>88948.39</v>
      </c>
      <c r="FI162" s="28">
        <f t="shared" si="826"/>
        <v>2724.7900000000081</v>
      </c>
      <c r="FJ162" s="28">
        <f t="shared" si="826"/>
        <v>142204.24</v>
      </c>
      <c r="FK162" s="28">
        <f t="shared" si="826"/>
        <v>50994.9</v>
      </c>
      <c r="FL162" s="28">
        <f t="shared" si="826"/>
        <v>136136.51</v>
      </c>
      <c r="FM162" s="28">
        <f t="shared" si="826"/>
        <v>208654.04</v>
      </c>
      <c r="FN162" s="28">
        <f t="shared" si="826"/>
        <v>27049</v>
      </c>
      <c r="FO162" s="28">
        <f t="shared" si="826"/>
        <v>236957.43</v>
      </c>
      <c r="FP162" s="28">
        <f t="shared" si="826"/>
        <v>435311.14</v>
      </c>
      <c r="FQ162" s="28">
        <f t="shared" si="826"/>
        <v>967274.06</v>
      </c>
      <c r="FR162" s="28">
        <f t="shared" si="826"/>
        <v>297974.23</v>
      </c>
      <c r="FS162" s="28">
        <f>FG162+FH162+FI162+FJ162+FK162+FL162+FM162+FN162+FO162+FP162+FQ162+FR162</f>
        <v>2601000.87</v>
      </c>
      <c r="FT162" s="28">
        <f>FT167+FT168</f>
        <v>192466.9</v>
      </c>
      <c r="FU162" s="28">
        <f t="shared" ref="FU162:GE162" si="827">FU167+FU168</f>
        <v>445313.85</v>
      </c>
      <c r="FV162" s="28">
        <f t="shared" si="827"/>
        <v>24111.64</v>
      </c>
      <c r="FW162" s="28">
        <f t="shared" si="827"/>
        <v>137678.17000000001</v>
      </c>
      <c r="FX162" s="28">
        <f t="shared" si="827"/>
        <v>289547.53999999998</v>
      </c>
      <c r="FY162" s="28">
        <f t="shared" si="827"/>
        <v>15304</v>
      </c>
      <c r="FZ162" s="28">
        <f t="shared" si="827"/>
        <v>255875.26</v>
      </c>
      <c r="GA162" s="28">
        <f t="shared" si="827"/>
        <v>293161.40000000002</v>
      </c>
      <c r="GB162" s="28">
        <f t="shared" si="827"/>
        <v>40448.070000000065</v>
      </c>
      <c r="GC162" s="28">
        <f t="shared" si="827"/>
        <v>-286547.65000000002</v>
      </c>
      <c r="GD162" s="28">
        <f t="shared" si="827"/>
        <v>664161.41</v>
      </c>
      <c r="GE162" s="28">
        <f t="shared" si="827"/>
        <v>548241.66</v>
      </c>
      <c r="GF162" s="28">
        <f>FT162+FU162+FV162+FW162+FX162+FY162+FZ162+GA162+GB162+GC162+GD162+GE162</f>
        <v>2619762.2500000005</v>
      </c>
      <c r="GG162" s="28">
        <f>GG167+GG168</f>
        <v>40198.14</v>
      </c>
      <c r="GH162" s="28">
        <f t="shared" ref="GH162:GR162" si="828">GH167+GH168</f>
        <v>579205.53</v>
      </c>
      <c r="GI162" s="28">
        <f t="shared" si="828"/>
        <v>581583.45999999985</v>
      </c>
      <c r="GJ162" s="28">
        <f t="shared" si="828"/>
        <v>-53497.349999999904</v>
      </c>
      <c r="GK162" s="28">
        <f t="shared" si="828"/>
        <v>272606.05000000005</v>
      </c>
      <c r="GL162" s="28">
        <f t="shared" si="828"/>
        <v>201984.51</v>
      </c>
      <c r="GM162" s="28">
        <f t="shared" si="828"/>
        <v>1090743.2400000002</v>
      </c>
      <c r="GN162" s="28">
        <f t="shared" si="828"/>
        <v>447278.69000000012</v>
      </c>
      <c r="GO162" s="28">
        <f t="shared" si="828"/>
        <v>568257.82000000007</v>
      </c>
      <c r="GP162" s="28">
        <f t="shared" si="828"/>
        <v>-440742.48000000068</v>
      </c>
      <c r="GQ162" s="28">
        <f t="shared" si="828"/>
        <v>211944.95000000042</v>
      </c>
      <c r="GR162" s="28">
        <f t="shared" si="828"/>
        <v>1122925.1299999994</v>
      </c>
      <c r="GS162" s="28">
        <f>GG162+GH162+GI162+GJ162+GK162+GL162+GM162+GN162+GO162+GP162+GQ162+GR162</f>
        <v>4622487.6899999995</v>
      </c>
      <c r="GT162" s="28">
        <f>GT167+GT168</f>
        <v>50299.369999999995</v>
      </c>
      <c r="GU162" s="28">
        <f t="shared" ref="GU162:HE162" si="829">GU167+GU168</f>
        <v>326442.53000000003</v>
      </c>
      <c r="GV162" s="28">
        <f t="shared" si="829"/>
        <v>67024.619999999937</v>
      </c>
      <c r="GW162" s="28">
        <f t="shared" si="829"/>
        <v>1029928.1399999999</v>
      </c>
      <c r="GX162" s="28">
        <f t="shared" si="829"/>
        <v>176169.93999999994</v>
      </c>
      <c r="GY162" s="28">
        <f t="shared" si="829"/>
        <v>619713.80000000005</v>
      </c>
      <c r="GZ162" s="28">
        <f t="shared" si="829"/>
        <v>140778.68000000005</v>
      </c>
      <c r="HA162" s="28">
        <f t="shared" si="829"/>
        <v>182622.68999999994</v>
      </c>
      <c r="HB162" s="28">
        <f t="shared" si="829"/>
        <v>191226.03000000003</v>
      </c>
      <c r="HC162" s="28">
        <f t="shared" si="829"/>
        <v>73000.410000000149</v>
      </c>
      <c r="HD162" s="28">
        <f t="shared" si="829"/>
        <v>45575.929999999702</v>
      </c>
      <c r="HE162" s="28">
        <f t="shared" si="829"/>
        <v>1098643.2700000003</v>
      </c>
      <c r="HF162" s="28">
        <f>GT162+GU162+GV162+GW162+GX162+GY162+GZ162+HA162+HB162+HC162+HD162+HE162</f>
        <v>4001425.41</v>
      </c>
      <c r="HG162" s="28">
        <f>HG167+HG168</f>
        <v>108462.51000000001</v>
      </c>
      <c r="HH162" s="28">
        <f t="shared" ref="HH162:HR162" si="830">HH167+HH168</f>
        <v>4158.3899999999849</v>
      </c>
      <c r="HI162" s="28">
        <f t="shared" si="830"/>
        <v>56367.830000000009</v>
      </c>
      <c r="HJ162" s="28">
        <f t="shared" si="830"/>
        <v>268780.78999999998</v>
      </c>
      <c r="HK162" s="28">
        <f t="shared" si="830"/>
        <v>381912.78</v>
      </c>
      <c r="HL162" s="28">
        <f t="shared" si="830"/>
        <v>75488.529999999912</v>
      </c>
      <c r="HM162" s="28">
        <f t="shared" si="830"/>
        <v>709148.73000000033</v>
      </c>
      <c r="HN162" s="28">
        <f t="shared" si="830"/>
        <v>412645.71999999974</v>
      </c>
      <c r="HO162" s="28">
        <f t="shared" si="830"/>
        <v>99033.920000000071</v>
      </c>
      <c r="HP162" s="28">
        <f t="shared" si="830"/>
        <v>467042.34000000026</v>
      </c>
      <c r="HQ162" s="28">
        <f t="shared" si="830"/>
        <v>708704.9299999997</v>
      </c>
      <c r="HR162" s="28">
        <f t="shared" si="830"/>
        <v>400246.84999999963</v>
      </c>
      <c r="HS162" s="28">
        <f>HG162+HH162+HI162+HJ162+HK162+HL162+HM162+HN162+HO162+HP162+HQ162+HR162</f>
        <v>3691993.32</v>
      </c>
      <c r="HT162" s="28">
        <f>HT167+HT168</f>
        <v>212269.9</v>
      </c>
      <c r="HU162" s="28">
        <f t="shared" ref="HU162:IE162" si="831">HU167+HU168</f>
        <v>439127.20999999996</v>
      </c>
      <c r="HV162" s="28">
        <f t="shared" si="831"/>
        <v>151220.49000000017</v>
      </c>
      <c r="HW162" s="28">
        <f t="shared" si="831"/>
        <v>756845.4099999998</v>
      </c>
      <c r="HX162" s="28">
        <f t="shared" si="831"/>
        <v>124584.01000000001</v>
      </c>
      <c r="HY162" s="28">
        <f t="shared" si="831"/>
        <v>2825.25</v>
      </c>
      <c r="HZ162" s="28">
        <f t="shared" si="831"/>
        <v>296750.66000000009</v>
      </c>
      <c r="IA162" s="28">
        <f t="shared" si="831"/>
        <v>104268.48999999976</v>
      </c>
      <c r="IB162" s="28">
        <f t="shared" si="831"/>
        <v>127017.52000000002</v>
      </c>
      <c r="IC162" s="28">
        <f t="shared" si="831"/>
        <v>106741.04999999981</v>
      </c>
      <c r="ID162" s="28">
        <f t="shared" si="831"/>
        <v>0</v>
      </c>
      <c r="IE162" s="28">
        <f t="shared" si="831"/>
        <v>501000.04000000004</v>
      </c>
      <c r="IF162" s="28">
        <f>HT162+HU162+HV162+HW162+HX162+HY162+HZ162+IA162+IB162+IC162+ID162+IE162</f>
        <v>2822650.0299999993</v>
      </c>
      <c r="IG162" s="28">
        <f>IG167+IG168</f>
        <v>379322.06</v>
      </c>
      <c r="IH162" s="28">
        <f t="shared" ref="IH162:IR162" si="832">IH167+IH168</f>
        <v>1452004.9</v>
      </c>
      <c r="II162" s="28">
        <f t="shared" si="832"/>
        <v>448880.87999999989</v>
      </c>
      <c r="IJ162" s="28">
        <f t="shared" si="832"/>
        <v>112717.80999999982</v>
      </c>
      <c r="IK162" s="28">
        <f t="shared" si="832"/>
        <v>109890.41000000027</v>
      </c>
      <c r="IL162" s="28">
        <f t="shared" si="832"/>
        <v>31812.550000000047</v>
      </c>
      <c r="IM162" s="28">
        <f t="shared" si="832"/>
        <v>92701.860000000102</v>
      </c>
      <c r="IN162" s="28">
        <f t="shared" si="832"/>
        <v>178363.62999999989</v>
      </c>
      <c r="IO162" s="28">
        <f t="shared" si="832"/>
        <v>80531.930000000284</v>
      </c>
      <c r="IP162" s="28">
        <f t="shared" si="832"/>
        <v>191899.98999999976</v>
      </c>
      <c r="IQ162" s="28">
        <f t="shared" si="832"/>
        <v>70403.630000000354</v>
      </c>
      <c r="IR162" s="28">
        <f t="shared" si="832"/>
        <v>302120.22999999928</v>
      </c>
      <c r="IS162" s="28">
        <f>IG162+IH162+II162+IJ162+IK162+IL162+IM162+IN162+IO162+IP162+IQ162+IR162</f>
        <v>3450649.879999999</v>
      </c>
      <c r="IT162" s="28">
        <f>IT165+IT167+IT168+IT166</f>
        <v>91845.69</v>
      </c>
      <c r="IU162" s="28">
        <f t="shared" ref="IU162:JE162" si="833">IU165+IU167+IU168+IU166</f>
        <v>441230.69</v>
      </c>
      <c r="IV162" s="28">
        <f t="shared" si="833"/>
        <v>163042.29000000004</v>
      </c>
      <c r="IW162" s="28">
        <f t="shared" si="833"/>
        <v>-162160.15000000008</v>
      </c>
      <c r="IX162" s="28">
        <f t="shared" si="833"/>
        <v>214232.12000000002</v>
      </c>
      <c r="IY162" s="28">
        <f t="shared" si="833"/>
        <v>670786.1599999998</v>
      </c>
      <c r="IZ162" s="28">
        <f t="shared" si="833"/>
        <v>268365.09999999992</v>
      </c>
      <c r="JA162" s="28">
        <f t="shared" si="833"/>
        <v>106780.89999999991</v>
      </c>
      <c r="JB162" s="28">
        <f t="shared" si="833"/>
        <v>69708.439999999944</v>
      </c>
      <c r="JC162" s="28">
        <f t="shared" si="833"/>
        <v>213740.75000000049</v>
      </c>
      <c r="JD162" s="28">
        <f t="shared" si="833"/>
        <v>345877.46999999962</v>
      </c>
      <c r="JE162" s="28">
        <f t="shared" si="833"/>
        <v>257183.64000000036</v>
      </c>
      <c r="JF162" s="28">
        <f>IT162+IU162+IV162+IW162+IX162+IY162+IZ162+JA162+JB162+JC162+JD162+JE162</f>
        <v>2680633.0999999996</v>
      </c>
      <c r="JG162" s="231">
        <f>JG164+JG165+JG167+JG168+JG166</f>
        <v>276958.71000000002</v>
      </c>
      <c r="JH162" s="231">
        <f>JH164+JH165+JH167+JH168+JH166</f>
        <v>154955</v>
      </c>
      <c r="JI162" s="231">
        <f t="shared" ref="JI162:JQ162" si="834">JI164+JI165+JI167+JI168+JI166</f>
        <v>191189.91</v>
      </c>
      <c r="JJ162" s="231">
        <f t="shared" si="834"/>
        <v>162621.59999999992</v>
      </c>
      <c r="JK162" s="231">
        <f t="shared" si="834"/>
        <v>308346.86000000022</v>
      </c>
      <c r="JL162" s="231">
        <f t="shared" si="834"/>
        <v>306037.43999999994</v>
      </c>
      <c r="JM162" s="231">
        <f t="shared" si="834"/>
        <v>430189.57000000007</v>
      </c>
      <c r="JN162" s="231">
        <f t="shared" si="834"/>
        <v>188102.90000000017</v>
      </c>
      <c r="JO162" s="231">
        <f t="shared" si="834"/>
        <v>388007.06999999977</v>
      </c>
      <c r="JP162" s="231">
        <f t="shared" si="834"/>
        <v>83331.019999999902</v>
      </c>
      <c r="JQ162" s="231">
        <f t="shared" si="834"/>
        <v>930724.53999999934</v>
      </c>
      <c r="JR162" s="231">
        <f>JR164+JR165+JR167+JR168+JR166</f>
        <v>-4999.8399999995891</v>
      </c>
      <c r="JS162" s="28">
        <f>JG162+JH162+JI162+JJ162+JK162+JL162+JM162+JN162+JO162+JP162+JQ162+JR162</f>
        <v>3415464.78</v>
      </c>
      <c r="JT162" s="231">
        <f>JT164+JT165+JT167+JT168+JT166</f>
        <v>468159.2</v>
      </c>
      <c r="JU162" s="231">
        <f>JU164+JU165+JU167+JU168+JU166</f>
        <v>1450309.77</v>
      </c>
      <c r="JV162" s="231">
        <f t="shared" ref="JV162:KD162" si="835">JV164+JV165+JV167+JV168+JV166</f>
        <v>-149957.19000000009</v>
      </c>
      <c r="JW162" s="231">
        <f t="shared" si="835"/>
        <v>135939.32</v>
      </c>
      <c r="JX162" s="231">
        <f t="shared" si="835"/>
        <v>567084.99000000022</v>
      </c>
      <c r="JY162" s="231">
        <f t="shared" si="835"/>
        <v>153160.84000000008</v>
      </c>
      <c r="JZ162" s="231">
        <f t="shared" si="835"/>
        <v>258172.21000000005</v>
      </c>
      <c r="KA162" s="231">
        <f t="shared" si="835"/>
        <v>353576.40999999986</v>
      </c>
      <c r="KB162" s="231">
        <f t="shared" si="835"/>
        <v>774476.10999999975</v>
      </c>
      <c r="KC162" s="231">
        <f t="shared" si="835"/>
        <v>281418.08</v>
      </c>
      <c r="KD162" s="231">
        <f t="shared" si="835"/>
        <v>476767.10999999929</v>
      </c>
      <c r="KE162" s="231">
        <f>KE164+KE165+KE167+KE168+KE166</f>
        <v>519552.26000000059</v>
      </c>
      <c r="KF162" s="28">
        <f>JT162+JU162+JV162+JW162+JX162+JY162+JZ162+KA162+KB162+KC162+KD162+KE162</f>
        <v>5288659.1099999994</v>
      </c>
      <c r="KG162" s="231">
        <f>KG164+KG165+KG167+KG168+KG166</f>
        <v>5413.1</v>
      </c>
      <c r="KH162" s="231">
        <f>KH164+KH165+KH167+KH168+KH166</f>
        <v>1216713.83</v>
      </c>
      <c r="KI162" s="231">
        <f t="shared" ref="KI162:KQ162" si="836">KI164+KI165+KI167+KI168+KI166</f>
        <v>143205.71999999997</v>
      </c>
      <c r="KJ162" s="231">
        <f t="shared" si="836"/>
        <v>653411.38</v>
      </c>
      <c r="KK162" s="231">
        <f t="shared" si="836"/>
        <v>701029.2100000002</v>
      </c>
      <c r="KL162" s="231">
        <f t="shared" si="836"/>
        <v>284883.18999999959</v>
      </c>
      <c r="KM162" s="231">
        <f t="shared" si="836"/>
        <v>305277.64000000025</v>
      </c>
      <c r="KN162" s="231">
        <f t="shared" si="836"/>
        <v>-807190.86</v>
      </c>
      <c r="KO162" s="231">
        <f t="shared" si="836"/>
        <v>145247.12</v>
      </c>
      <c r="KP162" s="231">
        <f t="shared" si="836"/>
        <v>468899.24000000011</v>
      </c>
      <c r="KQ162" s="231">
        <f t="shared" si="836"/>
        <v>557395.2899999998</v>
      </c>
      <c r="KR162" s="231">
        <f>KR164+KR165+KR167+KR168+KR166</f>
        <v>389963.92999999988</v>
      </c>
      <c r="KS162" s="28">
        <f>KG162+KH162+KI162+KJ162+KK162+KL162+KM162+KN162+KO162+KP162+KQ162+KR162</f>
        <v>4064248.79</v>
      </c>
      <c r="KT162" s="231">
        <f>KT164+KT165+KT167+KT168+KT166</f>
        <v>75744.460000000006</v>
      </c>
      <c r="KU162" s="231">
        <f>KU164+KU165+KU167+KU168+KU166</f>
        <v>132272.44</v>
      </c>
      <c r="KV162" s="231">
        <f t="shared" ref="KV162:LD162" si="837">KV164+KV165+KV167+KV168+KV166</f>
        <v>800865.95</v>
      </c>
      <c r="KW162" s="231">
        <f t="shared" si="837"/>
        <v>803144.81</v>
      </c>
      <c r="KX162" s="231">
        <f t="shared" si="837"/>
        <v>140992.92999999993</v>
      </c>
      <c r="KY162" s="231">
        <f t="shared" si="837"/>
        <v>250989.6099999999</v>
      </c>
      <c r="KZ162" s="231">
        <f t="shared" si="837"/>
        <v>167731.64000000004</v>
      </c>
      <c r="LA162" s="231">
        <f t="shared" si="837"/>
        <v>167315.85000000009</v>
      </c>
      <c r="LB162" s="231">
        <f t="shared" si="837"/>
        <v>227576.58</v>
      </c>
      <c r="LC162" s="231">
        <f t="shared" si="837"/>
        <v>414881.80999999994</v>
      </c>
      <c r="LD162" s="231">
        <f t="shared" si="837"/>
        <v>125007.41000000015</v>
      </c>
      <c r="LE162" s="231">
        <f>LE164+LE165+LE167+LE168+LE166</f>
        <v>1027484.6599999999</v>
      </c>
      <c r="LF162" s="28">
        <f>KT162+KU162+KV162+KW162+KX162+KY162+KZ162+LA162+LB162+LC162+LD162+LE162</f>
        <v>4334008.1500000004</v>
      </c>
      <c r="LG162" s="231">
        <f>LG164+LG165+LG167+LG168+LG166</f>
        <v>230838.31999999998</v>
      </c>
      <c r="LH162" s="231">
        <f>LH164+LH165+LH167+LH168+LH166</f>
        <v>414780.98</v>
      </c>
      <c r="LI162" s="231">
        <f t="shared" ref="LI162:LQ162" si="838">LI164+LI165+LI167+LI168+LI166</f>
        <v>262402.46000000002</v>
      </c>
      <c r="LJ162" s="231">
        <f t="shared" si="838"/>
        <v>282156.89</v>
      </c>
      <c r="LK162" s="231">
        <f t="shared" si="838"/>
        <v>694486.92999999993</v>
      </c>
      <c r="LL162" s="231">
        <f t="shared" si="838"/>
        <v>271359.64000000013</v>
      </c>
      <c r="LM162" s="231">
        <f t="shared" si="838"/>
        <v>118890.93999999989</v>
      </c>
      <c r="LN162" s="231">
        <f t="shared" si="838"/>
        <v>265031.01</v>
      </c>
      <c r="LO162" s="231">
        <f t="shared" si="838"/>
        <v>302092.59000000032</v>
      </c>
      <c r="LP162" s="231">
        <f t="shared" si="838"/>
        <v>391416.48999999964</v>
      </c>
      <c r="LQ162" s="231">
        <f t="shared" si="838"/>
        <v>1020087.1099999999</v>
      </c>
      <c r="LR162" s="231">
        <f>LR164+LR165+LR167+LR168+LR166</f>
        <v>681704.87999999989</v>
      </c>
      <c r="LS162" s="28">
        <f>LG162+LH162+LI162+LJ162+LK162+LL162+LM162+LN162+LO162+LP162+LQ162+LR162</f>
        <v>4935248.2399999993</v>
      </c>
      <c r="LT162" s="231">
        <f>LT164+LT165+LT167+LT168+LT166</f>
        <v>289714.96999999997</v>
      </c>
      <c r="LU162" s="231">
        <f>LU164+LU165+LU167+LU168+LU166</f>
        <v>521273.60000000009</v>
      </c>
      <c r="LV162" s="231">
        <f t="shared" ref="LV162:MD162" si="839">LV164+LV165+LV167+LV168+LV166</f>
        <v>1285560.69</v>
      </c>
      <c r="LW162" s="231">
        <f t="shared" si="839"/>
        <v>141447.54000000004</v>
      </c>
      <c r="LX162" s="231">
        <f t="shared" si="839"/>
        <v>208835.38999999996</v>
      </c>
      <c r="LY162" s="231">
        <f t="shared" si="839"/>
        <v>371313.44000000018</v>
      </c>
      <c r="LZ162" s="231">
        <f t="shared" si="839"/>
        <v>587190.01999999979</v>
      </c>
      <c r="MA162" s="231">
        <f t="shared" si="839"/>
        <v>1405573.9799999997</v>
      </c>
      <c r="MB162" s="231">
        <f t="shared" si="839"/>
        <v>494058.74000000005</v>
      </c>
      <c r="MC162" s="231">
        <f t="shared" si="839"/>
        <v>159144.90999999992</v>
      </c>
      <c r="MD162" s="231">
        <f t="shared" si="839"/>
        <v>901756.28000000026</v>
      </c>
      <c r="ME162" s="231">
        <f>ME164+ME165+ME167+ME168+ME166</f>
        <v>1375337.49</v>
      </c>
      <c r="MF162" s="28">
        <f>LT162+LU162+LV162+LW162+LX162+LY162+LZ162+MA162+MB162+MC162+MD162+ME162</f>
        <v>7741207.0499999998</v>
      </c>
      <c r="MG162" s="231">
        <f>MG164+MG165+MG167+MG168+MG166</f>
        <v>1384141.09</v>
      </c>
      <c r="MH162" s="231">
        <f>MH164+MH165+MH167+MH168+MH166</f>
        <v>447310.28000000009</v>
      </c>
      <c r="MI162" s="231">
        <f t="shared" ref="MI162:MQ162" si="840">MI164+MI165+MI167+MI168+MI166</f>
        <v>787410.71</v>
      </c>
      <c r="MJ162" s="231">
        <f t="shared" si="840"/>
        <v>0</v>
      </c>
      <c r="MK162" s="231">
        <f t="shared" si="840"/>
        <v>0</v>
      </c>
      <c r="ML162" s="231">
        <f t="shared" si="840"/>
        <v>0</v>
      </c>
      <c r="MM162" s="231">
        <f t="shared" si="840"/>
        <v>0</v>
      </c>
      <c r="MN162" s="231">
        <f t="shared" si="840"/>
        <v>0</v>
      </c>
      <c r="MO162" s="231">
        <f t="shared" si="840"/>
        <v>0</v>
      </c>
      <c r="MP162" s="231">
        <f t="shared" si="840"/>
        <v>0</v>
      </c>
      <c r="MQ162" s="231">
        <f t="shared" si="840"/>
        <v>0</v>
      </c>
      <c r="MR162" s="231">
        <f>MR164+MR165+MR167+MR168+MR166</f>
        <v>0</v>
      </c>
      <c r="MS162" s="29">
        <f>MG162+MH162+MI162+MJ162+MK162+ML162+MM162+MN162+MO162+MP162+MQ162+MR162</f>
        <v>2618862.08</v>
      </c>
    </row>
    <row r="163" spans="1:357" ht="20.25" x14ac:dyDescent="0.3">
      <c r="A163" s="213"/>
      <c r="B163" s="214"/>
      <c r="C163" s="215"/>
      <c r="D163" s="215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  <c r="AG163" s="216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  <c r="AR163" s="216"/>
      <c r="AS163" s="216"/>
      <c r="AT163" s="216"/>
      <c r="AU163" s="216"/>
      <c r="AV163" s="216"/>
      <c r="AW163" s="216"/>
      <c r="AX163" s="216"/>
      <c r="AY163" s="216"/>
      <c r="AZ163" s="216"/>
      <c r="BA163" s="216"/>
      <c r="BB163" s="216"/>
      <c r="BC163" s="216"/>
      <c r="BD163" s="216"/>
      <c r="BE163" s="216"/>
      <c r="BF163" s="216"/>
      <c r="BG163" s="216"/>
      <c r="BH163" s="216"/>
      <c r="BI163" s="216"/>
      <c r="BJ163" s="216"/>
      <c r="BK163" s="216"/>
      <c r="BL163" s="216"/>
      <c r="BM163" s="216"/>
      <c r="BN163" s="216"/>
      <c r="BO163" s="216"/>
      <c r="BP163" s="216"/>
      <c r="BQ163" s="216"/>
      <c r="BR163" s="216"/>
      <c r="BS163" s="216"/>
      <c r="BT163" s="216"/>
      <c r="BU163" s="216"/>
      <c r="BV163" s="216"/>
      <c r="BW163" s="216"/>
      <c r="BX163" s="216"/>
      <c r="BY163" s="216"/>
      <c r="BZ163" s="216"/>
      <c r="CA163" s="216"/>
      <c r="CB163" s="216"/>
      <c r="CC163" s="216"/>
      <c r="CD163" s="216"/>
      <c r="CE163" s="216"/>
      <c r="CF163" s="216"/>
      <c r="CG163" s="216"/>
      <c r="CH163" s="216"/>
      <c r="CI163" s="216"/>
      <c r="CJ163" s="216"/>
      <c r="CK163" s="216"/>
      <c r="CL163" s="216"/>
      <c r="CM163" s="216"/>
      <c r="CN163" s="216"/>
      <c r="CO163" s="216"/>
      <c r="CP163" s="216"/>
      <c r="CQ163" s="216"/>
      <c r="CR163" s="216"/>
      <c r="CS163" s="216"/>
      <c r="CT163" s="216"/>
      <c r="CU163" s="216"/>
      <c r="CV163" s="216"/>
      <c r="CW163" s="216"/>
      <c r="CX163" s="216"/>
      <c r="CY163" s="216"/>
      <c r="CZ163" s="216"/>
      <c r="DA163" s="216"/>
      <c r="DB163" s="216"/>
      <c r="DC163" s="216"/>
      <c r="DD163" s="216"/>
      <c r="DE163" s="216"/>
      <c r="DF163" s="216"/>
      <c r="DG163" s="216"/>
      <c r="DH163" s="216"/>
      <c r="DI163" s="216"/>
      <c r="DJ163" s="216"/>
      <c r="DK163" s="216"/>
      <c r="DL163" s="216"/>
      <c r="DM163" s="216"/>
      <c r="DN163" s="216"/>
      <c r="DO163" s="216"/>
      <c r="DP163" s="216"/>
      <c r="DQ163" s="216"/>
      <c r="DR163" s="216"/>
      <c r="DS163" s="216"/>
      <c r="DT163" s="216"/>
      <c r="DU163" s="216"/>
      <c r="DV163" s="216"/>
      <c r="DW163" s="216"/>
      <c r="DX163" s="216"/>
      <c r="DY163" s="216"/>
      <c r="DZ163" s="216"/>
      <c r="EA163" s="216"/>
      <c r="EB163" s="216"/>
      <c r="EC163" s="216"/>
      <c r="ED163" s="216"/>
      <c r="EE163" s="216"/>
      <c r="EF163" s="216"/>
      <c r="EG163" s="216"/>
      <c r="EH163" s="216"/>
      <c r="EI163" s="216"/>
      <c r="EJ163" s="216"/>
      <c r="EK163" s="216"/>
      <c r="EL163" s="216"/>
      <c r="EM163" s="216"/>
      <c r="EN163" s="216"/>
      <c r="EO163" s="216"/>
      <c r="EP163" s="216"/>
      <c r="EQ163" s="216"/>
      <c r="ER163" s="216"/>
      <c r="ES163" s="216"/>
      <c r="ET163" s="216"/>
      <c r="EU163" s="216"/>
      <c r="EV163" s="216"/>
      <c r="EW163" s="216"/>
      <c r="EX163" s="216"/>
      <c r="EY163" s="216"/>
      <c r="EZ163" s="216"/>
      <c r="FA163" s="216"/>
      <c r="FB163" s="216"/>
      <c r="FC163" s="216"/>
      <c r="FD163" s="216"/>
      <c r="FE163" s="216"/>
      <c r="FF163" s="216"/>
      <c r="FG163" s="216"/>
      <c r="FH163" s="216"/>
      <c r="FI163" s="216"/>
      <c r="FJ163" s="216"/>
      <c r="FK163" s="216"/>
      <c r="FL163" s="216"/>
      <c r="FM163" s="216"/>
      <c r="FN163" s="216"/>
      <c r="FO163" s="216"/>
      <c r="FP163" s="216"/>
      <c r="FQ163" s="216"/>
      <c r="FR163" s="216"/>
      <c r="FS163" s="216"/>
      <c r="FT163" s="216"/>
      <c r="FU163" s="216"/>
      <c r="FV163" s="216"/>
      <c r="FW163" s="216"/>
      <c r="FX163" s="216"/>
      <c r="FY163" s="216"/>
      <c r="FZ163" s="216"/>
      <c r="GA163" s="216"/>
      <c r="GB163" s="216"/>
      <c r="GC163" s="216"/>
      <c r="GD163" s="216"/>
      <c r="GE163" s="216"/>
      <c r="GF163" s="216"/>
      <c r="GG163" s="216"/>
      <c r="GH163" s="216"/>
      <c r="GI163" s="216"/>
      <c r="GJ163" s="216"/>
      <c r="GK163" s="216"/>
      <c r="GL163" s="216"/>
      <c r="GM163" s="216"/>
      <c r="GN163" s="216"/>
      <c r="GO163" s="216"/>
      <c r="GP163" s="216"/>
      <c r="GQ163" s="216"/>
      <c r="GR163" s="216"/>
      <c r="GS163" s="216"/>
      <c r="GT163" s="216"/>
      <c r="GU163" s="216"/>
      <c r="GV163" s="216"/>
      <c r="GW163" s="216"/>
      <c r="GX163" s="216"/>
      <c r="GY163" s="216"/>
      <c r="GZ163" s="216"/>
      <c r="HA163" s="216"/>
      <c r="HB163" s="216"/>
      <c r="HC163" s="216"/>
      <c r="HD163" s="216"/>
      <c r="HE163" s="216"/>
      <c r="HF163" s="216"/>
      <c r="HG163" s="216"/>
      <c r="HH163" s="216"/>
      <c r="HI163" s="216"/>
      <c r="HJ163" s="216"/>
      <c r="HK163" s="216"/>
      <c r="HL163" s="216"/>
      <c r="HM163" s="216"/>
      <c r="HN163" s="216"/>
      <c r="HO163" s="216"/>
      <c r="HP163" s="216"/>
      <c r="HQ163" s="216"/>
      <c r="HR163" s="216"/>
      <c r="HS163" s="216"/>
      <c r="HT163" s="216"/>
      <c r="HU163" s="216"/>
      <c r="HV163" s="216"/>
      <c r="HW163" s="216"/>
      <c r="HX163" s="216"/>
      <c r="HY163" s="216"/>
      <c r="HZ163" s="216"/>
      <c r="IA163" s="216"/>
      <c r="IB163" s="216"/>
      <c r="IC163" s="216"/>
      <c r="ID163" s="216"/>
      <c r="IE163" s="216"/>
      <c r="IF163" s="216"/>
      <c r="IG163" s="216"/>
      <c r="IH163" s="216"/>
      <c r="II163" s="216"/>
      <c r="IJ163" s="216"/>
      <c r="IK163" s="216"/>
      <c r="IL163" s="216"/>
      <c r="IM163" s="216"/>
      <c r="IN163" s="216"/>
      <c r="IO163" s="216"/>
      <c r="IP163" s="216"/>
      <c r="IQ163" s="216"/>
      <c r="IR163" s="216"/>
      <c r="IS163" s="216"/>
      <c r="IT163" s="216"/>
      <c r="IU163" s="216"/>
      <c r="IV163" s="216"/>
      <c r="IW163" s="216"/>
      <c r="IX163" s="216"/>
      <c r="IY163" s="216"/>
      <c r="IZ163" s="216"/>
      <c r="JA163" s="216"/>
      <c r="JB163" s="216"/>
      <c r="JC163" s="216"/>
      <c r="JD163" s="216"/>
      <c r="JE163" s="216"/>
      <c r="JF163" s="216"/>
      <c r="JG163" s="235"/>
      <c r="JH163" s="216"/>
      <c r="JI163" s="216"/>
      <c r="JJ163" s="216"/>
      <c r="JK163" s="216"/>
      <c r="JL163" s="216"/>
      <c r="JM163" s="216"/>
      <c r="JN163" s="216"/>
      <c r="JO163" s="216"/>
      <c r="JP163" s="216"/>
      <c r="JQ163" s="216"/>
      <c r="JR163" s="216"/>
      <c r="JS163" s="216"/>
      <c r="JT163" s="235"/>
      <c r="JU163" s="216"/>
      <c r="JV163" s="216"/>
      <c r="JW163" s="216"/>
      <c r="JX163" s="216"/>
      <c r="JY163" s="216"/>
      <c r="JZ163" s="216"/>
      <c r="KA163" s="216"/>
      <c r="KB163" s="216"/>
      <c r="KC163" s="216"/>
      <c r="KD163" s="216"/>
      <c r="KE163" s="216"/>
      <c r="KF163" s="216"/>
      <c r="KG163" s="235"/>
      <c r="KH163" s="216"/>
      <c r="KI163" s="216"/>
      <c r="KJ163" s="216"/>
      <c r="KK163" s="216"/>
      <c r="KL163" s="216"/>
      <c r="KM163" s="216"/>
      <c r="KN163" s="216"/>
      <c r="KO163" s="216"/>
      <c r="KP163" s="216"/>
      <c r="KQ163" s="216"/>
      <c r="KR163" s="216"/>
      <c r="KS163" s="216"/>
      <c r="KT163" s="235"/>
      <c r="KU163" s="216"/>
      <c r="KV163" s="216"/>
      <c r="KW163" s="216"/>
      <c r="KX163" s="216"/>
      <c r="KY163" s="216"/>
      <c r="KZ163" s="216"/>
      <c r="LA163" s="216"/>
      <c r="LB163" s="216"/>
      <c r="LC163" s="216"/>
      <c r="LD163" s="216"/>
      <c r="LE163" s="216"/>
      <c r="LF163" s="216"/>
      <c r="LG163" s="235"/>
      <c r="LH163" s="216"/>
      <c r="LI163" s="216"/>
      <c r="LJ163" s="216"/>
      <c r="LK163" s="216"/>
      <c r="LL163" s="216"/>
      <c r="LM163" s="216"/>
      <c r="LN163" s="216"/>
      <c r="LO163" s="216"/>
      <c r="LP163" s="216"/>
      <c r="LQ163" s="216"/>
      <c r="LR163" s="216"/>
      <c r="LS163" s="216"/>
      <c r="LT163" s="235"/>
      <c r="LU163" s="216"/>
      <c r="LV163" s="216"/>
      <c r="LW163" s="216"/>
      <c r="LX163" s="216"/>
      <c r="LY163" s="216"/>
      <c r="LZ163" s="216"/>
      <c r="MA163" s="216"/>
      <c r="MB163" s="216"/>
      <c r="MC163" s="216"/>
      <c r="MD163" s="216"/>
      <c r="ME163" s="216"/>
      <c r="MF163" s="216"/>
      <c r="MG163" s="235"/>
      <c r="MH163" s="216"/>
      <c r="MI163" s="216"/>
      <c r="MJ163" s="216"/>
      <c r="MK163" s="216"/>
      <c r="ML163" s="216"/>
      <c r="MM163" s="216"/>
      <c r="MN163" s="216"/>
      <c r="MO163" s="216"/>
      <c r="MP163" s="216"/>
      <c r="MQ163" s="216"/>
      <c r="MR163" s="216"/>
      <c r="MS163" s="217"/>
    </row>
    <row r="164" spans="1:357" ht="20.25" x14ac:dyDescent="0.3">
      <c r="A164" s="187">
        <v>781</v>
      </c>
      <c r="B164" s="214"/>
      <c r="C164" s="189" t="s">
        <v>606</v>
      </c>
      <c r="D164" s="256" t="s">
        <v>607</v>
      </c>
      <c r="E164" s="34" t="s">
        <v>165</v>
      </c>
      <c r="F164" s="34" t="s">
        <v>165</v>
      </c>
      <c r="G164" s="34" t="s">
        <v>165</v>
      </c>
      <c r="H164" s="34" t="s">
        <v>165</v>
      </c>
      <c r="I164" s="34" t="s">
        <v>165</v>
      </c>
      <c r="J164" s="34" t="s">
        <v>165</v>
      </c>
      <c r="K164" s="34" t="s">
        <v>165</v>
      </c>
      <c r="L164" s="34" t="s">
        <v>165</v>
      </c>
      <c r="M164" s="34" t="s">
        <v>165</v>
      </c>
      <c r="N164" s="34" t="s">
        <v>165</v>
      </c>
      <c r="O164" s="34" t="s">
        <v>165</v>
      </c>
      <c r="P164" s="34" t="s">
        <v>165</v>
      </c>
      <c r="Q164" s="34" t="s">
        <v>165</v>
      </c>
      <c r="R164" s="34" t="s">
        <v>165</v>
      </c>
      <c r="S164" s="34" t="s">
        <v>165</v>
      </c>
      <c r="T164" s="34" t="s">
        <v>165</v>
      </c>
      <c r="U164" s="34" t="s">
        <v>165</v>
      </c>
      <c r="V164" s="34" t="s">
        <v>165</v>
      </c>
      <c r="W164" s="34" t="s">
        <v>165</v>
      </c>
      <c r="X164" s="34" t="s">
        <v>165</v>
      </c>
      <c r="Y164" s="34" t="s">
        <v>165</v>
      </c>
      <c r="Z164" s="34" t="s">
        <v>165</v>
      </c>
      <c r="AA164" s="34" t="s">
        <v>165</v>
      </c>
      <c r="AB164" s="34" t="s">
        <v>165</v>
      </c>
      <c r="AC164" s="34" t="s">
        <v>165</v>
      </c>
      <c r="AD164" s="34" t="s">
        <v>165</v>
      </c>
      <c r="AE164" s="34" t="s">
        <v>165</v>
      </c>
      <c r="AF164" s="34" t="s">
        <v>165</v>
      </c>
      <c r="AG164" s="34" t="s">
        <v>165</v>
      </c>
      <c r="AH164" s="34" t="s">
        <v>165</v>
      </c>
      <c r="AI164" s="34" t="s">
        <v>165</v>
      </c>
      <c r="AJ164" s="34" t="s">
        <v>165</v>
      </c>
      <c r="AK164" s="34" t="s">
        <v>165</v>
      </c>
      <c r="AL164" s="34" t="s">
        <v>165</v>
      </c>
      <c r="AM164" s="34" t="s">
        <v>165</v>
      </c>
      <c r="AN164" s="34" t="s">
        <v>165</v>
      </c>
      <c r="AO164" s="34" t="s">
        <v>165</v>
      </c>
      <c r="AP164" s="34" t="s">
        <v>165</v>
      </c>
      <c r="AQ164" s="34" t="s">
        <v>165</v>
      </c>
      <c r="AR164" s="34" t="s">
        <v>165</v>
      </c>
      <c r="AS164" s="34" t="s">
        <v>165</v>
      </c>
      <c r="AT164" s="34" t="s">
        <v>165</v>
      </c>
      <c r="AU164" s="34" t="s">
        <v>165</v>
      </c>
      <c r="AV164" s="34" t="s">
        <v>165</v>
      </c>
      <c r="AW164" s="34" t="s">
        <v>165</v>
      </c>
      <c r="AX164" s="34" t="s">
        <v>165</v>
      </c>
      <c r="AY164" s="34" t="s">
        <v>165</v>
      </c>
      <c r="AZ164" s="34" t="s">
        <v>165</v>
      </c>
      <c r="BA164" s="34" t="s">
        <v>165</v>
      </c>
      <c r="BB164" s="34" t="s">
        <v>165</v>
      </c>
      <c r="BC164" s="34" t="s">
        <v>165</v>
      </c>
      <c r="BD164" s="34" t="s">
        <v>165</v>
      </c>
      <c r="BE164" s="34" t="s">
        <v>165</v>
      </c>
      <c r="BF164" s="34" t="s">
        <v>165</v>
      </c>
      <c r="BG164" s="34" t="s">
        <v>165</v>
      </c>
      <c r="BH164" s="34" t="s">
        <v>165</v>
      </c>
      <c r="BI164" s="34" t="s">
        <v>165</v>
      </c>
      <c r="BJ164" s="34" t="s">
        <v>165</v>
      </c>
      <c r="BK164" s="34" t="s">
        <v>165</v>
      </c>
      <c r="BL164" s="34" t="s">
        <v>165</v>
      </c>
      <c r="BM164" s="34" t="s">
        <v>165</v>
      </c>
      <c r="BN164" s="34" t="s">
        <v>165</v>
      </c>
      <c r="BO164" s="34" t="s">
        <v>165</v>
      </c>
      <c r="BP164" s="34" t="s">
        <v>165</v>
      </c>
      <c r="BQ164" s="34" t="s">
        <v>165</v>
      </c>
      <c r="BR164" s="34" t="s">
        <v>165</v>
      </c>
      <c r="BS164" s="34" t="s">
        <v>165</v>
      </c>
      <c r="BT164" s="34" t="s">
        <v>165</v>
      </c>
      <c r="BU164" s="34" t="s">
        <v>165</v>
      </c>
      <c r="BV164" s="34" t="s">
        <v>165</v>
      </c>
      <c r="BW164" s="34" t="s">
        <v>165</v>
      </c>
      <c r="BX164" s="34" t="s">
        <v>165</v>
      </c>
      <c r="BY164" s="34" t="s">
        <v>165</v>
      </c>
      <c r="BZ164" s="34" t="s">
        <v>165</v>
      </c>
      <c r="CA164" s="34" t="s">
        <v>165</v>
      </c>
      <c r="CB164" s="34" t="s">
        <v>165</v>
      </c>
      <c r="CC164" s="34" t="s">
        <v>165</v>
      </c>
      <c r="CD164" s="34" t="s">
        <v>165</v>
      </c>
      <c r="CE164" s="34" t="s">
        <v>165</v>
      </c>
      <c r="CF164" s="34" t="s">
        <v>165</v>
      </c>
      <c r="CG164" s="34" t="s">
        <v>165</v>
      </c>
      <c r="CH164" s="34" t="s">
        <v>165</v>
      </c>
      <c r="CI164" s="34" t="s">
        <v>165</v>
      </c>
      <c r="CJ164" s="34" t="s">
        <v>165</v>
      </c>
      <c r="CK164" s="34" t="s">
        <v>165</v>
      </c>
      <c r="CL164" s="34" t="s">
        <v>165</v>
      </c>
      <c r="CM164" s="34" t="s">
        <v>165</v>
      </c>
      <c r="CN164" s="34" t="s">
        <v>165</v>
      </c>
      <c r="CO164" s="34" t="s">
        <v>165</v>
      </c>
      <c r="CP164" s="34" t="s">
        <v>165</v>
      </c>
      <c r="CQ164" s="34" t="s">
        <v>165</v>
      </c>
      <c r="CR164" s="34" t="s">
        <v>165</v>
      </c>
      <c r="CS164" s="34" t="s">
        <v>165</v>
      </c>
      <c r="CT164" s="34" t="s">
        <v>165</v>
      </c>
      <c r="CU164" s="34" t="s">
        <v>165</v>
      </c>
      <c r="CV164" s="34" t="s">
        <v>165</v>
      </c>
      <c r="CW164" s="34" t="s">
        <v>165</v>
      </c>
      <c r="CX164" s="34" t="s">
        <v>165</v>
      </c>
      <c r="CY164" s="34" t="s">
        <v>165</v>
      </c>
      <c r="CZ164" s="34" t="s">
        <v>165</v>
      </c>
      <c r="DA164" s="34" t="s">
        <v>165</v>
      </c>
      <c r="DB164" s="34" t="s">
        <v>165</v>
      </c>
      <c r="DC164" s="34" t="s">
        <v>165</v>
      </c>
      <c r="DD164" s="34" t="s">
        <v>165</v>
      </c>
      <c r="DE164" s="34" t="s">
        <v>165</v>
      </c>
      <c r="DF164" s="34" t="s">
        <v>165</v>
      </c>
      <c r="DG164" s="34" t="s">
        <v>165</v>
      </c>
      <c r="DH164" s="34" t="s">
        <v>165</v>
      </c>
      <c r="DI164" s="34" t="s">
        <v>165</v>
      </c>
      <c r="DJ164" s="34" t="s">
        <v>165</v>
      </c>
      <c r="DK164" s="34" t="s">
        <v>165</v>
      </c>
      <c r="DL164" s="34" t="s">
        <v>165</v>
      </c>
      <c r="DM164" s="34" t="s">
        <v>165</v>
      </c>
      <c r="DN164" s="34" t="s">
        <v>165</v>
      </c>
      <c r="DO164" s="34" t="s">
        <v>165</v>
      </c>
      <c r="DP164" s="34" t="s">
        <v>165</v>
      </c>
      <c r="DQ164" s="34" t="s">
        <v>165</v>
      </c>
      <c r="DR164" s="34" t="s">
        <v>165</v>
      </c>
      <c r="DS164" s="34" t="s">
        <v>165</v>
      </c>
      <c r="DT164" s="34" t="s">
        <v>165</v>
      </c>
      <c r="DU164" s="34" t="s">
        <v>165</v>
      </c>
      <c r="DV164" s="34" t="s">
        <v>165</v>
      </c>
      <c r="DW164" s="34" t="s">
        <v>165</v>
      </c>
      <c r="DX164" s="34" t="s">
        <v>165</v>
      </c>
      <c r="DY164" s="34" t="s">
        <v>165</v>
      </c>
      <c r="DZ164" s="34" t="s">
        <v>165</v>
      </c>
      <c r="EA164" s="34" t="s">
        <v>165</v>
      </c>
      <c r="EB164" s="34" t="s">
        <v>165</v>
      </c>
      <c r="EC164" s="34" t="s">
        <v>165</v>
      </c>
      <c r="ED164" s="34" t="s">
        <v>165</v>
      </c>
      <c r="EE164" s="34" t="s">
        <v>165</v>
      </c>
      <c r="EF164" s="34" t="s">
        <v>165</v>
      </c>
      <c r="EG164" s="34" t="s">
        <v>165</v>
      </c>
      <c r="EH164" s="34" t="s">
        <v>165</v>
      </c>
      <c r="EI164" s="34" t="s">
        <v>165</v>
      </c>
      <c r="EJ164" s="34" t="s">
        <v>165</v>
      </c>
      <c r="EK164" s="34" t="s">
        <v>165</v>
      </c>
      <c r="EL164" s="34" t="s">
        <v>165</v>
      </c>
      <c r="EM164" s="34" t="s">
        <v>165</v>
      </c>
      <c r="EN164" s="34" t="s">
        <v>165</v>
      </c>
      <c r="EO164" s="34" t="s">
        <v>165</v>
      </c>
      <c r="EP164" s="34" t="s">
        <v>165</v>
      </c>
      <c r="EQ164" s="34" t="s">
        <v>165</v>
      </c>
      <c r="ER164" s="34" t="s">
        <v>165</v>
      </c>
      <c r="ES164" s="34" t="s">
        <v>165</v>
      </c>
      <c r="ET164" s="34" t="s">
        <v>165</v>
      </c>
      <c r="EU164" s="34" t="s">
        <v>165</v>
      </c>
      <c r="EV164" s="34" t="s">
        <v>165</v>
      </c>
      <c r="EW164" s="34" t="s">
        <v>165</v>
      </c>
      <c r="EX164" s="34" t="s">
        <v>165</v>
      </c>
      <c r="EY164" s="34" t="s">
        <v>165</v>
      </c>
      <c r="EZ164" s="34" t="s">
        <v>165</v>
      </c>
      <c r="FA164" s="34" t="s">
        <v>165</v>
      </c>
      <c r="FB164" s="34" t="s">
        <v>165</v>
      </c>
      <c r="FC164" s="34" t="s">
        <v>165</v>
      </c>
      <c r="FD164" s="34" t="s">
        <v>165</v>
      </c>
      <c r="FE164" s="34" t="s">
        <v>165</v>
      </c>
      <c r="FF164" s="34" t="s">
        <v>165</v>
      </c>
      <c r="FG164" s="34" t="s">
        <v>165</v>
      </c>
      <c r="FH164" s="34" t="s">
        <v>165</v>
      </c>
      <c r="FI164" s="34" t="s">
        <v>165</v>
      </c>
      <c r="FJ164" s="34" t="s">
        <v>165</v>
      </c>
      <c r="FK164" s="34" t="s">
        <v>165</v>
      </c>
      <c r="FL164" s="34" t="s">
        <v>165</v>
      </c>
      <c r="FM164" s="34" t="s">
        <v>165</v>
      </c>
      <c r="FN164" s="34" t="s">
        <v>165</v>
      </c>
      <c r="FO164" s="34" t="s">
        <v>165</v>
      </c>
      <c r="FP164" s="34" t="s">
        <v>165</v>
      </c>
      <c r="FQ164" s="34" t="s">
        <v>165</v>
      </c>
      <c r="FR164" s="34" t="s">
        <v>165</v>
      </c>
      <c r="FS164" s="34" t="s">
        <v>165</v>
      </c>
      <c r="FT164" s="34" t="s">
        <v>165</v>
      </c>
      <c r="FU164" s="34" t="s">
        <v>165</v>
      </c>
      <c r="FV164" s="34" t="s">
        <v>165</v>
      </c>
      <c r="FW164" s="34" t="s">
        <v>165</v>
      </c>
      <c r="FX164" s="34" t="s">
        <v>165</v>
      </c>
      <c r="FY164" s="34" t="s">
        <v>165</v>
      </c>
      <c r="FZ164" s="34" t="s">
        <v>165</v>
      </c>
      <c r="GA164" s="34" t="s">
        <v>165</v>
      </c>
      <c r="GB164" s="34" t="s">
        <v>165</v>
      </c>
      <c r="GC164" s="34" t="s">
        <v>165</v>
      </c>
      <c r="GD164" s="34" t="s">
        <v>165</v>
      </c>
      <c r="GE164" s="34" t="s">
        <v>165</v>
      </c>
      <c r="GF164" s="34" t="s">
        <v>165</v>
      </c>
      <c r="GG164" s="34" t="s">
        <v>165</v>
      </c>
      <c r="GH164" s="34" t="s">
        <v>165</v>
      </c>
      <c r="GI164" s="34" t="s">
        <v>165</v>
      </c>
      <c r="GJ164" s="34" t="s">
        <v>165</v>
      </c>
      <c r="GK164" s="34" t="s">
        <v>165</v>
      </c>
      <c r="GL164" s="34" t="s">
        <v>165</v>
      </c>
      <c r="GM164" s="34" t="s">
        <v>165</v>
      </c>
      <c r="GN164" s="34" t="s">
        <v>165</v>
      </c>
      <c r="GO164" s="34" t="s">
        <v>165</v>
      </c>
      <c r="GP164" s="34" t="s">
        <v>165</v>
      </c>
      <c r="GQ164" s="34" t="s">
        <v>165</v>
      </c>
      <c r="GR164" s="34" t="s">
        <v>165</v>
      </c>
      <c r="GS164" s="34" t="s">
        <v>165</v>
      </c>
      <c r="GT164" s="34" t="s">
        <v>165</v>
      </c>
      <c r="GU164" s="34" t="s">
        <v>165</v>
      </c>
      <c r="GV164" s="34" t="s">
        <v>165</v>
      </c>
      <c r="GW164" s="34" t="s">
        <v>165</v>
      </c>
      <c r="GX164" s="34" t="s">
        <v>165</v>
      </c>
      <c r="GY164" s="34" t="s">
        <v>165</v>
      </c>
      <c r="GZ164" s="34" t="s">
        <v>165</v>
      </c>
      <c r="HA164" s="34" t="s">
        <v>165</v>
      </c>
      <c r="HB164" s="34" t="s">
        <v>165</v>
      </c>
      <c r="HC164" s="34" t="s">
        <v>165</v>
      </c>
      <c r="HD164" s="34" t="s">
        <v>165</v>
      </c>
      <c r="HE164" s="34" t="s">
        <v>165</v>
      </c>
      <c r="HF164" s="34" t="s">
        <v>165</v>
      </c>
      <c r="HG164" s="34" t="s">
        <v>165</v>
      </c>
      <c r="HH164" s="34" t="s">
        <v>165</v>
      </c>
      <c r="HI164" s="34" t="s">
        <v>165</v>
      </c>
      <c r="HJ164" s="34" t="s">
        <v>165</v>
      </c>
      <c r="HK164" s="34" t="s">
        <v>165</v>
      </c>
      <c r="HL164" s="34" t="s">
        <v>165</v>
      </c>
      <c r="HM164" s="34" t="s">
        <v>165</v>
      </c>
      <c r="HN164" s="34" t="s">
        <v>165</v>
      </c>
      <c r="HO164" s="34" t="s">
        <v>165</v>
      </c>
      <c r="HP164" s="34" t="s">
        <v>165</v>
      </c>
      <c r="HQ164" s="34" t="s">
        <v>165</v>
      </c>
      <c r="HR164" s="34" t="s">
        <v>165</v>
      </c>
      <c r="HS164" s="34" t="s">
        <v>165</v>
      </c>
      <c r="HT164" s="34" t="s">
        <v>165</v>
      </c>
      <c r="HU164" s="34" t="s">
        <v>165</v>
      </c>
      <c r="HV164" s="34" t="s">
        <v>165</v>
      </c>
      <c r="HW164" s="34" t="s">
        <v>165</v>
      </c>
      <c r="HX164" s="34" t="s">
        <v>165</v>
      </c>
      <c r="HY164" s="34" t="s">
        <v>165</v>
      </c>
      <c r="HZ164" s="34" t="s">
        <v>165</v>
      </c>
      <c r="IA164" s="34" t="s">
        <v>165</v>
      </c>
      <c r="IB164" s="34" t="s">
        <v>165</v>
      </c>
      <c r="IC164" s="34" t="s">
        <v>165</v>
      </c>
      <c r="ID164" s="34" t="s">
        <v>165</v>
      </c>
      <c r="IE164" s="34" t="s">
        <v>165</v>
      </c>
      <c r="IF164" s="34" t="s">
        <v>165</v>
      </c>
      <c r="IG164" s="34" t="s">
        <v>165</v>
      </c>
      <c r="IH164" s="34" t="s">
        <v>165</v>
      </c>
      <c r="II164" s="34" t="s">
        <v>165</v>
      </c>
      <c r="IJ164" s="34" t="s">
        <v>165</v>
      </c>
      <c r="IK164" s="34" t="s">
        <v>165</v>
      </c>
      <c r="IL164" s="34" t="s">
        <v>165</v>
      </c>
      <c r="IM164" s="34" t="s">
        <v>165</v>
      </c>
      <c r="IN164" s="34" t="s">
        <v>165</v>
      </c>
      <c r="IO164" s="34" t="s">
        <v>165</v>
      </c>
      <c r="IP164" s="34" t="s">
        <v>165</v>
      </c>
      <c r="IQ164" s="34" t="s">
        <v>165</v>
      </c>
      <c r="IR164" s="34" t="s">
        <v>165</v>
      </c>
      <c r="IS164" s="34" t="s">
        <v>165</v>
      </c>
      <c r="IT164" s="34" t="s">
        <v>165</v>
      </c>
      <c r="IU164" s="34" t="s">
        <v>165</v>
      </c>
      <c r="IV164" s="34" t="s">
        <v>165</v>
      </c>
      <c r="IW164" s="34" t="s">
        <v>165</v>
      </c>
      <c r="IX164" s="34" t="s">
        <v>165</v>
      </c>
      <c r="IY164" s="34" t="s">
        <v>165</v>
      </c>
      <c r="IZ164" s="34" t="s">
        <v>165</v>
      </c>
      <c r="JA164" s="34" t="s">
        <v>165</v>
      </c>
      <c r="JB164" s="34" t="s">
        <v>165</v>
      </c>
      <c r="JC164" s="34" t="s">
        <v>165</v>
      </c>
      <c r="JD164" s="34" t="s">
        <v>165</v>
      </c>
      <c r="JE164" s="34" t="s">
        <v>165</v>
      </c>
      <c r="JF164" s="34" t="s">
        <v>165</v>
      </c>
      <c r="JG164" s="228">
        <v>0</v>
      </c>
      <c r="JH164" s="228">
        <v>89445.6</v>
      </c>
      <c r="JI164" s="228">
        <v>0</v>
      </c>
      <c r="JJ164" s="228">
        <v>0</v>
      </c>
      <c r="JK164" s="228">
        <v>0</v>
      </c>
      <c r="JL164" s="228">
        <v>0</v>
      </c>
      <c r="JM164" s="228">
        <v>0</v>
      </c>
      <c r="JN164" s="228">
        <v>-89445.6</v>
      </c>
      <c r="JO164" s="228">
        <v>0</v>
      </c>
      <c r="JP164" s="228">
        <v>0</v>
      </c>
      <c r="JQ164" s="228">
        <v>0</v>
      </c>
      <c r="JR164" s="228">
        <v>0</v>
      </c>
      <c r="JS164" s="34">
        <f>JG164+JH164+JI164+JJ164+JK164+JL164+JM164+JN164+JO164+JP164+JQ164+JR164</f>
        <v>0</v>
      </c>
      <c r="JT164" s="228">
        <v>0</v>
      </c>
      <c r="JU164" s="228">
        <v>0</v>
      </c>
      <c r="JV164" s="228">
        <v>0</v>
      </c>
      <c r="JW164" s="228">
        <v>0</v>
      </c>
      <c r="JX164" s="228">
        <v>0</v>
      </c>
      <c r="JY164" s="228">
        <v>0</v>
      </c>
      <c r="JZ164" s="228">
        <v>0</v>
      </c>
      <c r="KA164" s="228">
        <v>0</v>
      </c>
      <c r="KB164" s="228">
        <v>0</v>
      </c>
      <c r="KC164" s="228">
        <v>0</v>
      </c>
      <c r="KD164" s="228">
        <v>0</v>
      </c>
      <c r="KE164" s="228">
        <v>0</v>
      </c>
      <c r="KF164" s="34">
        <f>JT164+JU164+JV164+JW164+JX164+JY164+JZ164+KA164+KB164+KC164+KD164+KE164</f>
        <v>0</v>
      </c>
      <c r="KG164" s="228">
        <v>0</v>
      </c>
      <c r="KH164" s="228">
        <v>0</v>
      </c>
      <c r="KI164" s="228">
        <v>0</v>
      </c>
      <c r="KJ164" s="228">
        <v>0</v>
      </c>
      <c r="KK164" s="228">
        <v>0</v>
      </c>
      <c r="KL164" s="228">
        <v>0</v>
      </c>
      <c r="KM164" s="228">
        <v>0</v>
      </c>
      <c r="KN164" s="228">
        <v>0</v>
      </c>
      <c r="KO164" s="228">
        <v>0</v>
      </c>
      <c r="KP164" s="228">
        <v>0</v>
      </c>
      <c r="KQ164" s="228">
        <v>0</v>
      </c>
      <c r="KR164" s="228">
        <v>0</v>
      </c>
      <c r="KS164" s="34">
        <f>KG164+KH164+KI164+KJ164+KK164+KL164+KM164+KN164+KO164+KP164+KQ164+KR164</f>
        <v>0</v>
      </c>
      <c r="KT164" s="228">
        <v>0</v>
      </c>
      <c r="KU164" s="228">
        <v>0</v>
      </c>
      <c r="KV164" s="228">
        <v>0</v>
      </c>
      <c r="KW164" s="228">
        <v>0</v>
      </c>
      <c r="KX164" s="228">
        <v>0</v>
      </c>
      <c r="KY164" s="228">
        <v>0</v>
      </c>
      <c r="KZ164" s="228">
        <v>0</v>
      </c>
      <c r="LA164" s="228">
        <v>0</v>
      </c>
      <c r="LB164" s="228">
        <v>0</v>
      </c>
      <c r="LC164" s="228">
        <v>0</v>
      </c>
      <c r="LD164" s="228">
        <v>0</v>
      </c>
      <c r="LE164" s="228">
        <v>0</v>
      </c>
      <c r="LF164" s="34">
        <f>KT164+KU164+KV164+KW164+KX164+KY164+KZ164+LA164+LB164+LC164+LD164+LE164</f>
        <v>0</v>
      </c>
      <c r="LG164" s="228">
        <v>0</v>
      </c>
      <c r="LH164" s="228">
        <v>0</v>
      </c>
      <c r="LI164" s="228">
        <v>0</v>
      </c>
      <c r="LJ164" s="228">
        <v>0</v>
      </c>
      <c r="LK164" s="228">
        <v>0</v>
      </c>
      <c r="LL164" s="228">
        <v>0</v>
      </c>
      <c r="LM164" s="228">
        <v>0</v>
      </c>
      <c r="LN164" s="228">
        <v>0</v>
      </c>
      <c r="LO164" s="228">
        <v>0</v>
      </c>
      <c r="LP164" s="228">
        <v>0</v>
      </c>
      <c r="LQ164" s="228">
        <v>0</v>
      </c>
      <c r="LR164" s="228">
        <v>0</v>
      </c>
      <c r="LS164" s="34">
        <f>LG164+LH164+LI164+LJ164+LK164+LL164+LM164+LN164+LO164+LP164+LQ164+LR164</f>
        <v>0</v>
      </c>
      <c r="LT164" s="228">
        <v>0</v>
      </c>
      <c r="LU164" s="228">
        <v>0</v>
      </c>
      <c r="LV164" s="228">
        <v>0</v>
      </c>
      <c r="LW164" s="228">
        <v>0</v>
      </c>
      <c r="LX164" s="228">
        <v>0</v>
      </c>
      <c r="LY164" s="228">
        <v>0</v>
      </c>
      <c r="LZ164" s="228">
        <v>0</v>
      </c>
      <c r="MA164" s="228">
        <v>0</v>
      </c>
      <c r="MB164" s="228">
        <v>0</v>
      </c>
      <c r="MC164" s="228">
        <v>0</v>
      </c>
      <c r="MD164" s="228">
        <v>0</v>
      </c>
      <c r="ME164" s="228">
        <v>0</v>
      </c>
      <c r="MF164" s="34">
        <f>LT164+LU164+LV164+LW164+LX164+LY164+LZ164+MA164+MB164+MC164+MD164+ME164</f>
        <v>0</v>
      </c>
      <c r="MG164" s="228">
        <v>0</v>
      </c>
      <c r="MH164" s="228">
        <v>0</v>
      </c>
      <c r="MI164" s="228">
        <v>0</v>
      </c>
      <c r="MJ164" s="228">
        <v>0</v>
      </c>
      <c r="MK164" s="228">
        <v>0</v>
      </c>
      <c r="ML164" s="228">
        <v>0</v>
      </c>
      <c r="MM164" s="228">
        <v>0</v>
      </c>
      <c r="MN164" s="228">
        <v>0</v>
      </c>
      <c r="MO164" s="228">
        <v>0</v>
      </c>
      <c r="MP164" s="228">
        <v>0</v>
      </c>
      <c r="MQ164" s="228">
        <v>0</v>
      </c>
      <c r="MR164" s="228">
        <v>0</v>
      </c>
      <c r="MS164" s="35">
        <f>MG164+MH164+MI164+MJ164+MK164+ML164+MM164+MN164+MO164+MP164+MQ164+MR164</f>
        <v>0</v>
      </c>
    </row>
    <row r="165" spans="1:357" ht="18" x14ac:dyDescent="0.25">
      <c r="A165" s="187">
        <v>782</v>
      </c>
      <c r="B165" s="188"/>
      <c r="C165" s="189" t="s">
        <v>598</v>
      </c>
      <c r="D165" s="189" t="s">
        <v>600</v>
      </c>
      <c r="E165" s="34" t="s">
        <v>165</v>
      </c>
      <c r="F165" s="34" t="s">
        <v>165</v>
      </c>
      <c r="G165" s="34" t="s">
        <v>165</v>
      </c>
      <c r="H165" s="34" t="s">
        <v>165</v>
      </c>
      <c r="I165" s="34" t="s">
        <v>165</v>
      </c>
      <c r="J165" s="34" t="s">
        <v>165</v>
      </c>
      <c r="K165" s="34" t="s">
        <v>165</v>
      </c>
      <c r="L165" s="34" t="s">
        <v>165</v>
      </c>
      <c r="M165" s="34" t="s">
        <v>165</v>
      </c>
      <c r="N165" s="34" t="s">
        <v>165</v>
      </c>
      <c r="O165" s="34" t="s">
        <v>165</v>
      </c>
      <c r="P165" s="34" t="s">
        <v>165</v>
      </c>
      <c r="Q165" s="34" t="s">
        <v>165</v>
      </c>
      <c r="R165" s="34" t="s">
        <v>165</v>
      </c>
      <c r="S165" s="34" t="s">
        <v>165</v>
      </c>
      <c r="T165" s="34" t="s">
        <v>165</v>
      </c>
      <c r="U165" s="34" t="s">
        <v>165</v>
      </c>
      <c r="V165" s="34" t="s">
        <v>165</v>
      </c>
      <c r="W165" s="34" t="s">
        <v>165</v>
      </c>
      <c r="X165" s="34" t="s">
        <v>165</v>
      </c>
      <c r="Y165" s="34" t="s">
        <v>165</v>
      </c>
      <c r="Z165" s="34" t="s">
        <v>165</v>
      </c>
      <c r="AA165" s="34" t="s">
        <v>165</v>
      </c>
      <c r="AB165" s="34" t="s">
        <v>165</v>
      </c>
      <c r="AC165" s="34" t="s">
        <v>165</v>
      </c>
      <c r="AD165" s="34" t="s">
        <v>165</v>
      </c>
      <c r="AE165" s="34" t="s">
        <v>165</v>
      </c>
      <c r="AF165" s="34" t="s">
        <v>165</v>
      </c>
      <c r="AG165" s="34" t="s">
        <v>165</v>
      </c>
      <c r="AH165" s="34" t="s">
        <v>165</v>
      </c>
      <c r="AI165" s="34" t="s">
        <v>165</v>
      </c>
      <c r="AJ165" s="34" t="s">
        <v>165</v>
      </c>
      <c r="AK165" s="34" t="s">
        <v>165</v>
      </c>
      <c r="AL165" s="34" t="s">
        <v>165</v>
      </c>
      <c r="AM165" s="34" t="s">
        <v>165</v>
      </c>
      <c r="AN165" s="34" t="s">
        <v>165</v>
      </c>
      <c r="AO165" s="34" t="s">
        <v>165</v>
      </c>
      <c r="AP165" s="34" t="s">
        <v>165</v>
      </c>
      <c r="AQ165" s="34" t="s">
        <v>165</v>
      </c>
      <c r="AR165" s="34" t="s">
        <v>165</v>
      </c>
      <c r="AS165" s="34" t="s">
        <v>165</v>
      </c>
      <c r="AT165" s="34" t="s">
        <v>165</v>
      </c>
      <c r="AU165" s="34" t="s">
        <v>165</v>
      </c>
      <c r="AV165" s="34" t="s">
        <v>165</v>
      </c>
      <c r="AW165" s="34" t="s">
        <v>165</v>
      </c>
      <c r="AX165" s="34" t="s">
        <v>165</v>
      </c>
      <c r="AY165" s="34" t="s">
        <v>165</v>
      </c>
      <c r="AZ165" s="34" t="s">
        <v>165</v>
      </c>
      <c r="BA165" s="34" t="s">
        <v>165</v>
      </c>
      <c r="BB165" s="34" t="s">
        <v>165</v>
      </c>
      <c r="BC165" s="34" t="s">
        <v>165</v>
      </c>
      <c r="BD165" s="34" t="s">
        <v>165</v>
      </c>
      <c r="BE165" s="34" t="s">
        <v>165</v>
      </c>
      <c r="BF165" s="34" t="s">
        <v>165</v>
      </c>
      <c r="BG165" s="34" t="s">
        <v>165</v>
      </c>
      <c r="BH165" s="34" t="s">
        <v>165</v>
      </c>
      <c r="BI165" s="34" t="s">
        <v>165</v>
      </c>
      <c r="BJ165" s="34" t="s">
        <v>165</v>
      </c>
      <c r="BK165" s="34" t="s">
        <v>165</v>
      </c>
      <c r="BL165" s="34" t="s">
        <v>165</v>
      </c>
      <c r="BM165" s="34" t="s">
        <v>165</v>
      </c>
      <c r="BN165" s="34" t="s">
        <v>165</v>
      </c>
      <c r="BO165" s="34" t="s">
        <v>165</v>
      </c>
      <c r="BP165" s="34" t="s">
        <v>165</v>
      </c>
      <c r="BQ165" s="34" t="s">
        <v>165</v>
      </c>
      <c r="BR165" s="34" t="s">
        <v>165</v>
      </c>
      <c r="BS165" s="34" t="s">
        <v>165</v>
      </c>
      <c r="BT165" s="34" t="s">
        <v>165</v>
      </c>
      <c r="BU165" s="34" t="s">
        <v>165</v>
      </c>
      <c r="BV165" s="34" t="s">
        <v>165</v>
      </c>
      <c r="BW165" s="34" t="s">
        <v>165</v>
      </c>
      <c r="BX165" s="34" t="s">
        <v>165</v>
      </c>
      <c r="BY165" s="34" t="s">
        <v>165</v>
      </c>
      <c r="BZ165" s="34" t="s">
        <v>165</v>
      </c>
      <c r="CA165" s="34" t="s">
        <v>165</v>
      </c>
      <c r="CB165" s="34" t="s">
        <v>165</v>
      </c>
      <c r="CC165" s="34" t="s">
        <v>165</v>
      </c>
      <c r="CD165" s="34" t="s">
        <v>165</v>
      </c>
      <c r="CE165" s="34" t="s">
        <v>165</v>
      </c>
      <c r="CF165" s="34" t="s">
        <v>165</v>
      </c>
      <c r="CG165" s="34" t="s">
        <v>165</v>
      </c>
      <c r="CH165" s="34" t="s">
        <v>165</v>
      </c>
      <c r="CI165" s="34" t="s">
        <v>165</v>
      </c>
      <c r="CJ165" s="34" t="s">
        <v>165</v>
      </c>
      <c r="CK165" s="34" t="s">
        <v>165</v>
      </c>
      <c r="CL165" s="34" t="s">
        <v>165</v>
      </c>
      <c r="CM165" s="34" t="s">
        <v>165</v>
      </c>
      <c r="CN165" s="34" t="s">
        <v>165</v>
      </c>
      <c r="CO165" s="34" t="s">
        <v>165</v>
      </c>
      <c r="CP165" s="34" t="s">
        <v>165</v>
      </c>
      <c r="CQ165" s="34" t="s">
        <v>165</v>
      </c>
      <c r="CR165" s="34" t="s">
        <v>165</v>
      </c>
      <c r="CS165" s="34" t="s">
        <v>165</v>
      </c>
      <c r="CT165" s="34" t="s">
        <v>165</v>
      </c>
      <c r="CU165" s="34" t="s">
        <v>165</v>
      </c>
      <c r="CV165" s="34" t="s">
        <v>165</v>
      </c>
      <c r="CW165" s="34" t="s">
        <v>165</v>
      </c>
      <c r="CX165" s="34" t="s">
        <v>165</v>
      </c>
      <c r="CY165" s="34" t="s">
        <v>165</v>
      </c>
      <c r="CZ165" s="34" t="s">
        <v>165</v>
      </c>
      <c r="DA165" s="34" t="s">
        <v>165</v>
      </c>
      <c r="DB165" s="34" t="s">
        <v>165</v>
      </c>
      <c r="DC165" s="34" t="s">
        <v>165</v>
      </c>
      <c r="DD165" s="34" t="s">
        <v>165</v>
      </c>
      <c r="DE165" s="34" t="s">
        <v>165</v>
      </c>
      <c r="DF165" s="34" t="s">
        <v>165</v>
      </c>
      <c r="DG165" s="34" t="s">
        <v>165</v>
      </c>
      <c r="DH165" s="34" t="s">
        <v>165</v>
      </c>
      <c r="DI165" s="34" t="s">
        <v>165</v>
      </c>
      <c r="DJ165" s="34" t="s">
        <v>165</v>
      </c>
      <c r="DK165" s="34" t="s">
        <v>165</v>
      </c>
      <c r="DL165" s="34" t="s">
        <v>165</v>
      </c>
      <c r="DM165" s="34" t="s">
        <v>165</v>
      </c>
      <c r="DN165" s="34" t="s">
        <v>165</v>
      </c>
      <c r="DO165" s="34" t="s">
        <v>165</v>
      </c>
      <c r="DP165" s="34" t="s">
        <v>165</v>
      </c>
      <c r="DQ165" s="34" t="s">
        <v>165</v>
      </c>
      <c r="DR165" s="34" t="s">
        <v>165</v>
      </c>
      <c r="DS165" s="34" t="s">
        <v>165</v>
      </c>
      <c r="DT165" s="34" t="s">
        <v>165</v>
      </c>
      <c r="DU165" s="34" t="s">
        <v>165</v>
      </c>
      <c r="DV165" s="34" t="s">
        <v>165</v>
      </c>
      <c r="DW165" s="34" t="s">
        <v>165</v>
      </c>
      <c r="DX165" s="34" t="s">
        <v>165</v>
      </c>
      <c r="DY165" s="34" t="s">
        <v>165</v>
      </c>
      <c r="DZ165" s="34" t="s">
        <v>165</v>
      </c>
      <c r="EA165" s="34" t="s">
        <v>165</v>
      </c>
      <c r="EB165" s="34" t="s">
        <v>165</v>
      </c>
      <c r="EC165" s="34" t="s">
        <v>165</v>
      </c>
      <c r="ED165" s="34" t="s">
        <v>165</v>
      </c>
      <c r="EE165" s="34" t="s">
        <v>165</v>
      </c>
      <c r="EF165" s="34" t="s">
        <v>165</v>
      </c>
      <c r="EG165" s="34" t="s">
        <v>165</v>
      </c>
      <c r="EH165" s="34" t="s">
        <v>165</v>
      </c>
      <c r="EI165" s="34" t="s">
        <v>165</v>
      </c>
      <c r="EJ165" s="34" t="s">
        <v>165</v>
      </c>
      <c r="EK165" s="34" t="s">
        <v>165</v>
      </c>
      <c r="EL165" s="34" t="s">
        <v>165</v>
      </c>
      <c r="EM165" s="34" t="s">
        <v>165</v>
      </c>
      <c r="EN165" s="34" t="s">
        <v>165</v>
      </c>
      <c r="EO165" s="34" t="s">
        <v>165</v>
      </c>
      <c r="EP165" s="34" t="s">
        <v>165</v>
      </c>
      <c r="EQ165" s="34" t="s">
        <v>165</v>
      </c>
      <c r="ER165" s="34" t="s">
        <v>165</v>
      </c>
      <c r="ES165" s="34" t="s">
        <v>165</v>
      </c>
      <c r="ET165" s="34" t="s">
        <v>165</v>
      </c>
      <c r="EU165" s="34" t="s">
        <v>165</v>
      </c>
      <c r="EV165" s="34" t="s">
        <v>165</v>
      </c>
      <c r="EW165" s="34" t="s">
        <v>165</v>
      </c>
      <c r="EX165" s="34" t="s">
        <v>165</v>
      </c>
      <c r="EY165" s="34" t="s">
        <v>165</v>
      </c>
      <c r="EZ165" s="34" t="s">
        <v>165</v>
      </c>
      <c r="FA165" s="34" t="s">
        <v>165</v>
      </c>
      <c r="FB165" s="34" t="s">
        <v>165</v>
      </c>
      <c r="FC165" s="34" t="s">
        <v>165</v>
      </c>
      <c r="FD165" s="34" t="s">
        <v>165</v>
      </c>
      <c r="FE165" s="34" t="s">
        <v>165</v>
      </c>
      <c r="FF165" s="34" t="s">
        <v>165</v>
      </c>
      <c r="FG165" s="34" t="s">
        <v>165</v>
      </c>
      <c r="FH165" s="34" t="s">
        <v>165</v>
      </c>
      <c r="FI165" s="34" t="s">
        <v>165</v>
      </c>
      <c r="FJ165" s="34" t="s">
        <v>165</v>
      </c>
      <c r="FK165" s="34" t="s">
        <v>165</v>
      </c>
      <c r="FL165" s="34" t="s">
        <v>165</v>
      </c>
      <c r="FM165" s="34" t="s">
        <v>165</v>
      </c>
      <c r="FN165" s="34" t="s">
        <v>165</v>
      </c>
      <c r="FO165" s="34" t="s">
        <v>165</v>
      </c>
      <c r="FP165" s="34" t="s">
        <v>165</v>
      </c>
      <c r="FQ165" s="34" t="s">
        <v>165</v>
      </c>
      <c r="FR165" s="34" t="s">
        <v>165</v>
      </c>
      <c r="FS165" s="34" t="s">
        <v>165</v>
      </c>
      <c r="FT165" s="34" t="s">
        <v>165</v>
      </c>
      <c r="FU165" s="34" t="s">
        <v>165</v>
      </c>
      <c r="FV165" s="34" t="s">
        <v>165</v>
      </c>
      <c r="FW165" s="34" t="s">
        <v>165</v>
      </c>
      <c r="FX165" s="34" t="s">
        <v>165</v>
      </c>
      <c r="FY165" s="34" t="s">
        <v>165</v>
      </c>
      <c r="FZ165" s="34" t="s">
        <v>165</v>
      </c>
      <c r="GA165" s="34" t="s">
        <v>165</v>
      </c>
      <c r="GB165" s="34" t="s">
        <v>165</v>
      </c>
      <c r="GC165" s="34" t="s">
        <v>165</v>
      </c>
      <c r="GD165" s="34" t="s">
        <v>165</v>
      </c>
      <c r="GE165" s="34" t="s">
        <v>165</v>
      </c>
      <c r="GF165" s="34" t="s">
        <v>165</v>
      </c>
      <c r="GG165" s="34" t="s">
        <v>165</v>
      </c>
      <c r="GH165" s="34" t="s">
        <v>165</v>
      </c>
      <c r="GI165" s="34" t="s">
        <v>165</v>
      </c>
      <c r="GJ165" s="34" t="s">
        <v>165</v>
      </c>
      <c r="GK165" s="34" t="s">
        <v>165</v>
      </c>
      <c r="GL165" s="34" t="s">
        <v>165</v>
      </c>
      <c r="GM165" s="34" t="s">
        <v>165</v>
      </c>
      <c r="GN165" s="34" t="s">
        <v>165</v>
      </c>
      <c r="GO165" s="34" t="s">
        <v>165</v>
      </c>
      <c r="GP165" s="34" t="s">
        <v>165</v>
      </c>
      <c r="GQ165" s="34" t="s">
        <v>165</v>
      </c>
      <c r="GR165" s="34" t="s">
        <v>165</v>
      </c>
      <c r="GS165" s="34" t="s">
        <v>165</v>
      </c>
      <c r="GT165" s="34" t="s">
        <v>165</v>
      </c>
      <c r="GU165" s="34" t="s">
        <v>165</v>
      </c>
      <c r="GV165" s="34" t="s">
        <v>165</v>
      </c>
      <c r="GW165" s="34" t="s">
        <v>165</v>
      </c>
      <c r="GX165" s="34" t="s">
        <v>165</v>
      </c>
      <c r="GY165" s="34" t="s">
        <v>165</v>
      </c>
      <c r="GZ165" s="34" t="s">
        <v>165</v>
      </c>
      <c r="HA165" s="34" t="s">
        <v>165</v>
      </c>
      <c r="HB165" s="34" t="s">
        <v>165</v>
      </c>
      <c r="HC165" s="34" t="s">
        <v>165</v>
      </c>
      <c r="HD165" s="34" t="s">
        <v>165</v>
      </c>
      <c r="HE165" s="34" t="s">
        <v>165</v>
      </c>
      <c r="HF165" s="34" t="s">
        <v>165</v>
      </c>
      <c r="HG165" s="34" t="s">
        <v>165</v>
      </c>
      <c r="HH165" s="34" t="s">
        <v>165</v>
      </c>
      <c r="HI165" s="34" t="s">
        <v>165</v>
      </c>
      <c r="HJ165" s="34" t="s">
        <v>165</v>
      </c>
      <c r="HK165" s="34" t="s">
        <v>165</v>
      </c>
      <c r="HL165" s="34" t="s">
        <v>165</v>
      </c>
      <c r="HM165" s="34" t="s">
        <v>165</v>
      </c>
      <c r="HN165" s="34" t="s">
        <v>165</v>
      </c>
      <c r="HO165" s="34" t="s">
        <v>165</v>
      </c>
      <c r="HP165" s="34" t="s">
        <v>165</v>
      </c>
      <c r="HQ165" s="34" t="s">
        <v>165</v>
      </c>
      <c r="HR165" s="34" t="s">
        <v>165</v>
      </c>
      <c r="HS165" s="34" t="s">
        <v>165</v>
      </c>
      <c r="HT165" s="34" t="s">
        <v>165</v>
      </c>
      <c r="HU165" s="34" t="s">
        <v>165</v>
      </c>
      <c r="HV165" s="34" t="s">
        <v>165</v>
      </c>
      <c r="HW165" s="34" t="s">
        <v>165</v>
      </c>
      <c r="HX165" s="34" t="s">
        <v>165</v>
      </c>
      <c r="HY165" s="34" t="s">
        <v>165</v>
      </c>
      <c r="HZ165" s="34" t="s">
        <v>165</v>
      </c>
      <c r="IA165" s="34" t="s">
        <v>165</v>
      </c>
      <c r="IB165" s="34" t="s">
        <v>165</v>
      </c>
      <c r="IC165" s="34" t="s">
        <v>165</v>
      </c>
      <c r="ID165" s="34" t="s">
        <v>165</v>
      </c>
      <c r="IE165" s="34" t="s">
        <v>165</v>
      </c>
      <c r="IF165" s="34" t="s">
        <v>165</v>
      </c>
      <c r="IG165" s="34" t="s">
        <v>165</v>
      </c>
      <c r="IH165" s="34" t="s">
        <v>165</v>
      </c>
      <c r="II165" s="34" t="s">
        <v>165</v>
      </c>
      <c r="IJ165" s="34" t="s">
        <v>165</v>
      </c>
      <c r="IK165" s="34" t="s">
        <v>165</v>
      </c>
      <c r="IL165" s="34" t="s">
        <v>165</v>
      </c>
      <c r="IM165" s="34" t="s">
        <v>165</v>
      </c>
      <c r="IN165" s="34" t="s">
        <v>165</v>
      </c>
      <c r="IO165" s="34" t="s">
        <v>165</v>
      </c>
      <c r="IP165" s="34" t="s">
        <v>165</v>
      </c>
      <c r="IQ165" s="34" t="s">
        <v>165</v>
      </c>
      <c r="IR165" s="34" t="s">
        <v>165</v>
      </c>
      <c r="IS165" s="34" t="s">
        <v>165</v>
      </c>
      <c r="IT165" s="34">
        <v>0</v>
      </c>
      <c r="IU165" s="33">
        <v>0</v>
      </c>
      <c r="IV165" s="33">
        <v>0</v>
      </c>
      <c r="IW165" s="33">
        <v>0</v>
      </c>
      <c r="IX165" s="33">
        <v>0</v>
      </c>
      <c r="IY165" s="33">
        <v>0</v>
      </c>
      <c r="IZ165" s="33">
        <v>198203.44</v>
      </c>
      <c r="JA165" s="33">
        <v>0</v>
      </c>
      <c r="JB165" s="33">
        <v>0</v>
      </c>
      <c r="JC165" s="33">
        <v>0</v>
      </c>
      <c r="JD165" s="33">
        <v>15711.679999999993</v>
      </c>
      <c r="JE165" s="33">
        <v>0</v>
      </c>
      <c r="JF165" s="34">
        <f>IT165+IU165+IV165+IW165+IX165+IY165+IZ165+JA165+JB165+JC165+JD165+JE165</f>
        <v>213915.12</v>
      </c>
      <c r="JG165" s="228">
        <v>0</v>
      </c>
      <c r="JH165" s="33">
        <v>17689.68</v>
      </c>
      <c r="JI165" s="33">
        <v>0</v>
      </c>
      <c r="JJ165" s="33">
        <v>26313.190000000002</v>
      </c>
      <c r="JK165" s="33">
        <v>0</v>
      </c>
      <c r="JL165" s="33">
        <v>0</v>
      </c>
      <c r="JM165" s="33">
        <v>5497.07</v>
      </c>
      <c r="JN165" s="33">
        <v>0</v>
      </c>
      <c r="JO165" s="33">
        <v>0</v>
      </c>
      <c r="JP165" s="33">
        <v>0</v>
      </c>
      <c r="JQ165" s="33">
        <v>0</v>
      </c>
      <c r="JR165" s="33">
        <v>122993.07999999999</v>
      </c>
      <c r="JS165" s="34">
        <f>JG165+JH165+JI165+JJ165+JK165+JL165+JM165+JN165+JO165+JP165+JQ165+JR165</f>
        <v>172493.02</v>
      </c>
      <c r="JT165" s="228">
        <v>0</v>
      </c>
      <c r="JU165" s="33">
        <v>0</v>
      </c>
      <c r="JV165" s="33">
        <v>0</v>
      </c>
      <c r="JW165" s="33">
        <v>0</v>
      </c>
      <c r="JX165" s="33">
        <v>235883.65</v>
      </c>
      <c r="JY165" s="33">
        <v>0</v>
      </c>
      <c r="JZ165" s="33">
        <v>25187.73000000001</v>
      </c>
      <c r="KA165" s="33">
        <v>202363.5</v>
      </c>
      <c r="KB165" s="33">
        <v>69507.62</v>
      </c>
      <c r="KC165" s="33">
        <v>0</v>
      </c>
      <c r="KD165" s="33">
        <v>118015.87999999989</v>
      </c>
      <c r="KE165" s="33">
        <v>112376.44000000006</v>
      </c>
      <c r="KF165" s="34">
        <f>JT165+JU165+JV165+JW165+JX165+JY165+JZ165+KA165+KB165+KC165+KD165+KE165</f>
        <v>763334.82</v>
      </c>
      <c r="KG165" s="228">
        <v>0</v>
      </c>
      <c r="KH165" s="33">
        <v>91487.039999999994</v>
      </c>
      <c r="KI165" s="33">
        <v>0</v>
      </c>
      <c r="KJ165" s="33">
        <v>0</v>
      </c>
      <c r="KK165" s="33">
        <v>12623.520000000004</v>
      </c>
      <c r="KL165" s="33">
        <v>0</v>
      </c>
      <c r="KM165" s="33">
        <v>78579.360000000015</v>
      </c>
      <c r="KN165" s="33">
        <v>117845.80999999997</v>
      </c>
      <c r="KO165" s="33">
        <v>0</v>
      </c>
      <c r="KP165" s="33">
        <v>0</v>
      </c>
      <c r="KQ165" s="33">
        <v>171262.67000000004</v>
      </c>
      <c r="KR165" s="33">
        <v>64892.410000000033</v>
      </c>
      <c r="KS165" s="34">
        <f>KG165+KH165+KI165+KJ165+KK165+KL165+KM165+KN165+KO165+KP165+KQ165+KR165</f>
        <v>536690.81000000006</v>
      </c>
      <c r="KT165" s="228">
        <v>0</v>
      </c>
      <c r="KU165" s="33">
        <v>55111.24</v>
      </c>
      <c r="KV165" s="33">
        <v>716009.36</v>
      </c>
      <c r="KW165" s="33">
        <v>108137.95000000007</v>
      </c>
      <c r="KX165" s="33">
        <v>46531.479999999981</v>
      </c>
      <c r="KY165" s="33">
        <v>0</v>
      </c>
      <c r="KZ165" s="33">
        <v>58545.919999999925</v>
      </c>
      <c r="LA165" s="33">
        <v>0</v>
      </c>
      <c r="LB165" s="33">
        <v>12820.590000000084</v>
      </c>
      <c r="LC165" s="33">
        <v>58559.489999999991</v>
      </c>
      <c r="LD165" s="33">
        <v>0</v>
      </c>
      <c r="LE165" s="33">
        <v>226813.09000000005</v>
      </c>
      <c r="LF165" s="34">
        <f>KT165+KU165+KV165+KW165+KX165+KY165+KZ165+LA165+LB165+LC165+LD165+LE165</f>
        <v>1282529.1200000001</v>
      </c>
      <c r="LG165" s="228">
        <v>0</v>
      </c>
      <c r="LH165" s="33">
        <v>315326.17</v>
      </c>
      <c r="LI165" s="33">
        <v>0</v>
      </c>
      <c r="LJ165" s="33">
        <v>0</v>
      </c>
      <c r="LK165" s="33">
        <v>0</v>
      </c>
      <c r="LL165" s="33">
        <v>88456.540000000037</v>
      </c>
      <c r="LM165" s="33">
        <v>0</v>
      </c>
      <c r="LN165" s="33">
        <v>21186.119999999995</v>
      </c>
      <c r="LO165" s="33">
        <v>3000.5</v>
      </c>
      <c r="LP165" s="33">
        <v>133911.11999999994</v>
      </c>
      <c r="LQ165" s="33">
        <v>6250</v>
      </c>
      <c r="LR165" s="33">
        <v>-3000.5</v>
      </c>
      <c r="LS165" s="34">
        <f>LG165+LH165+LI165+LJ165+LK165+LL165+LM165+LN165+LO165+LP165+LQ165+LR165</f>
        <v>565129.94999999995</v>
      </c>
      <c r="LT165" s="228">
        <v>0</v>
      </c>
      <c r="LU165" s="33">
        <v>0</v>
      </c>
      <c r="LV165" s="33">
        <v>154861.35</v>
      </c>
      <c r="LW165" s="33">
        <v>0</v>
      </c>
      <c r="LX165" s="33">
        <v>0</v>
      </c>
      <c r="LY165" s="33">
        <v>79625.78</v>
      </c>
      <c r="LZ165" s="33">
        <v>22043.05</v>
      </c>
      <c r="MA165" s="33">
        <v>0</v>
      </c>
      <c r="MB165" s="33">
        <v>0</v>
      </c>
      <c r="MC165" s="33">
        <v>31909.890000000003</v>
      </c>
      <c r="MD165" s="33">
        <v>111880.96000000001</v>
      </c>
      <c r="ME165" s="33">
        <v>217167.94</v>
      </c>
      <c r="MF165" s="34">
        <f>LT165+LU165+LV165+LW165+LX165+LY165+LZ165+MA165+MB165+MC165+MD165+ME165</f>
        <v>617488.97</v>
      </c>
      <c r="MG165" s="228">
        <v>0</v>
      </c>
      <c r="MH165" s="33">
        <v>34891.42</v>
      </c>
      <c r="MI165" s="33">
        <v>5421.8000000000029</v>
      </c>
      <c r="MJ165" s="33">
        <v>0</v>
      </c>
      <c r="MK165" s="33">
        <v>0</v>
      </c>
      <c r="ML165" s="33">
        <v>0</v>
      </c>
      <c r="MM165" s="33">
        <v>0</v>
      </c>
      <c r="MN165" s="33">
        <v>0</v>
      </c>
      <c r="MO165" s="33">
        <v>0</v>
      </c>
      <c r="MP165" s="33">
        <v>0</v>
      </c>
      <c r="MQ165" s="33">
        <v>0</v>
      </c>
      <c r="MR165" s="33">
        <v>0</v>
      </c>
      <c r="MS165" s="35">
        <f>MG165+MH165+MI165+MJ165+MK165+ML165+MM165+MN165+MO165+MP165+MQ165+MR165</f>
        <v>40313.22</v>
      </c>
    </row>
    <row r="166" spans="1:357" ht="18" x14ac:dyDescent="0.25">
      <c r="A166" s="187">
        <v>784</v>
      </c>
      <c r="B166" s="188"/>
      <c r="C166" s="189" t="s">
        <v>601</v>
      </c>
      <c r="D166" s="189" t="s">
        <v>602</v>
      </c>
      <c r="E166" s="34" t="s">
        <v>165</v>
      </c>
      <c r="F166" s="34" t="s">
        <v>165</v>
      </c>
      <c r="G166" s="34" t="s">
        <v>165</v>
      </c>
      <c r="H166" s="34" t="s">
        <v>165</v>
      </c>
      <c r="I166" s="34" t="s">
        <v>165</v>
      </c>
      <c r="J166" s="34" t="s">
        <v>165</v>
      </c>
      <c r="K166" s="34" t="s">
        <v>165</v>
      </c>
      <c r="L166" s="34" t="s">
        <v>165</v>
      </c>
      <c r="M166" s="34" t="s">
        <v>165</v>
      </c>
      <c r="N166" s="34" t="s">
        <v>165</v>
      </c>
      <c r="O166" s="34" t="s">
        <v>165</v>
      </c>
      <c r="P166" s="34" t="s">
        <v>165</v>
      </c>
      <c r="Q166" s="34" t="s">
        <v>165</v>
      </c>
      <c r="R166" s="34" t="s">
        <v>165</v>
      </c>
      <c r="S166" s="34" t="s">
        <v>165</v>
      </c>
      <c r="T166" s="34" t="s">
        <v>165</v>
      </c>
      <c r="U166" s="34" t="s">
        <v>165</v>
      </c>
      <c r="V166" s="34" t="s">
        <v>165</v>
      </c>
      <c r="W166" s="34" t="s">
        <v>165</v>
      </c>
      <c r="X166" s="34" t="s">
        <v>165</v>
      </c>
      <c r="Y166" s="34" t="s">
        <v>165</v>
      </c>
      <c r="Z166" s="34" t="s">
        <v>165</v>
      </c>
      <c r="AA166" s="34" t="s">
        <v>165</v>
      </c>
      <c r="AB166" s="34" t="s">
        <v>165</v>
      </c>
      <c r="AC166" s="34" t="s">
        <v>165</v>
      </c>
      <c r="AD166" s="34" t="s">
        <v>165</v>
      </c>
      <c r="AE166" s="34" t="s">
        <v>165</v>
      </c>
      <c r="AF166" s="34" t="s">
        <v>165</v>
      </c>
      <c r="AG166" s="34" t="s">
        <v>165</v>
      </c>
      <c r="AH166" s="34" t="s">
        <v>165</v>
      </c>
      <c r="AI166" s="34" t="s">
        <v>165</v>
      </c>
      <c r="AJ166" s="34" t="s">
        <v>165</v>
      </c>
      <c r="AK166" s="34" t="s">
        <v>165</v>
      </c>
      <c r="AL166" s="34" t="s">
        <v>165</v>
      </c>
      <c r="AM166" s="34" t="s">
        <v>165</v>
      </c>
      <c r="AN166" s="34" t="s">
        <v>165</v>
      </c>
      <c r="AO166" s="34" t="s">
        <v>165</v>
      </c>
      <c r="AP166" s="34" t="s">
        <v>165</v>
      </c>
      <c r="AQ166" s="34" t="s">
        <v>165</v>
      </c>
      <c r="AR166" s="34" t="s">
        <v>165</v>
      </c>
      <c r="AS166" s="34" t="s">
        <v>165</v>
      </c>
      <c r="AT166" s="34" t="s">
        <v>165</v>
      </c>
      <c r="AU166" s="34" t="s">
        <v>165</v>
      </c>
      <c r="AV166" s="34" t="s">
        <v>165</v>
      </c>
      <c r="AW166" s="34" t="s">
        <v>165</v>
      </c>
      <c r="AX166" s="34" t="s">
        <v>165</v>
      </c>
      <c r="AY166" s="34" t="s">
        <v>165</v>
      </c>
      <c r="AZ166" s="34" t="s">
        <v>165</v>
      </c>
      <c r="BA166" s="34" t="s">
        <v>165</v>
      </c>
      <c r="BB166" s="34" t="s">
        <v>165</v>
      </c>
      <c r="BC166" s="34" t="s">
        <v>165</v>
      </c>
      <c r="BD166" s="34" t="s">
        <v>165</v>
      </c>
      <c r="BE166" s="34" t="s">
        <v>165</v>
      </c>
      <c r="BF166" s="34" t="s">
        <v>165</v>
      </c>
      <c r="BG166" s="34" t="s">
        <v>165</v>
      </c>
      <c r="BH166" s="34" t="s">
        <v>165</v>
      </c>
      <c r="BI166" s="34" t="s">
        <v>165</v>
      </c>
      <c r="BJ166" s="34" t="s">
        <v>165</v>
      </c>
      <c r="BK166" s="34" t="s">
        <v>165</v>
      </c>
      <c r="BL166" s="34" t="s">
        <v>165</v>
      </c>
      <c r="BM166" s="34" t="s">
        <v>165</v>
      </c>
      <c r="BN166" s="34" t="s">
        <v>165</v>
      </c>
      <c r="BO166" s="34" t="s">
        <v>165</v>
      </c>
      <c r="BP166" s="34" t="s">
        <v>165</v>
      </c>
      <c r="BQ166" s="34" t="s">
        <v>165</v>
      </c>
      <c r="BR166" s="34" t="s">
        <v>165</v>
      </c>
      <c r="BS166" s="34" t="s">
        <v>165</v>
      </c>
      <c r="BT166" s="34" t="s">
        <v>165</v>
      </c>
      <c r="BU166" s="34" t="s">
        <v>165</v>
      </c>
      <c r="BV166" s="34" t="s">
        <v>165</v>
      </c>
      <c r="BW166" s="34" t="s">
        <v>165</v>
      </c>
      <c r="BX166" s="34" t="s">
        <v>165</v>
      </c>
      <c r="BY166" s="34" t="s">
        <v>165</v>
      </c>
      <c r="BZ166" s="34" t="s">
        <v>165</v>
      </c>
      <c r="CA166" s="34" t="s">
        <v>165</v>
      </c>
      <c r="CB166" s="34" t="s">
        <v>165</v>
      </c>
      <c r="CC166" s="34" t="s">
        <v>165</v>
      </c>
      <c r="CD166" s="34" t="s">
        <v>165</v>
      </c>
      <c r="CE166" s="34" t="s">
        <v>165</v>
      </c>
      <c r="CF166" s="34" t="s">
        <v>165</v>
      </c>
      <c r="CG166" s="34" t="s">
        <v>165</v>
      </c>
      <c r="CH166" s="34" t="s">
        <v>165</v>
      </c>
      <c r="CI166" s="34" t="s">
        <v>165</v>
      </c>
      <c r="CJ166" s="34" t="s">
        <v>165</v>
      </c>
      <c r="CK166" s="34" t="s">
        <v>165</v>
      </c>
      <c r="CL166" s="34" t="s">
        <v>165</v>
      </c>
      <c r="CM166" s="34" t="s">
        <v>165</v>
      </c>
      <c r="CN166" s="34" t="s">
        <v>165</v>
      </c>
      <c r="CO166" s="34" t="s">
        <v>165</v>
      </c>
      <c r="CP166" s="34" t="s">
        <v>165</v>
      </c>
      <c r="CQ166" s="34" t="s">
        <v>165</v>
      </c>
      <c r="CR166" s="34" t="s">
        <v>165</v>
      </c>
      <c r="CS166" s="34" t="s">
        <v>165</v>
      </c>
      <c r="CT166" s="34" t="s">
        <v>165</v>
      </c>
      <c r="CU166" s="34" t="s">
        <v>165</v>
      </c>
      <c r="CV166" s="34" t="s">
        <v>165</v>
      </c>
      <c r="CW166" s="34" t="s">
        <v>165</v>
      </c>
      <c r="CX166" s="34" t="s">
        <v>165</v>
      </c>
      <c r="CY166" s="34" t="s">
        <v>165</v>
      </c>
      <c r="CZ166" s="34" t="s">
        <v>165</v>
      </c>
      <c r="DA166" s="34" t="s">
        <v>165</v>
      </c>
      <c r="DB166" s="34" t="s">
        <v>165</v>
      </c>
      <c r="DC166" s="34" t="s">
        <v>165</v>
      </c>
      <c r="DD166" s="34" t="s">
        <v>165</v>
      </c>
      <c r="DE166" s="34" t="s">
        <v>165</v>
      </c>
      <c r="DF166" s="34" t="s">
        <v>165</v>
      </c>
      <c r="DG166" s="34" t="s">
        <v>165</v>
      </c>
      <c r="DH166" s="34" t="s">
        <v>165</v>
      </c>
      <c r="DI166" s="34" t="s">
        <v>165</v>
      </c>
      <c r="DJ166" s="34" t="s">
        <v>165</v>
      </c>
      <c r="DK166" s="34" t="s">
        <v>165</v>
      </c>
      <c r="DL166" s="34" t="s">
        <v>165</v>
      </c>
      <c r="DM166" s="34" t="s">
        <v>165</v>
      </c>
      <c r="DN166" s="34" t="s">
        <v>165</v>
      </c>
      <c r="DO166" s="34" t="s">
        <v>165</v>
      </c>
      <c r="DP166" s="34" t="s">
        <v>165</v>
      </c>
      <c r="DQ166" s="34" t="s">
        <v>165</v>
      </c>
      <c r="DR166" s="34" t="s">
        <v>165</v>
      </c>
      <c r="DS166" s="34" t="s">
        <v>165</v>
      </c>
      <c r="DT166" s="34" t="s">
        <v>165</v>
      </c>
      <c r="DU166" s="34" t="s">
        <v>165</v>
      </c>
      <c r="DV166" s="34" t="s">
        <v>165</v>
      </c>
      <c r="DW166" s="34" t="s">
        <v>165</v>
      </c>
      <c r="DX166" s="34" t="s">
        <v>165</v>
      </c>
      <c r="DY166" s="34" t="s">
        <v>165</v>
      </c>
      <c r="DZ166" s="34" t="s">
        <v>165</v>
      </c>
      <c r="EA166" s="34" t="s">
        <v>165</v>
      </c>
      <c r="EB166" s="34" t="s">
        <v>165</v>
      </c>
      <c r="EC166" s="34" t="s">
        <v>165</v>
      </c>
      <c r="ED166" s="34" t="s">
        <v>165</v>
      </c>
      <c r="EE166" s="34" t="s">
        <v>165</v>
      </c>
      <c r="EF166" s="34" t="s">
        <v>165</v>
      </c>
      <c r="EG166" s="34" t="s">
        <v>165</v>
      </c>
      <c r="EH166" s="34" t="s">
        <v>165</v>
      </c>
      <c r="EI166" s="34" t="s">
        <v>165</v>
      </c>
      <c r="EJ166" s="34" t="s">
        <v>165</v>
      </c>
      <c r="EK166" s="34" t="s">
        <v>165</v>
      </c>
      <c r="EL166" s="34" t="s">
        <v>165</v>
      </c>
      <c r="EM166" s="34" t="s">
        <v>165</v>
      </c>
      <c r="EN166" s="34" t="s">
        <v>165</v>
      </c>
      <c r="EO166" s="34" t="s">
        <v>165</v>
      </c>
      <c r="EP166" s="34" t="s">
        <v>165</v>
      </c>
      <c r="EQ166" s="34" t="s">
        <v>165</v>
      </c>
      <c r="ER166" s="34" t="s">
        <v>165</v>
      </c>
      <c r="ES166" s="34" t="s">
        <v>165</v>
      </c>
      <c r="ET166" s="34" t="s">
        <v>165</v>
      </c>
      <c r="EU166" s="34" t="s">
        <v>165</v>
      </c>
      <c r="EV166" s="34" t="s">
        <v>165</v>
      </c>
      <c r="EW166" s="34" t="s">
        <v>165</v>
      </c>
      <c r="EX166" s="34" t="s">
        <v>165</v>
      </c>
      <c r="EY166" s="34" t="s">
        <v>165</v>
      </c>
      <c r="EZ166" s="34" t="s">
        <v>165</v>
      </c>
      <c r="FA166" s="34" t="s">
        <v>165</v>
      </c>
      <c r="FB166" s="34" t="s">
        <v>165</v>
      </c>
      <c r="FC166" s="34" t="s">
        <v>165</v>
      </c>
      <c r="FD166" s="34" t="s">
        <v>165</v>
      </c>
      <c r="FE166" s="34" t="s">
        <v>165</v>
      </c>
      <c r="FF166" s="34" t="s">
        <v>165</v>
      </c>
      <c r="FG166" s="34" t="s">
        <v>165</v>
      </c>
      <c r="FH166" s="34" t="s">
        <v>165</v>
      </c>
      <c r="FI166" s="34" t="s">
        <v>165</v>
      </c>
      <c r="FJ166" s="34" t="s">
        <v>165</v>
      </c>
      <c r="FK166" s="34" t="s">
        <v>165</v>
      </c>
      <c r="FL166" s="34" t="s">
        <v>165</v>
      </c>
      <c r="FM166" s="34" t="s">
        <v>165</v>
      </c>
      <c r="FN166" s="34" t="s">
        <v>165</v>
      </c>
      <c r="FO166" s="34" t="s">
        <v>165</v>
      </c>
      <c r="FP166" s="34" t="s">
        <v>165</v>
      </c>
      <c r="FQ166" s="34" t="s">
        <v>165</v>
      </c>
      <c r="FR166" s="34" t="s">
        <v>165</v>
      </c>
      <c r="FS166" s="34" t="s">
        <v>165</v>
      </c>
      <c r="FT166" s="34" t="s">
        <v>165</v>
      </c>
      <c r="FU166" s="34" t="s">
        <v>165</v>
      </c>
      <c r="FV166" s="34" t="s">
        <v>165</v>
      </c>
      <c r="FW166" s="34" t="s">
        <v>165</v>
      </c>
      <c r="FX166" s="34" t="s">
        <v>165</v>
      </c>
      <c r="FY166" s="34" t="s">
        <v>165</v>
      </c>
      <c r="FZ166" s="34" t="s">
        <v>165</v>
      </c>
      <c r="GA166" s="34" t="s">
        <v>165</v>
      </c>
      <c r="GB166" s="34" t="s">
        <v>165</v>
      </c>
      <c r="GC166" s="34" t="s">
        <v>165</v>
      </c>
      <c r="GD166" s="34" t="s">
        <v>165</v>
      </c>
      <c r="GE166" s="34" t="s">
        <v>165</v>
      </c>
      <c r="GF166" s="34" t="s">
        <v>165</v>
      </c>
      <c r="GG166" s="34" t="s">
        <v>165</v>
      </c>
      <c r="GH166" s="34" t="s">
        <v>165</v>
      </c>
      <c r="GI166" s="34" t="s">
        <v>165</v>
      </c>
      <c r="GJ166" s="34" t="s">
        <v>165</v>
      </c>
      <c r="GK166" s="34" t="s">
        <v>165</v>
      </c>
      <c r="GL166" s="34" t="s">
        <v>165</v>
      </c>
      <c r="GM166" s="34" t="s">
        <v>165</v>
      </c>
      <c r="GN166" s="34" t="s">
        <v>165</v>
      </c>
      <c r="GO166" s="34" t="s">
        <v>165</v>
      </c>
      <c r="GP166" s="34" t="s">
        <v>165</v>
      </c>
      <c r="GQ166" s="34" t="s">
        <v>165</v>
      </c>
      <c r="GR166" s="34" t="s">
        <v>165</v>
      </c>
      <c r="GS166" s="34" t="s">
        <v>165</v>
      </c>
      <c r="GT166" s="34" t="s">
        <v>165</v>
      </c>
      <c r="GU166" s="34" t="s">
        <v>165</v>
      </c>
      <c r="GV166" s="34" t="s">
        <v>165</v>
      </c>
      <c r="GW166" s="34" t="s">
        <v>165</v>
      </c>
      <c r="GX166" s="34" t="s">
        <v>165</v>
      </c>
      <c r="GY166" s="34" t="s">
        <v>165</v>
      </c>
      <c r="GZ166" s="34" t="s">
        <v>165</v>
      </c>
      <c r="HA166" s="34" t="s">
        <v>165</v>
      </c>
      <c r="HB166" s="34" t="s">
        <v>165</v>
      </c>
      <c r="HC166" s="34" t="s">
        <v>165</v>
      </c>
      <c r="HD166" s="34" t="s">
        <v>165</v>
      </c>
      <c r="HE166" s="34" t="s">
        <v>165</v>
      </c>
      <c r="HF166" s="34" t="s">
        <v>165</v>
      </c>
      <c r="HG166" s="34" t="s">
        <v>165</v>
      </c>
      <c r="HH166" s="34" t="s">
        <v>165</v>
      </c>
      <c r="HI166" s="34" t="s">
        <v>165</v>
      </c>
      <c r="HJ166" s="34" t="s">
        <v>165</v>
      </c>
      <c r="HK166" s="34" t="s">
        <v>165</v>
      </c>
      <c r="HL166" s="34" t="s">
        <v>165</v>
      </c>
      <c r="HM166" s="34" t="s">
        <v>165</v>
      </c>
      <c r="HN166" s="34" t="s">
        <v>165</v>
      </c>
      <c r="HO166" s="34" t="s">
        <v>165</v>
      </c>
      <c r="HP166" s="34" t="s">
        <v>165</v>
      </c>
      <c r="HQ166" s="34" t="s">
        <v>165</v>
      </c>
      <c r="HR166" s="34" t="s">
        <v>165</v>
      </c>
      <c r="HS166" s="34" t="s">
        <v>165</v>
      </c>
      <c r="HT166" s="34" t="s">
        <v>165</v>
      </c>
      <c r="HU166" s="34" t="s">
        <v>165</v>
      </c>
      <c r="HV166" s="34" t="s">
        <v>165</v>
      </c>
      <c r="HW166" s="34" t="s">
        <v>165</v>
      </c>
      <c r="HX166" s="34" t="s">
        <v>165</v>
      </c>
      <c r="HY166" s="34" t="s">
        <v>165</v>
      </c>
      <c r="HZ166" s="34" t="s">
        <v>165</v>
      </c>
      <c r="IA166" s="34" t="s">
        <v>165</v>
      </c>
      <c r="IB166" s="34" t="s">
        <v>165</v>
      </c>
      <c r="IC166" s="34" t="s">
        <v>165</v>
      </c>
      <c r="ID166" s="34" t="s">
        <v>165</v>
      </c>
      <c r="IE166" s="34" t="s">
        <v>165</v>
      </c>
      <c r="IF166" s="34" t="s">
        <v>165</v>
      </c>
      <c r="IG166" s="34" t="s">
        <v>165</v>
      </c>
      <c r="IH166" s="34" t="s">
        <v>165</v>
      </c>
      <c r="II166" s="34" t="s">
        <v>165</v>
      </c>
      <c r="IJ166" s="34" t="s">
        <v>165</v>
      </c>
      <c r="IK166" s="34" t="s">
        <v>165</v>
      </c>
      <c r="IL166" s="34" t="s">
        <v>165</v>
      </c>
      <c r="IM166" s="34" t="s">
        <v>165</v>
      </c>
      <c r="IN166" s="34" t="s">
        <v>165</v>
      </c>
      <c r="IO166" s="34" t="s">
        <v>165</v>
      </c>
      <c r="IP166" s="34" t="s">
        <v>165</v>
      </c>
      <c r="IQ166" s="34" t="s">
        <v>165</v>
      </c>
      <c r="IR166" s="34" t="s">
        <v>165</v>
      </c>
      <c r="IS166" s="34" t="s">
        <v>165</v>
      </c>
      <c r="IT166" s="34">
        <v>0</v>
      </c>
      <c r="IU166" s="34">
        <v>0</v>
      </c>
      <c r="IV166" s="34">
        <v>0</v>
      </c>
      <c r="IW166" s="34">
        <v>0</v>
      </c>
      <c r="IX166" s="34">
        <v>0</v>
      </c>
      <c r="IY166" s="34">
        <v>0</v>
      </c>
      <c r="IZ166" s="34">
        <v>0</v>
      </c>
      <c r="JA166" s="34">
        <v>0</v>
      </c>
      <c r="JB166" s="34">
        <v>0</v>
      </c>
      <c r="JC166" s="34">
        <v>972.28</v>
      </c>
      <c r="JD166" s="34">
        <v>787.74</v>
      </c>
      <c r="JE166" s="34">
        <v>0</v>
      </c>
      <c r="JF166" s="34">
        <f>IT166+IU166+IV166+IW166+IX166+IY166+IZ166+JA166+JB166+JC166+JD166+JE166</f>
        <v>1760.02</v>
      </c>
      <c r="JG166" s="228">
        <v>0</v>
      </c>
      <c r="JH166" s="34">
        <v>0</v>
      </c>
      <c r="JI166" s="34">
        <v>0</v>
      </c>
      <c r="JJ166" s="34">
        <v>-10000</v>
      </c>
      <c r="JK166" s="34">
        <v>20185.260000000002</v>
      </c>
      <c r="JL166" s="34">
        <v>0</v>
      </c>
      <c r="JM166" s="34">
        <v>0</v>
      </c>
      <c r="JN166" s="34">
        <v>0</v>
      </c>
      <c r="JO166" s="34">
        <v>0</v>
      </c>
      <c r="JP166" s="34">
        <v>0</v>
      </c>
      <c r="JQ166" s="34">
        <v>0</v>
      </c>
      <c r="JR166" s="34">
        <v>1200</v>
      </c>
      <c r="JS166" s="34">
        <f>JG166+JH166+JI166+JJ166+JK166+JL166+JM166+JN166+JO166+JP166+JQ166+JR166</f>
        <v>11385.260000000002</v>
      </c>
      <c r="JT166" s="228">
        <v>0</v>
      </c>
      <c r="JU166" s="34">
        <v>0</v>
      </c>
      <c r="JV166" s="34">
        <v>0</v>
      </c>
      <c r="JW166" s="34">
        <v>0</v>
      </c>
      <c r="JX166" s="34">
        <v>0</v>
      </c>
      <c r="JY166" s="34">
        <v>1200</v>
      </c>
      <c r="JZ166" s="34">
        <v>0</v>
      </c>
      <c r="KA166" s="34">
        <v>0</v>
      </c>
      <c r="KB166" s="34">
        <v>0</v>
      </c>
      <c r="KC166" s="34">
        <v>0</v>
      </c>
      <c r="KD166" s="34">
        <v>1200</v>
      </c>
      <c r="KE166" s="34">
        <v>0</v>
      </c>
      <c r="KF166" s="34">
        <f>JT166+JU166+JV166+JW166+JX166+JY166+JZ166+KA166+KB166+KC166+KD166+KE166</f>
        <v>2400</v>
      </c>
      <c r="KG166" s="228">
        <v>0</v>
      </c>
      <c r="KH166" s="34">
        <v>0</v>
      </c>
      <c r="KI166" s="34">
        <v>0</v>
      </c>
      <c r="KJ166" s="34">
        <v>0</v>
      </c>
      <c r="KK166" s="34">
        <v>0</v>
      </c>
      <c r="KL166" s="34">
        <v>0</v>
      </c>
      <c r="KM166" s="34">
        <v>0</v>
      </c>
      <c r="KN166" s="34">
        <v>0</v>
      </c>
      <c r="KO166" s="34">
        <v>0</v>
      </c>
      <c r="KP166" s="34">
        <v>0</v>
      </c>
      <c r="KQ166" s="34">
        <v>0</v>
      </c>
      <c r="KR166" s="34">
        <v>0</v>
      </c>
      <c r="KS166" s="34">
        <f>KG166+KH166+KI166+KJ166+KK166+KL166+KM166+KN166+KO166+KP166+KQ166+KR166</f>
        <v>0</v>
      </c>
      <c r="KT166" s="228">
        <v>0</v>
      </c>
      <c r="KU166" s="34">
        <v>0</v>
      </c>
      <c r="KV166" s="34">
        <v>0</v>
      </c>
      <c r="KW166" s="34">
        <v>0</v>
      </c>
      <c r="KX166" s="34">
        <v>0</v>
      </c>
      <c r="KY166" s="34">
        <v>0</v>
      </c>
      <c r="KZ166" s="34">
        <v>0</v>
      </c>
      <c r="LA166" s="34">
        <v>0</v>
      </c>
      <c r="LB166" s="34">
        <v>0</v>
      </c>
      <c r="LC166" s="34">
        <v>0</v>
      </c>
      <c r="LD166" s="34">
        <v>0</v>
      </c>
      <c r="LE166" s="34">
        <v>0</v>
      </c>
      <c r="LF166" s="34">
        <f>KT166+KU166+KV166+KW166+KX166+KY166+KZ166+LA166+LB166+LC166+LD166+LE166</f>
        <v>0</v>
      </c>
      <c r="LG166" s="228">
        <v>0</v>
      </c>
      <c r="LH166" s="34">
        <v>0</v>
      </c>
      <c r="LI166" s="34">
        <v>0</v>
      </c>
      <c r="LJ166" s="34">
        <v>0</v>
      </c>
      <c r="LK166" s="34">
        <v>0</v>
      </c>
      <c r="LL166" s="34">
        <v>0</v>
      </c>
      <c r="LM166" s="34">
        <v>0</v>
      </c>
      <c r="LN166" s="34">
        <v>0</v>
      </c>
      <c r="LO166" s="34">
        <v>0</v>
      </c>
      <c r="LP166" s="34">
        <v>0</v>
      </c>
      <c r="LQ166" s="34">
        <v>0</v>
      </c>
      <c r="LR166" s="34">
        <v>0</v>
      </c>
      <c r="LS166" s="34">
        <f>LG166+LH166+LI166+LJ166+LK166+LL166+LM166+LN166+LO166+LP166+LQ166+LR166</f>
        <v>0</v>
      </c>
      <c r="LT166" s="228">
        <v>0</v>
      </c>
      <c r="LU166" s="34">
        <v>0</v>
      </c>
      <c r="LV166" s="34">
        <v>0</v>
      </c>
      <c r="LW166" s="34">
        <v>0</v>
      </c>
      <c r="LX166" s="34">
        <v>0</v>
      </c>
      <c r="LY166" s="34">
        <v>0</v>
      </c>
      <c r="LZ166" s="34">
        <v>0</v>
      </c>
      <c r="MA166" s="34">
        <v>89569.59</v>
      </c>
      <c r="MB166" s="34">
        <v>0</v>
      </c>
      <c r="MC166" s="34">
        <v>0</v>
      </c>
      <c r="MD166" s="34">
        <v>0</v>
      </c>
      <c r="ME166" s="34">
        <v>94031.25</v>
      </c>
      <c r="MF166" s="34">
        <f>LT166+LU166+LV166+LW166+LX166+LY166+LZ166+MA166+MB166+MC166+MD166+ME166</f>
        <v>183600.84</v>
      </c>
      <c r="MG166" s="228">
        <v>0</v>
      </c>
      <c r="MH166" s="34">
        <v>0</v>
      </c>
      <c r="MI166" s="34">
        <v>0</v>
      </c>
      <c r="MJ166" s="34">
        <v>0</v>
      </c>
      <c r="MK166" s="34">
        <v>0</v>
      </c>
      <c r="ML166" s="34">
        <v>0</v>
      </c>
      <c r="MM166" s="34">
        <v>0</v>
      </c>
      <c r="MN166" s="34">
        <v>0</v>
      </c>
      <c r="MO166" s="34">
        <v>0</v>
      </c>
      <c r="MP166" s="34">
        <v>0</v>
      </c>
      <c r="MQ166" s="34">
        <v>0</v>
      </c>
      <c r="MR166" s="34">
        <v>0</v>
      </c>
      <c r="MS166" s="35">
        <f>MG166+MH166+MI166+MJ166+MK166+ML166+MM166+MN166+MO166+MP166+MQ166+MR166</f>
        <v>0</v>
      </c>
    </row>
    <row r="167" spans="1:357" ht="18" x14ac:dyDescent="0.25">
      <c r="A167" s="187">
        <v>786</v>
      </c>
      <c r="B167" s="188"/>
      <c r="C167" s="189" t="s">
        <v>372</v>
      </c>
      <c r="D167" s="189" t="s">
        <v>371</v>
      </c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0"/>
      <c r="AZ167" s="190"/>
      <c r="BA167" s="190"/>
      <c r="BB167" s="190"/>
      <c r="BC167" s="190"/>
      <c r="BD167" s="190"/>
      <c r="BE167" s="190"/>
      <c r="BF167" s="190"/>
      <c r="BG167" s="190"/>
      <c r="BH167" s="190"/>
      <c r="BI167" s="190"/>
      <c r="BJ167" s="190"/>
      <c r="BK167" s="190"/>
      <c r="BL167" s="190"/>
      <c r="BM167" s="190"/>
      <c r="BN167" s="190"/>
      <c r="BO167" s="190"/>
      <c r="BP167" s="190"/>
      <c r="BQ167" s="190"/>
      <c r="BR167" s="190"/>
      <c r="BS167" s="190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0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0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 s="191"/>
      <c r="DQ167" s="191"/>
      <c r="DR167" s="191"/>
      <c r="DS167" s="190"/>
      <c r="DT167" s="191"/>
      <c r="DU167" s="191"/>
      <c r="DV167" s="191"/>
      <c r="DW167" s="191"/>
      <c r="DX167" s="191"/>
      <c r="DY167" s="191"/>
      <c r="DZ167" s="191"/>
      <c r="EA167" s="191"/>
      <c r="EB167" s="191"/>
      <c r="EC167" s="191"/>
      <c r="ED167" s="191"/>
      <c r="EE167" s="191"/>
      <c r="EF167" s="190"/>
      <c r="EG167" s="191"/>
      <c r="EH167" s="191"/>
      <c r="EI167" s="191"/>
      <c r="EJ167" s="191"/>
      <c r="EK167" s="191"/>
      <c r="EL167" s="191"/>
      <c r="EM167" s="191"/>
      <c r="EN167" s="191"/>
      <c r="EO167" s="191"/>
      <c r="EP167" s="191"/>
      <c r="EQ167" s="191"/>
      <c r="ER167" s="191"/>
      <c r="ES167" s="190"/>
      <c r="ET167" s="191"/>
      <c r="EU167" s="191"/>
      <c r="EV167" s="191"/>
      <c r="EW167" s="191"/>
      <c r="EX167" s="191"/>
      <c r="EY167" s="191"/>
      <c r="EZ167" s="191"/>
      <c r="FA167" s="191"/>
      <c r="FB167" s="191"/>
      <c r="FC167" s="191"/>
      <c r="FD167" s="191"/>
      <c r="FE167" s="191"/>
      <c r="FF167" s="190"/>
      <c r="FG167" s="191"/>
      <c r="FH167" s="191"/>
      <c r="FI167" s="191"/>
      <c r="FJ167" s="191"/>
      <c r="FK167" s="191"/>
      <c r="FL167" s="191"/>
      <c r="FM167" s="191"/>
      <c r="FN167" s="191"/>
      <c r="FO167" s="191"/>
      <c r="FP167" s="191"/>
      <c r="FQ167" s="191"/>
      <c r="FR167" s="191"/>
      <c r="FS167" s="190"/>
      <c r="FT167" s="34">
        <v>0</v>
      </c>
      <c r="FU167" s="34">
        <v>0</v>
      </c>
      <c r="FV167" s="34">
        <v>0</v>
      </c>
      <c r="FW167" s="34">
        <v>0</v>
      </c>
      <c r="FX167" s="34">
        <v>0</v>
      </c>
      <c r="FY167" s="34">
        <v>0</v>
      </c>
      <c r="FZ167" s="34">
        <v>0</v>
      </c>
      <c r="GA167" s="34">
        <v>0</v>
      </c>
      <c r="GB167" s="34">
        <v>0</v>
      </c>
      <c r="GC167" s="34">
        <v>0</v>
      </c>
      <c r="GD167" s="34">
        <v>0</v>
      </c>
      <c r="GE167" s="34">
        <v>20030</v>
      </c>
      <c r="GF167" s="34">
        <f>FT167+FU167+FV167+FW167+FX167+FY167+FZ167+GA167+GB167+GC167+GD167+GE167</f>
        <v>20030</v>
      </c>
      <c r="GG167" s="34">
        <v>0</v>
      </c>
      <c r="GH167" s="34">
        <v>0</v>
      </c>
      <c r="GI167" s="34">
        <v>0</v>
      </c>
      <c r="GJ167" s="34">
        <v>26547.05</v>
      </c>
      <c r="GK167" s="34">
        <v>13662.219999999998</v>
      </c>
      <c r="GL167" s="34">
        <v>0</v>
      </c>
      <c r="GM167" s="34">
        <v>185830.89</v>
      </c>
      <c r="GN167" s="34">
        <v>26547.049999999988</v>
      </c>
      <c r="GO167" s="34">
        <v>-38870.799999999988</v>
      </c>
      <c r="GP167" s="34">
        <v>34319.449999999983</v>
      </c>
      <c r="GQ167" s="34">
        <v>135242.49</v>
      </c>
      <c r="GR167" s="34">
        <v>84741.339999999967</v>
      </c>
      <c r="GS167" s="34">
        <f>GG167+GH167+GI167+GJ167+GK167+GL167+GM167+GN167+GO167+GP167+GQ167+GR167</f>
        <v>468019.68999999994</v>
      </c>
      <c r="GT167" s="34">
        <v>0</v>
      </c>
      <c r="GU167" s="34">
        <v>0</v>
      </c>
      <c r="GV167" s="34">
        <v>0</v>
      </c>
      <c r="GW167" s="34">
        <v>228538.2</v>
      </c>
      <c r="GX167" s="34">
        <v>0</v>
      </c>
      <c r="GY167" s="34">
        <v>450602.40000000008</v>
      </c>
      <c r="GZ167" s="34">
        <v>29544.579999999958</v>
      </c>
      <c r="HA167" s="34">
        <v>0</v>
      </c>
      <c r="HB167" s="34">
        <v>15000</v>
      </c>
      <c r="HC167" s="34">
        <v>1353.1999999999534</v>
      </c>
      <c r="HD167" s="34">
        <v>0</v>
      </c>
      <c r="HE167" s="34">
        <v>28953.820000000065</v>
      </c>
      <c r="HF167" s="34">
        <f>GT167+GU167+GV167+GW167+GX167+GY167+GZ167+HA167+HB167+HC167+HD167+HE167</f>
        <v>753992.20000000007</v>
      </c>
      <c r="HG167" s="34">
        <v>-47342.5</v>
      </c>
      <c r="HH167" s="34">
        <v>0</v>
      </c>
      <c r="HI167" s="34">
        <v>9496.5400000000009</v>
      </c>
      <c r="HJ167" s="34">
        <v>0</v>
      </c>
      <c r="HK167" s="34">
        <v>0</v>
      </c>
      <c r="HL167" s="34">
        <v>0</v>
      </c>
      <c r="HM167" s="34">
        <v>0</v>
      </c>
      <c r="HN167" s="34">
        <v>1418.9800000000032</v>
      </c>
      <c r="HO167" s="34">
        <v>16198.349999999999</v>
      </c>
      <c r="HP167" s="34">
        <v>157826.56</v>
      </c>
      <c r="HQ167" s="34">
        <v>0</v>
      </c>
      <c r="HR167" s="34">
        <v>0</v>
      </c>
      <c r="HS167" s="34">
        <f>HG167+HH167+HI167+HJ167+HK167+HL167+HM167+HN167+HO167+HP167+HQ167+HR167</f>
        <v>137597.93</v>
      </c>
      <c r="HT167" s="34">
        <v>0</v>
      </c>
      <c r="HU167" s="34">
        <v>194532.82</v>
      </c>
      <c r="HV167" s="34">
        <v>0</v>
      </c>
      <c r="HW167" s="34">
        <v>0</v>
      </c>
      <c r="HX167" s="34">
        <v>0</v>
      </c>
      <c r="HY167" s="34">
        <v>0</v>
      </c>
      <c r="HZ167" s="34">
        <v>231541.83000000002</v>
      </c>
      <c r="IA167" s="34">
        <v>197.92999999993481</v>
      </c>
      <c r="IB167" s="34">
        <v>0</v>
      </c>
      <c r="IC167" s="34">
        <v>10000</v>
      </c>
      <c r="ID167" s="34">
        <v>0</v>
      </c>
      <c r="IE167" s="34">
        <v>209976.54000000004</v>
      </c>
      <c r="IF167" s="34">
        <f>HT167+HU167+HV167+HW167+HX167+HY167+HZ167+IA167+IB167+IC167+ID167+IE167</f>
        <v>646249.12</v>
      </c>
      <c r="IG167" s="34">
        <v>0</v>
      </c>
      <c r="IH167" s="33">
        <v>526908.44999999995</v>
      </c>
      <c r="II167" s="33">
        <v>89437.030000000028</v>
      </c>
      <c r="IJ167" s="33">
        <v>0</v>
      </c>
      <c r="IK167" s="33">
        <v>81895.960000000079</v>
      </c>
      <c r="IL167" s="33">
        <v>825.76000000000931</v>
      </c>
      <c r="IM167" s="33">
        <v>0</v>
      </c>
      <c r="IN167" s="33">
        <v>0</v>
      </c>
      <c r="IO167" s="33">
        <v>965.40000000002328</v>
      </c>
      <c r="IP167" s="33">
        <v>0</v>
      </c>
      <c r="IQ167" s="33">
        <v>24000</v>
      </c>
      <c r="IR167" s="33">
        <v>167541.51</v>
      </c>
      <c r="IS167" s="34">
        <f>IG167+IH167+II167+IJ167+IK167+IL167+IM167+IN167+IO167+IP167+IQ167+IR167</f>
        <v>891574.1100000001</v>
      </c>
      <c r="IT167" s="34">
        <v>9644.68</v>
      </c>
      <c r="IU167" s="33">
        <v>141456.68</v>
      </c>
      <c r="IV167" s="33">
        <v>850</v>
      </c>
      <c r="IW167" s="33">
        <v>0</v>
      </c>
      <c r="IX167" s="33">
        <v>25550.649999999994</v>
      </c>
      <c r="IY167" s="33">
        <v>0</v>
      </c>
      <c r="IZ167" s="33">
        <v>0</v>
      </c>
      <c r="JA167" s="33">
        <v>14190.239999999991</v>
      </c>
      <c r="JB167" s="33">
        <v>0</v>
      </c>
      <c r="JC167" s="33">
        <v>25015.200000000012</v>
      </c>
      <c r="JD167" s="33">
        <v>15410.929999999993</v>
      </c>
      <c r="JE167" s="33">
        <v>0</v>
      </c>
      <c r="JF167" s="34">
        <f>IT167+IU167+IV167+IW167+IX167+IY167+IZ167+JA167+JB167+JC167+JD167+JE167</f>
        <v>232118.37999999998</v>
      </c>
      <c r="JG167" s="228">
        <v>16870</v>
      </c>
      <c r="JH167" s="33">
        <v>26919.47</v>
      </c>
      <c r="JI167" s="33">
        <v>24752.339999999997</v>
      </c>
      <c r="JJ167" s="33">
        <v>13763.89</v>
      </c>
      <c r="JK167" s="33">
        <v>93846.76</v>
      </c>
      <c r="JL167" s="33">
        <v>0</v>
      </c>
      <c r="JM167" s="33">
        <v>239386.93000000002</v>
      </c>
      <c r="JN167" s="33">
        <v>512.26999999996042</v>
      </c>
      <c r="JO167" s="33">
        <v>118295.99999999994</v>
      </c>
      <c r="JP167" s="33">
        <v>572.88000000000466</v>
      </c>
      <c r="JQ167" s="33">
        <v>0</v>
      </c>
      <c r="JR167" s="33">
        <v>28181.640000000014</v>
      </c>
      <c r="JS167" s="34">
        <f>JG167+JH167+JI167+JJ167+JK167+JL167+JM167+JN167+JO167+JP167+JQ167+JR167</f>
        <v>563102.17999999993</v>
      </c>
      <c r="JT167" s="228">
        <v>33999.370000000003</v>
      </c>
      <c r="JU167" s="33">
        <v>166134.85999999999</v>
      </c>
      <c r="JV167" s="33">
        <v>11112.420000000013</v>
      </c>
      <c r="JW167" s="33">
        <v>6940.2999999999884</v>
      </c>
      <c r="JX167" s="33">
        <v>17052.350000000006</v>
      </c>
      <c r="JY167" s="33">
        <v>101716.03000000003</v>
      </c>
      <c r="JZ167" s="33">
        <v>18365.129999999946</v>
      </c>
      <c r="KA167" s="33">
        <v>-3988.929999999993</v>
      </c>
      <c r="KB167" s="33">
        <v>23492.270000000019</v>
      </c>
      <c r="KC167" s="33">
        <v>13094.289999999979</v>
      </c>
      <c r="KD167" s="33">
        <v>3696.6800000000512</v>
      </c>
      <c r="KE167" s="33">
        <v>6658.0100000000093</v>
      </c>
      <c r="KF167" s="34">
        <f>JT167+JU167+JV167+JW167+JX167+JY167+JZ167+KA167+KB167+KC167+KD167+KE167</f>
        <v>398272.78</v>
      </c>
      <c r="KG167" s="228">
        <v>0</v>
      </c>
      <c r="KH167" s="33">
        <v>12745.27</v>
      </c>
      <c r="KI167" s="33">
        <v>0</v>
      </c>
      <c r="KJ167" s="33">
        <v>86113.9</v>
      </c>
      <c r="KK167" s="33">
        <v>42297.020000000004</v>
      </c>
      <c r="KL167" s="33">
        <v>88228.859999999986</v>
      </c>
      <c r="KM167" s="33">
        <v>93562.330000000016</v>
      </c>
      <c r="KN167" s="33">
        <v>0</v>
      </c>
      <c r="KO167" s="33">
        <v>34555.640000000014</v>
      </c>
      <c r="KP167" s="33">
        <v>198889.82999999996</v>
      </c>
      <c r="KQ167" s="33">
        <v>-8585.5799999999581</v>
      </c>
      <c r="KR167" s="33">
        <v>-33667.610000000044</v>
      </c>
      <c r="KS167" s="34">
        <f>KG167+KH167+KI167+KJ167+KK167+KL167+KM167+KN167+KO167+KP167+KQ167+KR167</f>
        <v>514139.66</v>
      </c>
      <c r="KT167" s="228">
        <v>0</v>
      </c>
      <c r="KU167" s="33">
        <v>35791.08</v>
      </c>
      <c r="KV167" s="33">
        <v>26792.129999999997</v>
      </c>
      <c r="KW167" s="33">
        <v>59846.860000000008</v>
      </c>
      <c r="KX167" s="33">
        <v>0</v>
      </c>
      <c r="KY167" s="33">
        <v>-12713.790000000008</v>
      </c>
      <c r="KZ167" s="33">
        <v>43692.610000000015</v>
      </c>
      <c r="LA167" s="33">
        <v>16650</v>
      </c>
      <c r="LB167" s="33">
        <v>31746.839999999997</v>
      </c>
      <c r="LC167" s="33">
        <v>86740.860000000015</v>
      </c>
      <c r="LD167" s="33">
        <v>0</v>
      </c>
      <c r="LE167" s="33">
        <v>176423.47999999998</v>
      </c>
      <c r="LF167" s="34">
        <f>KT167+KU167+KV167+KW167+KX167+KY167+KZ167+LA167+LB167+LC167+LD167+LE167</f>
        <v>464970.07</v>
      </c>
      <c r="LG167" s="228">
        <v>5021.8</v>
      </c>
      <c r="LH167" s="33">
        <v>0</v>
      </c>
      <c r="LI167" s="33">
        <v>110297.45</v>
      </c>
      <c r="LJ167" s="33">
        <v>23541.200000000012</v>
      </c>
      <c r="LK167" s="33">
        <v>5153.1999999999825</v>
      </c>
      <c r="LL167" s="33">
        <v>29960.050000000017</v>
      </c>
      <c r="LM167" s="33">
        <v>30815.309999999998</v>
      </c>
      <c r="LN167" s="33">
        <v>46892.639999999985</v>
      </c>
      <c r="LO167" s="33">
        <v>0</v>
      </c>
      <c r="LP167" s="33">
        <v>15471.190000000002</v>
      </c>
      <c r="LQ167" s="33">
        <v>0</v>
      </c>
      <c r="LR167" s="33">
        <v>50702.399999999965</v>
      </c>
      <c r="LS167" s="34">
        <f>LG167+LH167+LI167+LJ167+LK167+LL167+LM167+LN167+LO167+LP167+LQ167+LR167</f>
        <v>317855.23999999993</v>
      </c>
      <c r="LT167" s="228">
        <v>18714.5</v>
      </c>
      <c r="LU167" s="33">
        <v>24317.410000000003</v>
      </c>
      <c r="LV167" s="33">
        <v>0</v>
      </c>
      <c r="LW167" s="33">
        <v>0</v>
      </c>
      <c r="LX167" s="33">
        <v>86664.7</v>
      </c>
      <c r="LY167" s="33">
        <v>0</v>
      </c>
      <c r="LZ167" s="33">
        <v>76831.27</v>
      </c>
      <c r="MA167" s="33">
        <v>26367.459999999992</v>
      </c>
      <c r="MB167" s="33">
        <v>14663.450000000012</v>
      </c>
      <c r="MC167" s="33">
        <v>37017.059999999969</v>
      </c>
      <c r="MD167" s="33">
        <v>0</v>
      </c>
      <c r="ME167" s="33">
        <v>87148.88</v>
      </c>
      <c r="MF167" s="34">
        <f>LT167+LU167+LV167+LW167+LX167+LY167+LZ167+MA167+MB167+MC167+MD167+ME167</f>
        <v>371724.73</v>
      </c>
      <c r="MG167" s="228">
        <v>1198321.99</v>
      </c>
      <c r="MH167" s="33">
        <v>12281.040000000037</v>
      </c>
      <c r="MI167" s="33">
        <v>517145.39999999991</v>
      </c>
      <c r="MJ167" s="33">
        <v>0</v>
      </c>
      <c r="MK167" s="33">
        <v>0</v>
      </c>
      <c r="ML167" s="33">
        <v>0</v>
      </c>
      <c r="MM167" s="33">
        <v>0</v>
      </c>
      <c r="MN167" s="33">
        <v>0</v>
      </c>
      <c r="MO167" s="33">
        <v>0</v>
      </c>
      <c r="MP167" s="33">
        <v>0</v>
      </c>
      <c r="MQ167" s="33">
        <v>0</v>
      </c>
      <c r="MR167" s="33">
        <v>0</v>
      </c>
      <c r="MS167" s="35">
        <f>MG167+MH167+MI167+MJ167+MK167+ML167+MM167+MN167+MO167+MP167+MQ167+MR167</f>
        <v>1727748.43</v>
      </c>
    </row>
    <row r="168" spans="1:357" ht="18" x14ac:dyDescent="0.25">
      <c r="A168" s="88">
        <v>787</v>
      </c>
      <c r="B168" s="118"/>
      <c r="C168" s="119" t="s">
        <v>595</v>
      </c>
      <c r="D168" s="119" t="s">
        <v>22</v>
      </c>
      <c r="E168" s="34" t="s">
        <v>165</v>
      </c>
      <c r="F168" s="34" t="s">
        <v>165</v>
      </c>
      <c r="G168" s="34" t="s">
        <v>165</v>
      </c>
      <c r="H168" s="34" t="s">
        <v>165</v>
      </c>
      <c r="I168" s="34" t="s">
        <v>165</v>
      </c>
      <c r="J168" s="34" t="s">
        <v>165</v>
      </c>
      <c r="K168" s="34" t="s">
        <v>165</v>
      </c>
      <c r="L168" s="34" t="s">
        <v>165</v>
      </c>
      <c r="M168" s="34" t="s">
        <v>165</v>
      </c>
      <c r="N168" s="34" t="s">
        <v>165</v>
      </c>
      <c r="O168" s="34" t="s">
        <v>165</v>
      </c>
      <c r="P168" s="34" t="s">
        <v>165</v>
      </c>
      <c r="Q168" s="34" t="s">
        <v>165</v>
      </c>
      <c r="R168" s="34" t="s">
        <v>165</v>
      </c>
      <c r="S168" s="34" t="s">
        <v>165</v>
      </c>
      <c r="T168" s="34" t="s">
        <v>165</v>
      </c>
      <c r="U168" s="34" t="s">
        <v>165</v>
      </c>
      <c r="V168" s="34" t="s">
        <v>165</v>
      </c>
      <c r="W168" s="34" t="s">
        <v>165</v>
      </c>
      <c r="X168" s="34" t="s">
        <v>165</v>
      </c>
      <c r="Y168" s="34" t="s">
        <v>165</v>
      </c>
      <c r="Z168" s="34" t="s">
        <v>165</v>
      </c>
      <c r="AA168" s="34" t="s">
        <v>165</v>
      </c>
      <c r="AB168" s="34" t="s">
        <v>165</v>
      </c>
      <c r="AC168" s="34" t="s">
        <v>165</v>
      </c>
      <c r="AD168" s="34" t="s">
        <v>165</v>
      </c>
      <c r="AE168" s="34" t="s">
        <v>165</v>
      </c>
      <c r="AF168" s="34" t="s">
        <v>165</v>
      </c>
      <c r="AG168" s="34" t="s">
        <v>165</v>
      </c>
      <c r="AH168" s="34" t="s">
        <v>165</v>
      </c>
      <c r="AI168" s="34" t="s">
        <v>165</v>
      </c>
      <c r="AJ168" s="34" t="s">
        <v>165</v>
      </c>
      <c r="AK168" s="34" t="s">
        <v>165</v>
      </c>
      <c r="AL168" s="34" t="s">
        <v>165</v>
      </c>
      <c r="AM168" s="34" t="s">
        <v>165</v>
      </c>
      <c r="AN168" s="34" t="s">
        <v>165</v>
      </c>
      <c r="AO168" s="34" t="s">
        <v>165</v>
      </c>
      <c r="AP168" s="34" t="s">
        <v>165</v>
      </c>
      <c r="AQ168" s="34" t="s">
        <v>165</v>
      </c>
      <c r="AR168" s="34" t="s">
        <v>165</v>
      </c>
      <c r="AS168" s="34" t="s">
        <v>165</v>
      </c>
      <c r="AT168" s="34" t="s">
        <v>165</v>
      </c>
      <c r="AU168" s="34" t="s">
        <v>165</v>
      </c>
      <c r="AV168" s="34" t="s">
        <v>165</v>
      </c>
      <c r="AW168" s="34" t="s">
        <v>165</v>
      </c>
      <c r="AX168" s="34" t="s">
        <v>165</v>
      </c>
      <c r="AY168" s="34" t="s">
        <v>165</v>
      </c>
      <c r="AZ168" s="34" t="s">
        <v>165</v>
      </c>
      <c r="BA168" s="34" t="s">
        <v>165</v>
      </c>
      <c r="BB168" s="34" t="s">
        <v>165</v>
      </c>
      <c r="BC168" s="34" t="s">
        <v>165</v>
      </c>
      <c r="BD168" s="34" t="s">
        <v>165</v>
      </c>
      <c r="BE168" s="34" t="s">
        <v>165</v>
      </c>
      <c r="BF168" s="34" t="s">
        <v>165</v>
      </c>
      <c r="BG168" s="34" t="s">
        <v>165</v>
      </c>
      <c r="BH168" s="34" t="s">
        <v>165</v>
      </c>
      <c r="BI168" s="34" t="s">
        <v>165</v>
      </c>
      <c r="BJ168" s="34" t="s">
        <v>165</v>
      </c>
      <c r="BK168" s="34" t="s">
        <v>165</v>
      </c>
      <c r="BL168" s="34" t="s">
        <v>165</v>
      </c>
      <c r="BM168" s="34" t="s">
        <v>165</v>
      </c>
      <c r="BN168" s="34" t="s">
        <v>165</v>
      </c>
      <c r="BO168" s="34" t="s">
        <v>165</v>
      </c>
      <c r="BP168" s="34" t="s">
        <v>165</v>
      </c>
      <c r="BQ168" s="34" t="s">
        <v>165</v>
      </c>
      <c r="BR168" s="34" t="s">
        <v>165</v>
      </c>
      <c r="BS168" s="34" t="s">
        <v>165</v>
      </c>
      <c r="BT168" s="34">
        <v>0</v>
      </c>
      <c r="BU168" s="34">
        <v>0</v>
      </c>
      <c r="BV168" s="34">
        <v>0</v>
      </c>
      <c r="BW168" s="34">
        <v>0</v>
      </c>
      <c r="BX168" s="34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4">
        <v>0</v>
      </c>
      <c r="CE168" s="34">
        <v>0</v>
      </c>
      <c r="CF168" s="34">
        <f>BT168+BU168+BV168+BW168+BX168+BY168+BZ168+CA168+CB168+CC168+CD168+CE168</f>
        <v>0</v>
      </c>
      <c r="CG168" s="34">
        <v>0</v>
      </c>
      <c r="CH168" s="34">
        <v>0</v>
      </c>
      <c r="CI168" s="34">
        <v>0</v>
      </c>
      <c r="CJ168" s="34">
        <v>0</v>
      </c>
      <c r="CK168" s="34">
        <v>0</v>
      </c>
      <c r="CL168" s="34">
        <v>0</v>
      </c>
      <c r="CM168" s="34">
        <v>0</v>
      </c>
      <c r="CN168" s="34">
        <v>0</v>
      </c>
      <c r="CO168" s="34">
        <v>0</v>
      </c>
      <c r="CP168" s="34">
        <v>0</v>
      </c>
      <c r="CQ168" s="34">
        <v>0</v>
      </c>
      <c r="CR168" s="34">
        <v>0</v>
      </c>
      <c r="CS168" s="34">
        <f>CG168+CH168+CI168+CJ168+CK168+CL168+CM168+CN168+CO168+CP168+CQ168+CR168</f>
        <v>0</v>
      </c>
      <c r="CT168" s="34">
        <v>0</v>
      </c>
      <c r="CU168" s="34">
        <v>0</v>
      </c>
      <c r="CV168" s="34">
        <v>0</v>
      </c>
      <c r="CW168" s="34">
        <v>0</v>
      </c>
      <c r="CX168" s="34">
        <v>0</v>
      </c>
      <c r="CY168" s="34">
        <v>0</v>
      </c>
      <c r="CZ168" s="34">
        <v>0</v>
      </c>
      <c r="DA168" s="34">
        <v>0</v>
      </c>
      <c r="DB168" s="34">
        <v>0</v>
      </c>
      <c r="DC168" s="34">
        <v>0</v>
      </c>
      <c r="DD168" s="34">
        <v>0</v>
      </c>
      <c r="DE168" s="34">
        <v>0</v>
      </c>
      <c r="DF168" s="34">
        <f>CT168+CU168+CV168+CW168+CX168+CY168+CZ168+DA168+DB168+DC168+DD168+DE168</f>
        <v>0</v>
      </c>
      <c r="DG168" s="34">
        <v>0</v>
      </c>
      <c r="DH168" s="34">
        <v>20994</v>
      </c>
      <c r="DI168" s="34">
        <v>11659.6</v>
      </c>
      <c r="DJ168" s="34">
        <v>165946.9</v>
      </c>
      <c r="DK168" s="34">
        <v>18826.599999999999</v>
      </c>
      <c r="DL168" s="34">
        <v>17544</v>
      </c>
      <c r="DM168" s="34">
        <v>850.29000000000815</v>
      </c>
      <c r="DN168" s="34">
        <v>-95913</v>
      </c>
      <c r="DO168" s="34">
        <v>32</v>
      </c>
      <c r="DP168" s="34">
        <v>48334.9</v>
      </c>
      <c r="DQ168" s="34">
        <v>14724.78</v>
      </c>
      <c r="DR168" s="34">
        <v>521013.72</v>
      </c>
      <c r="DS168" s="34">
        <f>DG168+DH168+DI168+DJ168+DK168+DL168+DM168+DN168+DO168+DP168+DQ168+DR168</f>
        <v>724013.79</v>
      </c>
      <c r="DT168" s="34">
        <v>79343</v>
      </c>
      <c r="DU168" s="34">
        <v>58994.1</v>
      </c>
      <c r="DV168" s="34">
        <v>67612.23</v>
      </c>
      <c r="DW168" s="34">
        <v>318755.06</v>
      </c>
      <c r="DX168" s="34">
        <v>17628.429999999935</v>
      </c>
      <c r="DY168" s="34">
        <v>5451.7800000000279</v>
      </c>
      <c r="DZ168" s="34">
        <v>0</v>
      </c>
      <c r="EA168" s="34">
        <v>1847.8200000000652</v>
      </c>
      <c r="EB168" s="34">
        <v>0</v>
      </c>
      <c r="EC168" s="34">
        <v>96565.34</v>
      </c>
      <c r="ED168" s="34">
        <v>351268.23</v>
      </c>
      <c r="EE168" s="34">
        <v>1118609.95</v>
      </c>
      <c r="EF168" s="34">
        <f>DT168+DU168+DV168+DW168+DX168+DY168+DZ168+EA168+EB168+EC168+ED168+EE168</f>
        <v>2116075.94</v>
      </c>
      <c r="EG168" s="34">
        <v>28792.53</v>
      </c>
      <c r="EH168" s="34">
        <v>113774.72</v>
      </c>
      <c r="EI168" s="34">
        <v>42992.54</v>
      </c>
      <c r="EJ168" s="34">
        <v>87182.23</v>
      </c>
      <c r="EK168" s="34">
        <v>49999.58</v>
      </c>
      <c r="EL168" s="34">
        <v>4023.8000000000466</v>
      </c>
      <c r="EM168" s="34">
        <v>14015.09</v>
      </c>
      <c r="EN168" s="34">
        <v>0</v>
      </c>
      <c r="EO168" s="34">
        <v>410602.97</v>
      </c>
      <c r="EP168" s="34">
        <v>830428.25</v>
      </c>
      <c r="EQ168" s="34">
        <v>638688.81999999995</v>
      </c>
      <c r="ER168" s="34">
        <v>-615904.79</v>
      </c>
      <c r="ES168" s="34">
        <f>EG168+EH168+EI168+EJ168+EK168+EL168+EM168+EN168+EO168+EP168+EQ168+ER168</f>
        <v>1604595.7399999998</v>
      </c>
      <c r="ET168" s="34">
        <v>2179.41</v>
      </c>
      <c r="EU168" s="34">
        <v>15502.32</v>
      </c>
      <c r="EV168" s="34">
        <v>2149.98</v>
      </c>
      <c r="EW168" s="34">
        <v>80038.5</v>
      </c>
      <c r="EX168" s="34">
        <v>17754</v>
      </c>
      <c r="EY168" s="34">
        <v>26452.1</v>
      </c>
      <c r="EZ168" s="34">
        <v>80802.429999999993</v>
      </c>
      <c r="FA168" s="34">
        <v>154399.13</v>
      </c>
      <c r="FB168" s="34">
        <v>309503.49</v>
      </c>
      <c r="FC168" s="34">
        <v>207409.93</v>
      </c>
      <c r="FD168" s="34">
        <v>20388.169999999925</v>
      </c>
      <c r="FE168" s="34">
        <v>437784.76</v>
      </c>
      <c r="FF168" s="34">
        <f>ET168+EU168+EV168+EW168+EX168+EY168+EZ168+FA168+FB168+FC168+FD168+FE168</f>
        <v>1354364.22</v>
      </c>
      <c r="FG168" s="34">
        <v>6772.14</v>
      </c>
      <c r="FH168" s="34">
        <v>88948.39</v>
      </c>
      <c r="FI168" s="34">
        <v>2724.7900000000081</v>
      </c>
      <c r="FJ168" s="34">
        <v>142204.24</v>
      </c>
      <c r="FK168" s="34">
        <v>50994.9</v>
      </c>
      <c r="FL168" s="34">
        <v>136136.51</v>
      </c>
      <c r="FM168" s="34">
        <v>208654.04</v>
      </c>
      <c r="FN168" s="34">
        <v>27049</v>
      </c>
      <c r="FO168" s="34">
        <v>236957.43</v>
      </c>
      <c r="FP168" s="34">
        <v>435311.14</v>
      </c>
      <c r="FQ168" s="34">
        <v>967274.06</v>
      </c>
      <c r="FR168" s="34">
        <v>297974.23</v>
      </c>
      <c r="FS168" s="34">
        <f>FG168+FH168+FI168+FJ168+FK168+FL168+FM168+FN168+FO168+FP168+FQ168+FR168</f>
        <v>2601000.87</v>
      </c>
      <c r="FT168" s="34">
        <v>192466.9</v>
      </c>
      <c r="FU168" s="34">
        <v>445313.85</v>
      </c>
      <c r="FV168" s="34">
        <v>24111.64</v>
      </c>
      <c r="FW168" s="34">
        <v>137678.17000000001</v>
      </c>
      <c r="FX168" s="34">
        <v>289547.53999999998</v>
      </c>
      <c r="FY168" s="34">
        <v>15304</v>
      </c>
      <c r="FZ168" s="34">
        <v>255875.26</v>
      </c>
      <c r="GA168" s="34">
        <v>293161.40000000002</v>
      </c>
      <c r="GB168" s="34">
        <v>40448.070000000065</v>
      </c>
      <c r="GC168" s="34">
        <v>-286547.65000000002</v>
      </c>
      <c r="GD168" s="34">
        <v>664161.41</v>
      </c>
      <c r="GE168" s="34">
        <v>528211.66</v>
      </c>
      <c r="GF168" s="34">
        <f>FT168+FU168+FV168+FW168+FX168+FY168+FZ168+GA168+GB168+GC168+GD168+GE168</f>
        <v>2599732.2500000005</v>
      </c>
      <c r="GG168" s="34">
        <v>40198.14</v>
      </c>
      <c r="GH168" s="34">
        <v>579205.53</v>
      </c>
      <c r="GI168" s="34">
        <v>581583.45999999985</v>
      </c>
      <c r="GJ168" s="34">
        <v>-80044.399999999907</v>
      </c>
      <c r="GK168" s="34">
        <v>258943.83000000007</v>
      </c>
      <c r="GL168" s="34">
        <v>201984.51</v>
      </c>
      <c r="GM168" s="34">
        <v>904912.35000000033</v>
      </c>
      <c r="GN168" s="34">
        <v>420731.64000000013</v>
      </c>
      <c r="GO168" s="34">
        <v>607128.62000000011</v>
      </c>
      <c r="GP168" s="34">
        <v>-475061.93000000063</v>
      </c>
      <c r="GQ168" s="34">
        <v>76702.460000000428</v>
      </c>
      <c r="GR168" s="34">
        <v>1038183.7899999996</v>
      </c>
      <c r="GS168" s="34">
        <f>GG168+GH168+GI168+GJ168+GK168+GL168+GM168+GN168+GO168+GP168+GQ168+GR168</f>
        <v>4154468</v>
      </c>
      <c r="GT168" s="34">
        <v>50299.369999999995</v>
      </c>
      <c r="GU168" s="34">
        <v>326442.53000000003</v>
      </c>
      <c r="GV168" s="34">
        <v>67024.619999999937</v>
      </c>
      <c r="GW168" s="34">
        <v>801389.94</v>
      </c>
      <c r="GX168" s="34">
        <v>176169.93999999994</v>
      </c>
      <c r="GY168" s="34">
        <v>169111.39999999991</v>
      </c>
      <c r="GZ168" s="34">
        <v>111234.10000000009</v>
      </c>
      <c r="HA168" s="34">
        <v>182622.68999999994</v>
      </c>
      <c r="HB168" s="34">
        <v>176226.03000000003</v>
      </c>
      <c r="HC168" s="34">
        <v>71647.210000000196</v>
      </c>
      <c r="HD168" s="34">
        <v>45575.929999999702</v>
      </c>
      <c r="HE168" s="34">
        <v>1069689.4500000002</v>
      </c>
      <c r="HF168" s="34">
        <f>GT168+GU168+GV168+GW168+GX168+GY168+GZ168+HA168+HB168+HC168+HD168+HE168</f>
        <v>3247433.21</v>
      </c>
      <c r="HG168" s="34">
        <v>155805.01</v>
      </c>
      <c r="HH168" s="34">
        <v>4158.3899999999849</v>
      </c>
      <c r="HI168" s="34">
        <v>46871.290000000008</v>
      </c>
      <c r="HJ168" s="34">
        <v>268780.78999999998</v>
      </c>
      <c r="HK168" s="34">
        <v>381912.78</v>
      </c>
      <c r="HL168" s="34">
        <v>75488.529999999912</v>
      </c>
      <c r="HM168" s="34">
        <v>709148.73000000033</v>
      </c>
      <c r="HN168" s="34">
        <v>411226.73999999976</v>
      </c>
      <c r="HO168" s="34">
        <v>82835.570000000065</v>
      </c>
      <c r="HP168" s="34">
        <v>309215.78000000026</v>
      </c>
      <c r="HQ168" s="34">
        <v>708704.9299999997</v>
      </c>
      <c r="HR168" s="34">
        <v>400246.84999999963</v>
      </c>
      <c r="HS168" s="34">
        <f>HG168+HH168+HI168+HJ168+HK168+HL168+HM168+HN168+HO168+HP168+HQ168+HR168</f>
        <v>3554395.3899999997</v>
      </c>
      <c r="HT168" s="34">
        <v>212269.9</v>
      </c>
      <c r="HU168" s="34">
        <v>244594.38999999998</v>
      </c>
      <c r="HV168" s="34">
        <v>151220.49000000017</v>
      </c>
      <c r="HW168" s="34">
        <v>756845.4099999998</v>
      </c>
      <c r="HX168" s="34">
        <v>124584.01000000001</v>
      </c>
      <c r="HY168" s="34">
        <v>2825.25</v>
      </c>
      <c r="HZ168" s="34">
        <v>65208.830000000075</v>
      </c>
      <c r="IA168" s="34">
        <v>104070.55999999982</v>
      </c>
      <c r="IB168" s="34">
        <v>127017.52000000002</v>
      </c>
      <c r="IC168" s="34">
        <v>96741.049999999814</v>
      </c>
      <c r="ID168" s="34">
        <v>0</v>
      </c>
      <c r="IE168" s="34">
        <v>291023.5</v>
      </c>
      <c r="IF168" s="34">
        <f>HT168+HU168+HV168+HW168+HX168+HY168+HZ168+IA168+IB168+IC168+ID168+IE168</f>
        <v>2176400.9099999997</v>
      </c>
      <c r="IG168" s="34">
        <v>379322.06</v>
      </c>
      <c r="IH168" s="33">
        <v>925096.45</v>
      </c>
      <c r="II168" s="33">
        <v>359443.84999999986</v>
      </c>
      <c r="IJ168" s="33">
        <v>112717.80999999982</v>
      </c>
      <c r="IK168" s="33">
        <v>27994.450000000186</v>
      </c>
      <c r="IL168" s="33">
        <v>30986.790000000037</v>
      </c>
      <c r="IM168" s="33">
        <v>92701.860000000102</v>
      </c>
      <c r="IN168" s="33">
        <v>178363.62999999989</v>
      </c>
      <c r="IO168" s="33">
        <v>79566.530000000261</v>
      </c>
      <c r="IP168" s="33">
        <v>191899.98999999976</v>
      </c>
      <c r="IQ168" s="33">
        <v>46403.630000000354</v>
      </c>
      <c r="IR168" s="33">
        <v>134578.71999999927</v>
      </c>
      <c r="IS168" s="34">
        <f>IG168+IH168+II168+IJ168+IK168+IL168+IM168+IN168+IO168+IP168+IQ168+IR168</f>
        <v>2559075.7699999996</v>
      </c>
      <c r="IT168" s="34">
        <v>82201.010000000009</v>
      </c>
      <c r="IU168" s="33">
        <v>299774.01</v>
      </c>
      <c r="IV168" s="33">
        <v>162192.29000000004</v>
      </c>
      <c r="IW168" s="33">
        <v>-162160.15000000008</v>
      </c>
      <c r="IX168" s="33">
        <v>188681.47000000003</v>
      </c>
      <c r="IY168" s="33">
        <v>670786.1599999998</v>
      </c>
      <c r="IZ168" s="33">
        <v>70161.659999999916</v>
      </c>
      <c r="JA168" s="33">
        <v>92590.659999999916</v>
      </c>
      <c r="JB168" s="33">
        <v>69708.439999999944</v>
      </c>
      <c r="JC168" s="33">
        <v>187753.27000000048</v>
      </c>
      <c r="JD168" s="33">
        <v>313967.11999999965</v>
      </c>
      <c r="JE168" s="33">
        <v>257183.64000000036</v>
      </c>
      <c r="JF168" s="34">
        <f>IT168+IU168+IV168+IW168+IX168+IY168+IZ168+JA168+JB168+JC168+JD168+JE168</f>
        <v>2232839.58</v>
      </c>
      <c r="JG168" s="228">
        <v>260088.71000000002</v>
      </c>
      <c r="JH168" s="33">
        <v>20900.25</v>
      </c>
      <c r="JI168" s="33">
        <v>166437.57</v>
      </c>
      <c r="JJ168" s="33">
        <v>132544.5199999999</v>
      </c>
      <c r="JK168" s="33">
        <v>194314.8400000002</v>
      </c>
      <c r="JL168" s="33">
        <v>306037.43999999994</v>
      </c>
      <c r="JM168" s="33">
        <v>185305.57000000007</v>
      </c>
      <c r="JN168" s="33">
        <v>277036.23000000021</v>
      </c>
      <c r="JO168" s="33">
        <v>269711.06999999983</v>
      </c>
      <c r="JP168" s="33">
        <v>82758.139999999898</v>
      </c>
      <c r="JQ168" s="33">
        <v>930724.53999999934</v>
      </c>
      <c r="JR168" s="33">
        <v>-157374.55999999959</v>
      </c>
      <c r="JS168" s="34">
        <f>JG168+JH168+JI168+JJ168+JK168+JL168+JM168+JN168+JO168+JP168+JQ168+JR168</f>
        <v>2668484.3199999998</v>
      </c>
      <c r="JT168" s="228">
        <v>434159.83</v>
      </c>
      <c r="JU168" s="33">
        <v>1284174.9099999999</v>
      </c>
      <c r="JV168" s="33">
        <v>-161069.6100000001</v>
      </c>
      <c r="JW168" s="33">
        <v>128999.02000000002</v>
      </c>
      <c r="JX168" s="33">
        <v>314148.99000000022</v>
      </c>
      <c r="JY168" s="33">
        <v>50244.810000000056</v>
      </c>
      <c r="JZ168" s="33">
        <v>214619.35000000009</v>
      </c>
      <c r="KA168" s="33">
        <v>155201.83999999985</v>
      </c>
      <c r="KB168" s="33">
        <v>681476.21999999974</v>
      </c>
      <c r="KC168" s="33">
        <v>268323.79000000004</v>
      </c>
      <c r="KD168" s="33">
        <v>353854.54999999935</v>
      </c>
      <c r="KE168" s="33">
        <v>400517.81000000052</v>
      </c>
      <c r="KF168" s="34">
        <f>JT168+JU168+JV168+JW168+JX168+JY168+JZ168+KA168+KB168+KC168+KD168+KE168</f>
        <v>4124651.51</v>
      </c>
      <c r="KG168" s="228">
        <v>5413.1</v>
      </c>
      <c r="KH168" s="33">
        <v>1112481.52</v>
      </c>
      <c r="KI168" s="33">
        <v>143205.71999999997</v>
      </c>
      <c r="KJ168" s="33">
        <v>567297.48</v>
      </c>
      <c r="KK168" s="33">
        <v>646108.67000000016</v>
      </c>
      <c r="KL168" s="33">
        <v>196654.32999999961</v>
      </c>
      <c r="KM168" s="33">
        <v>133135.95000000019</v>
      </c>
      <c r="KN168" s="33">
        <v>-925036.66999999993</v>
      </c>
      <c r="KO168" s="33">
        <v>110691.47999999998</v>
      </c>
      <c r="KP168" s="33">
        <v>270009.41000000015</v>
      </c>
      <c r="KQ168" s="33">
        <v>394718.19999999972</v>
      </c>
      <c r="KR168" s="33">
        <v>358739.12999999989</v>
      </c>
      <c r="KS168" s="34">
        <f>KG168+KH168+KI168+KJ168+KK168+KL168+KM168+KN168+KO168+KP168+KQ168+KR168</f>
        <v>3013418.32</v>
      </c>
      <c r="KT168" s="228">
        <v>75744.460000000006</v>
      </c>
      <c r="KU168" s="33">
        <v>41370.119999999995</v>
      </c>
      <c r="KV168" s="33">
        <v>58064.460000000006</v>
      </c>
      <c r="KW168" s="33">
        <v>635160</v>
      </c>
      <c r="KX168" s="33">
        <v>94461.449999999953</v>
      </c>
      <c r="KY168" s="33">
        <v>263703.39999999991</v>
      </c>
      <c r="KZ168" s="33">
        <v>65493.110000000102</v>
      </c>
      <c r="LA168" s="33">
        <v>150665.85000000009</v>
      </c>
      <c r="LB168" s="33">
        <v>183009.14999999991</v>
      </c>
      <c r="LC168" s="33">
        <v>269581.45999999996</v>
      </c>
      <c r="LD168" s="33">
        <v>125007.41000000015</v>
      </c>
      <c r="LE168" s="33">
        <v>624248.08999999985</v>
      </c>
      <c r="LF168" s="34">
        <f>KT168+KU168+KV168+KW168+KX168+KY168+KZ168+LA168+LB168+LC168+LD168+LE168</f>
        <v>2586508.96</v>
      </c>
      <c r="LG168" s="228">
        <v>225816.52</v>
      </c>
      <c r="LH168" s="33">
        <v>99454.810000000027</v>
      </c>
      <c r="LI168" s="33">
        <v>152105.01</v>
      </c>
      <c r="LJ168" s="33">
        <v>258615.69</v>
      </c>
      <c r="LK168" s="33">
        <v>689333.73</v>
      </c>
      <c r="LL168" s="33">
        <v>152943.05000000005</v>
      </c>
      <c r="LM168" s="33">
        <v>88075.629999999888</v>
      </c>
      <c r="LN168" s="33">
        <v>196952.25</v>
      </c>
      <c r="LO168" s="33">
        <v>299092.09000000032</v>
      </c>
      <c r="LP168" s="33">
        <v>242034.1799999997</v>
      </c>
      <c r="LQ168" s="33">
        <v>1013837.1099999999</v>
      </c>
      <c r="LR168" s="33">
        <v>634002.98</v>
      </c>
      <c r="LS168" s="34">
        <f>LG168+LH168+LI168+LJ168+LK168+LL168+LM168+LN168+LO168+LP168+LQ168+LR168</f>
        <v>4052263.05</v>
      </c>
      <c r="LT168" s="228">
        <v>271000.46999999997</v>
      </c>
      <c r="LU168" s="33">
        <v>496956.19000000006</v>
      </c>
      <c r="LV168" s="33">
        <v>1130699.3399999999</v>
      </c>
      <c r="LW168" s="33">
        <v>141447.54000000004</v>
      </c>
      <c r="LX168" s="33">
        <v>122170.68999999994</v>
      </c>
      <c r="LY168" s="33">
        <v>291687.66000000015</v>
      </c>
      <c r="LZ168" s="33">
        <v>488315.69999999972</v>
      </c>
      <c r="MA168" s="33">
        <v>1289636.9299999997</v>
      </c>
      <c r="MB168" s="33">
        <v>479395.29000000004</v>
      </c>
      <c r="MC168" s="33">
        <v>90217.959999999963</v>
      </c>
      <c r="MD168" s="33">
        <v>789875.3200000003</v>
      </c>
      <c r="ME168" s="33">
        <v>976989.41999999993</v>
      </c>
      <c r="MF168" s="34">
        <f>LT168+LU168+LV168+LW168+LX168+LY168+LZ168+MA168+MB168+MC168+MD168+ME168</f>
        <v>6568392.5099999998</v>
      </c>
      <c r="MG168" s="228">
        <v>185819.1</v>
      </c>
      <c r="MH168" s="33">
        <v>400137.82000000007</v>
      </c>
      <c r="MI168" s="33">
        <v>264843.51</v>
      </c>
      <c r="MJ168" s="33">
        <v>0</v>
      </c>
      <c r="MK168" s="33">
        <v>0</v>
      </c>
      <c r="ML168" s="33">
        <v>0</v>
      </c>
      <c r="MM168" s="33">
        <v>0</v>
      </c>
      <c r="MN168" s="33">
        <v>0</v>
      </c>
      <c r="MO168" s="33">
        <v>0</v>
      </c>
      <c r="MP168" s="33">
        <v>0</v>
      </c>
      <c r="MQ168" s="33">
        <v>0</v>
      </c>
      <c r="MR168" s="33">
        <v>0</v>
      </c>
      <c r="MS168" s="35">
        <f>MG168+MH168+MI168+MJ168+MK168+ML168+MM168+MN168+MO168+MP168+MQ168+MR168</f>
        <v>850800.43</v>
      </c>
    </row>
    <row r="169" spans="1:357" ht="15.75" thickBot="1" x14ac:dyDescent="0.25">
      <c r="A169" s="89"/>
      <c r="B169" s="121"/>
      <c r="C169" s="122"/>
      <c r="D169" s="122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  <c r="IN169" s="39"/>
      <c r="IO169" s="39"/>
      <c r="IP169" s="39"/>
      <c r="IQ169" s="39"/>
      <c r="IR169" s="39"/>
      <c r="IS169" s="39"/>
      <c r="IT169" s="39"/>
      <c r="IU169" s="39"/>
      <c r="IV169" s="39"/>
      <c r="IW169" s="39"/>
      <c r="IX169" s="39"/>
      <c r="IY169" s="39"/>
      <c r="IZ169" s="39"/>
      <c r="JA169" s="39"/>
      <c r="JB169" s="39"/>
      <c r="JC169" s="39"/>
      <c r="JD169" s="39"/>
      <c r="JE169" s="39"/>
      <c r="JF169" s="39"/>
      <c r="JG169" s="236"/>
      <c r="JH169" s="39"/>
      <c r="JI169" s="39"/>
      <c r="JJ169" s="39"/>
      <c r="JK169" s="39"/>
      <c r="JL169" s="39"/>
      <c r="JM169" s="39"/>
      <c r="JN169" s="39"/>
      <c r="JO169" s="39"/>
      <c r="JP169" s="39"/>
      <c r="JQ169" s="39"/>
      <c r="JR169" s="39"/>
      <c r="JS169" s="39"/>
      <c r="JT169" s="236"/>
      <c r="JU169" s="39"/>
      <c r="JV169" s="39"/>
      <c r="JW169" s="39"/>
      <c r="JX169" s="39"/>
      <c r="JY169" s="39"/>
      <c r="JZ169" s="39"/>
      <c r="KA169" s="39"/>
      <c r="KB169" s="39"/>
      <c r="KC169" s="39"/>
      <c r="KD169" s="39"/>
      <c r="KE169" s="39"/>
      <c r="KF169" s="39"/>
      <c r="KG169" s="236"/>
      <c r="KH169" s="39"/>
      <c r="KI169" s="39"/>
      <c r="KJ169" s="39"/>
      <c r="KK169" s="39"/>
      <c r="KL169" s="39"/>
      <c r="KM169" s="39"/>
      <c r="KN169" s="39"/>
      <c r="KO169" s="39"/>
      <c r="KP169" s="39"/>
      <c r="KQ169" s="39"/>
      <c r="KR169" s="39"/>
      <c r="KS169" s="39"/>
      <c r="KT169" s="236"/>
      <c r="KU169" s="39"/>
      <c r="KV169" s="39"/>
      <c r="KW169" s="39"/>
      <c r="KX169" s="39"/>
      <c r="KY169" s="39"/>
      <c r="KZ169" s="39"/>
      <c r="LA169" s="39"/>
      <c r="LB169" s="39"/>
      <c r="LC169" s="39"/>
      <c r="LD169" s="39"/>
      <c r="LE169" s="39"/>
      <c r="LF169" s="39"/>
      <c r="LG169" s="236"/>
      <c r="LH169" s="39"/>
      <c r="LI169" s="39"/>
      <c r="LJ169" s="39"/>
      <c r="LK169" s="39"/>
      <c r="LL169" s="39"/>
      <c r="LM169" s="39"/>
      <c r="LN169" s="39"/>
      <c r="LO169" s="39"/>
      <c r="LP169" s="39"/>
      <c r="LQ169" s="39"/>
      <c r="LR169" s="39"/>
      <c r="LS169" s="39"/>
      <c r="LT169" s="236"/>
      <c r="LU169" s="39"/>
      <c r="LV169" s="39"/>
      <c r="LW169" s="39"/>
      <c r="LX169" s="39"/>
      <c r="LY169" s="39"/>
      <c r="LZ169" s="39"/>
      <c r="MA169" s="39"/>
      <c r="MB169" s="39"/>
      <c r="MC169" s="39"/>
      <c r="MD169" s="39"/>
      <c r="ME169" s="39"/>
      <c r="MF169" s="39"/>
      <c r="MG169" s="236"/>
      <c r="MH169" s="39"/>
      <c r="MI169" s="39"/>
      <c r="MJ169" s="39"/>
      <c r="MK169" s="39"/>
      <c r="ML169" s="39"/>
      <c r="MM169" s="39"/>
      <c r="MN169" s="39"/>
      <c r="MO169" s="39"/>
      <c r="MP169" s="39"/>
      <c r="MQ169" s="39"/>
      <c r="MR169" s="39"/>
      <c r="MS169" s="40"/>
    </row>
    <row r="170" spans="1:357" ht="15.75" thickTop="1" x14ac:dyDescent="0.2">
      <c r="A170" s="90"/>
      <c r="B170" s="123"/>
      <c r="C170" s="124"/>
      <c r="D170" s="124"/>
      <c r="E170" s="41"/>
      <c r="F170" s="41"/>
      <c r="G170" s="41"/>
      <c r="H170" s="41"/>
      <c r="I170" s="41"/>
      <c r="J170" s="41"/>
      <c r="K170" s="41"/>
      <c r="L170" s="41"/>
      <c r="M170" s="42"/>
      <c r="N170" s="42"/>
      <c r="O170" s="42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  <c r="IF170" s="41"/>
      <c r="IG170" s="41"/>
      <c r="IH170" s="41"/>
      <c r="II170" s="41"/>
      <c r="IJ170" s="41"/>
      <c r="IK170" s="41"/>
      <c r="IL170" s="41"/>
      <c r="IM170" s="41"/>
      <c r="IN170" s="41"/>
      <c r="IO170" s="41"/>
      <c r="IP170" s="41"/>
      <c r="IQ170" s="41"/>
      <c r="IR170" s="41"/>
      <c r="IS170" s="41"/>
      <c r="IT170" s="41"/>
      <c r="IU170" s="41"/>
      <c r="IV170" s="41"/>
      <c r="IW170" s="41"/>
      <c r="IX170" s="41"/>
      <c r="IY170" s="41"/>
      <c r="IZ170" s="41"/>
      <c r="JA170" s="41"/>
      <c r="JB170" s="41"/>
      <c r="JC170" s="41"/>
      <c r="JD170" s="41"/>
      <c r="JE170" s="41"/>
      <c r="JF170" s="41"/>
      <c r="JG170" s="237"/>
      <c r="JH170" s="41"/>
      <c r="JI170" s="41"/>
      <c r="JJ170" s="41"/>
      <c r="JK170" s="41"/>
      <c r="JL170" s="41"/>
      <c r="JM170" s="41"/>
      <c r="JN170" s="41"/>
      <c r="JO170" s="41"/>
      <c r="JP170" s="41"/>
      <c r="JQ170" s="41"/>
      <c r="JR170" s="41"/>
      <c r="JS170" s="41"/>
      <c r="JT170" s="237"/>
      <c r="JU170" s="41"/>
      <c r="JV170" s="41"/>
      <c r="JW170" s="41"/>
      <c r="JX170" s="41"/>
      <c r="JY170" s="41"/>
      <c r="JZ170" s="41"/>
      <c r="KA170" s="41"/>
      <c r="KB170" s="41"/>
      <c r="KC170" s="41"/>
      <c r="KD170" s="41"/>
      <c r="KE170" s="41"/>
      <c r="KF170" s="41"/>
      <c r="KG170" s="237"/>
      <c r="KH170" s="41"/>
      <c r="KI170" s="41"/>
      <c r="KJ170" s="41"/>
      <c r="KK170" s="41"/>
      <c r="KL170" s="41"/>
      <c r="KM170" s="41"/>
      <c r="KN170" s="41"/>
      <c r="KO170" s="41"/>
      <c r="KP170" s="41"/>
      <c r="KQ170" s="41"/>
      <c r="KR170" s="41"/>
      <c r="KS170" s="41"/>
      <c r="KT170" s="237"/>
      <c r="KU170" s="41"/>
      <c r="KV170" s="41"/>
      <c r="KW170" s="41"/>
      <c r="KX170" s="41"/>
      <c r="KY170" s="41"/>
      <c r="KZ170" s="41"/>
      <c r="LA170" s="41"/>
      <c r="LB170" s="41"/>
      <c r="LC170" s="41"/>
      <c r="LD170" s="41"/>
      <c r="LE170" s="41"/>
      <c r="LF170" s="41"/>
      <c r="LG170" s="237"/>
      <c r="LH170" s="41"/>
      <c r="LI170" s="41"/>
      <c r="LJ170" s="41"/>
      <c r="LK170" s="41"/>
      <c r="LL170" s="41"/>
      <c r="LM170" s="41"/>
      <c r="LN170" s="41"/>
      <c r="LO170" s="41"/>
      <c r="LP170" s="41"/>
      <c r="LQ170" s="41"/>
      <c r="LR170" s="41"/>
      <c r="LS170" s="41"/>
      <c r="LT170" s="237"/>
      <c r="LU170" s="41"/>
      <c r="LV170" s="41"/>
      <c r="LW170" s="41"/>
      <c r="LX170" s="41"/>
      <c r="LY170" s="41"/>
      <c r="LZ170" s="41"/>
      <c r="MA170" s="41"/>
      <c r="MB170" s="41"/>
      <c r="MC170" s="41"/>
      <c r="MD170" s="41"/>
      <c r="ME170" s="41"/>
      <c r="MF170" s="41"/>
      <c r="MG170" s="237"/>
      <c r="MH170" s="41"/>
      <c r="MI170" s="41"/>
      <c r="MJ170" s="41"/>
      <c r="MK170" s="41"/>
      <c r="ML170" s="41"/>
      <c r="MM170" s="41"/>
      <c r="MN170" s="41"/>
      <c r="MO170" s="41"/>
      <c r="MP170" s="41"/>
      <c r="MQ170" s="41"/>
      <c r="MR170" s="41"/>
      <c r="MS170" s="43"/>
    </row>
    <row r="171" spans="1:357" ht="20.25" x14ac:dyDescent="0.3">
      <c r="A171" s="83">
        <v>4</v>
      </c>
      <c r="B171" s="107" t="s">
        <v>340</v>
      </c>
      <c r="C171" s="108" t="s">
        <v>374</v>
      </c>
      <c r="D171" s="108" t="s">
        <v>375</v>
      </c>
      <c r="E171" s="44">
        <f t="shared" ref="E171:R171" si="841">E173+E207+E260+E274</f>
        <v>212802140.71106663</v>
      </c>
      <c r="F171" s="44">
        <f t="shared" si="841"/>
        <v>299435357.20247042</v>
      </c>
      <c r="G171" s="44">
        <f t="shared" si="841"/>
        <v>382894504.25638461</v>
      </c>
      <c r="H171" s="44">
        <f t="shared" si="841"/>
        <v>435527653.98097146</v>
      </c>
      <c r="I171" s="44">
        <f t="shared" si="841"/>
        <v>518467935.23618764</v>
      </c>
      <c r="J171" s="44">
        <f t="shared" si="841"/>
        <v>587833370.88966799</v>
      </c>
      <c r="K171" s="25">
        <f t="shared" si="841"/>
        <v>678030675.17943585</v>
      </c>
      <c r="L171" s="25">
        <f t="shared" si="841"/>
        <v>332773835.75363046</v>
      </c>
      <c r="M171" s="25">
        <f t="shared" si="841"/>
        <v>68829823.902520448</v>
      </c>
      <c r="N171" s="25">
        <f t="shared" si="841"/>
        <v>60783462.694041066</v>
      </c>
      <c r="O171" s="25">
        <f t="shared" si="841"/>
        <v>58037673.176431328</v>
      </c>
      <c r="P171" s="25">
        <f t="shared" si="841"/>
        <v>70438933.400100157</v>
      </c>
      <c r="Q171" s="25">
        <f t="shared" si="841"/>
        <v>72064868.135536641</v>
      </c>
      <c r="R171" s="25">
        <f t="shared" si="841"/>
        <v>118898514.43832415</v>
      </c>
      <c r="S171" s="25">
        <f>L171+M171+N171+O171+P171+Q171+R171</f>
        <v>781827111.50058436</v>
      </c>
      <c r="T171" s="25">
        <f t="shared" ref="T171:AE171" si="842">T173+T207+T260+T274</f>
        <v>52359604.121265233</v>
      </c>
      <c r="U171" s="25">
        <f t="shared" si="842"/>
        <v>55630823.358704731</v>
      </c>
      <c r="V171" s="25">
        <f t="shared" si="842"/>
        <v>62487687.523243189</v>
      </c>
      <c r="W171" s="25">
        <f t="shared" si="842"/>
        <v>61223803.088549495</v>
      </c>
      <c r="X171" s="25">
        <f t="shared" si="842"/>
        <v>70444685.327919647</v>
      </c>
      <c r="Y171" s="25">
        <f t="shared" si="842"/>
        <v>74833746.524901271</v>
      </c>
      <c r="Z171" s="25">
        <f t="shared" si="842"/>
        <v>70789150.519988313</v>
      </c>
      <c r="AA171" s="25">
        <f t="shared" si="842"/>
        <v>79421676.493198171</v>
      </c>
      <c r="AB171" s="25">
        <f t="shared" si="842"/>
        <v>70459605.917542964</v>
      </c>
      <c r="AC171" s="25">
        <f t="shared" si="842"/>
        <v>85291015.076823562</v>
      </c>
      <c r="AD171" s="25">
        <f t="shared" si="842"/>
        <v>84845838.733934268</v>
      </c>
      <c r="AE171" s="25">
        <f t="shared" si="842"/>
        <v>127003587.09197959</v>
      </c>
      <c r="AF171" s="25">
        <f>T171+U171+V171+W171+X171+Y171+Z171+AA171+AB171+AC171+AD171+AE171</f>
        <v>894791223.77805054</v>
      </c>
      <c r="AG171" s="25">
        <f t="shared" ref="AG171:AR171" si="843">AG173+AG207+AG260+AG274</f>
        <v>61442798.782089807</v>
      </c>
      <c r="AH171" s="25">
        <f t="shared" si="843"/>
        <v>65832850.123017855</v>
      </c>
      <c r="AI171" s="25">
        <f t="shared" si="843"/>
        <v>73551356.562218323</v>
      </c>
      <c r="AJ171" s="25">
        <f t="shared" si="843"/>
        <v>73049024.490235373</v>
      </c>
      <c r="AK171" s="25">
        <f t="shared" si="843"/>
        <v>81867049.186696693</v>
      </c>
      <c r="AL171" s="25">
        <f t="shared" si="843"/>
        <v>67450845.149599418</v>
      </c>
      <c r="AM171" s="25">
        <f t="shared" si="843"/>
        <v>94108305.066349521</v>
      </c>
      <c r="AN171" s="25">
        <f t="shared" si="843"/>
        <v>78765231.492613941</v>
      </c>
      <c r="AO171" s="25">
        <f t="shared" si="843"/>
        <v>74276649.976673335</v>
      </c>
      <c r="AP171" s="25">
        <f t="shared" si="843"/>
        <v>83828246.404439971</v>
      </c>
      <c r="AQ171" s="25">
        <f t="shared" si="843"/>
        <v>97341335.906276152</v>
      </c>
      <c r="AR171" s="25">
        <f t="shared" si="843"/>
        <v>160479356.16950423</v>
      </c>
      <c r="AS171" s="25">
        <f>AG171+AH171+AI171+AJ171+AK171+AL171+AM171+AN171+AO171+AP171+AQ171+AR171</f>
        <v>1011993049.3097146</v>
      </c>
      <c r="AT171" s="25">
        <f t="shared" ref="AT171:BE171" si="844">AT173+AT207+AT260+AT274</f>
        <v>75270290.816933751</v>
      </c>
      <c r="AU171" s="25">
        <f t="shared" si="844"/>
        <v>83692407.098800972</v>
      </c>
      <c r="AV171" s="25">
        <f t="shared" si="844"/>
        <v>76025038.717771128</v>
      </c>
      <c r="AW171" s="25">
        <f t="shared" si="844"/>
        <v>84224602.668530554</v>
      </c>
      <c r="AX171" s="25">
        <f t="shared" si="844"/>
        <v>85056953.675847098</v>
      </c>
      <c r="AY171" s="25">
        <f t="shared" si="844"/>
        <v>85977177.797529623</v>
      </c>
      <c r="AZ171" s="25">
        <f t="shared" si="844"/>
        <v>80992231.499165475</v>
      </c>
      <c r="BA171" s="25">
        <f t="shared" si="844"/>
        <v>85795323.934526756</v>
      </c>
      <c r="BB171" s="25">
        <f t="shared" si="844"/>
        <v>88598945.010307193</v>
      </c>
      <c r="BC171" s="25">
        <f t="shared" si="844"/>
        <v>103281055.02219996</v>
      </c>
      <c r="BD171" s="25">
        <f t="shared" si="844"/>
        <v>105641679.28275745</v>
      </c>
      <c r="BE171" s="25">
        <f t="shared" si="844"/>
        <v>186833392.19687867</v>
      </c>
      <c r="BF171" s="25">
        <f>AT171+AU171+AV171+AW171+AX171+AY171+AZ171+BA171+BB171+BC171+BD171+BE171</f>
        <v>1141389097.7212486</v>
      </c>
      <c r="BG171" s="25">
        <f t="shared" ref="BG171:BR171" si="845">BG173+BG207+BG260+BG274</f>
        <v>85283601.230721086</v>
      </c>
      <c r="BH171" s="25">
        <f t="shared" si="845"/>
        <v>77464090.99649474</v>
      </c>
      <c r="BI171" s="25">
        <f t="shared" si="845"/>
        <v>78583521.865339682</v>
      </c>
      <c r="BJ171" s="25">
        <f t="shared" si="845"/>
        <v>92814058.256634966</v>
      </c>
      <c r="BK171" s="25">
        <f t="shared" si="845"/>
        <v>87684871.005633429</v>
      </c>
      <c r="BL171" s="25">
        <f t="shared" si="845"/>
        <v>91824575.200634316</v>
      </c>
      <c r="BM171" s="25">
        <f t="shared" si="845"/>
        <v>94322211.421845287</v>
      </c>
      <c r="BN171" s="25">
        <f t="shared" si="845"/>
        <v>91429477.565802872</v>
      </c>
      <c r="BO171" s="25">
        <f t="shared" si="845"/>
        <v>97946367.217367738</v>
      </c>
      <c r="BP171" s="25">
        <f t="shared" si="845"/>
        <v>103104403.88829081</v>
      </c>
      <c r="BQ171" s="25">
        <f t="shared" si="845"/>
        <v>105657377.31768483</v>
      </c>
      <c r="BR171" s="25">
        <f t="shared" si="845"/>
        <v>207397626.7156986</v>
      </c>
      <c r="BS171" s="25">
        <f>BG171+BH171+BI171+BJ171+BK171+BL171+BM171+BN171+BO171+BP171+BQ171+BR171</f>
        <v>1213512182.6821485</v>
      </c>
      <c r="BT171" s="25">
        <f t="shared" ref="BT171:CE171" si="846">BT173+BT207+BT260+BT274</f>
        <v>84640908.075070962</v>
      </c>
      <c r="BU171" s="25">
        <f t="shared" si="846"/>
        <v>81047400.347521275</v>
      </c>
      <c r="BV171" s="25">
        <f t="shared" si="846"/>
        <v>80625368.484685391</v>
      </c>
      <c r="BW171" s="25">
        <f t="shared" si="846"/>
        <v>105823893.10119344</v>
      </c>
      <c r="BX171" s="25">
        <f t="shared" si="846"/>
        <v>93583272.925012514</v>
      </c>
      <c r="BY171" s="25">
        <f t="shared" si="846"/>
        <v>92675734.727591425</v>
      </c>
      <c r="BZ171" s="25">
        <f t="shared" si="846"/>
        <v>95646185.884326503</v>
      </c>
      <c r="CA171" s="25">
        <f t="shared" si="846"/>
        <v>104246628.34192953</v>
      </c>
      <c r="CB171" s="25">
        <f t="shared" si="846"/>
        <v>103701723.99924888</v>
      </c>
      <c r="CC171" s="25">
        <f t="shared" si="846"/>
        <v>100782652.01819402</v>
      </c>
      <c r="CD171" s="25">
        <f t="shared" si="846"/>
        <v>122275044.44996659</v>
      </c>
      <c r="CE171" s="25">
        <f t="shared" si="846"/>
        <v>231977540.21077454</v>
      </c>
      <c r="CF171" s="25">
        <f>BT171+BU171+BV171+BW171+BX171+BY171+BZ171+CA171+CB171+CC171+CD171+CE171</f>
        <v>1297026352.565515</v>
      </c>
      <c r="CG171" s="25">
        <f t="shared" ref="CG171:CR171" si="847">CG173+CG207+CG260+CG274</f>
        <v>82812163.710148558</v>
      </c>
      <c r="CH171" s="25">
        <f t="shared" si="847"/>
        <v>82579856.103238195</v>
      </c>
      <c r="CI171" s="25">
        <f t="shared" si="847"/>
        <v>93318207.293982655</v>
      </c>
      <c r="CJ171" s="25">
        <f t="shared" si="847"/>
        <v>100940463.38514018</v>
      </c>
      <c r="CK171" s="25">
        <f t="shared" si="847"/>
        <v>95555843.39294365</v>
      </c>
      <c r="CL171" s="25">
        <f t="shared" si="847"/>
        <v>102218693.38032044</v>
      </c>
      <c r="CM171" s="25">
        <f t="shared" si="847"/>
        <v>100318912.62414449</v>
      </c>
      <c r="CN171" s="25">
        <f t="shared" si="847"/>
        <v>106610064.79093638</v>
      </c>
      <c r="CO171" s="25">
        <f t="shared" si="847"/>
        <v>110897772.46457893</v>
      </c>
      <c r="CP171" s="25">
        <f t="shared" si="847"/>
        <v>109700330.42054749</v>
      </c>
      <c r="CQ171" s="25">
        <f t="shared" si="847"/>
        <v>130742061.18444331</v>
      </c>
      <c r="CR171" s="25">
        <f t="shared" si="847"/>
        <v>256390438.12416628</v>
      </c>
      <c r="CS171" s="25">
        <f>CG171+CH171+CI171+CJ171+CK171+CL171+CM171+CN171+CO171+CP171+CQ171+CR171</f>
        <v>1372084806.8745904</v>
      </c>
      <c r="CT171" s="25">
        <f t="shared" ref="CT171:DE171" si="848">CT173+CT207+CT260+CT274</f>
        <v>90488197.16437158</v>
      </c>
      <c r="CU171" s="25">
        <f t="shared" si="848"/>
        <v>102884948.66846104</v>
      </c>
      <c r="CV171" s="25">
        <f t="shared" si="848"/>
        <v>105824408.74657318</v>
      </c>
      <c r="CW171" s="25">
        <f t="shared" si="848"/>
        <v>95826357.509222224</v>
      </c>
      <c r="CX171" s="25">
        <f t="shared" si="848"/>
        <v>114674184.0106356</v>
      </c>
      <c r="CY171" s="25">
        <f t="shared" si="848"/>
        <v>125635540.07578394</v>
      </c>
      <c r="CZ171" s="25">
        <f t="shared" si="848"/>
        <v>117265041.35574193</v>
      </c>
      <c r="DA171" s="25">
        <f t="shared" si="848"/>
        <v>125009263.56760137</v>
      </c>
      <c r="DB171" s="25">
        <f t="shared" si="848"/>
        <v>129717037.64308968</v>
      </c>
      <c r="DC171" s="25">
        <f t="shared" si="848"/>
        <v>149353986.6565097</v>
      </c>
      <c r="DD171" s="25">
        <f t="shared" si="848"/>
        <v>165879125.35353044</v>
      </c>
      <c r="DE171" s="25">
        <f t="shared" si="848"/>
        <v>305109146.0146215</v>
      </c>
      <c r="DF171" s="25">
        <f>CT171+CU171+CV171+CW171+CX171+CY171+CZ171+DA171+DB171+DC171+DD171+DE171</f>
        <v>1627667236.7661421</v>
      </c>
      <c r="DG171" s="25">
        <f t="shared" ref="DG171:DR171" si="849">DG173+DG207+DG260+DG274</f>
        <v>94848502.53685528</v>
      </c>
      <c r="DH171" s="25">
        <f t="shared" si="849"/>
        <v>95650342.027929023</v>
      </c>
      <c r="DI171" s="25">
        <f t="shared" si="849"/>
        <v>106619711.5830963</v>
      </c>
      <c r="DJ171" s="25">
        <f t="shared" si="849"/>
        <v>108196370.96070263</v>
      </c>
      <c r="DK171" s="25">
        <f t="shared" si="849"/>
        <v>124914207.95364444</v>
      </c>
      <c r="DL171" s="25">
        <f t="shared" si="849"/>
        <v>125288881.24917236</v>
      </c>
      <c r="DM171" s="25">
        <f t="shared" si="849"/>
        <v>131614295.35884076</v>
      </c>
      <c r="DN171" s="25">
        <f t="shared" si="849"/>
        <v>164440688.29975924</v>
      </c>
      <c r="DO171" s="25">
        <f t="shared" si="849"/>
        <v>138786428.01000002</v>
      </c>
      <c r="DP171" s="25">
        <f t="shared" si="849"/>
        <v>143564049.62</v>
      </c>
      <c r="DQ171" s="25">
        <f t="shared" si="849"/>
        <v>172869443.45000005</v>
      </c>
      <c r="DR171" s="25">
        <f t="shared" si="849"/>
        <v>315800163.264</v>
      </c>
      <c r="DS171" s="25">
        <f>DG171+DH171+DI171+DJ171+DK171+DL171+DM171+DN171+DO171+DP171+DQ171+DR171</f>
        <v>1722593084.3140004</v>
      </c>
      <c r="DT171" s="25">
        <f t="shared" ref="DT171:EE171" si="850">DT173+DT207+DT260+DT274</f>
        <v>111072948.80000001</v>
      </c>
      <c r="DU171" s="25">
        <f t="shared" si="850"/>
        <v>114508491.85999995</v>
      </c>
      <c r="DV171" s="25">
        <f t="shared" si="850"/>
        <v>127100359.67000003</v>
      </c>
      <c r="DW171" s="25">
        <f t="shared" si="850"/>
        <v>141599385.57000005</v>
      </c>
      <c r="DX171" s="25">
        <f t="shared" si="850"/>
        <v>149731811.02000001</v>
      </c>
      <c r="DY171" s="25">
        <f t="shared" si="850"/>
        <v>150377143.46999994</v>
      </c>
      <c r="DZ171" s="25">
        <f t="shared" si="850"/>
        <v>152535338.94999999</v>
      </c>
      <c r="EA171" s="25">
        <f t="shared" si="850"/>
        <v>151309845.23000008</v>
      </c>
      <c r="EB171" s="25">
        <f t="shared" si="850"/>
        <v>232389795.32999995</v>
      </c>
      <c r="EC171" s="25">
        <f t="shared" si="850"/>
        <v>171143588.449101</v>
      </c>
      <c r="ED171" s="25">
        <f t="shared" si="850"/>
        <v>171200460.52089882</v>
      </c>
      <c r="EE171" s="25">
        <f t="shared" si="850"/>
        <v>374977805.08100021</v>
      </c>
      <c r="EF171" s="25">
        <f>DT171+DU171+DV171+DW171+DX171+DY171+DZ171+EA171+EB171+EC171+ED171+EE171</f>
        <v>2047946973.9509997</v>
      </c>
      <c r="EG171" s="25">
        <f t="shared" ref="EG171:ER171" si="851">EG173+EG207+EG260+EG274</f>
        <v>130211806.04000005</v>
      </c>
      <c r="EH171" s="25">
        <f t="shared" si="851"/>
        <v>127966692.21999994</v>
      </c>
      <c r="EI171" s="25">
        <f t="shared" si="851"/>
        <v>142354726.17000002</v>
      </c>
      <c r="EJ171" s="25">
        <f t="shared" si="851"/>
        <v>148071330.23000002</v>
      </c>
      <c r="EK171" s="25">
        <f t="shared" si="851"/>
        <v>176807177.81999999</v>
      </c>
      <c r="EL171" s="25">
        <f t="shared" si="851"/>
        <v>178312841.26999983</v>
      </c>
      <c r="EM171" s="25">
        <f t="shared" si="851"/>
        <v>172833780.55300012</v>
      </c>
      <c r="EN171" s="25">
        <f t="shared" si="851"/>
        <v>171746178.10699981</v>
      </c>
      <c r="EO171" s="25">
        <f t="shared" si="851"/>
        <v>196285499.09000045</v>
      </c>
      <c r="EP171" s="25">
        <f t="shared" si="851"/>
        <v>187924176.79999983</v>
      </c>
      <c r="EQ171" s="25">
        <f t="shared" si="851"/>
        <v>212069430.79000041</v>
      </c>
      <c r="ER171" s="25">
        <f t="shared" si="851"/>
        <v>347880172.14999974</v>
      </c>
      <c r="ES171" s="25">
        <f>EG171+EH171+EI171+EJ171+EK171+EL171+EM171+EN171+EO171+EP171+EQ171+ER171</f>
        <v>2192463811.2400002</v>
      </c>
      <c r="ET171" s="25">
        <f t="shared" ref="ET171:FE171" si="852">ET173+ET207+ET260+ET274</f>
        <v>147841723.21999997</v>
      </c>
      <c r="EU171" s="25">
        <f t="shared" si="852"/>
        <v>138521533.35000005</v>
      </c>
      <c r="EV171" s="25">
        <f t="shared" si="852"/>
        <v>153533878.83099988</v>
      </c>
      <c r="EW171" s="25">
        <f t="shared" si="852"/>
        <v>142216035.71200001</v>
      </c>
      <c r="EX171" s="25">
        <f t="shared" si="852"/>
        <v>168655054.02700013</v>
      </c>
      <c r="EY171" s="25">
        <f t="shared" si="852"/>
        <v>185336232.2599999</v>
      </c>
      <c r="EZ171" s="25">
        <f t="shared" si="852"/>
        <v>184186651.55999991</v>
      </c>
      <c r="FA171" s="25">
        <f t="shared" si="852"/>
        <v>182979081.76999992</v>
      </c>
      <c r="FB171" s="25">
        <f t="shared" si="852"/>
        <v>188253700.11200032</v>
      </c>
      <c r="FC171" s="25">
        <f t="shared" si="852"/>
        <v>198223894.35799968</v>
      </c>
      <c r="FD171" s="25">
        <f t="shared" si="852"/>
        <v>240724803.89260015</v>
      </c>
      <c r="FE171" s="25">
        <f t="shared" si="852"/>
        <v>382163858.3524003</v>
      </c>
      <c r="FF171" s="25">
        <f>ET171+EU171+EV171+EW171+EX171+EY171+EZ171+FA171+FB171+FC171+FD171+FE171</f>
        <v>2312636447.4450002</v>
      </c>
      <c r="FG171" s="25">
        <f t="shared" ref="FG171:FR171" si="853">FG173+FG207+FG260+FG274</f>
        <v>126550279.69999999</v>
      </c>
      <c r="FH171" s="25">
        <f t="shared" si="853"/>
        <v>132306807.67100005</v>
      </c>
      <c r="FI171" s="25">
        <f t="shared" si="853"/>
        <v>148615501.74899995</v>
      </c>
      <c r="FJ171" s="25">
        <f t="shared" si="853"/>
        <v>142942475.79300007</v>
      </c>
      <c r="FK171" s="25">
        <f t="shared" si="853"/>
        <v>157806545.66699994</v>
      </c>
      <c r="FL171" s="25">
        <f t="shared" si="853"/>
        <v>175758349.11700019</v>
      </c>
      <c r="FM171" s="25">
        <f t="shared" si="853"/>
        <v>165205491.9129999</v>
      </c>
      <c r="FN171" s="25">
        <f t="shared" si="853"/>
        <v>190410133.91999975</v>
      </c>
      <c r="FO171" s="25">
        <f t="shared" si="853"/>
        <v>170570246.54499996</v>
      </c>
      <c r="FP171" s="25">
        <f t="shared" si="853"/>
        <v>180309027.67600009</v>
      </c>
      <c r="FQ171" s="25">
        <f t="shared" si="853"/>
        <v>206114092.85800001</v>
      </c>
      <c r="FR171" s="25">
        <f t="shared" si="853"/>
        <v>300812393.99140012</v>
      </c>
      <c r="FS171" s="25">
        <f>FG171+FH171+FI171+FJ171+FK171+FL171+FM171+FN171+FO171+FP171+FQ171+FR171</f>
        <v>2097401346.6004</v>
      </c>
      <c r="FT171" s="25">
        <f t="shared" ref="FT171:GC171" si="854">FT173+FT207+FT260+FT274</f>
        <v>131091171.332</v>
      </c>
      <c r="FU171" s="25">
        <f t="shared" si="854"/>
        <v>135972858.69800001</v>
      </c>
      <c r="FV171" s="25">
        <f t="shared" si="854"/>
        <v>147016106.78999999</v>
      </c>
      <c r="FW171" s="25">
        <f t="shared" si="854"/>
        <v>159499057.67000002</v>
      </c>
      <c r="FX171" s="25">
        <f t="shared" si="854"/>
        <v>164530480.21999988</v>
      </c>
      <c r="FY171" s="25">
        <f t="shared" si="854"/>
        <v>168560296.50000009</v>
      </c>
      <c r="FZ171" s="25">
        <f t="shared" si="854"/>
        <v>174632580.9799999</v>
      </c>
      <c r="GA171" s="25">
        <f t="shared" si="854"/>
        <v>168050702.96000007</v>
      </c>
      <c r="GB171" s="25">
        <f t="shared" si="854"/>
        <v>164863291.59000009</v>
      </c>
      <c r="GC171" s="25">
        <f t="shared" si="854"/>
        <v>182347227.66999999</v>
      </c>
      <c r="GD171" s="25">
        <f>GD173+GD207+GD260+GD274</f>
        <v>191010660.48000014</v>
      </c>
      <c r="GE171" s="25">
        <f>GE173+GE207+GE260+GE274</f>
        <v>294006652.14999944</v>
      </c>
      <c r="GF171" s="25">
        <f>FT171+FU171+FV171+FW171+FX171+FY171+FZ171+GA171+GB171+GC171+GD171+GE171</f>
        <v>2081581087.0399997</v>
      </c>
      <c r="GG171" s="25">
        <f t="shared" ref="GG171:GP171" si="855">GG173+GG207+GG260+GG274</f>
        <v>125824777.36999999</v>
      </c>
      <c r="GH171" s="25">
        <f t="shared" si="855"/>
        <v>130388237.70199999</v>
      </c>
      <c r="GI171" s="25">
        <f t="shared" si="855"/>
        <v>136185767.55899996</v>
      </c>
      <c r="GJ171" s="25">
        <f t="shared" si="855"/>
        <v>144999147.04900008</v>
      </c>
      <c r="GK171" s="25">
        <f t="shared" si="855"/>
        <v>146898921.81299999</v>
      </c>
      <c r="GL171" s="25">
        <f t="shared" si="855"/>
        <v>149194119.69700012</v>
      </c>
      <c r="GM171" s="25">
        <f t="shared" si="855"/>
        <v>169484897.81199983</v>
      </c>
      <c r="GN171" s="25">
        <f t="shared" si="855"/>
        <v>159820580.03800017</v>
      </c>
      <c r="GO171" s="25">
        <f t="shared" si="855"/>
        <v>167892913.25299963</v>
      </c>
      <c r="GP171" s="25">
        <f t="shared" si="855"/>
        <v>199136223.8720001</v>
      </c>
      <c r="GQ171" s="25">
        <f>GQ173+GQ207+GQ260+GQ274</f>
        <v>203063343.17633367</v>
      </c>
      <c r="GR171" s="25">
        <f>GR173+GR207+GR260+GR274</f>
        <v>305771646.0086664</v>
      </c>
      <c r="GS171" s="25">
        <f>GG171+GH171+GI171+GJ171+GK171+GL171+GM171+GN171+GO171+GP171+GQ171+GR171</f>
        <v>2038660575.3499999</v>
      </c>
      <c r="GT171" s="25">
        <f t="shared" ref="GT171:HC171" si="856">GT173+GT207+GT260+GT274</f>
        <v>144700966.41000003</v>
      </c>
      <c r="GU171" s="25">
        <f t="shared" si="856"/>
        <v>132229943.5</v>
      </c>
      <c r="GV171" s="25">
        <f t="shared" si="856"/>
        <v>145949321.90699998</v>
      </c>
      <c r="GW171" s="25">
        <f t="shared" si="856"/>
        <v>164860329.79500005</v>
      </c>
      <c r="GX171" s="25">
        <f t="shared" si="856"/>
        <v>163666697.68800002</v>
      </c>
      <c r="GY171" s="25">
        <f t="shared" si="856"/>
        <v>186944167.94999999</v>
      </c>
      <c r="GZ171" s="25">
        <f t="shared" si="856"/>
        <v>204683178.00999999</v>
      </c>
      <c r="HA171" s="25">
        <f t="shared" si="856"/>
        <v>193614170.65300003</v>
      </c>
      <c r="HB171" s="25">
        <f t="shared" si="856"/>
        <v>212572681.74700007</v>
      </c>
      <c r="HC171" s="25">
        <f t="shared" si="856"/>
        <v>216820792.54999989</v>
      </c>
      <c r="HD171" s="25">
        <f>HD173+HD207+HD260+HD274</f>
        <v>201688645.47000021</v>
      </c>
      <c r="HE171" s="25">
        <f>HE173+HE207+HE260+HE274</f>
        <v>317952757.7499997</v>
      </c>
      <c r="HF171" s="25">
        <f>GT171+GU171+GV171+GW171+GX171+GY171+GZ171+HA171+HB171+HC171+HD171+HE171</f>
        <v>2285683653.4300003</v>
      </c>
      <c r="HG171" s="25">
        <f t="shared" ref="HG171:HP171" si="857">HG173+HG207+HG260+HG274</f>
        <v>145837877.54900002</v>
      </c>
      <c r="HH171" s="25">
        <f t="shared" si="857"/>
        <v>113637068.35210043</v>
      </c>
      <c r="HI171" s="25">
        <f t="shared" si="857"/>
        <v>143304430.50889957</v>
      </c>
      <c r="HJ171" s="25">
        <f t="shared" si="857"/>
        <v>174171932.83000007</v>
      </c>
      <c r="HK171" s="25">
        <f t="shared" si="857"/>
        <v>140399808.43999997</v>
      </c>
      <c r="HL171" s="25">
        <f t="shared" si="857"/>
        <v>183526784.82999992</v>
      </c>
      <c r="HM171" s="25">
        <f t="shared" si="857"/>
        <v>180859096.5500001</v>
      </c>
      <c r="HN171" s="25">
        <f t="shared" si="857"/>
        <v>175978213.99000016</v>
      </c>
      <c r="HO171" s="25">
        <f t="shared" si="857"/>
        <v>178215469.6859999</v>
      </c>
      <c r="HP171" s="25">
        <f t="shared" si="857"/>
        <v>215859407.37000015</v>
      </c>
      <c r="HQ171" s="25">
        <f>HQ173+HQ207+HQ260+HQ274</f>
        <v>197264562.21999943</v>
      </c>
      <c r="HR171" s="25">
        <f>HR173+HR207+HR260+HR274</f>
        <v>348145276.74100035</v>
      </c>
      <c r="HS171" s="25">
        <f>HG171+HH171+HI171+HJ171+HK171+HL171+HM171+HN171+HO171+HP171+HQ171+HR171</f>
        <v>2197199929.0669999</v>
      </c>
      <c r="HT171" s="25">
        <f t="shared" ref="HT171:IC171" si="858">HT173+HT207+HT260+HT274</f>
        <v>118671772.72999999</v>
      </c>
      <c r="HU171" s="25">
        <f t="shared" si="858"/>
        <v>115204086.25000001</v>
      </c>
      <c r="HV171" s="25">
        <f t="shared" si="858"/>
        <v>124903872.93099998</v>
      </c>
      <c r="HW171" s="25">
        <f t="shared" si="858"/>
        <v>125165404.16900003</v>
      </c>
      <c r="HX171" s="25">
        <f t="shared" si="858"/>
        <v>130775910.03999989</v>
      </c>
      <c r="HY171" s="25">
        <f t="shared" si="858"/>
        <v>165985472.2900002</v>
      </c>
      <c r="HZ171" s="25">
        <f t="shared" si="858"/>
        <v>159535586.12999976</v>
      </c>
      <c r="IA171" s="25">
        <f t="shared" si="858"/>
        <v>151839476.59400028</v>
      </c>
      <c r="IB171" s="25">
        <f t="shared" si="858"/>
        <v>150681945.09599981</v>
      </c>
      <c r="IC171" s="25">
        <f t="shared" si="858"/>
        <v>149050031.06000003</v>
      </c>
      <c r="ID171" s="25">
        <f>ID173+ID207+ID260+ID274</f>
        <v>177986193.63000003</v>
      </c>
      <c r="IE171" s="25">
        <f>IE173+IE207+IE260+IE274</f>
        <v>282076232.82999963</v>
      </c>
      <c r="IF171" s="25">
        <f>HT171+HU171+HV171+HW171+HX171+HY171+HZ171+IA171+IB171+IC171+ID171+IE171</f>
        <v>1851875983.7499995</v>
      </c>
      <c r="IG171" s="25">
        <f t="shared" ref="IG171:IP171" si="859">IG173+IG207+IG260+IG274</f>
        <v>125180131.79099998</v>
      </c>
      <c r="IH171" s="25">
        <f t="shared" si="859"/>
        <v>110339821.27900001</v>
      </c>
      <c r="II171" s="25">
        <f t="shared" si="859"/>
        <v>135828691.72199997</v>
      </c>
      <c r="IJ171" s="25">
        <f t="shared" si="859"/>
        <v>126455443.9779999</v>
      </c>
      <c r="IK171" s="25">
        <f t="shared" si="859"/>
        <v>145786082.81000027</v>
      </c>
      <c r="IL171" s="25">
        <f t="shared" si="859"/>
        <v>173976481.72999975</v>
      </c>
      <c r="IM171" s="25">
        <f t="shared" si="859"/>
        <v>160288264.52000016</v>
      </c>
      <c r="IN171" s="25">
        <f t="shared" si="859"/>
        <v>163128130.73000017</v>
      </c>
      <c r="IO171" s="25">
        <f t="shared" si="859"/>
        <v>147454952.69999987</v>
      </c>
      <c r="IP171" s="25">
        <f t="shared" si="859"/>
        <v>170379710.45199978</v>
      </c>
      <c r="IQ171" s="25">
        <f>IQ173+IQ207+IQ260+IQ274</f>
        <v>187713588.88799995</v>
      </c>
      <c r="IR171" s="25">
        <f>IR173+IR207+IR260+IR274</f>
        <v>303602044.70400012</v>
      </c>
      <c r="IS171" s="25">
        <f>IG171+IH171+II171+IJ171+IK171+IL171+IM171+IN171+IO171+IP171+IQ171+IR171</f>
        <v>1950133345.3039999</v>
      </c>
      <c r="IT171" s="25">
        <f t="shared" ref="IT171:JC171" si="860">IT173+IT207+IT260+IT274</f>
        <v>128051552.75000001</v>
      </c>
      <c r="IU171" s="25">
        <f>IU173+IU207+IU260+IU274</f>
        <v>123579786.93000001</v>
      </c>
      <c r="IV171" s="25">
        <f t="shared" si="860"/>
        <v>143201548.3499999</v>
      </c>
      <c r="IW171" s="25">
        <f t="shared" si="860"/>
        <v>151817128.22000021</v>
      </c>
      <c r="IX171" s="25">
        <f t="shared" si="860"/>
        <v>159802606.84999964</v>
      </c>
      <c r="IY171" s="25">
        <f t="shared" si="860"/>
        <v>187376491.38000026</v>
      </c>
      <c r="IZ171" s="25">
        <f t="shared" si="860"/>
        <v>181447717.55999979</v>
      </c>
      <c r="JA171" s="25">
        <f t="shared" si="860"/>
        <v>191601489.6900003</v>
      </c>
      <c r="JB171" s="25">
        <f t="shared" si="860"/>
        <v>165880062.28999969</v>
      </c>
      <c r="JC171" s="25">
        <f t="shared" si="860"/>
        <v>215075955.44500053</v>
      </c>
      <c r="JD171" s="25">
        <f>JD173+JD207+JD260+JD274</f>
        <v>222191592.29199925</v>
      </c>
      <c r="JE171" s="25">
        <f>JE173+JE207+JE260+JE274</f>
        <v>327979331.62300014</v>
      </c>
      <c r="JF171" s="25">
        <f>IT171+IU171+IV171+IW171+IX171+IY171+IZ171+JA171+JB171+JC171+JD171+JE171</f>
        <v>2198005263.3799996</v>
      </c>
      <c r="JG171" s="225">
        <f t="shared" ref="JG171" si="861">JG173+JG207+JG260+JG274</f>
        <v>138735909.94999999</v>
      </c>
      <c r="JH171" s="25">
        <f>JH173+JH207+JH260+JH274</f>
        <v>123465568.08299999</v>
      </c>
      <c r="JI171" s="25">
        <f t="shared" ref="JI171:JP171" si="862">JI173+JI207+JI260+JI274</f>
        <v>147341645.98600003</v>
      </c>
      <c r="JJ171" s="25">
        <f t="shared" si="862"/>
        <v>159391380.36100009</v>
      </c>
      <c r="JK171" s="25">
        <f t="shared" si="862"/>
        <v>171761486.75</v>
      </c>
      <c r="JL171" s="25">
        <f t="shared" si="862"/>
        <v>186258415.07999992</v>
      </c>
      <c r="JM171" s="25">
        <f t="shared" si="862"/>
        <v>177345852.85300025</v>
      </c>
      <c r="JN171" s="25">
        <f t="shared" si="862"/>
        <v>172713081.31699982</v>
      </c>
      <c r="JO171" s="25">
        <f t="shared" si="862"/>
        <v>189829174.62999985</v>
      </c>
      <c r="JP171" s="25">
        <f t="shared" si="862"/>
        <v>199800566.83100006</v>
      </c>
      <c r="JQ171" s="25">
        <f>JQ173+JQ207+JQ260+JQ274</f>
        <v>222984540.04199982</v>
      </c>
      <c r="JR171" s="25">
        <f>JR173+JR207+JR260+JR274</f>
        <v>354531931.40700024</v>
      </c>
      <c r="JS171" s="25">
        <f>JG171+JH171+JI171+JJ171+JK171+JL171+JM171+JN171+JO171+JP171+JQ171+JR171</f>
        <v>2244159553.29</v>
      </c>
      <c r="JT171" s="225">
        <f t="shared" ref="JT171" si="863">JT173+JT207+JT260+JT274</f>
        <v>148576598.33000001</v>
      </c>
      <c r="JU171" s="25">
        <f>JU173+JU207+JU260+JU274</f>
        <v>135085129.65700004</v>
      </c>
      <c r="JV171" s="25">
        <f t="shared" ref="JV171:KC171" si="864">JV173+JV207+JV260+JV274</f>
        <v>159579438.05299991</v>
      </c>
      <c r="JW171" s="25">
        <f t="shared" si="864"/>
        <v>166086690.00000009</v>
      </c>
      <c r="JX171" s="25">
        <f t="shared" si="864"/>
        <v>177627797.82000002</v>
      </c>
      <c r="JY171" s="25">
        <f t="shared" si="864"/>
        <v>154665586.01999995</v>
      </c>
      <c r="JZ171" s="25">
        <f t="shared" si="864"/>
        <v>181276803.43329993</v>
      </c>
      <c r="KA171" s="25">
        <f t="shared" si="864"/>
        <v>177705559.09769994</v>
      </c>
      <c r="KB171" s="25">
        <f t="shared" si="864"/>
        <v>181811144.90900028</v>
      </c>
      <c r="KC171" s="25">
        <f t="shared" si="864"/>
        <v>204887737.07309967</v>
      </c>
      <c r="KD171" s="25">
        <f>KD173+KD207+KD260+KD274</f>
        <v>222341679.69690019</v>
      </c>
      <c r="KE171" s="25">
        <f>KE173+KE207+KE260+KE274</f>
        <v>386103059.06999975</v>
      </c>
      <c r="KF171" s="25">
        <f>JT171+JU171+JV171+JW171+JX171+JY171+JZ171+KA171+KB171+KC171+KD171+KE171</f>
        <v>2295747223.1599998</v>
      </c>
      <c r="KG171" s="225">
        <f t="shared" ref="KG171" si="865">KG173+KG207+KG260+KG274</f>
        <v>120964269.163</v>
      </c>
      <c r="KH171" s="25">
        <f>KH173+KH207+KH260+KH274</f>
        <v>148812420.93700004</v>
      </c>
      <c r="KI171" s="25">
        <f t="shared" ref="KI171:KP171" si="866">KI173+KI207+KI260+KI274</f>
        <v>176347214.79099995</v>
      </c>
      <c r="KJ171" s="25">
        <f t="shared" si="866"/>
        <v>158746266.30900005</v>
      </c>
      <c r="KK171" s="25">
        <f t="shared" si="866"/>
        <v>172708158.65000033</v>
      </c>
      <c r="KL171" s="25">
        <f t="shared" si="866"/>
        <v>206567605.51999977</v>
      </c>
      <c r="KM171" s="25">
        <f t="shared" si="866"/>
        <v>189720744.20999983</v>
      </c>
      <c r="KN171" s="25">
        <f t="shared" si="866"/>
        <v>197712267.80999994</v>
      </c>
      <c r="KO171" s="25">
        <f t="shared" si="866"/>
        <v>187558447.60000053</v>
      </c>
      <c r="KP171" s="25">
        <f t="shared" si="866"/>
        <v>201609029.4099997</v>
      </c>
      <c r="KQ171" s="25">
        <f>KQ173+KQ207+KQ260+KQ274</f>
        <v>249639717.23999974</v>
      </c>
      <c r="KR171" s="25">
        <f>KR173+KR207+KR260+KR274</f>
        <v>444903738.54000026</v>
      </c>
      <c r="KS171" s="25">
        <f>KG171+KH171+KI171+KJ171+KK171+KL171+KM171+KN171+KO171+KP171+KQ171+KR171</f>
        <v>2455289880.1800003</v>
      </c>
      <c r="KT171" s="225">
        <f t="shared" ref="KT171" si="867">KT173+KT207+KT260+KT274</f>
        <v>153904878.17900005</v>
      </c>
      <c r="KU171" s="25">
        <f>KU173+KU207+KU260+KU274</f>
        <v>159909368.82100001</v>
      </c>
      <c r="KV171" s="25">
        <f t="shared" ref="KV171:LC171" si="868">KV173+KV207+KV260+KV274</f>
        <v>184758717.82999992</v>
      </c>
      <c r="KW171" s="25">
        <f t="shared" si="868"/>
        <v>192082502.71000007</v>
      </c>
      <c r="KX171" s="25">
        <f t="shared" si="868"/>
        <v>218769396.9599998</v>
      </c>
      <c r="KY171" s="25">
        <f t="shared" si="868"/>
        <v>260136234.56000009</v>
      </c>
      <c r="KZ171" s="25">
        <f t="shared" si="868"/>
        <v>234664579.35000032</v>
      </c>
      <c r="LA171" s="25">
        <f t="shared" si="868"/>
        <v>236154013.10999972</v>
      </c>
      <c r="LB171" s="25">
        <f t="shared" si="868"/>
        <v>238552788.9800002</v>
      </c>
      <c r="LC171" s="25">
        <f t="shared" si="868"/>
        <v>232187004.51999992</v>
      </c>
      <c r="LD171" s="25">
        <f>LD173+LD207+LD260+LD274</f>
        <v>314621892.85000122</v>
      </c>
      <c r="LE171" s="25">
        <f>LE173+LE207+LE260+LE274</f>
        <v>461904210.71999997</v>
      </c>
      <c r="LF171" s="25">
        <f>KT171+KU171+KV171+KW171+KX171+KY171+KZ171+LA171+LB171+LC171+LD171+LE171</f>
        <v>2887645588.5900011</v>
      </c>
      <c r="LG171" s="225">
        <f t="shared" ref="LG171" si="869">LG173+LG207+LG260+LG274</f>
        <v>157688642.77000001</v>
      </c>
      <c r="LH171" s="25">
        <f>LH173+LH207+LH260+LH274</f>
        <v>173539597.53</v>
      </c>
      <c r="LI171" s="25">
        <f t="shared" ref="LI171:LP171" si="870">LI173+LI207+LI260+LI274</f>
        <v>226075465.77899987</v>
      </c>
      <c r="LJ171" s="25">
        <f t="shared" si="870"/>
        <v>213884579.52100009</v>
      </c>
      <c r="LK171" s="25">
        <f t="shared" si="870"/>
        <v>247634268.32400021</v>
      </c>
      <c r="LL171" s="25">
        <f t="shared" si="870"/>
        <v>276221191.13699961</v>
      </c>
      <c r="LM171" s="25">
        <f t="shared" si="870"/>
        <v>245327481.58900008</v>
      </c>
      <c r="LN171" s="25">
        <f t="shared" si="870"/>
        <v>264231984.30000094</v>
      </c>
      <c r="LO171" s="25">
        <f t="shared" si="870"/>
        <v>246623909.37999883</v>
      </c>
      <c r="LP171" s="25">
        <f t="shared" si="870"/>
        <v>299516774.08000022</v>
      </c>
      <c r="LQ171" s="25">
        <f>LQ173+LQ207+LQ260+LQ274</f>
        <v>307134684.73000121</v>
      </c>
      <c r="LR171" s="25">
        <f>LR173+LR207+LR260+LR274</f>
        <v>522581682.81999922</v>
      </c>
      <c r="LS171" s="25">
        <f>LG171+LH171+LI171+LJ171+LK171+LL171+LM171+LN171+LO171+LP171+LQ171+LR171</f>
        <v>3180460261.9600005</v>
      </c>
      <c r="LT171" s="225">
        <f t="shared" ref="LT171" si="871">LT173+LT207+LT260+LT274</f>
        <v>182148676.53999996</v>
      </c>
      <c r="LU171" s="25">
        <f>LU173+LU207+LU260+LU274</f>
        <v>196121333.75999987</v>
      </c>
      <c r="LV171" s="25">
        <f t="shared" ref="LV171:MC171" si="872">LV173+LV207+LV260+LV274</f>
        <v>244591123.70000011</v>
      </c>
      <c r="LW171" s="25">
        <f t="shared" si="872"/>
        <v>236673100.03999963</v>
      </c>
      <c r="LX171" s="25">
        <f t="shared" si="872"/>
        <v>255057063.04000029</v>
      </c>
      <c r="LY171" s="25">
        <f t="shared" si="872"/>
        <v>255646332.49999988</v>
      </c>
      <c r="LZ171" s="25">
        <f t="shared" si="872"/>
        <v>273446459.6900003</v>
      </c>
      <c r="MA171" s="25">
        <f t="shared" si="872"/>
        <v>267332155.18599999</v>
      </c>
      <c r="MB171" s="25">
        <f t="shared" si="872"/>
        <v>236599920.04399988</v>
      </c>
      <c r="MC171" s="25">
        <f t="shared" si="872"/>
        <v>314708769.52999997</v>
      </c>
      <c r="MD171" s="25">
        <f>MD173+MD207+MD260+MD274</f>
        <v>285899283.450001</v>
      </c>
      <c r="ME171" s="25">
        <f>ME173+ME207+ME260+ME274</f>
        <v>496734906.29999912</v>
      </c>
      <c r="MF171" s="25">
        <f>LT171+LU171+LV171+LW171+LX171+LY171+LZ171+MA171+MB171+MC171+MD171+ME171</f>
        <v>3244959123.7799997</v>
      </c>
      <c r="MG171" s="225">
        <f t="shared" ref="MG171" si="873">MG173+MG207+MG260+MG274</f>
        <v>204179619.5</v>
      </c>
      <c r="MH171" s="25">
        <f>MH173+MH207+MH260+MH274</f>
        <v>193812031.93000001</v>
      </c>
      <c r="MI171" s="25">
        <f t="shared" ref="MI171:MP171" si="874">MI173+MI207+MI260+MI274</f>
        <v>215804265.97999996</v>
      </c>
      <c r="MJ171" s="25">
        <f t="shared" si="874"/>
        <v>0</v>
      </c>
      <c r="MK171" s="25">
        <f t="shared" si="874"/>
        <v>0</v>
      </c>
      <c r="ML171" s="25">
        <f t="shared" si="874"/>
        <v>0</v>
      </c>
      <c r="MM171" s="25">
        <f t="shared" si="874"/>
        <v>0</v>
      </c>
      <c r="MN171" s="25">
        <f t="shared" si="874"/>
        <v>0</v>
      </c>
      <c r="MO171" s="25">
        <f t="shared" si="874"/>
        <v>0</v>
      </c>
      <c r="MP171" s="25">
        <f t="shared" si="874"/>
        <v>0</v>
      </c>
      <c r="MQ171" s="25">
        <f>MQ173+MQ207+MQ260+MQ274</f>
        <v>0</v>
      </c>
      <c r="MR171" s="25">
        <f>MR173+MR207+MR260+MR274</f>
        <v>0</v>
      </c>
      <c r="MS171" s="26">
        <f>MG171+MH171+MI171+MJ171+MK171+ML171+MM171+MN171+MO171+MP171+MQ171+MR171</f>
        <v>613795917.40999997</v>
      </c>
    </row>
    <row r="172" spans="1:357" ht="20.25" x14ac:dyDescent="0.3">
      <c r="A172" s="84"/>
      <c r="B172" s="109"/>
      <c r="C172" s="110"/>
      <c r="D172" s="110"/>
      <c r="E172" s="45"/>
      <c r="F172" s="45"/>
      <c r="G172" s="45"/>
      <c r="H172" s="45"/>
      <c r="I172" s="45"/>
      <c r="J172" s="45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06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06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06"/>
      <c r="IT172" s="27"/>
      <c r="IU172" s="27"/>
      <c r="IV172" s="27"/>
      <c r="IW172" s="27"/>
      <c r="IX172" s="27"/>
      <c r="IY172" s="27"/>
      <c r="IZ172" s="27"/>
      <c r="JA172" s="27"/>
      <c r="JB172" s="27"/>
      <c r="JC172" s="27"/>
      <c r="JD172" s="27"/>
      <c r="JE172" s="27"/>
      <c r="JF172" s="206"/>
      <c r="JG172" s="226"/>
      <c r="JH172" s="27"/>
      <c r="JI172" s="27"/>
      <c r="JJ172" s="27"/>
      <c r="JK172" s="27"/>
      <c r="JL172" s="27"/>
      <c r="JM172" s="27"/>
      <c r="JN172" s="27"/>
      <c r="JO172" s="27"/>
      <c r="JP172" s="27"/>
      <c r="JQ172" s="27"/>
      <c r="JR172" s="27"/>
      <c r="JS172" s="206"/>
      <c r="JT172" s="226"/>
      <c r="JU172" s="27"/>
      <c r="JV172" s="27"/>
      <c r="JW172" s="27"/>
      <c r="JX172" s="27"/>
      <c r="JY172" s="27"/>
      <c r="JZ172" s="27"/>
      <c r="KA172" s="27"/>
      <c r="KB172" s="27"/>
      <c r="KC172" s="27"/>
      <c r="KD172" s="27"/>
      <c r="KE172" s="27"/>
      <c r="KF172" s="206"/>
      <c r="KG172" s="226"/>
      <c r="KH172" s="27"/>
      <c r="KI172" s="27"/>
      <c r="KJ172" s="27"/>
      <c r="KK172" s="27"/>
      <c r="KL172" s="27"/>
      <c r="KM172" s="27"/>
      <c r="KN172" s="27"/>
      <c r="KO172" s="27"/>
      <c r="KP172" s="27"/>
      <c r="KQ172" s="27"/>
      <c r="KR172" s="27"/>
      <c r="KS172" s="206"/>
      <c r="KT172" s="226"/>
      <c r="KU172" s="27"/>
      <c r="KV172" s="27"/>
      <c r="KW172" s="27"/>
      <c r="KX172" s="27"/>
      <c r="KY172" s="27"/>
      <c r="KZ172" s="27"/>
      <c r="LA172" s="27"/>
      <c r="LB172" s="27"/>
      <c r="LC172" s="27"/>
      <c r="LD172" s="27"/>
      <c r="LE172" s="27"/>
      <c r="LF172" s="206"/>
      <c r="LG172" s="226"/>
      <c r="LH172" s="27"/>
      <c r="LI172" s="27"/>
      <c r="LJ172" s="27"/>
      <c r="LK172" s="27"/>
      <c r="LL172" s="27"/>
      <c r="LM172" s="27"/>
      <c r="LN172" s="27"/>
      <c r="LO172" s="27"/>
      <c r="LP172" s="27"/>
      <c r="LQ172" s="27"/>
      <c r="LR172" s="27"/>
      <c r="LS172" s="206"/>
      <c r="LT172" s="226"/>
      <c r="LU172" s="27"/>
      <c r="LV172" s="27"/>
      <c r="LW172" s="27"/>
      <c r="LX172" s="27"/>
      <c r="LY172" s="27"/>
      <c r="LZ172" s="27"/>
      <c r="MA172" s="27"/>
      <c r="MB172" s="27"/>
      <c r="MC172" s="27"/>
      <c r="MD172" s="27"/>
      <c r="ME172" s="27"/>
      <c r="MF172" s="206"/>
      <c r="MG172" s="226"/>
      <c r="MH172" s="27"/>
      <c r="MI172" s="27"/>
      <c r="MJ172" s="27"/>
      <c r="MK172" s="27"/>
      <c r="ML172" s="27"/>
      <c r="MM172" s="27"/>
      <c r="MN172" s="27"/>
      <c r="MO172" s="27"/>
      <c r="MP172" s="27"/>
      <c r="MQ172" s="27"/>
      <c r="MR172" s="27"/>
      <c r="MS172" s="202"/>
    </row>
    <row r="173" spans="1:357" ht="20.25" x14ac:dyDescent="0.3">
      <c r="A173" s="84">
        <v>40</v>
      </c>
      <c r="B173" s="109"/>
      <c r="C173" s="110" t="s">
        <v>195</v>
      </c>
      <c r="D173" s="110" t="s">
        <v>314</v>
      </c>
      <c r="E173" s="45">
        <f t="shared" ref="E173:R173" si="875">E175+E177+E179+E191+E199+E201</f>
        <v>54356004.840594232</v>
      </c>
      <c r="F173" s="45">
        <f t="shared" si="875"/>
        <v>83231839.42580539</v>
      </c>
      <c r="G173" s="45">
        <f t="shared" si="875"/>
        <v>98584647.805040896</v>
      </c>
      <c r="H173" s="45">
        <f t="shared" si="875"/>
        <v>77453793.189784676</v>
      </c>
      <c r="I173" s="45">
        <f t="shared" si="875"/>
        <v>88641311.967951924</v>
      </c>
      <c r="J173" s="45">
        <f t="shared" si="875"/>
        <v>107265548.32248375</v>
      </c>
      <c r="K173" s="27">
        <f t="shared" si="875"/>
        <v>121384192.95610081</v>
      </c>
      <c r="L173" s="27">
        <f t="shared" si="875"/>
        <v>72390502.420297116</v>
      </c>
      <c r="M173" s="27">
        <f t="shared" si="875"/>
        <v>14227645.635119345</v>
      </c>
      <c r="N173" s="27">
        <f t="shared" si="875"/>
        <v>10411325.321315309</v>
      </c>
      <c r="O173" s="27">
        <f t="shared" si="875"/>
        <v>12567492.906025706</v>
      </c>
      <c r="P173" s="27">
        <f t="shared" si="875"/>
        <v>13348668.836588217</v>
      </c>
      <c r="Q173" s="27">
        <f t="shared" si="875"/>
        <v>13328108.829911534</v>
      </c>
      <c r="R173" s="27">
        <f t="shared" si="875"/>
        <v>23509155.399766319</v>
      </c>
      <c r="S173" s="28">
        <f>L173+M173+N173+O173+P173+Q173+R173</f>
        <v>159782899.34902355</v>
      </c>
      <c r="T173" s="27">
        <f t="shared" ref="T173:AE173" si="876">T175+T177+T179+T191+T199+T201</f>
        <v>14929411.341345353</v>
      </c>
      <c r="U173" s="27">
        <f t="shared" si="876"/>
        <v>14395800.863837425</v>
      </c>
      <c r="V173" s="27">
        <f t="shared" si="876"/>
        <v>15056517.052286761</v>
      </c>
      <c r="W173" s="27">
        <f t="shared" si="876"/>
        <v>15881263.514813889</v>
      </c>
      <c r="X173" s="27">
        <f t="shared" si="876"/>
        <v>15858147.438543906</v>
      </c>
      <c r="Y173" s="27">
        <f t="shared" si="876"/>
        <v>16222432.325351942</v>
      </c>
      <c r="Z173" s="27">
        <f t="shared" si="876"/>
        <v>15634972.980053399</v>
      </c>
      <c r="AA173" s="27">
        <f t="shared" si="876"/>
        <v>15629058.236688383</v>
      </c>
      <c r="AB173" s="27">
        <f t="shared" si="876"/>
        <v>14245977.167626442</v>
      </c>
      <c r="AC173" s="27">
        <f t="shared" si="876"/>
        <v>16334236.602946075</v>
      </c>
      <c r="AD173" s="27">
        <f t="shared" si="876"/>
        <v>16199068.921465542</v>
      </c>
      <c r="AE173" s="27">
        <f t="shared" si="876"/>
        <v>23938301.194216322</v>
      </c>
      <c r="AF173" s="28">
        <f>T173+U173+V173+W173+X173+Y173+Z173+AA173+AB173+AC173+AD173+AE173</f>
        <v>194325187.63917542</v>
      </c>
      <c r="AG173" s="27">
        <f t="shared" ref="AG173:AR173" si="877">AG175+AG177+AG179+AG191+AG199+AG201</f>
        <v>15231745.114755467</v>
      </c>
      <c r="AH173" s="27">
        <f t="shared" si="877"/>
        <v>14704894.898597894</v>
      </c>
      <c r="AI173" s="27">
        <f t="shared" si="877"/>
        <v>18180447.561550658</v>
      </c>
      <c r="AJ173" s="27">
        <f t="shared" si="877"/>
        <v>17582197.235603411</v>
      </c>
      <c r="AK173" s="27">
        <f t="shared" si="877"/>
        <v>19145537.193289932</v>
      </c>
      <c r="AL173" s="27">
        <f t="shared" si="877"/>
        <v>19902977.012059763</v>
      </c>
      <c r="AM173" s="27">
        <f t="shared" si="877"/>
        <v>18237440.340886332</v>
      </c>
      <c r="AN173" s="27">
        <f t="shared" si="877"/>
        <v>18743469.473334998</v>
      </c>
      <c r="AO173" s="27">
        <f t="shared" si="877"/>
        <v>16158193.674177926</v>
      </c>
      <c r="AP173" s="27">
        <f t="shared" si="877"/>
        <v>18626111.818477727</v>
      </c>
      <c r="AQ173" s="27">
        <f t="shared" si="877"/>
        <v>19278381.302203309</v>
      </c>
      <c r="AR173" s="27">
        <f t="shared" si="877"/>
        <v>27841984.700175259</v>
      </c>
      <c r="AS173" s="28">
        <f>AG173+AH173+AI173+AJ173+AK173+AL173+AM173+AN173+AO173+AP173+AQ173+AR173</f>
        <v>223633380.32511264</v>
      </c>
      <c r="AT173" s="27">
        <f t="shared" ref="AT173:BE173" si="878">AT175+AT177+AT179+AT191+AT199+AT201</f>
        <v>19381443.217673734</v>
      </c>
      <c r="AU173" s="27">
        <f t="shared" si="878"/>
        <v>18858595.530893564</v>
      </c>
      <c r="AV173" s="27">
        <f t="shared" si="878"/>
        <v>18599448.610526901</v>
      </c>
      <c r="AW173" s="27">
        <f t="shared" si="878"/>
        <v>20767782.195404228</v>
      </c>
      <c r="AX173" s="27">
        <f t="shared" si="878"/>
        <v>21530260.093056258</v>
      </c>
      <c r="AY173" s="27">
        <f t="shared" si="878"/>
        <v>21745178.089843094</v>
      </c>
      <c r="AZ173" s="27">
        <f t="shared" si="878"/>
        <v>20192584.482306805</v>
      </c>
      <c r="BA173" s="27">
        <f t="shared" si="878"/>
        <v>20039757.149808027</v>
      </c>
      <c r="BB173" s="27">
        <f t="shared" si="878"/>
        <v>19616832.37243367</v>
      </c>
      <c r="BC173" s="27">
        <f t="shared" si="878"/>
        <v>22105674.550408937</v>
      </c>
      <c r="BD173" s="27">
        <f t="shared" si="878"/>
        <v>23148244.889834743</v>
      </c>
      <c r="BE173" s="27">
        <f t="shared" si="878"/>
        <v>32094249.244450007</v>
      </c>
      <c r="BF173" s="28">
        <f>AT173+AU173+AV173+AW173+AX173+AY173+AZ173+BA173+BB173+BC173+BD173+BE173</f>
        <v>258080050.42663994</v>
      </c>
      <c r="BG173" s="27">
        <f t="shared" ref="BG173:BR173" si="879">BG175+BG177+BG179+BG191+BG199+BG201</f>
        <v>22387580.879778005</v>
      </c>
      <c r="BH173" s="27">
        <f t="shared" si="879"/>
        <v>21062089.630070098</v>
      </c>
      <c r="BI173" s="27">
        <f t="shared" si="879"/>
        <v>24349010.908821575</v>
      </c>
      <c r="BJ173" s="27">
        <f t="shared" si="879"/>
        <v>27717295.356409602</v>
      </c>
      <c r="BK173" s="27">
        <f t="shared" si="879"/>
        <v>23963868.877482891</v>
      </c>
      <c r="BL173" s="27">
        <f t="shared" si="879"/>
        <v>23138841.52361878</v>
      </c>
      <c r="BM173" s="27">
        <f t="shared" si="879"/>
        <v>22314804.037890162</v>
      </c>
      <c r="BN173" s="27">
        <f t="shared" si="879"/>
        <v>20093753.139542654</v>
      </c>
      <c r="BO173" s="27">
        <f t="shared" si="879"/>
        <v>21891897.516483039</v>
      </c>
      <c r="BP173" s="27">
        <f t="shared" si="879"/>
        <v>22461328.620722778</v>
      </c>
      <c r="BQ173" s="27">
        <f t="shared" si="879"/>
        <v>21595975.704056088</v>
      </c>
      <c r="BR173" s="27">
        <f t="shared" si="879"/>
        <v>35892984.384910688</v>
      </c>
      <c r="BS173" s="28">
        <f>BG173+BH173+BI173+BJ173+BK173+BL173+BM173+BN173+BO173+BP173+BQ173+BR173</f>
        <v>286869430.57978636</v>
      </c>
      <c r="BT173" s="27">
        <f t="shared" ref="BT173:CE173" si="880">BT175+BT177+BT179+BT191+BT199+BT201</f>
        <v>19657542.486521449</v>
      </c>
      <c r="BU173" s="27">
        <f t="shared" si="880"/>
        <v>21645891.335837089</v>
      </c>
      <c r="BV173" s="27">
        <f t="shared" si="880"/>
        <v>21644476.403271571</v>
      </c>
      <c r="BW173" s="27">
        <f t="shared" si="880"/>
        <v>30706447.550784521</v>
      </c>
      <c r="BX173" s="27">
        <f t="shared" si="880"/>
        <v>25656173.867092282</v>
      </c>
      <c r="BY173" s="27">
        <f t="shared" si="880"/>
        <v>24546787.42901852</v>
      </c>
      <c r="BZ173" s="27">
        <f t="shared" si="880"/>
        <v>25385284.941912904</v>
      </c>
      <c r="CA173" s="27">
        <f t="shared" si="880"/>
        <v>25942946.535428114</v>
      </c>
      <c r="CB173" s="27">
        <f t="shared" si="880"/>
        <v>24218196.143089622</v>
      </c>
      <c r="CC173" s="27">
        <f t="shared" si="880"/>
        <v>24165233.131655887</v>
      </c>
      <c r="CD173" s="27">
        <f t="shared" si="880"/>
        <v>28046361.843890779</v>
      </c>
      <c r="CE173" s="27">
        <f t="shared" si="880"/>
        <v>41867986.676932141</v>
      </c>
      <c r="CF173" s="28">
        <f>BT173+BU173+BV173+BW173+BX173+BY173+BZ173+CA173+CB173+CC173+CD173+CE173</f>
        <v>313483328.3454349</v>
      </c>
      <c r="CG173" s="27">
        <f t="shared" ref="CG173:CR173" si="881">CG175+CG177+CG179+CG191+CG199+CG201</f>
        <v>21096183.041729257</v>
      </c>
      <c r="CH173" s="27">
        <f t="shared" si="881"/>
        <v>22076674.111333668</v>
      </c>
      <c r="CI173" s="27">
        <f t="shared" si="881"/>
        <v>26256924.067309309</v>
      </c>
      <c r="CJ173" s="27">
        <f t="shared" si="881"/>
        <v>28013356.34111584</v>
      </c>
      <c r="CK173" s="27">
        <f t="shared" si="881"/>
        <v>26913387.488128029</v>
      </c>
      <c r="CL173" s="27">
        <f t="shared" si="881"/>
        <v>25471884.484434985</v>
      </c>
      <c r="CM173" s="27">
        <f t="shared" si="881"/>
        <v>26967409.585503276</v>
      </c>
      <c r="CN173" s="27">
        <f t="shared" si="881"/>
        <v>25110439.951594025</v>
      </c>
      <c r="CO173" s="27">
        <f t="shared" si="881"/>
        <v>24724854.047654815</v>
      </c>
      <c r="CP173" s="27">
        <f t="shared" si="881"/>
        <v>26063046.994867362</v>
      </c>
      <c r="CQ173" s="27">
        <f t="shared" si="881"/>
        <v>30195511.798197243</v>
      </c>
      <c r="CR173" s="27">
        <f t="shared" si="881"/>
        <v>44421473.822929628</v>
      </c>
      <c r="CS173" s="28">
        <f>CG173+CH173+CI173+CJ173+CK173+CL173+CM173+CN173+CO173+CP173+CQ173+CR173</f>
        <v>327311145.73479742</v>
      </c>
      <c r="CT173" s="27">
        <f t="shared" ref="CT173:DE173" si="882">CT175+CT177+CT179+CT191+CT199+CT201</f>
        <v>25473648.393465202</v>
      </c>
      <c r="CU173" s="27">
        <f t="shared" si="882"/>
        <v>29590547.564179596</v>
      </c>
      <c r="CV173" s="27">
        <f t="shared" si="882"/>
        <v>30066303.682351861</v>
      </c>
      <c r="CW173" s="27">
        <f t="shared" si="882"/>
        <v>28029391.868010368</v>
      </c>
      <c r="CX173" s="27">
        <f t="shared" si="882"/>
        <v>32089007.215446748</v>
      </c>
      <c r="CY173" s="27">
        <f t="shared" si="882"/>
        <v>33195011.765526902</v>
      </c>
      <c r="CZ173" s="27">
        <f t="shared" si="882"/>
        <v>29330457.305792015</v>
      </c>
      <c r="DA173" s="27">
        <f t="shared" si="882"/>
        <v>29675817.423593737</v>
      </c>
      <c r="DB173" s="27">
        <f t="shared" si="882"/>
        <v>27272734.097437862</v>
      </c>
      <c r="DC173" s="27">
        <f t="shared" si="882"/>
        <v>29178904.810866289</v>
      </c>
      <c r="DD173" s="27">
        <f t="shared" si="882"/>
        <v>35458107.628943391</v>
      </c>
      <c r="DE173" s="27">
        <f t="shared" si="882"/>
        <v>49043169.777207524</v>
      </c>
      <c r="DF173" s="27">
        <f>CT173+CU173+CV173+CW173+CX173+CY173+CZ173+DA173+DB173+DC173+DD173+DE173</f>
        <v>378403101.53282142</v>
      </c>
      <c r="DG173" s="27">
        <f t="shared" ref="DG173:DR173" si="883">DG175+DG177+DG179+DG191+DG199+DG201</f>
        <v>23459872.686998837</v>
      </c>
      <c r="DH173" s="27">
        <f t="shared" si="883"/>
        <v>23955097.649097431</v>
      </c>
      <c r="DI173" s="27">
        <f t="shared" si="883"/>
        <v>25345080.534765489</v>
      </c>
      <c r="DJ173" s="27">
        <f t="shared" si="883"/>
        <v>29491579.650701128</v>
      </c>
      <c r="DK173" s="27">
        <f t="shared" si="883"/>
        <v>31153843.491894856</v>
      </c>
      <c r="DL173" s="27">
        <f t="shared" si="883"/>
        <v>31240092.580766346</v>
      </c>
      <c r="DM173" s="27">
        <f t="shared" si="883"/>
        <v>29204212.140840806</v>
      </c>
      <c r="DN173" s="27">
        <f t="shared" si="883"/>
        <v>31647414.884935133</v>
      </c>
      <c r="DO173" s="27">
        <f t="shared" si="883"/>
        <v>30022005.14999998</v>
      </c>
      <c r="DP173" s="27">
        <f t="shared" si="883"/>
        <v>32527457.690000027</v>
      </c>
      <c r="DQ173" s="27">
        <f t="shared" si="883"/>
        <v>35833581.840000026</v>
      </c>
      <c r="DR173" s="27">
        <f t="shared" si="883"/>
        <v>59560079.013999954</v>
      </c>
      <c r="DS173" s="28">
        <f>DG173+DH173+DI173+DJ173+DK173+DL173+DM173+DN173+DO173+DP173+DQ173+DR173</f>
        <v>383440317.31400001</v>
      </c>
      <c r="DT173" s="27">
        <f t="shared" ref="DT173:EE173" si="884">DT175+DT177+DT179+DT191+DT199+DT201</f>
        <v>27912790.18</v>
      </c>
      <c r="DU173" s="27">
        <f t="shared" si="884"/>
        <v>33084157.329999991</v>
      </c>
      <c r="DV173" s="27">
        <f t="shared" si="884"/>
        <v>33119612.380000018</v>
      </c>
      <c r="DW173" s="27">
        <f t="shared" si="884"/>
        <v>32333351.710000031</v>
      </c>
      <c r="DX173" s="27">
        <f t="shared" si="884"/>
        <v>36766745.769999988</v>
      </c>
      <c r="DY173" s="27">
        <f t="shared" si="884"/>
        <v>39016894.559999965</v>
      </c>
      <c r="DZ173" s="27">
        <f t="shared" si="884"/>
        <v>34418561.230000012</v>
      </c>
      <c r="EA173" s="27">
        <f t="shared" si="884"/>
        <v>30914783.02999999</v>
      </c>
      <c r="EB173" s="27">
        <f t="shared" si="884"/>
        <v>35929444.800000079</v>
      </c>
      <c r="EC173" s="27">
        <f t="shared" si="884"/>
        <v>34476461.809100933</v>
      </c>
      <c r="ED173" s="27">
        <f t="shared" si="884"/>
        <v>37990926.230898947</v>
      </c>
      <c r="EE173" s="27">
        <f t="shared" si="884"/>
        <v>67945252.740000039</v>
      </c>
      <c r="EF173" s="28">
        <f>DT173+DU173+DV173+DW173+DX173+DY173+DZ173+EA173+EB173+EC173+ED173+EE173</f>
        <v>443908981.76999998</v>
      </c>
      <c r="EG173" s="27">
        <f t="shared" ref="EG173:ER173" si="885">EG175+EG177+EG179+EG191+EG199+EG201</f>
        <v>32619312.370000012</v>
      </c>
      <c r="EH173" s="27">
        <f t="shared" si="885"/>
        <v>33900701.989999995</v>
      </c>
      <c r="EI173" s="27">
        <f t="shared" si="885"/>
        <v>39169960.159999967</v>
      </c>
      <c r="EJ173" s="27">
        <f t="shared" si="885"/>
        <v>38664872.860000074</v>
      </c>
      <c r="EK173" s="27">
        <f t="shared" si="885"/>
        <v>40260687.459999934</v>
      </c>
      <c r="EL173" s="27">
        <f t="shared" si="885"/>
        <v>40463101.290000051</v>
      </c>
      <c r="EM173" s="27">
        <f t="shared" si="885"/>
        <v>39198080.649999991</v>
      </c>
      <c r="EN173" s="27">
        <f t="shared" si="885"/>
        <v>36513541.420000039</v>
      </c>
      <c r="EO173" s="27">
        <f t="shared" si="885"/>
        <v>35827814.810000069</v>
      </c>
      <c r="EP173" s="27">
        <f t="shared" si="885"/>
        <v>37993660.409999914</v>
      </c>
      <c r="EQ173" s="27">
        <f t="shared" si="885"/>
        <v>38480277.960000023</v>
      </c>
      <c r="ER173" s="27">
        <f t="shared" si="885"/>
        <v>68546684.649999887</v>
      </c>
      <c r="ES173" s="28">
        <f>EG173+EH173+EI173+EJ173+EK173+EL173+EM173+EN173+EO173+EP173+EQ173+ER173</f>
        <v>481638696.02999997</v>
      </c>
      <c r="ET173" s="27">
        <f t="shared" ref="ET173:FE173" si="886">ET175+ET177+ET179+ET191+ET199+ET201</f>
        <v>31647905.909999996</v>
      </c>
      <c r="EU173" s="27">
        <f t="shared" si="886"/>
        <v>35559624.670000017</v>
      </c>
      <c r="EV173" s="27">
        <f t="shared" si="886"/>
        <v>43426561.25999999</v>
      </c>
      <c r="EW173" s="27">
        <f t="shared" si="886"/>
        <v>40163276.962999992</v>
      </c>
      <c r="EX173" s="27">
        <f t="shared" si="886"/>
        <v>42668542.527000003</v>
      </c>
      <c r="EY173" s="27">
        <f t="shared" si="886"/>
        <v>47456796.43999996</v>
      </c>
      <c r="EZ173" s="27">
        <f t="shared" si="886"/>
        <v>41990078.62999998</v>
      </c>
      <c r="FA173" s="27">
        <f t="shared" si="886"/>
        <v>41414705.450000018</v>
      </c>
      <c r="FB173" s="27">
        <f t="shared" si="886"/>
        <v>37646208.350000113</v>
      </c>
      <c r="FC173" s="27">
        <f t="shared" si="886"/>
        <v>42435797.759999879</v>
      </c>
      <c r="FD173" s="27">
        <f t="shared" si="886"/>
        <v>42621141.151000008</v>
      </c>
      <c r="FE173" s="27">
        <f t="shared" si="886"/>
        <v>63744221.061000153</v>
      </c>
      <c r="FF173" s="28">
        <f>ET173+EU173+EV173+EW173+EX173+EY173+EZ173+FA173+FB173+FC173+FD173+FE173</f>
        <v>510774860.17200023</v>
      </c>
      <c r="FG173" s="27">
        <f t="shared" ref="FG173:FR173" si="887">FG175+FG177+FG179+FG191+FG199+FG201</f>
        <v>36414124.369999997</v>
      </c>
      <c r="FH173" s="27">
        <f t="shared" si="887"/>
        <v>40701467.171000004</v>
      </c>
      <c r="FI173" s="27">
        <f t="shared" si="887"/>
        <v>40004962.758999951</v>
      </c>
      <c r="FJ173" s="27">
        <f t="shared" si="887"/>
        <v>41134748.990000054</v>
      </c>
      <c r="FK173" s="27">
        <f t="shared" si="887"/>
        <v>41528762.839999951</v>
      </c>
      <c r="FL173" s="27">
        <f t="shared" si="887"/>
        <v>43034652.72700011</v>
      </c>
      <c r="FM173" s="27">
        <f t="shared" si="887"/>
        <v>39223019.992999956</v>
      </c>
      <c r="FN173" s="27">
        <f t="shared" si="887"/>
        <v>41566011.459999934</v>
      </c>
      <c r="FO173" s="27">
        <f t="shared" si="887"/>
        <v>37247879.645000085</v>
      </c>
      <c r="FP173" s="27">
        <f t="shared" si="887"/>
        <v>37461228.554999903</v>
      </c>
      <c r="FQ173" s="27">
        <f t="shared" si="887"/>
        <v>42285380.079000011</v>
      </c>
      <c r="FR173" s="27">
        <f t="shared" si="887"/>
        <v>62486737.871399961</v>
      </c>
      <c r="FS173" s="28">
        <f>FG173+FH173+FI173+FJ173+FK173+FL173+FM173+FN173+FO173+FP173+FQ173+FR173</f>
        <v>503088976.46039987</v>
      </c>
      <c r="FT173" s="27">
        <f t="shared" ref="FT173:GC173" si="888">FT175+FT177+FT179+FT191+FT199+FT201</f>
        <v>34042477.160000004</v>
      </c>
      <c r="FU173" s="27">
        <f t="shared" si="888"/>
        <v>37804618.25</v>
      </c>
      <c r="FV173" s="27">
        <f t="shared" si="888"/>
        <v>38770232.749999985</v>
      </c>
      <c r="FW173" s="27">
        <f t="shared" si="888"/>
        <v>45791188.360000007</v>
      </c>
      <c r="FX173" s="27">
        <f t="shared" si="888"/>
        <v>41184585.639999971</v>
      </c>
      <c r="FY173" s="27">
        <f t="shared" si="888"/>
        <v>40527255.809999958</v>
      </c>
      <c r="FZ173" s="27">
        <f t="shared" si="888"/>
        <v>38617644.890000053</v>
      </c>
      <c r="GA173" s="27">
        <f t="shared" si="888"/>
        <v>39300024.709999993</v>
      </c>
      <c r="GB173" s="27">
        <f t="shared" si="888"/>
        <v>37363484.130000047</v>
      </c>
      <c r="GC173" s="27">
        <f t="shared" si="888"/>
        <v>43369098.140000068</v>
      </c>
      <c r="GD173" s="27">
        <f>GD175+GD177+GD179+GD191+GD199+GD201</f>
        <v>40115837.499999747</v>
      </c>
      <c r="GE173" s="27">
        <f>GE175+GE177+GE179+GE191+GE199+GE201</f>
        <v>66462698.530000068</v>
      </c>
      <c r="GF173" s="28">
        <f>FT173+FU173+FV173+FW173+FX173+FY173+FZ173+GA173+GB173+GC173+GD173+GE173</f>
        <v>503349145.86999989</v>
      </c>
      <c r="GG173" s="27">
        <f t="shared" ref="GG173:GP173" si="889">GG175+GG177+GG179+GG191+GG199+GG201</f>
        <v>40332252.659999996</v>
      </c>
      <c r="GH173" s="27">
        <f t="shared" si="889"/>
        <v>41351274.48800002</v>
      </c>
      <c r="GI173" s="27">
        <f t="shared" si="889"/>
        <v>46176320.203000017</v>
      </c>
      <c r="GJ173" s="27">
        <f t="shared" si="889"/>
        <v>49221913.068999968</v>
      </c>
      <c r="GK173" s="27">
        <f t="shared" si="889"/>
        <v>42546202.952999957</v>
      </c>
      <c r="GL173" s="27">
        <f t="shared" si="889"/>
        <v>40699767.447000071</v>
      </c>
      <c r="GM173" s="27">
        <f t="shared" si="889"/>
        <v>42959438.311999984</v>
      </c>
      <c r="GN173" s="27">
        <f t="shared" si="889"/>
        <v>38130301.148000017</v>
      </c>
      <c r="GO173" s="27">
        <f t="shared" si="889"/>
        <v>35204627.889999919</v>
      </c>
      <c r="GP173" s="27">
        <f t="shared" si="889"/>
        <v>37535974.222000033</v>
      </c>
      <c r="GQ173" s="27">
        <f>GQ175+GQ177+GQ179+GQ191+GQ199+GQ201</f>
        <v>37145873.981333435</v>
      </c>
      <c r="GR173" s="27">
        <f>GR175+GR177+GR179+GR191+GR199+GR201</f>
        <v>63878948.916666463</v>
      </c>
      <c r="GS173" s="28">
        <f>GG173+GH173+GI173+GJ173+GK173+GL173+GM173+GN173+GO173+GP173+GQ173+GR173</f>
        <v>515182895.28999984</v>
      </c>
      <c r="GT173" s="27">
        <f t="shared" ref="GT173:HC173" si="890">GT175+GT177+GT179+GT191+GT199+GT201</f>
        <v>39479727.600000009</v>
      </c>
      <c r="GU173" s="27">
        <f t="shared" si="890"/>
        <v>35789902.529999986</v>
      </c>
      <c r="GV173" s="27">
        <f t="shared" si="890"/>
        <v>40774943.729999997</v>
      </c>
      <c r="GW173" s="27">
        <f t="shared" si="890"/>
        <v>43114363.03200002</v>
      </c>
      <c r="GX173" s="27">
        <f t="shared" si="890"/>
        <v>38371479.788000032</v>
      </c>
      <c r="GY173" s="27">
        <f t="shared" si="890"/>
        <v>41481988.589999981</v>
      </c>
      <c r="GZ173" s="27">
        <f t="shared" si="890"/>
        <v>39832415.609999932</v>
      </c>
      <c r="HA173" s="27">
        <f t="shared" si="890"/>
        <v>35747101.233000018</v>
      </c>
      <c r="HB173" s="27">
        <f t="shared" si="890"/>
        <v>37195216.677000038</v>
      </c>
      <c r="HC173" s="27">
        <f t="shared" si="890"/>
        <v>42190007.189999983</v>
      </c>
      <c r="HD173" s="27">
        <f>HD175+HD177+HD179+HD191+HD199+HD201</f>
        <v>40741022.470000006</v>
      </c>
      <c r="HE173" s="27">
        <f>HE175+HE177+HE179+HE191+HE199+HE201</f>
        <v>60155088.370000131</v>
      </c>
      <c r="HF173" s="28">
        <f>GT173+GU173+GV173+GW173+GX173+GY173+GZ173+HA173+HB173+HC173+HD173+HE173</f>
        <v>494873256.82000023</v>
      </c>
      <c r="HG173" s="27">
        <f t="shared" ref="HG173:HP173" si="891">HG175+HG177+HG179+HG191+HG199+HG201</f>
        <v>35120826.309000008</v>
      </c>
      <c r="HH173" s="27">
        <f t="shared" si="891"/>
        <v>32134365.450999986</v>
      </c>
      <c r="HI173" s="27">
        <f t="shared" si="891"/>
        <v>39712500.140000008</v>
      </c>
      <c r="HJ173" s="27">
        <f t="shared" si="891"/>
        <v>43097933.970000021</v>
      </c>
      <c r="HK173" s="27">
        <f t="shared" si="891"/>
        <v>34736554.29999996</v>
      </c>
      <c r="HL173" s="27">
        <f t="shared" si="891"/>
        <v>44116796.740000002</v>
      </c>
      <c r="HM173" s="27">
        <f t="shared" si="891"/>
        <v>40851577.230000049</v>
      </c>
      <c r="HN173" s="27">
        <f t="shared" si="891"/>
        <v>37117608.74000001</v>
      </c>
      <c r="HO173" s="27">
        <f t="shared" si="891"/>
        <v>35410273.025999948</v>
      </c>
      <c r="HP173" s="27">
        <f t="shared" si="891"/>
        <v>40993620.770000085</v>
      </c>
      <c r="HQ173" s="27">
        <f>HQ175+HQ177+HQ179+HQ191+HQ199+HQ201</f>
        <v>42681282.779999919</v>
      </c>
      <c r="HR173" s="27">
        <f>HR175+HR177+HR179+HR191+HR199+HR201</f>
        <v>60033834.003999963</v>
      </c>
      <c r="HS173" s="28">
        <f>HG173+HH173+HI173+HJ173+HK173+HL173+HM173+HN173+HO173+HP173+HQ173+HR173</f>
        <v>486007173.45999998</v>
      </c>
      <c r="HT173" s="27">
        <f t="shared" ref="HT173:IC173" si="892">HT175+HT177+HT179+HT191+HT199+HT201</f>
        <v>34610069.379999995</v>
      </c>
      <c r="HU173" s="27">
        <f t="shared" si="892"/>
        <v>34903968.19600001</v>
      </c>
      <c r="HV173" s="27">
        <f t="shared" si="892"/>
        <v>40654893.31400001</v>
      </c>
      <c r="HW173" s="27">
        <f t="shared" si="892"/>
        <v>35823693.5</v>
      </c>
      <c r="HX173" s="27">
        <f t="shared" si="892"/>
        <v>38567210.199999951</v>
      </c>
      <c r="HY173" s="27">
        <f t="shared" si="892"/>
        <v>44070013.360000089</v>
      </c>
      <c r="HZ173" s="27">
        <f t="shared" si="892"/>
        <v>40038595.839999929</v>
      </c>
      <c r="IA173" s="27">
        <f t="shared" si="892"/>
        <v>39953466.783999994</v>
      </c>
      <c r="IB173" s="27">
        <f t="shared" si="892"/>
        <v>36166439.26600004</v>
      </c>
      <c r="IC173" s="27">
        <f t="shared" si="892"/>
        <v>37361381.429999955</v>
      </c>
      <c r="ID173" s="27">
        <f>ID175+ID177+ID179+ID191+ID199+ID201</f>
        <v>47282394.790000066</v>
      </c>
      <c r="IE173" s="27">
        <f>IE175+IE177+IE179+IE191+IE199+IE201</f>
        <v>58519659.789999843</v>
      </c>
      <c r="IF173" s="28">
        <f>HT173+HU173+HV173+HW173+HX173+HY173+HZ173+IA173+IB173+IC173+ID173+IE173</f>
        <v>487951785.84999985</v>
      </c>
      <c r="IG173" s="27">
        <f t="shared" ref="IG173:IP173" si="893">IG175+IG177+IG179+IG191+IG199+IG201</f>
        <v>34112965.310999997</v>
      </c>
      <c r="IH173" s="27">
        <f t="shared" si="893"/>
        <v>33862685.658999979</v>
      </c>
      <c r="II173" s="27">
        <f t="shared" si="893"/>
        <v>44324875.052000038</v>
      </c>
      <c r="IJ173" s="27">
        <f t="shared" si="893"/>
        <v>35899078.447999999</v>
      </c>
      <c r="IK173" s="27">
        <f t="shared" si="893"/>
        <v>38696047.790000044</v>
      </c>
      <c r="IL173" s="27">
        <f t="shared" si="893"/>
        <v>53048480.319999911</v>
      </c>
      <c r="IM173" s="27">
        <f t="shared" si="893"/>
        <v>39918728.920000158</v>
      </c>
      <c r="IN173" s="27">
        <f t="shared" si="893"/>
        <v>40097638.299999915</v>
      </c>
      <c r="IO173" s="27">
        <f t="shared" si="893"/>
        <v>33556533.389999963</v>
      </c>
      <c r="IP173" s="27">
        <f t="shared" si="893"/>
        <v>40641629.931999944</v>
      </c>
      <c r="IQ173" s="27">
        <f>IQ175+IQ177+IQ179+IQ191+IQ199+IQ201</f>
        <v>40985369.927999996</v>
      </c>
      <c r="IR173" s="27">
        <f>IR175+IR177+IR179+IR191+IR199+IR201</f>
        <v>65657833.203999981</v>
      </c>
      <c r="IS173" s="28">
        <f>IG173+IH173+II173+IJ173+IK173+IL173+IM173+IN173+IO173+IP173+IQ173+IR173</f>
        <v>500801866.25399989</v>
      </c>
      <c r="IT173" s="27">
        <f t="shared" ref="IT173:JC173" si="894">IT175+IT177+IT179+IT191+IT199+IT201</f>
        <v>36437210.160000004</v>
      </c>
      <c r="IU173" s="27">
        <f t="shared" si="894"/>
        <v>40633864.640000001</v>
      </c>
      <c r="IV173" s="27">
        <f t="shared" si="894"/>
        <v>41632902.819999978</v>
      </c>
      <c r="IW173" s="27">
        <f t="shared" si="894"/>
        <v>52624211.970000044</v>
      </c>
      <c r="IX173" s="27">
        <f t="shared" si="894"/>
        <v>44812673.329999909</v>
      </c>
      <c r="IY173" s="27">
        <f t="shared" si="894"/>
        <v>49011126.089999989</v>
      </c>
      <c r="IZ173" s="27">
        <f t="shared" si="894"/>
        <v>43684882.770000063</v>
      </c>
      <c r="JA173" s="27">
        <f t="shared" si="894"/>
        <v>44455358.160000041</v>
      </c>
      <c r="JB173" s="27">
        <f t="shared" si="894"/>
        <v>35985290.75999999</v>
      </c>
      <c r="JC173" s="27">
        <f t="shared" si="894"/>
        <v>42688021.220000193</v>
      </c>
      <c r="JD173" s="27">
        <f>JD175+JD177+JD179+JD191+JD199+JD201</f>
        <v>44781196.816999704</v>
      </c>
      <c r="JE173" s="27">
        <f>JE175+JE177+JE179+JE191+JE199+JE201</f>
        <v>66914507.16300004</v>
      </c>
      <c r="JF173" s="28">
        <f>IT173+IU173+IV173+IW173+IX173+IY173+IZ173+JA173+JB173+JC173+JD173+JE173</f>
        <v>543661245.89999986</v>
      </c>
      <c r="JG173" s="226">
        <f t="shared" ref="JG173:JP173" si="895">JG175+JG177+JG179+JG191+JG199+JG201</f>
        <v>38788485.350000001</v>
      </c>
      <c r="JH173" s="27">
        <f t="shared" si="895"/>
        <v>35948139.092999987</v>
      </c>
      <c r="JI173" s="27">
        <f t="shared" si="895"/>
        <v>42329135.106000006</v>
      </c>
      <c r="JJ173" s="27">
        <f t="shared" si="895"/>
        <v>40802922.201000012</v>
      </c>
      <c r="JK173" s="27">
        <f t="shared" si="895"/>
        <v>42455550.529999964</v>
      </c>
      <c r="JL173" s="27">
        <f t="shared" si="895"/>
        <v>49587344.779999994</v>
      </c>
      <c r="JM173" s="27">
        <f t="shared" si="895"/>
        <v>43500402.783000104</v>
      </c>
      <c r="JN173" s="27">
        <f t="shared" si="895"/>
        <v>40402948.116999947</v>
      </c>
      <c r="JO173" s="27">
        <f t="shared" si="895"/>
        <v>41426511.619999878</v>
      </c>
      <c r="JP173" s="27">
        <f t="shared" si="895"/>
        <v>45409685.131000251</v>
      </c>
      <c r="JQ173" s="27">
        <f>JQ175+JQ177+JQ179+JQ191+JQ199+JQ201</f>
        <v>46290429.611999869</v>
      </c>
      <c r="JR173" s="27">
        <f>JR175+JR177+JR179+JR191+JR199+JR201</f>
        <v>69215845.476999894</v>
      </c>
      <c r="JS173" s="28">
        <f>JG173+JH173+JI173+JJ173+JK173+JL173+JM173+JN173+JO173+JP173+JQ173+JR173</f>
        <v>536157399.79999983</v>
      </c>
      <c r="JT173" s="226">
        <f t="shared" ref="JT173:KC173" si="896">JT175+JT177+JT179+JT191+JT199+JT201</f>
        <v>39399405.340000011</v>
      </c>
      <c r="JU173" s="27">
        <f t="shared" si="896"/>
        <v>40148810.486999989</v>
      </c>
      <c r="JV173" s="27">
        <f t="shared" si="896"/>
        <v>42302518.143000007</v>
      </c>
      <c r="JW173" s="27">
        <f t="shared" si="896"/>
        <v>42442487.789999999</v>
      </c>
      <c r="JX173" s="27">
        <f t="shared" si="896"/>
        <v>44027979.689999938</v>
      </c>
      <c r="JY173" s="27">
        <f t="shared" si="896"/>
        <v>40058316.270000041</v>
      </c>
      <c r="JZ173" s="27">
        <f t="shared" si="896"/>
        <v>43948466.033300087</v>
      </c>
      <c r="KA173" s="27">
        <f t="shared" si="896"/>
        <v>42613225.556699902</v>
      </c>
      <c r="KB173" s="27">
        <f t="shared" si="896"/>
        <v>40145578.79000017</v>
      </c>
      <c r="KC173" s="27">
        <f t="shared" si="896"/>
        <v>45165827.929999843</v>
      </c>
      <c r="KD173" s="27">
        <f>KD175+KD177+KD179+KD191+KD199+KD201</f>
        <v>45595878.600000322</v>
      </c>
      <c r="KE173" s="27">
        <f>KE175+KE177+KE179+KE191+KE199+KE201</f>
        <v>79428577.059999749</v>
      </c>
      <c r="KF173" s="28">
        <f>JT173+JU173+JV173+JW173+JX173+JY173+JZ173+KA173+KB173+KC173+KD173+KE173</f>
        <v>545277071.69000006</v>
      </c>
      <c r="KG173" s="226">
        <f t="shared" ref="KG173:KP173" si="897">KG175+KG177+KG179+KG191+KG199+KG201</f>
        <v>38202289.800000004</v>
      </c>
      <c r="KH173" s="27">
        <f t="shared" si="897"/>
        <v>45240556.910000004</v>
      </c>
      <c r="KI173" s="27">
        <f t="shared" si="897"/>
        <v>52135006.170999981</v>
      </c>
      <c r="KJ173" s="27">
        <f t="shared" si="897"/>
        <v>43205334.37900003</v>
      </c>
      <c r="KK173" s="27">
        <f t="shared" si="897"/>
        <v>44309535.3800001</v>
      </c>
      <c r="KL173" s="27">
        <f t="shared" si="897"/>
        <v>57570467.329999775</v>
      </c>
      <c r="KM173" s="27">
        <f t="shared" si="897"/>
        <v>48118041.470000133</v>
      </c>
      <c r="KN173" s="27">
        <f t="shared" si="897"/>
        <v>48683220.339999989</v>
      </c>
      <c r="KO173" s="27">
        <f t="shared" si="897"/>
        <v>42733157.010000423</v>
      </c>
      <c r="KP173" s="27">
        <f t="shared" si="897"/>
        <v>46166131.229999788</v>
      </c>
      <c r="KQ173" s="27">
        <f>KQ175+KQ177+KQ179+KQ191+KQ199+KQ201</f>
        <v>51558433.279999822</v>
      </c>
      <c r="KR173" s="27">
        <f>KR175+KR177+KR179+KR191+KR199+KR201</f>
        <v>92090045.480000153</v>
      </c>
      <c r="KS173" s="28">
        <f>KG173+KH173+KI173+KJ173+KK173+KL173+KM173+KN173+KO173+KP173+KQ173+KR173</f>
        <v>610012218.78000021</v>
      </c>
      <c r="KT173" s="226">
        <f t="shared" ref="KT173:LC173" si="898">KT175+KT177+KT179+KT191+KT199+KT201</f>
        <v>42579153.97900001</v>
      </c>
      <c r="KU173" s="27">
        <f t="shared" si="898"/>
        <v>49160334.431000002</v>
      </c>
      <c r="KV173" s="27">
        <f t="shared" si="898"/>
        <v>46835971.179999992</v>
      </c>
      <c r="KW173" s="27">
        <f t="shared" si="898"/>
        <v>44214023.809999987</v>
      </c>
      <c r="KX173" s="27">
        <f t="shared" si="898"/>
        <v>47174099.600000024</v>
      </c>
      <c r="KY173" s="27">
        <f t="shared" si="898"/>
        <v>57578151.170000017</v>
      </c>
      <c r="KZ173" s="27">
        <f t="shared" si="898"/>
        <v>51528923.729999959</v>
      </c>
      <c r="LA173" s="27">
        <f t="shared" si="898"/>
        <v>52684045.960000016</v>
      </c>
      <c r="LB173" s="27">
        <f t="shared" si="898"/>
        <v>46190608.550000153</v>
      </c>
      <c r="LC173" s="27">
        <f t="shared" si="898"/>
        <v>48947334.599999979</v>
      </c>
      <c r="LD173" s="27">
        <f>LD175+LD177+LD179+LD191+LD199+LD201</f>
        <v>61109430.249999881</v>
      </c>
      <c r="LE173" s="27">
        <f>LE175+LE177+LE179+LE191+LE199+LE201</f>
        <v>85758270.520000041</v>
      </c>
      <c r="LF173" s="28">
        <f>KT173+KU173+KV173+KW173+KX173+KY173+KZ173+LA173+LB173+LC173+LD173+LE173</f>
        <v>633760347.77999997</v>
      </c>
      <c r="LG173" s="226">
        <f t="shared" ref="LG173:LP173" si="899">LG175+LG177+LG179+LG191+LG199+LG201</f>
        <v>44318744.460000001</v>
      </c>
      <c r="LH173" s="27">
        <f t="shared" si="899"/>
        <v>51165832.749999985</v>
      </c>
      <c r="LI173" s="27">
        <f t="shared" si="899"/>
        <v>65400495.928999998</v>
      </c>
      <c r="LJ173" s="27">
        <f t="shared" si="899"/>
        <v>50999338.040999994</v>
      </c>
      <c r="LK173" s="27">
        <f t="shared" si="899"/>
        <v>56127090.784000091</v>
      </c>
      <c r="LL173" s="27">
        <f t="shared" si="899"/>
        <v>68744367.00699988</v>
      </c>
      <c r="LM173" s="27">
        <f t="shared" si="899"/>
        <v>56576436.618999876</v>
      </c>
      <c r="LN173" s="27">
        <f t="shared" si="899"/>
        <v>61800920.869999923</v>
      </c>
      <c r="LO173" s="27">
        <f t="shared" si="899"/>
        <v>68213044.710000008</v>
      </c>
      <c r="LP173" s="27">
        <f t="shared" si="899"/>
        <v>95543054.53000024</v>
      </c>
      <c r="LQ173" s="27">
        <f>LQ175+LQ177+LQ179+LQ191+LQ199+LQ201</f>
        <v>71795351.040000051</v>
      </c>
      <c r="LR173" s="27">
        <f>LR175+LR177+LR179+LR191+LR199+LR201</f>
        <v>100943942.96000026</v>
      </c>
      <c r="LS173" s="28">
        <f>LG173+LH173+LI173+LJ173+LK173+LL173+LM173+LN173+LO173+LP173+LQ173+LR173</f>
        <v>791628619.70000041</v>
      </c>
      <c r="LT173" s="226">
        <f t="shared" ref="LT173:MC173" si="900">LT175+LT177+LT179+LT191+LT199+LT201</f>
        <v>53217754.519999996</v>
      </c>
      <c r="LU173" s="27">
        <f t="shared" si="900"/>
        <v>58573849.649999879</v>
      </c>
      <c r="LV173" s="27">
        <f t="shared" si="900"/>
        <v>68858123.840000138</v>
      </c>
      <c r="LW173" s="27">
        <f t="shared" si="900"/>
        <v>59492736.259999901</v>
      </c>
      <c r="LX173" s="27">
        <f t="shared" si="900"/>
        <v>60200147.979999997</v>
      </c>
      <c r="LY173" s="27">
        <f t="shared" si="900"/>
        <v>64244050.550000094</v>
      </c>
      <c r="LZ173" s="27">
        <f t="shared" si="900"/>
        <v>66308068.360000111</v>
      </c>
      <c r="MA173" s="27">
        <f t="shared" si="900"/>
        <v>64432458.505999789</v>
      </c>
      <c r="MB173" s="27">
        <f t="shared" si="900"/>
        <v>53779228.544000171</v>
      </c>
      <c r="MC173" s="27">
        <f t="shared" si="900"/>
        <v>67854084.839999944</v>
      </c>
      <c r="MD173" s="27">
        <f>MD175+MD177+MD179+MD191+MD199+MD201</f>
        <v>59006336.690000877</v>
      </c>
      <c r="ME173" s="27">
        <f>ME175+ME177+ME179+ME191+ME199+ME201</f>
        <v>103529638.08999912</v>
      </c>
      <c r="MF173" s="28">
        <f>LT173+LU173+LV173+LW173+LX173+LY173+LZ173+MA173+MB173+MC173+MD173+ME173</f>
        <v>779496477.82999992</v>
      </c>
      <c r="MG173" s="226">
        <f t="shared" ref="MG173:MP173" si="901">MG175+MG177+MG179+MG191+MG199+MG201</f>
        <v>60538112.640000008</v>
      </c>
      <c r="MH173" s="27">
        <f t="shared" si="901"/>
        <v>59413745.659999996</v>
      </c>
      <c r="MI173" s="27">
        <f t="shared" si="901"/>
        <v>63207950.549999982</v>
      </c>
      <c r="MJ173" s="27">
        <f t="shared" si="901"/>
        <v>0</v>
      </c>
      <c r="MK173" s="27">
        <f t="shared" si="901"/>
        <v>0</v>
      </c>
      <c r="ML173" s="27">
        <f t="shared" si="901"/>
        <v>0</v>
      </c>
      <c r="MM173" s="27">
        <f t="shared" si="901"/>
        <v>0</v>
      </c>
      <c r="MN173" s="27">
        <f t="shared" si="901"/>
        <v>0</v>
      </c>
      <c r="MO173" s="27">
        <f t="shared" si="901"/>
        <v>0</v>
      </c>
      <c r="MP173" s="27">
        <f t="shared" si="901"/>
        <v>0</v>
      </c>
      <c r="MQ173" s="27">
        <f>MQ175+MQ177+MQ179+MQ191+MQ199+MQ201</f>
        <v>0</v>
      </c>
      <c r="MR173" s="27">
        <f>MR175+MR177+MR179+MR191+MR199+MR201</f>
        <v>0</v>
      </c>
      <c r="MS173" s="29">
        <f>MG173+MH173+MI173+MJ173+MK173+ML173+MM173+MN173+MO173+MP173+MQ173+MR173</f>
        <v>183159808.84999999</v>
      </c>
    </row>
    <row r="174" spans="1:357" x14ac:dyDescent="0.2">
      <c r="A174" s="82"/>
      <c r="B174" s="105"/>
      <c r="C174" s="106" t="s">
        <v>591</v>
      </c>
      <c r="D174" s="106" t="s">
        <v>591</v>
      </c>
      <c r="E174" s="21"/>
      <c r="F174" s="21"/>
      <c r="G174" s="21"/>
      <c r="H174" s="21"/>
      <c r="I174" s="21"/>
      <c r="J174" s="21"/>
      <c r="K174" s="22"/>
      <c r="L174" s="22"/>
      <c r="M174" s="22"/>
      <c r="N174" s="22"/>
      <c r="O174" s="22"/>
      <c r="P174" s="22"/>
      <c r="Q174" s="22"/>
      <c r="R174" s="22"/>
      <c r="S174" s="31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31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31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31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31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31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31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31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31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31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31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31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31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31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31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31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31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31"/>
      <c r="IT174" s="22"/>
      <c r="IU174" s="22"/>
      <c r="IV174" s="22"/>
      <c r="IW174" s="22"/>
      <c r="IX174" s="22"/>
      <c r="IY174" s="22"/>
      <c r="IZ174" s="22"/>
      <c r="JA174" s="22"/>
      <c r="JB174" s="22"/>
      <c r="JC174" s="22"/>
      <c r="JD174" s="22"/>
      <c r="JE174" s="22"/>
      <c r="JF174" s="31"/>
      <c r="JG174" s="227"/>
      <c r="JH174" s="22"/>
      <c r="JI174" s="22"/>
      <c r="JJ174" s="22"/>
      <c r="JK174" s="22"/>
      <c r="JL174" s="22"/>
      <c r="JM174" s="22"/>
      <c r="JN174" s="22"/>
      <c r="JO174" s="22"/>
      <c r="JP174" s="22"/>
      <c r="JQ174" s="22"/>
      <c r="JR174" s="22"/>
      <c r="JS174" s="31"/>
      <c r="JT174" s="227"/>
      <c r="JU174" s="22"/>
      <c r="JV174" s="22"/>
      <c r="JW174" s="22"/>
      <c r="JX174" s="22"/>
      <c r="JY174" s="22"/>
      <c r="JZ174" s="22"/>
      <c r="KA174" s="22"/>
      <c r="KB174" s="22"/>
      <c r="KC174" s="22"/>
      <c r="KD174" s="22"/>
      <c r="KE174" s="22"/>
      <c r="KF174" s="31"/>
      <c r="KG174" s="227"/>
      <c r="KH174" s="22"/>
      <c r="KI174" s="22"/>
      <c r="KJ174" s="22"/>
      <c r="KK174" s="22"/>
      <c r="KL174" s="22"/>
      <c r="KM174" s="22"/>
      <c r="KN174" s="22"/>
      <c r="KO174" s="22"/>
      <c r="KP174" s="22"/>
      <c r="KQ174" s="22"/>
      <c r="KR174" s="22"/>
      <c r="KS174" s="31"/>
      <c r="KT174" s="227"/>
      <c r="KU174" s="22"/>
      <c r="KV174" s="22"/>
      <c r="KW174" s="22"/>
      <c r="KX174" s="22"/>
      <c r="KY174" s="22"/>
      <c r="KZ174" s="22"/>
      <c r="LA174" s="22"/>
      <c r="LB174" s="22"/>
      <c r="LC174" s="22"/>
      <c r="LD174" s="22"/>
      <c r="LE174" s="22"/>
      <c r="LF174" s="31"/>
      <c r="LG174" s="227"/>
      <c r="LH174" s="22"/>
      <c r="LI174" s="22"/>
      <c r="LJ174" s="22"/>
      <c r="LK174" s="22"/>
      <c r="LL174" s="22"/>
      <c r="LM174" s="22"/>
      <c r="LN174" s="22"/>
      <c r="LO174" s="22"/>
      <c r="LP174" s="22"/>
      <c r="LQ174" s="22"/>
      <c r="LR174" s="22"/>
      <c r="LS174" s="31"/>
      <c r="LT174" s="227"/>
      <c r="LU174" s="22"/>
      <c r="LV174" s="22"/>
      <c r="LW174" s="22"/>
      <c r="LX174" s="22"/>
      <c r="LY174" s="22"/>
      <c r="LZ174" s="22"/>
      <c r="MA174" s="22"/>
      <c r="MB174" s="22"/>
      <c r="MC174" s="22"/>
      <c r="MD174" s="22"/>
      <c r="ME174" s="22"/>
      <c r="MF174" s="31"/>
      <c r="MG174" s="227"/>
      <c r="MH174" s="22"/>
      <c r="MI174" s="22"/>
      <c r="MJ174" s="22"/>
      <c r="MK174" s="22"/>
      <c r="ML174" s="22"/>
      <c r="MM174" s="22"/>
      <c r="MN174" s="22"/>
      <c r="MO174" s="22"/>
      <c r="MP174" s="22"/>
      <c r="MQ174" s="22"/>
      <c r="MR174" s="22"/>
      <c r="MS174" s="32"/>
    </row>
    <row r="175" spans="1:357" ht="18" x14ac:dyDescent="0.25">
      <c r="A175" s="85">
        <v>400</v>
      </c>
      <c r="B175" s="111"/>
      <c r="C175" s="112" t="s">
        <v>23</v>
      </c>
      <c r="D175" s="112" t="s">
        <v>585</v>
      </c>
      <c r="E175" s="33">
        <v>26853647.137372728</v>
      </c>
      <c r="F175" s="33">
        <v>37424052.745785348</v>
      </c>
      <c r="G175" s="33">
        <v>44885390.585878819</v>
      </c>
      <c r="H175" s="33">
        <v>21912531.296945419</v>
      </c>
      <c r="I175" s="33">
        <v>27391733.43348356</v>
      </c>
      <c r="J175" s="33">
        <v>31611158.404273078</v>
      </c>
      <c r="K175" s="33">
        <v>35210882.991153397</v>
      </c>
      <c r="L175" s="34">
        <v>20492926.890335504</v>
      </c>
      <c r="M175" s="34">
        <v>3979385.7452845937</v>
      </c>
      <c r="N175" s="34">
        <v>3176886.1625771993</v>
      </c>
      <c r="O175" s="33">
        <v>4022838.4243031214</v>
      </c>
      <c r="P175" s="33">
        <v>3527286.7634785511</v>
      </c>
      <c r="Q175" s="33">
        <v>3511905.3580370559</v>
      </c>
      <c r="R175" s="33">
        <v>4284919.0452345181</v>
      </c>
      <c r="S175" s="34">
        <f>L175+M175+N175+O175+P175+Q175+R175</f>
        <v>42996148.389250547</v>
      </c>
      <c r="T175" s="33">
        <v>3458372.7635620097</v>
      </c>
      <c r="U175" s="33">
        <v>3806359.0411450509</v>
      </c>
      <c r="V175" s="33">
        <v>3832171.1897846754</v>
      </c>
      <c r="W175" s="33">
        <v>4311100.2700717766</v>
      </c>
      <c r="X175" s="33">
        <v>4363846.790185282</v>
      </c>
      <c r="Y175" s="33">
        <v>4198134.841011514</v>
      </c>
      <c r="Z175" s="33">
        <v>3977924.057753291</v>
      </c>
      <c r="AA175" s="33">
        <v>4074034.9352361951</v>
      </c>
      <c r="AB175" s="33">
        <v>4194594.1884493399</v>
      </c>
      <c r="AC175" s="33">
        <v>4282487.2037222506</v>
      </c>
      <c r="AD175" s="33">
        <v>4091652.0063428478</v>
      </c>
      <c r="AE175" s="33">
        <v>4764476.2764146207</v>
      </c>
      <c r="AF175" s="34">
        <f>T175+U175+V175+W175+X175+Y175+Z175+AA175+AB175+AC175+AD175+AE175</f>
        <v>49355153.563678853</v>
      </c>
      <c r="AG175" s="33">
        <v>4054485.1706726761</v>
      </c>
      <c r="AH175" s="33">
        <v>4398226.9124520114</v>
      </c>
      <c r="AI175" s="33">
        <v>4582517.5830412265</v>
      </c>
      <c r="AJ175" s="33">
        <v>5512082.7833416825</v>
      </c>
      <c r="AK175" s="33">
        <v>5058262.8271574015</v>
      </c>
      <c r="AL175" s="33">
        <v>4820931.0958103817</v>
      </c>
      <c r="AM175" s="33">
        <v>4437865.7593473569</v>
      </c>
      <c r="AN175" s="33">
        <v>4979674.3955933852</v>
      </c>
      <c r="AO175" s="33">
        <v>4597767.8455182854</v>
      </c>
      <c r="AP175" s="33">
        <v>4970130.0884660278</v>
      </c>
      <c r="AQ175" s="33">
        <v>4940411.0356367938</v>
      </c>
      <c r="AR175" s="33">
        <v>5246925.2252545459</v>
      </c>
      <c r="AS175" s="34">
        <f>AG175+AH175+AI175+AJ175+AK175+AL175+AM175+AN175+AO175+AP175+AQ175+AR175</f>
        <v>57599280.72229176</v>
      </c>
      <c r="AT175" s="33">
        <v>4473046.170130196</v>
      </c>
      <c r="AU175" s="33">
        <v>5078605.6928309156</v>
      </c>
      <c r="AV175" s="33">
        <v>5318083.6706726728</v>
      </c>
      <c r="AW175" s="33">
        <v>6058313.2010098537</v>
      </c>
      <c r="AX175" s="33">
        <v>5561099.8340844624</v>
      </c>
      <c r="AY175" s="33">
        <v>5352353.4652812509</v>
      </c>
      <c r="AZ175" s="33">
        <v>5049574.3917542994</v>
      </c>
      <c r="BA175" s="33">
        <v>5367694.6051159957</v>
      </c>
      <c r="BB175" s="33">
        <v>5329499.7215406625</v>
      </c>
      <c r="BC175" s="33">
        <v>5465354.7276748363</v>
      </c>
      <c r="BD175" s="33">
        <v>5392712.5124353124</v>
      </c>
      <c r="BE175" s="33">
        <v>6110965.4119930025</v>
      </c>
      <c r="BF175" s="34">
        <f>AT175+AU175+AV175+AW175+AX175+AY175+AZ175+BA175+BB175+BC175+BD175+BE175</f>
        <v>64557303.404523455</v>
      </c>
      <c r="BG175" s="33">
        <v>4921128.8650058433</v>
      </c>
      <c r="BH175" s="33">
        <v>5730687.8239859808</v>
      </c>
      <c r="BI175" s="33">
        <v>5705764.7521699201</v>
      </c>
      <c r="BJ175" s="33">
        <v>6778492.7583875768</v>
      </c>
      <c r="BK175" s="33">
        <v>6458008.3211066565</v>
      </c>
      <c r="BL175" s="33">
        <v>5705873.2308045477</v>
      </c>
      <c r="BM175" s="33">
        <v>5717115.0538724726</v>
      </c>
      <c r="BN175" s="33">
        <v>5827604.0153563628</v>
      </c>
      <c r="BO175" s="33">
        <v>5681745.1574862357</v>
      </c>
      <c r="BP175" s="33">
        <v>5792565.6631614277</v>
      </c>
      <c r="BQ175" s="33">
        <v>5610400.7302620597</v>
      </c>
      <c r="BR175" s="33">
        <v>6634461.3637956837</v>
      </c>
      <c r="BS175" s="34">
        <f>BG175+BH175+BI175+BJ175+BK175+BL175+BM175+BN175+BO175+BP175+BQ175+BR175</f>
        <v>70563847.735394761</v>
      </c>
      <c r="BT175" s="33">
        <v>5301415.0906359525</v>
      </c>
      <c r="BU175" s="33">
        <v>5589933.5275830431</v>
      </c>
      <c r="BV175" s="33">
        <v>5869908.3486897023</v>
      </c>
      <c r="BW175" s="33">
        <v>7904332.9893590426</v>
      </c>
      <c r="BX175" s="33">
        <v>5905146.7555917148</v>
      </c>
      <c r="BY175" s="33">
        <v>5779686.9763394995</v>
      </c>
      <c r="BZ175" s="33">
        <v>6017411.6099148914</v>
      </c>
      <c r="CA175" s="33">
        <v>6171618.3248622622</v>
      </c>
      <c r="CB175" s="33">
        <v>5994705.2926055817</v>
      </c>
      <c r="CC175" s="33">
        <v>6175143.3174345121</v>
      </c>
      <c r="CD175" s="33">
        <v>5865992.7337673083</v>
      </c>
      <c r="CE175" s="33">
        <v>7364421.070731109</v>
      </c>
      <c r="CF175" s="34">
        <f>BT175+BU175+BV175+BW175+BX175+BY175+BZ175+CA175+CB175+CC175+CD175+CE175</f>
        <v>73939716.037514612</v>
      </c>
      <c r="CG175" s="33">
        <v>5472534.6230178615</v>
      </c>
      <c r="CH175" s="33">
        <v>5843359.9494658597</v>
      </c>
      <c r="CI175" s="33">
        <v>6520823.7167000584</v>
      </c>
      <c r="CJ175" s="33">
        <v>7982792.2864296399</v>
      </c>
      <c r="CK175" s="33">
        <v>6227044.0666833632</v>
      </c>
      <c r="CL175" s="33">
        <v>6292578.6077449471</v>
      </c>
      <c r="CM175" s="33">
        <v>6498900.9495493313</v>
      </c>
      <c r="CN175" s="33">
        <v>6355822.7828826252</v>
      </c>
      <c r="CO175" s="33">
        <v>6328969.3999332488</v>
      </c>
      <c r="CP175" s="33">
        <v>6483088.2233350212</v>
      </c>
      <c r="CQ175" s="33">
        <v>6482087.7419879809</v>
      </c>
      <c r="CR175" s="33">
        <v>7290130.1813553609</v>
      </c>
      <c r="CS175" s="34">
        <f>CG175+CH175+CI175+CJ175+CK175+CL175+CM175+CN175+CO175+CP175+CQ175+CR175</f>
        <v>77778132.529085293</v>
      </c>
      <c r="CT175" s="33">
        <v>5879616.903355035</v>
      </c>
      <c r="CU175" s="33">
        <v>6315277.3506509745</v>
      </c>
      <c r="CV175" s="33">
        <v>6358177.388749795</v>
      </c>
      <c r="CW175" s="33">
        <v>7045874.096144218</v>
      </c>
      <c r="CX175" s="33">
        <v>8530717.0399348978</v>
      </c>
      <c r="CY175" s="33">
        <v>6713677.0859622601</v>
      </c>
      <c r="CZ175" s="33">
        <v>6672682.7553830883</v>
      </c>
      <c r="DA175" s="33">
        <v>6670556.471791001</v>
      </c>
      <c r="DB175" s="33">
        <v>6859891.923969321</v>
      </c>
      <c r="DC175" s="33">
        <v>6922814.1529377084</v>
      </c>
      <c r="DD175" s="33">
        <v>6870145.2672342099</v>
      </c>
      <c r="DE175" s="33">
        <v>7870705.3616674822</v>
      </c>
      <c r="DF175" s="33">
        <f>CT175+CU175+CV175+CW175+CX175+CY175+CZ175+DA175+DB175+DC175+DD175+DE175</f>
        <v>82710135.797779992</v>
      </c>
      <c r="DG175" s="33">
        <v>6230195.5570722772</v>
      </c>
      <c r="DH175" s="33">
        <v>6914598.4229277195</v>
      </c>
      <c r="DI175" s="33">
        <v>7012326.3100000061</v>
      </c>
      <c r="DJ175" s="33">
        <v>7350747.4069786966</v>
      </c>
      <c r="DK175" s="33">
        <v>9409856.3930000104</v>
      </c>
      <c r="DL175" s="33">
        <v>7252093.0769999772</v>
      </c>
      <c r="DM175" s="33">
        <v>7263657.9100000039</v>
      </c>
      <c r="DN175" s="33">
        <v>7500624.4430213124</v>
      </c>
      <c r="DO175" s="33">
        <v>7389208.1999999955</v>
      </c>
      <c r="DP175" s="33">
        <v>7401371.8100000322</v>
      </c>
      <c r="DQ175" s="33">
        <v>7707131.4699999988</v>
      </c>
      <c r="DR175" s="33">
        <v>8602896.0999999493</v>
      </c>
      <c r="DS175" s="34">
        <f>DG175+DH175+DI175+DJ175+DK175+DL175+DM175+DN175+DO175+DP175+DQ175+DR175</f>
        <v>90034707.099999979</v>
      </c>
      <c r="DT175" s="33">
        <v>6457983.5199999996</v>
      </c>
      <c r="DU175" s="33">
        <v>7610639.1299999915</v>
      </c>
      <c r="DV175" s="33">
        <v>8076092.8700000122</v>
      </c>
      <c r="DW175" s="33">
        <v>7689311.4600000009</v>
      </c>
      <c r="DX175" s="33">
        <v>11189515.170000002</v>
      </c>
      <c r="DY175" s="33">
        <v>8182178.3299999833</v>
      </c>
      <c r="DZ175" s="33">
        <v>7696822.4300000072</v>
      </c>
      <c r="EA175" s="33">
        <v>7825033.8099999949</v>
      </c>
      <c r="EB175" s="33">
        <v>9640125.7300000414</v>
      </c>
      <c r="EC175" s="33">
        <v>8470373.992999956</v>
      </c>
      <c r="ED175" s="33">
        <v>8888220.7469999641</v>
      </c>
      <c r="EE175" s="33">
        <v>9750809.8000000268</v>
      </c>
      <c r="EF175" s="34">
        <f>DT175+DU175+DV175+DW175+DX175+DY175+DZ175+EA175+EB175+EC175+ED175+EE175</f>
        <v>101477106.98999998</v>
      </c>
      <c r="EG175" s="33">
        <v>8063702.2000000039</v>
      </c>
      <c r="EH175" s="33">
        <v>8688831.4699999951</v>
      </c>
      <c r="EI175" s="33">
        <v>8958235.5199999865</v>
      </c>
      <c r="EJ175" s="33">
        <v>9173807.1800000332</v>
      </c>
      <c r="EK175" s="33">
        <v>11688061.719999991</v>
      </c>
      <c r="EL175" s="33">
        <v>9246737.0000000149</v>
      </c>
      <c r="EM175" s="33">
        <v>9017043.6399999782</v>
      </c>
      <c r="EN175" s="33">
        <v>9176347.6000000238</v>
      </c>
      <c r="EO175" s="33">
        <v>9047012.6999999881</v>
      </c>
      <c r="EP175" s="33">
        <v>9147441.2699999809</v>
      </c>
      <c r="EQ175" s="33">
        <v>9154284.4900000095</v>
      </c>
      <c r="ER175" s="33">
        <v>10075092.519999966</v>
      </c>
      <c r="ES175" s="34">
        <f>EG175+EH175+EI175+EJ175+EK175+EL175+EM175+EN175+EO175+EP175+EQ175+ER175</f>
        <v>111436597.30999997</v>
      </c>
      <c r="ET175" s="33">
        <v>8734275.5499999989</v>
      </c>
      <c r="EU175" s="33">
        <v>9008573.5000000019</v>
      </c>
      <c r="EV175" s="33">
        <v>9067222.5199999884</v>
      </c>
      <c r="EW175" s="33">
        <v>9529286.7099999897</v>
      </c>
      <c r="EX175" s="33">
        <v>12604726.740000024</v>
      </c>
      <c r="EY175" s="33">
        <v>9768332.5799999759</v>
      </c>
      <c r="EZ175" s="33">
        <v>9714381.25</v>
      </c>
      <c r="FA175" s="33">
        <v>9813014.5099999607</v>
      </c>
      <c r="FB175" s="33">
        <v>9438384.89000009</v>
      </c>
      <c r="FC175" s="33">
        <v>10001786.549999908</v>
      </c>
      <c r="FD175" s="33">
        <v>9761206.180000037</v>
      </c>
      <c r="FE175" s="33">
        <v>10358098.65000008</v>
      </c>
      <c r="FF175" s="34">
        <f>ET175+EU175+EV175+EW175+EX175+EY175+EZ175+FA175+FB175+FC175+FD175+FE175</f>
        <v>117799289.63000005</v>
      </c>
      <c r="FG175" s="33">
        <v>9374945.4599999972</v>
      </c>
      <c r="FH175" s="33">
        <v>9281268.9900000058</v>
      </c>
      <c r="FI175" s="33">
        <v>9368849.2099999897</v>
      </c>
      <c r="FJ175" s="33">
        <v>9814759.8600000106</v>
      </c>
      <c r="FK175" s="33">
        <v>12316645.67999997</v>
      </c>
      <c r="FL175" s="33">
        <v>9958837.3300000951</v>
      </c>
      <c r="FM175" s="33">
        <v>9614563.4999999329</v>
      </c>
      <c r="FN175" s="33">
        <v>9556967.7099999636</v>
      </c>
      <c r="FO175" s="33">
        <v>9624804.2300000489</v>
      </c>
      <c r="FP175" s="33">
        <v>9596344.2199999839</v>
      </c>
      <c r="FQ175" s="33">
        <v>9712398.7100000232</v>
      </c>
      <c r="FR175" s="33">
        <v>10475221.759999976</v>
      </c>
      <c r="FS175" s="34">
        <f>FG175+FH175+FI175+FJ175+FK175+FL175+FM175+FN175+FO175+FP175+FQ175+FR175</f>
        <v>118695606.66</v>
      </c>
      <c r="FT175" s="33">
        <v>9138242.7599999998</v>
      </c>
      <c r="FU175" s="33">
        <v>9440042.3299999963</v>
      </c>
      <c r="FV175" s="33">
        <v>9292304.549999997</v>
      </c>
      <c r="FW175" s="33">
        <v>9712297.1499999985</v>
      </c>
      <c r="FX175" s="33">
        <v>11510350.440000035</v>
      </c>
      <c r="FY175" s="33">
        <v>10227659.699999951</v>
      </c>
      <c r="FZ175" s="33">
        <v>9313382.0400000662</v>
      </c>
      <c r="GA175" s="33">
        <v>9480832.3399999589</v>
      </c>
      <c r="GB175" s="33">
        <v>9319124.2700000107</v>
      </c>
      <c r="GC175" s="33">
        <v>9420569.0000001043</v>
      </c>
      <c r="GD175" s="33">
        <v>9471388.8699997365</v>
      </c>
      <c r="GE175" s="33">
        <v>9869314.1600001156</v>
      </c>
      <c r="GF175" s="34">
        <f>FT175+FU175+FV175+FW175+FX175+FY175+FZ175+GA175+GB175+GC175+GD175+GE175</f>
        <v>116195507.60999997</v>
      </c>
      <c r="GG175" s="33">
        <v>9313577.4399999995</v>
      </c>
      <c r="GH175" s="33">
        <v>9039086.0100000072</v>
      </c>
      <c r="GI175" s="33">
        <v>9074540.4400000013</v>
      </c>
      <c r="GJ175" s="33">
        <v>9249490.3200000077</v>
      </c>
      <c r="GK175" s="33">
        <v>9420084.640000008</v>
      </c>
      <c r="GL175" s="33">
        <v>11413684.779999949</v>
      </c>
      <c r="GM175" s="33">
        <v>9509216.8600000367</v>
      </c>
      <c r="GN175" s="33">
        <v>9950935.400000006</v>
      </c>
      <c r="GO175" s="33">
        <v>9286671.3799999058</v>
      </c>
      <c r="GP175" s="33">
        <v>9657837.8500000983</v>
      </c>
      <c r="GQ175" s="33">
        <v>9890674.7000000328</v>
      </c>
      <c r="GR175" s="33">
        <v>10517110.619999915</v>
      </c>
      <c r="GS175" s="34">
        <f>GG175+GH175+GI175+GJ175+GK175+GL175+GM175+GN175+GO175+GP175+GQ175+GR175</f>
        <v>116322910.43999997</v>
      </c>
      <c r="GT175" s="33">
        <v>9394866.6200000085</v>
      </c>
      <c r="GU175" s="33">
        <v>9631845.829999987</v>
      </c>
      <c r="GV175" s="33">
        <v>9144399.0499999896</v>
      </c>
      <c r="GW175" s="33">
        <v>9288608.1700000241</v>
      </c>
      <c r="GX175" s="33">
        <v>9502125.3300000057</v>
      </c>
      <c r="GY175" s="33">
        <v>11499263.439999998</v>
      </c>
      <c r="GZ175" s="33">
        <v>9524108.8599999547</v>
      </c>
      <c r="HA175" s="33">
        <v>9528635.3700000197</v>
      </c>
      <c r="HB175" s="33">
        <v>9380132.2300000042</v>
      </c>
      <c r="HC175" s="33">
        <v>9599205.5400000513</v>
      </c>
      <c r="HD175" s="33">
        <v>9650630.5799999237</v>
      </c>
      <c r="HE175" s="33">
        <v>9699508.3700001538</v>
      </c>
      <c r="HF175" s="34">
        <f>GT175+GU175+GV175+GW175+GX175+GY175+GZ175+HA175+HB175+HC175+HD175+HE175</f>
        <v>115843329.39000012</v>
      </c>
      <c r="HG175" s="33">
        <v>9511519.6100000013</v>
      </c>
      <c r="HH175" s="33">
        <v>9173204.4299999885</v>
      </c>
      <c r="HI175" s="33">
        <v>9257279.8000000101</v>
      </c>
      <c r="HJ175" s="33">
        <v>9873790.6000000257</v>
      </c>
      <c r="HK175" s="33">
        <v>9225695.7799999416</v>
      </c>
      <c r="HL175" s="33">
        <v>11378826.090000022</v>
      </c>
      <c r="HM175" s="33">
        <v>9551345.3200000357</v>
      </c>
      <c r="HN175" s="33">
        <v>9617955.5300000254</v>
      </c>
      <c r="HO175" s="33">
        <v>9460227.1799999308</v>
      </c>
      <c r="HP175" s="33">
        <v>9637106.8800001051</v>
      </c>
      <c r="HQ175" s="33">
        <v>9576316.7999999225</v>
      </c>
      <c r="HR175" s="33">
        <v>9797483.1899999585</v>
      </c>
      <c r="HS175" s="34">
        <f>HG175+HH175+HI175+HJ175+HK175+HL175+HM175+HN175+HO175+HP175+HQ175+HR175</f>
        <v>116060751.20999996</v>
      </c>
      <c r="HT175" s="33">
        <v>9587176.3099999949</v>
      </c>
      <c r="HU175" s="33">
        <v>9430351.6100000143</v>
      </c>
      <c r="HV175" s="33">
        <v>9496181.3899999987</v>
      </c>
      <c r="HW175" s="33">
        <v>9498450.2700000014</v>
      </c>
      <c r="HX175" s="33">
        <v>10011531.599999949</v>
      </c>
      <c r="HY175" s="33">
        <v>13418514.310000049</v>
      </c>
      <c r="HZ175" s="33">
        <v>10011953.819999976</v>
      </c>
      <c r="IA175" s="33">
        <v>9799093.6200000104</v>
      </c>
      <c r="IB175" s="33">
        <v>9905046.8599999957</v>
      </c>
      <c r="IC175" s="33">
        <v>10157989.839999966</v>
      </c>
      <c r="ID175" s="33">
        <v>10113302.810000064</v>
      </c>
      <c r="IE175" s="33">
        <v>10274981.709999925</v>
      </c>
      <c r="IF175" s="34">
        <f>HT175+HU175+HV175+HW175+HX175+HY175+HZ175+IA175+IB175+IC175+ID175+IE175</f>
        <v>121704574.14999995</v>
      </c>
      <c r="IG175" s="33">
        <v>10117565.889999997</v>
      </c>
      <c r="IH175" s="33">
        <v>9783226.9099999871</v>
      </c>
      <c r="II175" s="33">
        <v>10043391.940000031</v>
      </c>
      <c r="IJ175" s="33">
        <v>10291982.100000003</v>
      </c>
      <c r="IK175" s="33">
        <v>10158985.100000003</v>
      </c>
      <c r="IL175" s="33">
        <v>14144362.529999945</v>
      </c>
      <c r="IM175" s="33">
        <v>10450024.020000044</v>
      </c>
      <c r="IN175" s="33">
        <v>10295651.679999985</v>
      </c>
      <c r="IO175" s="33">
        <v>10254331.379999971</v>
      </c>
      <c r="IP175" s="33">
        <v>10684784.849999957</v>
      </c>
      <c r="IQ175" s="33">
        <v>10531390.830000043</v>
      </c>
      <c r="IR175" s="33">
        <v>10657444.930000052</v>
      </c>
      <c r="IS175" s="34">
        <f>IG175+IH175+II175+IJ175+IK175+IL175+IM175+IN175+IO175+IP175+IQ175+IR175</f>
        <v>127413142.16000001</v>
      </c>
      <c r="IT175" s="33">
        <v>10481911.890000008</v>
      </c>
      <c r="IU175" s="33">
        <v>10489419.690000003</v>
      </c>
      <c r="IV175" s="33">
        <v>10486208.839999985</v>
      </c>
      <c r="IW175" s="33">
        <v>10640066.290000055</v>
      </c>
      <c r="IX175" s="33">
        <v>11062078.909999976</v>
      </c>
      <c r="IY175" s="33">
        <v>14821582.379999965</v>
      </c>
      <c r="IZ175" s="33">
        <v>10651097.96000004</v>
      </c>
      <c r="JA175" s="33">
        <v>10668451.960000005</v>
      </c>
      <c r="JB175" s="33">
        <v>10595145.889999952</v>
      </c>
      <c r="JC175" s="33">
        <v>10898923.81000003</v>
      </c>
      <c r="JD175" s="33">
        <v>10559059.110000014</v>
      </c>
      <c r="JE175" s="33">
        <v>10963036.309999915</v>
      </c>
      <c r="JF175" s="34">
        <f>IT175+IU175+IV175+IW175+IX175+IY175+IZ175+JA175+JB175+JC175+JD175+JE175</f>
        <v>132316983.03999996</v>
      </c>
      <c r="JG175" s="230">
        <v>10844462.970000001</v>
      </c>
      <c r="JH175" s="33">
        <v>11051513.279999994</v>
      </c>
      <c r="JI175" s="33">
        <v>11073202.76000002</v>
      </c>
      <c r="JJ175" s="33">
        <v>11139695.710000021</v>
      </c>
      <c r="JK175" s="33">
        <v>11212549.979999967</v>
      </c>
      <c r="JL175" s="33">
        <v>15944756.86999999</v>
      </c>
      <c r="JM175" s="33">
        <v>11283515.670000046</v>
      </c>
      <c r="JN175" s="33">
        <v>11364191.94999994</v>
      </c>
      <c r="JO175" s="33">
        <v>11245777.15999995</v>
      </c>
      <c r="JP175" s="33">
        <v>11382867.20000013</v>
      </c>
      <c r="JQ175" s="33">
        <v>11498299.379999965</v>
      </c>
      <c r="JR175" s="33">
        <v>11833117.949999956</v>
      </c>
      <c r="JS175" s="34">
        <f>JG175+JH175+JI175+JJ175+JK175+JL175+JM175+JN175+JO175+JP175+JQ175+JR175</f>
        <v>139873950.88</v>
      </c>
      <c r="JT175" s="230">
        <v>11752087.700000012</v>
      </c>
      <c r="JU175" s="33">
        <v>11547875.076999987</v>
      </c>
      <c r="JV175" s="33">
        <v>11689788.062999997</v>
      </c>
      <c r="JW175" s="33">
        <v>11342305.419999989</v>
      </c>
      <c r="JX175" s="33">
        <v>12423702.280000018</v>
      </c>
      <c r="JY175" s="33">
        <v>17301493.620000038</v>
      </c>
      <c r="JZ175" s="33">
        <v>12259276.690000022</v>
      </c>
      <c r="KA175" s="33">
        <v>12375292.309999911</v>
      </c>
      <c r="KB175" s="33">
        <v>11912002.200000182</v>
      </c>
      <c r="KC175" s="33">
        <v>12171692.179999903</v>
      </c>
      <c r="KD175" s="33">
        <v>12172104.57999994</v>
      </c>
      <c r="KE175" s="33">
        <v>12527928.570000025</v>
      </c>
      <c r="KF175" s="34">
        <f>JT175+JU175+JV175+JW175+JX175+JY175+JZ175+KA175+KB175+KC175+KD175+KE175</f>
        <v>149475548.69000003</v>
      </c>
      <c r="KG175" s="230">
        <v>13022121.119999999</v>
      </c>
      <c r="KH175" s="33">
        <v>14092365.959999999</v>
      </c>
      <c r="KI175" s="33">
        <v>13152226.699999996</v>
      </c>
      <c r="KJ175" s="33">
        <v>13757741.760000002</v>
      </c>
      <c r="KK175" s="33">
        <v>13235054.470000004</v>
      </c>
      <c r="KL175" s="33">
        <v>20077733.980000004</v>
      </c>
      <c r="KM175" s="33">
        <v>13535861.660000011</v>
      </c>
      <c r="KN175" s="33">
        <v>14979255.989999998</v>
      </c>
      <c r="KO175" s="33">
        <v>12442481.13000001</v>
      </c>
      <c r="KP175" s="33">
        <v>12682334.909999983</v>
      </c>
      <c r="KQ175" s="33">
        <v>13026231.700000009</v>
      </c>
      <c r="KR175" s="33">
        <v>12880100.109999983</v>
      </c>
      <c r="KS175" s="34">
        <f>KG175+KH175+KI175+KJ175+KK175+KL175+KM175+KN175+KO175+KP175+KQ175+KR175</f>
        <v>166883509.49000001</v>
      </c>
      <c r="KT175" s="230">
        <v>12958160.02</v>
      </c>
      <c r="KU175" s="33">
        <v>13145650.930000002</v>
      </c>
      <c r="KV175" s="33">
        <v>12278064.73</v>
      </c>
      <c r="KW175" s="33">
        <v>12761392.740000002</v>
      </c>
      <c r="KX175" s="33">
        <v>13065555.1300001</v>
      </c>
      <c r="KY175" s="33">
        <v>18973460.35999991</v>
      </c>
      <c r="KZ175" s="33">
        <v>13111090.14999998</v>
      </c>
      <c r="LA175" s="33">
        <v>13467441.680000115</v>
      </c>
      <c r="LB175" s="33">
        <v>13016022.709999822</v>
      </c>
      <c r="LC175" s="33">
        <v>13002376.800000083</v>
      </c>
      <c r="LD175" s="33">
        <v>15230504.370000003</v>
      </c>
      <c r="LE175" s="33">
        <v>13855786.269999994</v>
      </c>
      <c r="LF175" s="34">
        <f>KT175+KU175+KV175+KW175+KX175+KY175+KZ175+LA175+LB175+LC175+LD175+LE175</f>
        <v>164865505.88999999</v>
      </c>
      <c r="LG175" s="230">
        <v>13866200.43</v>
      </c>
      <c r="LH175" s="33">
        <v>14732650.219999999</v>
      </c>
      <c r="LI175" s="33">
        <v>13805045.848999999</v>
      </c>
      <c r="LJ175" s="33">
        <v>13982743.541000001</v>
      </c>
      <c r="LK175" s="33">
        <v>14421356.690000003</v>
      </c>
      <c r="LL175" s="33">
        <v>21277442.979999971</v>
      </c>
      <c r="LM175" s="33">
        <v>14605703.719999913</v>
      </c>
      <c r="LN175" s="33">
        <v>15275262.540000109</v>
      </c>
      <c r="LO175" s="33">
        <v>14627366.639999941</v>
      </c>
      <c r="LP175" s="33">
        <v>14734308.430000057</v>
      </c>
      <c r="LQ175" s="33">
        <v>14764211.530000014</v>
      </c>
      <c r="LR175" s="33">
        <v>14961319.849999987</v>
      </c>
      <c r="LS175" s="34">
        <f>LG175+LH175+LI175+LJ175+LK175+LL175+LM175+LN175+LO175+LP175+LQ175+LR175</f>
        <v>181053612.42000002</v>
      </c>
      <c r="LT175" s="230">
        <v>14903223.179999996</v>
      </c>
      <c r="LU175" s="33">
        <v>15555218.860000003</v>
      </c>
      <c r="LV175" s="33">
        <v>21907179.599999994</v>
      </c>
      <c r="LW175" s="33">
        <v>15250988.350000011</v>
      </c>
      <c r="LX175" s="33">
        <v>15062305.289999889</v>
      </c>
      <c r="LY175" s="33">
        <v>15240484.350000102</v>
      </c>
      <c r="LZ175" s="33">
        <v>15485054.969999902</v>
      </c>
      <c r="MA175" s="33">
        <v>16539847.92999999</v>
      </c>
      <c r="MB175" s="33">
        <v>15716499.930000106</v>
      </c>
      <c r="MC175" s="33">
        <v>15639840.200000001</v>
      </c>
      <c r="MD175" s="33">
        <v>15893674.389999986</v>
      </c>
      <c r="ME175" s="33">
        <v>15854895.540000012</v>
      </c>
      <c r="MF175" s="34">
        <f>LT175+LU175+LV175+LW175+LX175+LY175+LZ175+MA175+MB175+MC175+MD175+ME175</f>
        <v>193049212.59</v>
      </c>
      <c r="MG175" s="230">
        <v>16647379.620000001</v>
      </c>
      <c r="MH175" s="33">
        <v>17018500.239999998</v>
      </c>
      <c r="MI175" s="33">
        <v>17634142.049999997</v>
      </c>
      <c r="MJ175" s="33">
        <v>0</v>
      </c>
      <c r="MK175" s="33">
        <v>0</v>
      </c>
      <c r="ML175" s="33">
        <v>0</v>
      </c>
      <c r="MM175" s="33">
        <v>0</v>
      </c>
      <c r="MN175" s="33">
        <v>0</v>
      </c>
      <c r="MO175" s="33">
        <v>0</v>
      </c>
      <c r="MP175" s="33">
        <v>0</v>
      </c>
      <c r="MQ175" s="33">
        <v>0</v>
      </c>
      <c r="MR175" s="33">
        <v>0</v>
      </c>
      <c r="MS175" s="35">
        <f>MG175+MH175+MI175+MJ175+MK175+ML175+MM175+MN175+MO175+MP175+MQ175+MR175</f>
        <v>51300021.909999996</v>
      </c>
    </row>
    <row r="176" spans="1:357" x14ac:dyDescent="0.2">
      <c r="A176" s="82"/>
      <c r="B176" s="105"/>
      <c r="C176" s="106" t="s">
        <v>591</v>
      </c>
      <c r="D176" s="106" t="s">
        <v>591</v>
      </c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31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31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31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31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31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31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31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31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31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31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31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31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31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31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31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31"/>
      <c r="HT176" s="22"/>
      <c r="HU176" s="22"/>
      <c r="HV176" s="22"/>
      <c r="HW176" s="22"/>
      <c r="HX176" s="22"/>
      <c r="HY176" s="22"/>
      <c r="HZ176" s="22"/>
      <c r="IA176" s="22"/>
      <c r="IB176" s="22"/>
      <c r="IC176" s="22"/>
      <c r="ID176" s="22"/>
      <c r="IE176" s="22"/>
      <c r="IF176" s="31"/>
      <c r="IG176" s="22"/>
      <c r="IH176" s="22"/>
      <c r="II176" s="22"/>
      <c r="IJ176" s="22"/>
      <c r="IK176" s="22"/>
      <c r="IL176" s="22"/>
      <c r="IM176" s="22"/>
      <c r="IN176" s="22"/>
      <c r="IO176" s="22"/>
      <c r="IP176" s="22"/>
      <c r="IQ176" s="22"/>
      <c r="IR176" s="22"/>
      <c r="IS176" s="31"/>
      <c r="IT176" s="22"/>
      <c r="IU176" s="22"/>
      <c r="IV176" s="22"/>
      <c r="IW176" s="22"/>
      <c r="IX176" s="22"/>
      <c r="IY176" s="22"/>
      <c r="IZ176" s="22"/>
      <c r="JA176" s="22"/>
      <c r="JB176" s="22"/>
      <c r="JC176" s="22"/>
      <c r="JD176" s="22"/>
      <c r="JE176" s="22"/>
      <c r="JF176" s="31"/>
      <c r="JG176" s="227"/>
      <c r="JH176" s="22"/>
      <c r="JI176" s="22"/>
      <c r="JJ176" s="22"/>
      <c r="JK176" s="22"/>
      <c r="JL176" s="22"/>
      <c r="JM176" s="22"/>
      <c r="JN176" s="22"/>
      <c r="JO176" s="22"/>
      <c r="JP176" s="22"/>
      <c r="JQ176" s="22"/>
      <c r="JR176" s="22"/>
      <c r="JS176" s="31"/>
      <c r="JT176" s="227"/>
      <c r="JU176" s="22"/>
      <c r="JV176" s="22"/>
      <c r="JW176" s="22"/>
      <c r="JX176" s="22"/>
      <c r="JY176" s="22"/>
      <c r="JZ176" s="22"/>
      <c r="KA176" s="22"/>
      <c r="KB176" s="22"/>
      <c r="KC176" s="22"/>
      <c r="KD176" s="22"/>
      <c r="KE176" s="22"/>
      <c r="KF176" s="31"/>
      <c r="KG176" s="227"/>
      <c r="KH176" s="22"/>
      <c r="KI176" s="22"/>
      <c r="KJ176" s="22"/>
      <c r="KK176" s="22"/>
      <c r="KL176" s="22"/>
      <c r="KM176" s="22"/>
      <c r="KN176" s="22"/>
      <c r="KO176" s="22"/>
      <c r="KP176" s="22"/>
      <c r="KQ176" s="22"/>
      <c r="KR176" s="22"/>
      <c r="KS176" s="31"/>
      <c r="KT176" s="227"/>
      <c r="KU176" s="22"/>
      <c r="KV176" s="22"/>
      <c r="KW176" s="22"/>
      <c r="KX176" s="22"/>
      <c r="KY176" s="22"/>
      <c r="KZ176" s="22"/>
      <c r="LA176" s="22"/>
      <c r="LB176" s="22"/>
      <c r="LC176" s="22"/>
      <c r="LD176" s="22"/>
      <c r="LE176" s="22"/>
      <c r="LF176" s="31"/>
      <c r="LG176" s="227"/>
      <c r="LH176" s="22"/>
      <c r="LI176" s="22"/>
      <c r="LJ176" s="22"/>
      <c r="LK176" s="22"/>
      <c r="LL176" s="22"/>
      <c r="LM176" s="22"/>
      <c r="LN176" s="22"/>
      <c r="LO176" s="22"/>
      <c r="LP176" s="22"/>
      <c r="LQ176" s="22"/>
      <c r="LR176" s="22"/>
      <c r="LS176" s="31"/>
      <c r="LT176" s="227"/>
      <c r="LU176" s="22"/>
      <c r="LV176" s="22"/>
      <c r="LW176" s="22"/>
      <c r="LX176" s="22"/>
      <c r="LY176" s="22"/>
      <c r="LZ176" s="22"/>
      <c r="MA176" s="22"/>
      <c r="MB176" s="22"/>
      <c r="MC176" s="22"/>
      <c r="MD176" s="22"/>
      <c r="ME176" s="22"/>
      <c r="MF176" s="31"/>
      <c r="MG176" s="227"/>
      <c r="MH176" s="22"/>
      <c r="MI176" s="22"/>
      <c r="MJ176" s="22"/>
      <c r="MK176" s="22"/>
      <c r="ML176" s="22"/>
      <c r="MM176" s="22"/>
      <c r="MN176" s="22"/>
      <c r="MO176" s="22"/>
      <c r="MP176" s="22"/>
      <c r="MQ176" s="22"/>
      <c r="MR176" s="22"/>
      <c r="MS176" s="32"/>
    </row>
    <row r="177" spans="1:357" ht="18" x14ac:dyDescent="0.25">
      <c r="A177" s="85">
        <v>401</v>
      </c>
      <c r="B177" s="111"/>
      <c r="C177" s="112" t="s">
        <v>24</v>
      </c>
      <c r="D177" s="112" t="s">
        <v>25</v>
      </c>
      <c r="E177" s="33">
        <v>5257494.5751961274</v>
      </c>
      <c r="F177" s="33">
        <v>6722254.2146553174</v>
      </c>
      <c r="G177" s="33">
        <v>7070756.1342013022</v>
      </c>
      <c r="H177" s="33">
        <v>4065473.2098147222</v>
      </c>
      <c r="I177" s="33">
        <v>4593623.7689868137</v>
      </c>
      <c r="J177" s="33">
        <v>5383867.4678684697</v>
      </c>
      <c r="K177" s="33">
        <v>6107661.4922383577</v>
      </c>
      <c r="L177" s="33">
        <v>2721115.0058420966</v>
      </c>
      <c r="M177" s="34">
        <v>576460.52411951264</v>
      </c>
      <c r="N177" s="34">
        <v>438545.31797696545</v>
      </c>
      <c r="O177" s="33">
        <v>615005.8420964781</v>
      </c>
      <c r="P177" s="33">
        <v>605257.88683024538</v>
      </c>
      <c r="Q177" s="33">
        <v>511371.22350191959</v>
      </c>
      <c r="R177" s="33">
        <v>465414.78884994163</v>
      </c>
      <c r="S177" s="34">
        <f>L177+M177+N177+O177+P177+Q177+R177</f>
        <v>5933170.589217159</v>
      </c>
      <c r="T177" s="33">
        <v>515560.53413453512</v>
      </c>
      <c r="U177" s="33">
        <v>580792.3577032215</v>
      </c>
      <c r="V177" s="33">
        <v>554272.58387581387</v>
      </c>
      <c r="W177" s="33">
        <v>544895.90385578375</v>
      </c>
      <c r="X177" s="33">
        <v>534145.2770822898</v>
      </c>
      <c r="Y177" s="33">
        <v>538828.14471707609</v>
      </c>
      <c r="Z177" s="33">
        <v>585725.83082957752</v>
      </c>
      <c r="AA177" s="33">
        <v>581758.11008178978</v>
      </c>
      <c r="AB177" s="33">
        <v>604645.42939408997</v>
      </c>
      <c r="AC177" s="33">
        <v>593352.04306459811</v>
      </c>
      <c r="AD177" s="33">
        <v>588484.75671841018</v>
      </c>
      <c r="AE177" s="33">
        <v>649183.99599399138</v>
      </c>
      <c r="AF177" s="34">
        <f>T177+U177+V177+W177+X177+Y177+Z177+AA177+AB177+AC177+AD177+AE177</f>
        <v>6871644.9674511766</v>
      </c>
      <c r="AG177" s="33">
        <v>606424.36195960606</v>
      </c>
      <c r="AH177" s="33">
        <v>651188.49048572849</v>
      </c>
      <c r="AI177" s="33">
        <v>649338.38257386081</v>
      </c>
      <c r="AJ177" s="33">
        <v>734535.49031881092</v>
      </c>
      <c r="AK177" s="33">
        <v>675405.91136705119</v>
      </c>
      <c r="AL177" s="33">
        <v>616654.4369888173</v>
      </c>
      <c r="AM177" s="33">
        <v>680609.65656818519</v>
      </c>
      <c r="AN177" s="33">
        <v>680048.73643798975</v>
      </c>
      <c r="AO177" s="33">
        <v>708812.91604072799</v>
      </c>
      <c r="AP177" s="33">
        <v>847753.61083291704</v>
      </c>
      <c r="AQ177" s="33">
        <v>594869.41253546881</v>
      </c>
      <c r="AR177" s="33">
        <v>747727.5963945929</v>
      </c>
      <c r="AS177" s="34">
        <f>AG177+AH177+AI177+AJ177+AK177+AL177+AM177+AN177+AO177+AP177+AQ177+AR177</f>
        <v>8193369.0025037574</v>
      </c>
      <c r="AT177" s="33">
        <v>690525.5948923385</v>
      </c>
      <c r="AU177" s="33">
        <v>776481.79164580174</v>
      </c>
      <c r="AV177" s="33">
        <v>722521.25880487438</v>
      </c>
      <c r="AW177" s="33">
        <v>779098.20017526229</v>
      </c>
      <c r="AX177" s="33">
        <v>726190.43582039746</v>
      </c>
      <c r="AY177" s="33">
        <v>757398.32490402181</v>
      </c>
      <c r="AZ177" s="33">
        <v>772078.32565515046</v>
      </c>
      <c r="BA177" s="33">
        <v>773406.90823735669</v>
      </c>
      <c r="BB177" s="33">
        <v>782404.87823401787</v>
      </c>
      <c r="BC177" s="33">
        <v>808110.65318811475</v>
      </c>
      <c r="BD177" s="33">
        <v>793918.5818310813</v>
      </c>
      <c r="BE177" s="33">
        <v>908003.73835753708</v>
      </c>
      <c r="BF177" s="34">
        <f>AT177+AU177+AV177+AW177+AX177+AY177+AZ177+BA177+BB177+BC177+BD177+BE177</f>
        <v>9290138.6917459536</v>
      </c>
      <c r="BG177" s="33">
        <v>744337.57440327166</v>
      </c>
      <c r="BH177" s="33">
        <v>854503.27666499733</v>
      </c>
      <c r="BI177" s="33">
        <v>842652.54907361057</v>
      </c>
      <c r="BJ177" s="33">
        <v>863046.42255049245</v>
      </c>
      <c r="BK177" s="33">
        <v>840427.54865631834</v>
      </c>
      <c r="BL177" s="33">
        <v>844001.42522116355</v>
      </c>
      <c r="BM177" s="33">
        <v>849078.8678851648</v>
      </c>
      <c r="BN177" s="33">
        <v>847480.52507928363</v>
      </c>
      <c r="BO177" s="33">
        <v>839052.13007010415</v>
      </c>
      <c r="BP177" s="33">
        <v>874643.99511767889</v>
      </c>
      <c r="BQ177" s="33">
        <v>877661.40686028858</v>
      </c>
      <c r="BR177" s="33">
        <v>981271.03905858891</v>
      </c>
      <c r="BS177" s="34">
        <f>BG177+BH177+BI177+BJ177+BK177+BL177+BM177+BN177+BO177+BP177+BQ177+BR177</f>
        <v>10258156.760640962</v>
      </c>
      <c r="BT177" s="33">
        <v>811189.9228008677</v>
      </c>
      <c r="BU177" s="33">
        <v>834044.94654481683</v>
      </c>
      <c r="BV177" s="33">
        <v>846234.26727591443</v>
      </c>
      <c r="BW177" s="33">
        <v>1784726.1766399601</v>
      </c>
      <c r="BX177" s="33">
        <v>1006427.2749958263</v>
      </c>
      <c r="BY177" s="33">
        <v>974605.85962276894</v>
      </c>
      <c r="BZ177" s="33">
        <v>1014682.2317643126</v>
      </c>
      <c r="CA177" s="33">
        <v>1021018.32502921</v>
      </c>
      <c r="CB177" s="33">
        <v>1029641.9045651801</v>
      </c>
      <c r="CC177" s="33">
        <v>1021066.435611753</v>
      </c>
      <c r="CD177" s="33">
        <v>1038924.9796778479</v>
      </c>
      <c r="CE177" s="33">
        <v>1156070.1436321151</v>
      </c>
      <c r="CF177" s="34">
        <f>BT177+BU177+BV177+BW177+BX177+BY177+BZ177+CA177+CB177+CC177+CD177+CE177</f>
        <v>12538632.468160575</v>
      </c>
      <c r="CG177" s="33">
        <v>938450.18440160272</v>
      </c>
      <c r="CH177" s="33">
        <v>1003068.7372725757</v>
      </c>
      <c r="CI177" s="33">
        <v>1061710.7890585873</v>
      </c>
      <c r="CJ177" s="33">
        <v>1041953.4980804535</v>
      </c>
      <c r="CK177" s="33">
        <v>1046912.6264813894</v>
      </c>
      <c r="CL177" s="33">
        <v>1060474.6682106494</v>
      </c>
      <c r="CM177" s="33">
        <v>1088057.7613086295</v>
      </c>
      <c r="CN177" s="33">
        <v>1072057.1750125191</v>
      </c>
      <c r="CO177" s="33">
        <v>1074131.9485060922</v>
      </c>
      <c r="CP177" s="33">
        <v>1082739.0711066599</v>
      </c>
      <c r="CQ177" s="33">
        <v>1088862.3057502904</v>
      </c>
      <c r="CR177" s="33">
        <v>1225511.1193039555</v>
      </c>
      <c r="CS177" s="34">
        <f>CG177+CH177+CI177+CJ177+CK177+CL177+CM177+CN177+CO177+CP177+CQ177+CR177</f>
        <v>12783929.884493403</v>
      </c>
      <c r="CT177" s="33">
        <v>992618.07648973493</v>
      </c>
      <c r="CU177" s="33">
        <v>1067114.1020697712</v>
      </c>
      <c r="CV177" s="33">
        <v>1093435.4674094475</v>
      </c>
      <c r="CW177" s="33">
        <v>1101801.3695960599</v>
      </c>
      <c r="CX177" s="33">
        <v>1115763.8062093141</v>
      </c>
      <c r="CY177" s="33">
        <v>1158514.7331831115</v>
      </c>
      <c r="CZ177" s="33">
        <v>1136415.6450509059</v>
      </c>
      <c r="DA177" s="33">
        <v>1129595.6849858128</v>
      </c>
      <c r="DB177" s="33">
        <v>1177922.676347855</v>
      </c>
      <c r="DC177" s="33">
        <v>1165231.0399766315</v>
      </c>
      <c r="DD177" s="33">
        <v>1164548.1932064786</v>
      </c>
      <c r="DE177" s="33">
        <v>1350137.0036304446</v>
      </c>
      <c r="DF177" s="33">
        <f>CT177+CU177+CV177+CW177+CX177+CY177+CZ177+DA177+DB177+DC177+DD177+DE177</f>
        <v>13653097.798155569</v>
      </c>
      <c r="DG177" s="33">
        <v>1076436.9442280084</v>
      </c>
      <c r="DH177" s="33">
        <v>1167924.8057719916</v>
      </c>
      <c r="DI177" s="33">
        <v>1165976.8500000001</v>
      </c>
      <c r="DJ177" s="33">
        <v>1209772.28</v>
      </c>
      <c r="DK177" s="33">
        <v>1208362.22</v>
      </c>
      <c r="DL177" s="33">
        <v>1246307.8122730004</v>
      </c>
      <c r="DM177" s="33">
        <v>1231636.6917269994</v>
      </c>
      <c r="DN177" s="33">
        <v>1179448.0860000029</v>
      </c>
      <c r="DO177" s="33">
        <v>1245622.1399999999</v>
      </c>
      <c r="DP177" s="33">
        <v>1252485.54</v>
      </c>
      <c r="DQ177" s="33">
        <v>1300441.47</v>
      </c>
      <c r="DR177" s="33">
        <v>1446631.73</v>
      </c>
      <c r="DS177" s="34">
        <f>DG177+DH177+DI177+DJ177+DK177+DL177+DM177+DN177+DO177+DP177+DQ177+DR177</f>
        <v>14731046.570000002</v>
      </c>
      <c r="DT177" s="33">
        <v>1082662.92</v>
      </c>
      <c r="DU177" s="33">
        <v>1292669.99</v>
      </c>
      <c r="DV177" s="33">
        <v>1336576.99</v>
      </c>
      <c r="DW177" s="33">
        <v>1272104.71</v>
      </c>
      <c r="DX177" s="33">
        <v>1413481.31</v>
      </c>
      <c r="DY177" s="33">
        <v>1377467</v>
      </c>
      <c r="DZ177" s="33">
        <v>1272066.69</v>
      </c>
      <c r="EA177" s="33">
        <v>1369085.6</v>
      </c>
      <c r="EB177" s="33">
        <v>1542949.22</v>
      </c>
      <c r="EC177" s="33">
        <v>1422608.0801009983</v>
      </c>
      <c r="ED177" s="33">
        <v>1440882.8798990045</v>
      </c>
      <c r="EE177" s="33">
        <v>1620956.1599999999</v>
      </c>
      <c r="EF177" s="34">
        <f>DT177+DU177+DV177+DW177+DX177+DY177+DZ177+EA177+EB177+EC177+ED177+EE177</f>
        <v>16443511.550000003</v>
      </c>
      <c r="EG177" s="33">
        <v>1362311.11</v>
      </c>
      <c r="EH177" s="33">
        <v>1451193.69</v>
      </c>
      <c r="EI177" s="33">
        <v>1511678.55</v>
      </c>
      <c r="EJ177" s="33">
        <v>1503541.96</v>
      </c>
      <c r="EK177" s="33">
        <v>1465508.96</v>
      </c>
      <c r="EL177" s="33">
        <v>1534918.21</v>
      </c>
      <c r="EM177" s="33">
        <v>1529365.27</v>
      </c>
      <c r="EN177" s="33">
        <v>1529204.52</v>
      </c>
      <c r="EO177" s="33">
        <v>1522655.6800000072</v>
      </c>
      <c r="EP177" s="33">
        <v>1517512.81</v>
      </c>
      <c r="EQ177" s="33">
        <v>1517662.48</v>
      </c>
      <c r="ER177" s="33">
        <v>1652547.2299999911</v>
      </c>
      <c r="ES177" s="34">
        <f>EG177+EH177+EI177+EJ177+EK177+EL177+EM177+EN177+EO177+EP177+EQ177+ER177</f>
        <v>18098100.469999999</v>
      </c>
      <c r="ET177" s="33">
        <v>1447094.2</v>
      </c>
      <c r="EU177" s="33">
        <v>1522655.43</v>
      </c>
      <c r="EV177" s="33">
        <v>1537158.69</v>
      </c>
      <c r="EW177" s="33">
        <v>1565432.8730000006</v>
      </c>
      <c r="EX177" s="33">
        <v>1572598.726999999</v>
      </c>
      <c r="EY177" s="33">
        <v>1634202.61</v>
      </c>
      <c r="EZ177" s="33">
        <v>1642028.36</v>
      </c>
      <c r="FA177" s="33">
        <v>1635593.86</v>
      </c>
      <c r="FB177" s="33">
        <v>1585893.02</v>
      </c>
      <c r="FC177" s="33">
        <v>1653294.5099999886</v>
      </c>
      <c r="FD177" s="33">
        <v>1638518.92</v>
      </c>
      <c r="FE177" s="33">
        <v>1731281.3899999931</v>
      </c>
      <c r="FF177" s="34">
        <f>ET177+EU177+EV177+EW177+EX177+EY177+EZ177+FA177+FB177+FC177+FD177+FE177</f>
        <v>19165752.589999981</v>
      </c>
      <c r="FG177" s="33">
        <v>1527586.29</v>
      </c>
      <c r="FH177" s="33">
        <v>1578247.22</v>
      </c>
      <c r="FI177" s="33">
        <v>1574382.18</v>
      </c>
      <c r="FJ177" s="33">
        <v>1614984.85</v>
      </c>
      <c r="FK177" s="33">
        <v>1541144.78</v>
      </c>
      <c r="FL177" s="33">
        <v>1666375.46</v>
      </c>
      <c r="FM177" s="33">
        <v>1610493.9599999916</v>
      </c>
      <c r="FN177" s="33">
        <v>1623972.0900000129</v>
      </c>
      <c r="FO177" s="33">
        <v>1610830.1199999917</v>
      </c>
      <c r="FP177" s="33">
        <v>1600097.71</v>
      </c>
      <c r="FQ177" s="33">
        <v>1621770.6600000113</v>
      </c>
      <c r="FR177" s="33">
        <v>1746475.0699999817</v>
      </c>
      <c r="FS177" s="34">
        <f>FG177+FH177+FI177+FJ177+FK177+FL177+FM177+FN177+FO177+FP177+FQ177+FR177</f>
        <v>19316360.389999989</v>
      </c>
      <c r="FT177" s="33">
        <v>1525691.29</v>
      </c>
      <c r="FU177" s="33">
        <v>1584649.95</v>
      </c>
      <c r="FV177" s="33">
        <v>1573389.12</v>
      </c>
      <c r="FW177" s="33">
        <v>1593771.42</v>
      </c>
      <c r="FX177" s="33">
        <v>1621034.67</v>
      </c>
      <c r="FY177" s="33">
        <v>1606221.15</v>
      </c>
      <c r="FZ177" s="33">
        <v>1590042.34</v>
      </c>
      <c r="GA177" s="33">
        <v>1596968.1100000069</v>
      </c>
      <c r="GB177" s="33">
        <v>1573963.5799999926</v>
      </c>
      <c r="GC177" s="33">
        <v>1586153.4000000078</v>
      </c>
      <c r="GD177" s="33">
        <v>1592147.8999999836</v>
      </c>
      <c r="GE177" s="33">
        <v>1605953.8900000155</v>
      </c>
      <c r="GF177" s="34">
        <f>FT177+FU177+FV177+FW177+FX177+FY177+FZ177+GA177+GB177+GC177+GD177+GE177</f>
        <v>19049986.820000008</v>
      </c>
      <c r="GG177" s="33">
        <v>1569471.76</v>
      </c>
      <c r="GH177" s="33">
        <v>1534396.828</v>
      </c>
      <c r="GI177" s="33">
        <v>1549714.1519999993</v>
      </c>
      <c r="GJ177" s="33">
        <v>1565158.1800000025</v>
      </c>
      <c r="GK177" s="33">
        <v>1576664.6399999978</v>
      </c>
      <c r="GL177" s="33">
        <v>1578528.71</v>
      </c>
      <c r="GM177" s="33">
        <v>1495743.8899999987</v>
      </c>
      <c r="GN177" s="33">
        <v>1529976.820000004</v>
      </c>
      <c r="GO177" s="33">
        <v>1439509.5600000042</v>
      </c>
      <c r="GP177" s="33">
        <v>1473925.569999991</v>
      </c>
      <c r="GQ177" s="33">
        <v>1513748.08</v>
      </c>
      <c r="GR177" s="33">
        <v>1585409.0000000075</v>
      </c>
      <c r="GS177" s="34">
        <f>GG177+GH177+GI177+GJ177+GK177+GL177+GM177+GN177+GO177+GP177+GQ177+GR177</f>
        <v>18412247.190000005</v>
      </c>
      <c r="GT177" s="33">
        <v>1443983.5200000003</v>
      </c>
      <c r="GU177" s="33">
        <v>1489656.49</v>
      </c>
      <c r="GV177" s="33">
        <v>1436604.3399999994</v>
      </c>
      <c r="GW177" s="33">
        <v>1447497.870000002</v>
      </c>
      <c r="GX177" s="33">
        <v>1478821.0100000016</v>
      </c>
      <c r="GY177" s="33">
        <v>1480319.8999999976</v>
      </c>
      <c r="GZ177" s="33">
        <v>1494998.5999999959</v>
      </c>
      <c r="HA177" s="33">
        <v>1495994.3000000045</v>
      </c>
      <c r="HB177" s="33">
        <v>1475439.5799999982</v>
      </c>
      <c r="HC177" s="33">
        <v>1505639.2700000033</v>
      </c>
      <c r="HD177" s="33">
        <v>1499149.6000000015</v>
      </c>
      <c r="HE177" s="33">
        <v>1492965.5999999754</v>
      </c>
      <c r="HF177" s="34">
        <f>GT177+GU177+GV177+GW177+GX177+GY177+GZ177+HA177+HB177+HC177+HD177+HE177</f>
        <v>17741070.07999998</v>
      </c>
      <c r="HG177" s="33">
        <v>1472587.9000000006</v>
      </c>
      <c r="HH177" s="33">
        <v>1391576.9299999995</v>
      </c>
      <c r="HI177" s="33">
        <v>1416487.0599999996</v>
      </c>
      <c r="HJ177" s="33">
        <v>1489319.1399999994</v>
      </c>
      <c r="HK177" s="33">
        <v>1407495.65</v>
      </c>
      <c r="HL177" s="33">
        <v>1441261.0599999982</v>
      </c>
      <c r="HM177" s="33">
        <v>1435608.2600000005</v>
      </c>
      <c r="HN177" s="33">
        <v>1466197.5100000051</v>
      </c>
      <c r="HO177" s="33">
        <v>1453394.1399999976</v>
      </c>
      <c r="HP177" s="33">
        <v>1464333.4999999874</v>
      </c>
      <c r="HQ177" s="33">
        <v>1453988.5200000072</v>
      </c>
      <c r="HR177" s="33">
        <v>1491582.8100000022</v>
      </c>
      <c r="HS177" s="34">
        <f>HG177+HH177+HI177+HJ177+HK177+HL177+HM177+HN177+HO177+HP177+HQ177+HR177</f>
        <v>17383832.479999997</v>
      </c>
      <c r="HT177" s="33">
        <v>1483250.4500000004</v>
      </c>
      <c r="HU177" s="33">
        <v>1457208.3800000004</v>
      </c>
      <c r="HV177" s="33">
        <v>1479741.629999999</v>
      </c>
      <c r="HW177" s="33">
        <v>1466161.8100000005</v>
      </c>
      <c r="HX177" s="33">
        <v>1546253.7800000026</v>
      </c>
      <c r="HY177" s="33">
        <v>1531227.9700000011</v>
      </c>
      <c r="HZ177" s="33">
        <v>1511552.38</v>
      </c>
      <c r="IA177" s="33">
        <v>1513532.3199999973</v>
      </c>
      <c r="IB177" s="33">
        <v>1534027.8999999915</v>
      </c>
      <c r="IC177" s="33">
        <v>1560160.600000001</v>
      </c>
      <c r="ID177" s="33">
        <v>1560403.790000018</v>
      </c>
      <c r="IE177" s="33">
        <v>1601569.8999999892</v>
      </c>
      <c r="IF177" s="34">
        <f>HT177+HU177+HV177+HW177+HX177+HY177+HZ177+IA177+IB177+IC177+ID177+IE177</f>
        <v>18245090.909999996</v>
      </c>
      <c r="IG177" s="33">
        <v>1586878.5499999991</v>
      </c>
      <c r="IH177" s="33">
        <v>1534940.1800000002</v>
      </c>
      <c r="II177" s="33">
        <v>1589093.7600000005</v>
      </c>
      <c r="IJ177" s="33">
        <v>1636525.4000000032</v>
      </c>
      <c r="IK177" s="33">
        <v>1633721.2399999995</v>
      </c>
      <c r="IL177" s="33">
        <v>1630084.1899999965</v>
      </c>
      <c r="IM177" s="33">
        <v>1660433.2100000095</v>
      </c>
      <c r="IN177" s="33">
        <v>1653895.2699999916</v>
      </c>
      <c r="IO177" s="33">
        <v>1641946.3399999987</v>
      </c>
      <c r="IP177" s="33">
        <v>1701126.2599999998</v>
      </c>
      <c r="IQ177" s="33">
        <v>1670461.7699999916</v>
      </c>
      <c r="IR177" s="33">
        <v>1680345.6800000216</v>
      </c>
      <c r="IS177" s="34">
        <f>IG177+IH177+II177+IJ177+IK177+IL177+IM177+IN177+IO177+IP177+IQ177+IR177</f>
        <v>19619451.850000013</v>
      </c>
      <c r="IT177" s="33">
        <v>1675800.9000000004</v>
      </c>
      <c r="IU177" s="33">
        <v>1770628.1500000004</v>
      </c>
      <c r="IV177" s="33">
        <v>1789101.2000000014</v>
      </c>
      <c r="IW177" s="33">
        <v>1790867.6199999948</v>
      </c>
      <c r="IX177" s="33">
        <v>1798478.130000002</v>
      </c>
      <c r="IY177" s="33">
        <v>1813899.779999997</v>
      </c>
      <c r="IZ177" s="33">
        <v>1812078.9600000074</v>
      </c>
      <c r="JA177" s="33">
        <v>1807139.0799999968</v>
      </c>
      <c r="JB177" s="33">
        <v>1789180.9199999967</v>
      </c>
      <c r="JC177" s="33">
        <v>1828606.3099999945</v>
      </c>
      <c r="JD177" s="33">
        <v>1779857.040000021</v>
      </c>
      <c r="JE177" s="33">
        <v>1838824.7699999926</v>
      </c>
      <c r="JF177" s="34">
        <f>IT177+IU177+IV177+IW177+IX177+IY177+IZ177+JA177+JB177+JC177+JD177+JE177</f>
        <v>21494462.860000003</v>
      </c>
      <c r="JG177" s="230">
        <v>1831879.590000001</v>
      </c>
      <c r="JH177" s="33">
        <v>1863062.6229999985</v>
      </c>
      <c r="JI177" s="33">
        <v>1886091.6870000011</v>
      </c>
      <c r="JJ177" s="33">
        <v>1884102.4100000008</v>
      </c>
      <c r="JK177" s="33">
        <v>1885417.9900000009</v>
      </c>
      <c r="JL177" s="33">
        <v>1897818.319999997</v>
      </c>
      <c r="JM177" s="33">
        <v>1916864.6299999959</v>
      </c>
      <c r="JN177" s="33">
        <v>1907995.8100000129</v>
      </c>
      <c r="JO177" s="33">
        <v>1907637.2599999974</v>
      </c>
      <c r="JP177" s="33">
        <v>1918372.2509999976</v>
      </c>
      <c r="JQ177" s="33">
        <v>1922103.7789999919</v>
      </c>
      <c r="JR177" s="33">
        <v>1991796.4800000086</v>
      </c>
      <c r="JS177" s="34">
        <f>JG177+JH177+JI177+JJ177+JK177+JL177+JM177+JN177+JO177+JP177+JQ177+JR177</f>
        <v>22813142.830000002</v>
      </c>
      <c r="JT177" s="230">
        <v>1982858.3399999999</v>
      </c>
      <c r="JU177" s="33">
        <v>1927926.2099999988</v>
      </c>
      <c r="JV177" s="33">
        <v>1959549.1099999966</v>
      </c>
      <c r="JW177" s="33">
        <v>1927118.8900000048</v>
      </c>
      <c r="JX177" s="33">
        <v>2053254.3199999968</v>
      </c>
      <c r="JY177" s="33">
        <v>2094830.9899999972</v>
      </c>
      <c r="JZ177" s="33">
        <v>2024307.5400000063</v>
      </c>
      <c r="KA177" s="33">
        <v>2051591.1100000062</v>
      </c>
      <c r="KB177" s="33">
        <v>2014236.6299999792</v>
      </c>
      <c r="KC177" s="33">
        <v>2015399.8400000252</v>
      </c>
      <c r="KD177" s="33">
        <v>2019861.6299999829</v>
      </c>
      <c r="KE177" s="33">
        <v>2102016.0300000156</v>
      </c>
      <c r="KF177" s="34">
        <f>JT177+JU177+JV177+JW177+JX177+JY177+JZ177+KA177+KB177+KC177+KD177+KE177</f>
        <v>24172950.640000012</v>
      </c>
      <c r="KG177" s="230">
        <v>2153504.0200000009</v>
      </c>
      <c r="KH177" s="33">
        <v>2318613.5199999991</v>
      </c>
      <c r="KI177" s="33">
        <v>2200301.3799999924</v>
      </c>
      <c r="KJ177" s="33">
        <v>2261174.2400000086</v>
      </c>
      <c r="KK177" s="33">
        <v>2224901.3300000099</v>
      </c>
      <c r="KL177" s="33">
        <v>2371387.0599999791</v>
      </c>
      <c r="KM177" s="33">
        <v>2243544.7599999998</v>
      </c>
      <c r="KN177" s="33">
        <v>2424992.0000000009</v>
      </c>
      <c r="KO177" s="33">
        <v>2114190.76000001</v>
      </c>
      <c r="KP177" s="33">
        <v>2091435.3800000101</v>
      </c>
      <c r="KQ177" s="33">
        <v>2143068.0999999982</v>
      </c>
      <c r="KR177" s="33">
        <v>2117581.3299999912</v>
      </c>
      <c r="KS177" s="34">
        <f>KG177+KH177+KI177+KJ177+KK177+KL177+KM177+KN177+KO177+KP177+KQ177+KR177</f>
        <v>26664693.879999999</v>
      </c>
      <c r="KT177" s="230">
        <v>2126254.9689999991</v>
      </c>
      <c r="KU177" s="33">
        <v>2164971.1609999998</v>
      </c>
      <c r="KV177" s="33">
        <v>2057212.8000000007</v>
      </c>
      <c r="KW177" s="33">
        <v>2102007.6099999975</v>
      </c>
      <c r="KX177" s="33">
        <v>2140091.3400000036</v>
      </c>
      <c r="KY177" s="33">
        <v>2136520.7000000095</v>
      </c>
      <c r="KZ177" s="33">
        <v>2161893.2399999788</v>
      </c>
      <c r="LA177" s="33">
        <v>2243605.4300000016</v>
      </c>
      <c r="LB177" s="33">
        <v>2170168.6300000101</v>
      </c>
      <c r="LC177" s="33">
        <v>2168141.5699999994</v>
      </c>
      <c r="LD177" s="33">
        <v>2465646.8800000087</v>
      </c>
      <c r="LE177" s="33">
        <v>2272792.9600000028</v>
      </c>
      <c r="LF177" s="34">
        <f>KT177+KU177+KV177+KW177+KX177+KY177+KZ177+LA177+LB177+LC177+LD177+LE177</f>
        <v>26209307.290000014</v>
      </c>
      <c r="LG177" s="230">
        <v>2260007.2900000019</v>
      </c>
      <c r="LH177" s="33">
        <v>2366369.5799999982</v>
      </c>
      <c r="LI177" s="33">
        <v>2271286.3000000026</v>
      </c>
      <c r="LJ177" s="33">
        <v>2246319.3500000108</v>
      </c>
      <c r="LK177" s="33">
        <v>2328313.5499999761</v>
      </c>
      <c r="LL177" s="33">
        <v>2381988.5000000307</v>
      </c>
      <c r="LM177" s="33">
        <v>2375072.4299999895</v>
      </c>
      <c r="LN177" s="33">
        <v>2497020.6899999995</v>
      </c>
      <c r="LO177" s="33">
        <v>2376576.8499999829</v>
      </c>
      <c r="LP177" s="33">
        <v>2377163.3800000064</v>
      </c>
      <c r="LQ177" s="33">
        <v>2389024.7300000023</v>
      </c>
      <c r="LR177" s="33">
        <v>2397202.2400000007</v>
      </c>
      <c r="LS177" s="34">
        <f>LG177+LH177+LI177+LJ177+LK177+LL177+LM177+LN177+LO177+LP177+LQ177+LR177</f>
        <v>28266344.890000008</v>
      </c>
      <c r="LT177" s="230">
        <v>2428066.4099999992</v>
      </c>
      <c r="LU177" s="33">
        <v>2516719.3500000006</v>
      </c>
      <c r="LV177" s="33">
        <v>2452959.06</v>
      </c>
      <c r="LW177" s="33">
        <v>2465770.2600000021</v>
      </c>
      <c r="LX177" s="33">
        <v>2478851.049999998</v>
      </c>
      <c r="LY177" s="33">
        <v>2454890.5099999807</v>
      </c>
      <c r="LZ177" s="33">
        <v>2554223.4700000291</v>
      </c>
      <c r="MA177" s="33">
        <v>2699109.1299999901</v>
      </c>
      <c r="MB177" s="33">
        <v>2579223.4100000011</v>
      </c>
      <c r="MC177" s="33">
        <v>2554100.7400000002</v>
      </c>
      <c r="MD177" s="33">
        <v>2583009.17</v>
      </c>
      <c r="ME177" s="33">
        <v>2582609.2300000009</v>
      </c>
      <c r="MF177" s="34">
        <f>LT177+LU177+LV177+LW177+LX177+LY177+LZ177+MA177+MB177+MC177+MD177+ME177</f>
        <v>30349531.790000003</v>
      </c>
      <c r="MG177" s="230">
        <v>2696703.91</v>
      </c>
      <c r="MH177" s="33">
        <v>2763973.4700000007</v>
      </c>
      <c r="MI177" s="33">
        <v>2742395.8799999994</v>
      </c>
      <c r="MJ177" s="33">
        <v>0</v>
      </c>
      <c r="MK177" s="33">
        <v>0</v>
      </c>
      <c r="ML177" s="33">
        <v>0</v>
      </c>
      <c r="MM177" s="33">
        <v>0</v>
      </c>
      <c r="MN177" s="33">
        <v>0</v>
      </c>
      <c r="MO177" s="33">
        <v>0</v>
      </c>
      <c r="MP177" s="33">
        <v>0</v>
      </c>
      <c r="MQ177" s="33">
        <v>0</v>
      </c>
      <c r="MR177" s="33">
        <v>0</v>
      </c>
      <c r="MS177" s="35">
        <f>MG177+MH177+MI177+MJ177+MK177+ML177+MM177+MN177+MO177+MP177+MQ177+MR177</f>
        <v>8203073.2599999998</v>
      </c>
    </row>
    <row r="178" spans="1:357" x14ac:dyDescent="0.2">
      <c r="A178" s="82"/>
      <c r="B178" s="105"/>
      <c r="C178" s="106" t="s">
        <v>591</v>
      </c>
      <c r="D178" s="106" t="s">
        <v>591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31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31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31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31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31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31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31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31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31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31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31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31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31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31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31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31"/>
      <c r="HT178" s="22"/>
      <c r="HU178" s="22"/>
      <c r="HV178" s="22"/>
      <c r="HW178" s="22"/>
      <c r="HX178" s="22"/>
      <c r="HY178" s="22"/>
      <c r="HZ178" s="22"/>
      <c r="IA178" s="22"/>
      <c r="IB178" s="22"/>
      <c r="IC178" s="22"/>
      <c r="ID178" s="22"/>
      <c r="IE178" s="22"/>
      <c r="IF178" s="31"/>
      <c r="IG178" s="22"/>
      <c r="IH178" s="22"/>
      <c r="II178" s="22"/>
      <c r="IJ178" s="22"/>
      <c r="IK178" s="22"/>
      <c r="IL178" s="22"/>
      <c r="IM178" s="22"/>
      <c r="IN178" s="22"/>
      <c r="IO178" s="22"/>
      <c r="IP178" s="22"/>
      <c r="IQ178" s="22"/>
      <c r="IR178" s="22"/>
      <c r="IS178" s="31"/>
      <c r="IT178" s="22"/>
      <c r="IU178" s="22"/>
      <c r="IV178" s="22"/>
      <c r="IW178" s="22"/>
      <c r="IX178" s="22"/>
      <c r="IY178" s="22"/>
      <c r="IZ178" s="22"/>
      <c r="JA178" s="22"/>
      <c r="JB178" s="22"/>
      <c r="JC178" s="22"/>
      <c r="JD178" s="22"/>
      <c r="JE178" s="22"/>
      <c r="JF178" s="31"/>
      <c r="JG178" s="227"/>
      <c r="JH178" s="22"/>
      <c r="JI178" s="22"/>
      <c r="JJ178" s="22"/>
      <c r="JK178" s="22"/>
      <c r="JL178" s="22"/>
      <c r="JM178" s="22"/>
      <c r="JN178" s="22"/>
      <c r="JO178" s="22"/>
      <c r="JP178" s="22"/>
      <c r="JQ178" s="22"/>
      <c r="JR178" s="22"/>
      <c r="JS178" s="31"/>
      <c r="JT178" s="227"/>
      <c r="JU178" s="22"/>
      <c r="JV178" s="22"/>
      <c r="JW178" s="22"/>
      <c r="JX178" s="22"/>
      <c r="JY178" s="22"/>
      <c r="JZ178" s="22"/>
      <c r="KA178" s="22"/>
      <c r="KB178" s="22"/>
      <c r="KC178" s="22"/>
      <c r="KD178" s="22"/>
      <c r="KE178" s="22"/>
      <c r="KF178" s="31"/>
      <c r="KG178" s="227"/>
      <c r="KH178" s="22"/>
      <c r="KI178" s="22"/>
      <c r="KJ178" s="22"/>
      <c r="KK178" s="22"/>
      <c r="KL178" s="22"/>
      <c r="KM178" s="22"/>
      <c r="KN178" s="22"/>
      <c r="KO178" s="22"/>
      <c r="KP178" s="22"/>
      <c r="KQ178" s="22"/>
      <c r="KR178" s="22"/>
      <c r="KS178" s="31"/>
      <c r="KT178" s="227"/>
      <c r="KU178" s="22"/>
      <c r="KV178" s="22"/>
      <c r="KW178" s="22"/>
      <c r="KX178" s="22"/>
      <c r="KY178" s="22"/>
      <c r="KZ178" s="22"/>
      <c r="LA178" s="22"/>
      <c r="LB178" s="22"/>
      <c r="LC178" s="22"/>
      <c r="LD178" s="22"/>
      <c r="LE178" s="22"/>
      <c r="LF178" s="31"/>
      <c r="LG178" s="227"/>
      <c r="LH178" s="22"/>
      <c r="LI178" s="22"/>
      <c r="LJ178" s="22"/>
      <c r="LK178" s="22"/>
      <c r="LL178" s="22"/>
      <c r="LM178" s="22"/>
      <c r="LN178" s="22"/>
      <c r="LO178" s="22"/>
      <c r="LP178" s="22"/>
      <c r="LQ178" s="22"/>
      <c r="LR178" s="22"/>
      <c r="LS178" s="31"/>
      <c r="LT178" s="227"/>
      <c r="LU178" s="22"/>
      <c r="LV178" s="22"/>
      <c r="LW178" s="22"/>
      <c r="LX178" s="22"/>
      <c r="LY178" s="22"/>
      <c r="LZ178" s="22"/>
      <c r="MA178" s="22"/>
      <c r="MB178" s="22"/>
      <c r="MC178" s="22"/>
      <c r="MD178" s="22"/>
      <c r="ME178" s="22"/>
      <c r="MF178" s="31"/>
      <c r="MG178" s="227"/>
      <c r="MH178" s="22"/>
      <c r="MI178" s="22"/>
      <c r="MJ178" s="22"/>
      <c r="MK178" s="22"/>
      <c r="ML178" s="22"/>
      <c r="MM178" s="22"/>
      <c r="MN178" s="22"/>
      <c r="MO178" s="22"/>
      <c r="MP178" s="22"/>
      <c r="MQ178" s="22"/>
      <c r="MR178" s="22"/>
      <c r="MS178" s="32"/>
    </row>
    <row r="179" spans="1:357" ht="18" x14ac:dyDescent="0.25">
      <c r="A179" s="85">
        <v>402</v>
      </c>
      <c r="B179" s="111"/>
      <c r="C179" s="112" t="s">
        <v>26</v>
      </c>
      <c r="D179" s="112" t="s">
        <v>27</v>
      </c>
      <c r="E179" s="33">
        <v>20032164.914037723</v>
      </c>
      <c r="F179" s="33">
        <v>36070635.119345687</v>
      </c>
      <c r="G179" s="33">
        <v>41901005.675179437</v>
      </c>
      <c r="H179" s="33">
        <v>45335432.315139376</v>
      </c>
      <c r="I179" s="33">
        <v>51153292.438657992</v>
      </c>
      <c r="J179" s="33">
        <v>62015982.306793526</v>
      </c>
      <c r="K179" s="33">
        <v>73245476.548155561</v>
      </c>
      <c r="L179" s="33">
        <f>SUM(L180:L189)</f>
        <v>46058683.859122016</v>
      </c>
      <c r="M179" s="33">
        <f t="shared" ref="M179:R179" si="902">SUM(M180:M189)</f>
        <v>9115978.1338674668</v>
      </c>
      <c r="N179" s="33">
        <f t="shared" si="902"/>
        <v>6440072.6089133713</v>
      </c>
      <c r="O179" s="33">
        <f t="shared" si="902"/>
        <v>7715210.3154732101</v>
      </c>
      <c r="P179" s="33">
        <f t="shared" si="902"/>
        <v>8580345.518277416</v>
      </c>
      <c r="Q179" s="33">
        <f t="shared" si="902"/>
        <v>8937961.1083291601</v>
      </c>
      <c r="R179" s="33">
        <f t="shared" si="902"/>
        <v>17052779.168753132</v>
      </c>
      <c r="S179" s="34">
        <f t="shared" ref="S179:S189" si="903">L179+M179+N179+O179+P179+Q179+R179</f>
        <v>103901030.71273577</v>
      </c>
      <c r="T179" s="33">
        <f t="shared" ref="T179:AE179" si="904">SUM(T180:T189)</f>
        <v>10665553.156317811</v>
      </c>
      <c r="U179" s="33">
        <f t="shared" si="904"/>
        <v>9691055.9205057602</v>
      </c>
      <c r="V179" s="33">
        <f t="shared" si="904"/>
        <v>10303684.540769488</v>
      </c>
      <c r="W179" s="33">
        <f t="shared" si="904"/>
        <v>10631189.908654649</v>
      </c>
      <c r="X179" s="33">
        <f t="shared" si="904"/>
        <v>10477666.129079707</v>
      </c>
      <c r="Y179" s="33">
        <f t="shared" si="904"/>
        <v>10821732.067047823</v>
      </c>
      <c r="Z179" s="33">
        <f t="shared" si="904"/>
        <v>10660537.913703881</v>
      </c>
      <c r="AA179" s="33">
        <f t="shared" si="904"/>
        <v>10524435.238107169</v>
      </c>
      <c r="AB179" s="33">
        <f t="shared" si="904"/>
        <v>8973754.3917125724</v>
      </c>
      <c r="AC179" s="33">
        <f t="shared" si="904"/>
        <v>10718102.192580525</v>
      </c>
      <c r="AD179" s="33">
        <f t="shared" si="904"/>
        <v>10963942.269404117</v>
      </c>
      <c r="AE179" s="33">
        <f t="shared" si="904"/>
        <v>16259752.681113331</v>
      </c>
      <c r="AF179" s="34">
        <f t="shared" ref="AF179:AF189" si="905">T179+U179+V179+W179+X179+Y179+Z179+AA179+AB179+AC179+AD179+AE179</f>
        <v>130691406.40899685</v>
      </c>
      <c r="AG179" s="33">
        <f t="shared" ref="AG179:AL179" si="906">SUM(AG180:AG189)</f>
        <v>9988040.5562510435</v>
      </c>
      <c r="AH179" s="33">
        <f t="shared" si="906"/>
        <v>9587150.1391253527</v>
      </c>
      <c r="AI179" s="33">
        <f t="shared" si="906"/>
        <v>12434765.926180938</v>
      </c>
      <c r="AJ179" s="33">
        <f t="shared" si="906"/>
        <v>10888631.900642632</v>
      </c>
      <c r="AK179" s="33">
        <f t="shared" si="906"/>
        <v>12806232.279419126</v>
      </c>
      <c r="AL179" s="33">
        <f t="shared" si="906"/>
        <v>13764379.898556175</v>
      </c>
      <c r="AM179" s="33">
        <f t="shared" ref="AM179:AR179" si="907">SUM(AM180:AM189)</f>
        <v>12631100.689200466</v>
      </c>
      <c r="AN179" s="33">
        <f t="shared" si="907"/>
        <v>12249269.540268738</v>
      </c>
      <c r="AO179" s="33">
        <f t="shared" si="907"/>
        <v>10281539.068644619</v>
      </c>
      <c r="AP179" s="33">
        <f t="shared" si="907"/>
        <v>12209985.385912213</v>
      </c>
      <c r="AQ179" s="33">
        <f t="shared" si="907"/>
        <v>13321461.68557002</v>
      </c>
      <c r="AR179" s="33">
        <f t="shared" si="907"/>
        <v>19975378.758971792</v>
      </c>
      <c r="AS179" s="34">
        <f t="shared" ref="AS179:AS189" si="908">AG179+AH179+AI179+AJ179+AK179+AL179+AM179+AN179+AO179+AP179+AQ179+AR179</f>
        <v>150137935.8287431</v>
      </c>
      <c r="AT179" s="33">
        <f>SUM(AT180:AT189)</f>
        <v>13763986.603335559</v>
      </c>
      <c r="AU179" s="33">
        <f t="shared" ref="AU179:BE179" si="909">SUM(AU180:AU189)</f>
        <v>12575925.668266289</v>
      </c>
      <c r="AV179" s="33">
        <f t="shared" si="909"/>
        <v>12193578.729497023</v>
      </c>
      <c r="AW179" s="33">
        <f t="shared" si="909"/>
        <v>13175717.252197742</v>
      </c>
      <c r="AX179" s="33">
        <f t="shared" si="909"/>
        <v>14615175.233350031</v>
      </c>
      <c r="AY179" s="33">
        <f t="shared" si="909"/>
        <v>14758953.387247542</v>
      </c>
      <c r="AZ179" s="33">
        <f t="shared" si="909"/>
        <v>13196579.03546988</v>
      </c>
      <c r="BA179" s="33">
        <f t="shared" si="909"/>
        <v>13167373.552203301</v>
      </c>
      <c r="BB179" s="33">
        <f t="shared" si="909"/>
        <v>12759932.063970959</v>
      </c>
      <c r="BC179" s="33">
        <f t="shared" si="909"/>
        <v>14980014.297028877</v>
      </c>
      <c r="BD179" s="33">
        <f t="shared" si="909"/>
        <v>15929356.796444664</v>
      </c>
      <c r="BE179" s="33">
        <f t="shared" si="909"/>
        <v>23679769.242154885</v>
      </c>
      <c r="BF179" s="34">
        <f t="shared" ref="BF179:BF189" si="910">AT179+AU179+AV179+AW179+AX179+AY179+AZ179+BA179+BB179+BC179+BD179+BE179</f>
        <v>174796361.86116675</v>
      </c>
      <c r="BG179" s="33">
        <f t="shared" ref="BG179:BL179" si="911">SUM(BG180:BG189)</f>
        <v>16232870.200133536</v>
      </c>
      <c r="BH179" s="33">
        <f t="shared" si="911"/>
        <v>13975062.572316803</v>
      </c>
      <c r="BI179" s="33">
        <f t="shared" si="911"/>
        <v>16879596.243198138</v>
      </c>
      <c r="BJ179" s="33">
        <f t="shared" si="911"/>
        <v>19199241.649557665</v>
      </c>
      <c r="BK179" s="33">
        <f t="shared" si="911"/>
        <v>15955245.412452014</v>
      </c>
      <c r="BL179" s="33">
        <f t="shared" si="911"/>
        <v>15498138.746870317</v>
      </c>
      <c r="BM179" s="33">
        <f t="shared" ref="BM179:BR179" si="912">SUM(BM180:BM189)</f>
        <v>14729027.026748449</v>
      </c>
      <c r="BN179" s="33">
        <f t="shared" si="912"/>
        <v>12806301.621473894</v>
      </c>
      <c r="BO179" s="33">
        <f t="shared" si="912"/>
        <v>14636630.371724229</v>
      </c>
      <c r="BP179" s="33">
        <f t="shared" si="912"/>
        <v>15011327.336880324</v>
      </c>
      <c r="BQ179" s="33">
        <f t="shared" si="912"/>
        <v>13774866.627023872</v>
      </c>
      <c r="BR179" s="33">
        <f t="shared" si="912"/>
        <v>25155759.927516274</v>
      </c>
      <c r="BS179" s="34">
        <f t="shared" ref="BS179:BS189" si="913">BG179+BH179+BI179+BJ179+BK179+BL179+BM179+BN179+BO179+BP179+BQ179+BR179</f>
        <v>193854067.73589554</v>
      </c>
      <c r="BT179" s="33">
        <f t="shared" ref="BT179:BY179" si="914">SUM(BT180:BT189)</f>
        <v>12890898.005549993</v>
      </c>
      <c r="BU179" s="33">
        <f t="shared" si="914"/>
        <v>14059653.764396593</v>
      </c>
      <c r="BV179" s="33">
        <f t="shared" si="914"/>
        <v>13890056.511684189</v>
      </c>
      <c r="BW179" s="33">
        <f t="shared" si="914"/>
        <v>20012218.96532299</v>
      </c>
      <c r="BX179" s="33">
        <f t="shared" si="914"/>
        <v>17794156.942246687</v>
      </c>
      <c r="BY179" s="33">
        <f t="shared" si="914"/>
        <v>16276396.076740108</v>
      </c>
      <c r="BZ179" s="33">
        <f t="shared" ref="BZ179:CE179" si="915">SUM(BZ180:BZ189)</f>
        <v>17322339.41466368</v>
      </c>
      <c r="CA179" s="33">
        <f t="shared" si="915"/>
        <v>17930602.032882657</v>
      </c>
      <c r="CB179" s="33">
        <f t="shared" si="915"/>
        <v>16164355.617342662</v>
      </c>
      <c r="CC179" s="33">
        <f t="shared" si="915"/>
        <v>16010546.02203309</v>
      </c>
      <c r="CD179" s="33">
        <f t="shared" si="915"/>
        <v>19824156.65635949</v>
      </c>
      <c r="CE179" s="33">
        <f t="shared" si="915"/>
        <v>28335149.049490962</v>
      </c>
      <c r="CF179" s="34">
        <f t="shared" ref="CF179:CF189" si="916">BT179+BU179+BV179+BW179+BX179+BY179+BZ179+CA179+CB179+CC179+CD179+CE179</f>
        <v>210510529.05871311</v>
      </c>
      <c r="CG179" s="33">
        <f t="shared" ref="CG179:CL179" si="917">SUM(CG180:CG189)</f>
        <v>13989951.950509096</v>
      </c>
      <c r="CH179" s="33">
        <f t="shared" si="917"/>
        <v>14509892.830537478</v>
      </c>
      <c r="CI179" s="33">
        <f t="shared" si="917"/>
        <v>17200969.789100319</v>
      </c>
      <c r="CJ179" s="33">
        <f t="shared" si="917"/>
        <v>17847904.875938911</v>
      </c>
      <c r="CK179" s="33">
        <f t="shared" si="917"/>
        <v>18561116.451844431</v>
      </c>
      <c r="CL179" s="33">
        <f t="shared" si="917"/>
        <v>16672335.188032048</v>
      </c>
      <c r="CM179" s="33">
        <f t="shared" ref="CM179:CR179" si="918">SUM(CM180:CM189)</f>
        <v>17485202.838215668</v>
      </c>
      <c r="CN179" s="33">
        <f t="shared" si="918"/>
        <v>16658863.728008682</v>
      </c>
      <c r="CO179" s="33">
        <f t="shared" si="918"/>
        <v>16293487.286846919</v>
      </c>
      <c r="CP179" s="33">
        <f t="shared" si="918"/>
        <v>17296008.097813427</v>
      </c>
      <c r="CQ179" s="33">
        <f t="shared" si="918"/>
        <v>20925931.440577485</v>
      </c>
      <c r="CR179" s="33">
        <f t="shared" si="918"/>
        <v>31151394.168155812</v>
      </c>
      <c r="CS179" s="34">
        <f t="shared" ref="CS179:CS189" si="919">CG179+CH179+CI179+CJ179+CK179+CL179+CM179+CN179+CO179+CP179+CQ179+CR179</f>
        <v>218593058.64558026</v>
      </c>
      <c r="CT179" s="33">
        <f t="shared" ref="CT179:CY179" si="920">SUM(CT180:CT189)</f>
        <v>17778976.614171263</v>
      </c>
      <c r="CU179" s="33">
        <f t="shared" si="920"/>
        <v>21323493.455182768</v>
      </c>
      <c r="CV179" s="33">
        <f t="shared" si="920"/>
        <v>21386964.659901515</v>
      </c>
      <c r="CW179" s="33">
        <f t="shared" si="920"/>
        <v>18189351.969287284</v>
      </c>
      <c r="CX179" s="33">
        <f t="shared" si="920"/>
        <v>20891248.010764729</v>
      </c>
      <c r="CY179" s="33">
        <f t="shared" si="920"/>
        <v>23931509.482769445</v>
      </c>
      <c r="CZ179" s="33">
        <f t="shared" ref="CZ179:DE179" si="921">SUM(CZ180:CZ189)</f>
        <v>19951788.949173741</v>
      </c>
      <c r="DA179" s="33">
        <f t="shared" si="921"/>
        <v>20680925.145718612</v>
      </c>
      <c r="DB179" s="33">
        <f t="shared" si="921"/>
        <v>17933741.818561178</v>
      </c>
      <c r="DC179" s="33">
        <f t="shared" si="921"/>
        <v>19638115.617659841</v>
      </c>
      <c r="DD179" s="33">
        <f t="shared" si="921"/>
        <v>25970820.283091255</v>
      </c>
      <c r="DE179" s="33">
        <f t="shared" si="921"/>
        <v>36686114.466074176</v>
      </c>
      <c r="DF179" s="33">
        <f t="shared" ref="DF179:DF189" si="922">CT179+CU179+CV179+CW179+CX179+CY179+CZ179+DA179+DB179+DC179+DD179+DE179</f>
        <v>264363050.47235578</v>
      </c>
      <c r="DG179" s="33">
        <f t="shared" ref="DG179:DR179" si="923">SUM(DG180:DG189)</f>
        <v>15547157.522572193</v>
      </c>
      <c r="DH179" s="33">
        <f t="shared" si="923"/>
        <v>14177196.433524076</v>
      </c>
      <c r="DI179" s="33">
        <f t="shared" si="923"/>
        <v>15843070.474765487</v>
      </c>
      <c r="DJ179" s="33">
        <f t="shared" si="923"/>
        <v>19834808.32372243</v>
      </c>
      <c r="DK179" s="33">
        <f t="shared" si="923"/>
        <v>18358091.568894841</v>
      </c>
      <c r="DL179" s="33">
        <f t="shared" si="923"/>
        <v>20739084.001493368</v>
      </c>
      <c r="DM179" s="33">
        <f t="shared" si="923"/>
        <v>19070685.109113801</v>
      </c>
      <c r="DN179" s="33">
        <f t="shared" si="923"/>
        <v>20951330.115913816</v>
      </c>
      <c r="DO179" s="33">
        <f t="shared" si="923"/>
        <v>16488510.039999986</v>
      </c>
      <c r="DP179" s="33">
        <f t="shared" si="923"/>
        <v>21677531.759999994</v>
      </c>
      <c r="DQ179" s="33">
        <f t="shared" si="923"/>
        <v>24814589.220000036</v>
      </c>
      <c r="DR179" s="33">
        <f t="shared" si="923"/>
        <v>43082304.483999997</v>
      </c>
      <c r="DS179" s="34">
        <f t="shared" ref="DS179:DS189" si="924">DG179+DH179+DI179+DJ179+DK179+DL179+DM179+DN179+DO179+DP179+DQ179+DR179</f>
        <v>250584359.05400002</v>
      </c>
      <c r="DT179" s="33">
        <f t="shared" ref="DT179:EE179" si="925">SUM(DT180:DT189)</f>
        <v>18250726.419999998</v>
      </c>
      <c r="DU179" s="33">
        <f t="shared" si="925"/>
        <v>22462387.770000003</v>
      </c>
      <c r="DV179" s="33">
        <f t="shared" si="925"/>
        <v>21856340.270000003</v>
      </c>
      <c r="DW179" s="33">
        <f t="shared" si="925"/>
        <v>20989193.43000003</v>
      </c>
      <c r="DX179" s="33">
        <f t="shared" si="925"/>
        <v>22080561.679999977</v>
      </c>
      <c r="DY179" s="33">
        <f t="shared" si="925"/>
        <v>26352054.30999998</v>
      </c>
      <c r="DZ179" s="33">
        <f t="shared" si="925"/>
        <v>23646102.100000005</v>
      </c>
      <c r="EA179" s="33">
        <f t="shared" si="925"/>
        <v>20065854.959999997</v>
      </c>
      <c r="EB179" s="33">
        <f t="shared" si="925"/>
        <v>22476856.640000034</v>
      </c>
      <c r="EC179" s="33">
        <f t="shared" si="925"/>
        <v>22210806.395999976</v>
      </c>
      <c r="ED179" s="33">
        <f t="shared" si="925"/>
        <v>24084310.793999985</v>
      </c>
      <c r="EE179" s="33">
        <f t="shared" si="925"/>
        <v>47445588.400000013</v>
      </c>
      <c r="EF179" s="34">
        <f t="shared" ref="EF179:EF189" si="926">DT179+DU179+DV179+DW179+DX179+DY179+DZ179+EA179+EB179+EC179+ED179+EE179</f>
        <v>291920783.17000002</v>
      </c>
      <c r="EG179" s="33">
        <f t="shared" ref="EG179:ER179" si="927">SUM(EG180:EG189)</f>
        <v>21620266.170000006</v>
      </c>
      <c r="EH179" s="33">
        <f t="shared" si="927"/>
        <v>21503650.030000005</v>
      </c>
      <c r="EI179" s="33">
        <f t="shared" si="927"/>
        <v>26383942.879999984</v>
      </c>
      <c r="EJ179" s="33">
        <f t="shared" si="927"/>
        <v>26012702.520000033</v>
      </c>
      <c r="EK179" s="33">
        <f t="shared" si="927"/>
        <v>24742979.439999938</v>
      </c>
      <c r="EL179" s="33">
        <f t="shared" si="927"/>
        <v>26180530.130000029</v>
      </c>
      <c r="EM179" s="33">
        <f t="shared" si="927"/>
        <v>27102115.020000011</v>
      </c>
      <c r="EN179" s="33">
        <f t="shared" si="927"/>
        <v>23856929.150000013</v>
      </c>
      <c r="EO179" s="33">
        <f t="shared" si="927"/>
        <v>22946149.730000075</v>
      </c>
      <c r="EP179" s="33">
        <f t="shared" si="927"/>
        <v>23485442.209999934</v>
      </c>
      <c r="EQ179" s="33">
        <f t="shared" si="927"/>
        <v>25087882.330000013</v>
      </c>
      <c r="ER179" s="33">
        <f t="shared" si="927"/>
        <v>49217570.669999935</v>
      </c>
      <c r="ES179" s="34">
        <f t="shared" ref="ES179:ES189" si="928">EG179+EH179+EI179+EJ179+EK179+EL179+EM179+EN179+EO179+EP179+EQ179+ER179</f>
        <v>318140160.27999997</v>
      </c>
      <c r="ET179" s="33">
        <f t="shared" ref="ET179:FE179" si="929">SUM(ET180:ET189)</f>
        <v>20025527.41</v>
      </c>
      <c r="EU179" s="33">
        <f t="shared" si="929"/>
        <v>23290093.820000015</v>
      </c>
      <c r="EV179" s="33">
        <f t="shared" si="929"/>
        <v>30620522.050000004</v>
      </c>
      <c r="EW179" s="33">
        <f t="shared" si="929"/>
        <v>27039425.169999998</v>
      </c>
      <c r="EX179" s="33">
        <f t="shared" si="929"/>
        <v>26482543.759999979</v>
      </c>
      <c r="EY179" s="33">
        <f t="shared" si="929"/>
        <v>32552086.069999989</v>
      </c>
      <c r="EZ179" s="33">
        <f t="shared" si="929"/>
        <v>28441019.859999985</v>
      </c>
      <c r="FA179" s="33">
        <f t="shared" si="929"/>
        <v>27402755.800000057</v>
      </c>
      <c r="FB179" s="33">
        <f t="shared" si="929"/>
        <v>22699389.560000028</v>
      </c>
      <c r="FC179" s="33">
        <f t="shared" si="929"/>
        <v>27965405.359999977</v>
      </c>
      <c r="FD179" s="33">
        <f t="shared" si="929"/>
        <v>28800277.670999974</v>
      </c>
      <c r="FE179" s="33">
        <f t="shared" si="929"/>
        <v>44880335.811000079</v>
      </c>
      <c r="FF179" s="34">
        <f t="shared" ref="FF179:FF189" si="930">ET179+EU179+EV179+EW179+EX179+EY179+EZ179+FA179+FB179+FC179+FD179+FE179</f>
        <v>340199382.34200013</v>
      </c>
      <c r="FG179" s="33">
        <f t="shared" ref="FG179:FR179" si="931">SUM(FG180:FG189)</f>
        <v>24035107.459999997</v>
      </c>
      <c r="FH179" s="33">
        <f t="shared" si="931"/>
        <v>28204850.920999996</v>
      </c>
      <c r="FI179" s="33">
        <f t="shared" si="931"/>
        <v>26522867.398999963</v>
      </c>
      <c r="FJ179" s="33">
        <f t="shared" si="931"/>
        <v>26993670.310000047</v>
      </c>
      <c r="FK179" s="33">
        <f t="shared" si="931"/>
        <v>24531695.679999985</v>
      </c>
      <c r="FL179" s="33">
        <f t="shared" si="931"/>
        <v>27348408.357000016</v>
      </c>
      <c r="FM179" s="33">
        <f t="shared" si="931"/>
        <v>25461083.60300003</v>
      </c>
      <c r="FN179" s="33">
        <f t="shared" si="931"/>
        <v>27888159.149999954</v>
      </c>
      <c r="FO179" s="33">
        <f t="shared" si="931"/>
        <v>23085068.505000047</v>
      </c>
      <c r="FP179" s="33">
        <f t="shared" si="931"/>
        <v>22692793.834999915</v>
      </c>
      <c r="FQ179" s="33">
        <f t="shared" si="931"/>
        <v>25984032.238999978</v>
      </c>
      <c r="FR179" s="33">
        <f t="shared" si="931"/>
        <v>42088237.811400019</v>
      </c>
      <c r="FS179" s="34">
        <f t="shared" ref="FS179:FS189" si="932">FG179+FH179+FI179+FJ179+FK179+FL179+FM179+FN179+FO179+FP179+FQ179+FR179</f>
        <v>324835975.27039993</v>
      </c>
      <c r="FT179" s="33">
        <f t="shared" ref="FT179:GC179" si="933">SUM(FT180:FT189)</f>
        <v>21543139.359999999</v>
      </c>
      <c r="FU179" s="33">
        <f t="shared" si="933"/>
        <v>24790391.63000001</v>
      </c>
      <c r="FV179" s="33">
        <f t="shared" si="933"/>
        <v>25295123.719999988</v>
      </c>
      <c r="FW179" s="33">
        <f t="shared" si="933"/>
        <v>31130105.080000017</v>
      </c>
      <c r="FX179" s="33">
        <f t="shared" si="933"/>
        <v>25263428.309999939</v>
      </c>
      <c r="FY179" s="33">
        <f t="shared" si="933"/>
        <v>25106052.640000004</v>
      </c>
      <c r="FZ179" s="33">
        <f t="shared" si="933"/>
        <v>25410621.359999992</v>
      </c>
      <c r="GA179" s="33">
        <f t="shared" si="933"/>
        <v>24461353.290000029</v>
      </c>
      <c r="GB179" s="33">
        <f t="shared" si="933"/>
        <v>22749394.260000054</v>
      </c>
      <c r="GC179" s="33">
        <f t="shared" si="933"/>
        <v>27355888.17999994</v>
      </c>
      <c r="GD179" s="33">
        <f>SUM(GD180:GD189)</f>
        <v>24949442.370000046</v>
      </c>
      <c r="GE179" s="33">
        <f>SUM(GE180:GE189)</f>
        <v>41168225.339999922</v>
      </c>
      <c r="GF179" s="34">
        <f t="shared" ref="GF179:GF189" si="934">FT179+FU179+FV179+FW179+FX179+FY179+FZ179+GA179+GB179+GC179+GD179+GE179</f>
        <v>319223165.5399999</v>
      </c>
      <c r="GG179" s="33">
        <f t="shared" ref="GG179:GP179" si="935">SUM(GG180:GG189)</f>
        <v>23793026.789999999</v>
      </c>
      <c r="GH179" s="33">
        <f t="shared" si="935"/>
        <v>26983880.740000017</v>
      </c>
      <c r="GI179" s="33">
        <f t="shared" si="935"/>
        <v>32108418.261000015</v>
      </c>
      <c r="GJ179" s="33">
        <f t="shared" si="935"/>
        <v>35449450.998999953</v>
      </c>
      <c r="GK179" s="33">
        <f t="shared" si="935"/>
        <v>29608611.982999954</v>
      </c>
      <c r="GL179" s="33">
        <f t="shared" si="935"/>
        <v>23050230.067000121</v>
      </c>
      <c r="GM179" s="33">
        <f t="shared" si="935"/>
        <v>29341990.471999951</v>
      </c>
      <c r="GN179" s="33">
        <f t="shared" si="935"/>
        <v>24107932.107999999</v>
      </c>
      <c r="GO179" s="33">
        <f t="shared" si="935"/>
        <v>21992531.670000009</v>
      </c>
      <c r="GP179" s="33">
        <f t="shared" si="935"/>
        <v>24296156.481999941</v>
      </c>
      <c r="GQ179" s="33">
        <f>SUM(GQ180:GQ189)</f>
        <v>23140061.19800007</v>
      </c>
      <c r="GR179" s="33">
        <f>SUM(GR180:GR189)</f>
        <v>40414255.949999884</v>
      </c>
      <c r="GS179" s="34">
        <f t="shared" ref="GS179:GS189" si="936">GG179+GH179+GI179+GJ179+GK179+GL179+GM179+GN179+GO179+GP179+GQ179+GR179</f>
        <v>334286546.71999991</v>
      </c>
      <c r="GT179" s="33">
        <f t="shared" ref="GT179:HC179" si="937">SUM(GT180:GT189)</f>
        <v>25450412.120000005</v>
      </c>
      <c r="GU179" s="33">
        <f t="shared" si="937"/>
        <v>22303906.849999998</v>
      </c>
      <c r="GV179" s="33">
        <f t="shared" si="937"/>
        <v>27572026.610000014</v>
      </c>
      <c r="GW179" s="33">
        <f t="shared" si="937"/>
        <v>29800320.991999999</v>
      </c>
      <c r="GX179" s="33">
        <f t="shared" si="937"/>
        <v>24163901.108000025</v>
      </c>
      <c r="GY179" s="33">
        <f t="shared" si="937"/>
        <v>24371311.389999978</v>
      </c>
      <c r="GZ179" s="33">
        <f t="shared" si="937"/>
        <v>26628854.199999977</v>
      </c>
      <c r="HA179" s="33">
        <f t="shared" si="937"/>
        <v>22915179.432999991</v>
      </c>
      <c r="HB179" s="33">
        <f t="shared" si="937"/>
        <v>23564154.227000043</v>
      </c>
      <c r="HC179" s="33">
        <f t="shared" si="937"/>
        <v>28587220.759999923</v>
      </c>
      <c r="HD179" s="33">
        <f>SUM(HD180:HD189)</f>
        <v>26790547.19000008</v>
      </c>
      <c r="HE179" s="33">
        <f>SUM(HE180:HE189)</f>
        <v>35394475.93999999</v>
      </c>
      <c r="HF179" s="34">
        <f t="shared" ref="HF179:HF189" si="938">GT179+GU179+GV179+GW179+GX179+GY179+GZ179+HA179+HB179+HC179+HD179+HE179</f>
        <v>317542310.82000005</v>
      </c>
      <c r="HG179" s="33">
        <f t="shared" ref="HG179:HP179" si="939">SUM(HG180:HG189)</f>
        <v>22367473.939000003</v>
      </c>
      <c r="HH179" s="33">
        <f t="shared" si="939"/>
        <v>19823745.650999997</v>
      </c>
      <c r="HI179" s="33">
        <f t="shared" si="939"/>
        <v>26231053.719999999</v>
      </c>
      <c r="HJ179" s="33">
        <f t="shared" si="939"/>
        <v>28814945.239999998</v>
      </c>
      <c r="HK179" s="33">
        <f t="shared" si="939"/>
        <v>21958492.100000013</v>
      </c>
      <c r="HL179" s="33">
        <f t="shared" si="939"/>
        <v>27684297.169999983</v>
      </c>
      <c r="HM179" s="33">
        <f t="shared" si="939"/>
        <v>27512174.01000002</v>
      </c>
      <c r="HN179" s="33">
        <f t="shared" si="939"/>
        <v>23909279.74999997</v>
      </c>
      <c r="HO179" s="33">
        <f t="shared" si="939"/>
        <v>21928346.446000028</v>
      </c>
      <c r="HP179" s="33">
        <f t="shared" si="939"/>
        <v>25310300.80999998</v>
      </c>
      <c r="HQ179" s="33">
        <f>SUM(HQ180:HQ189)</f>
        <v>27027815.379999984</v>
      </c>
      <c r="HR179" s="33">
        <f>SUM(HR180:HR189)</f>
        <v>42583270.424000002</v>
      </c>
      <c r="HS179" s="34">
        <f t="shared" ref="HS179:HS189" si="940">HG179+HH179+HI179+HJ179+HK179+HL179+HM179+HN179+HO179+HP179+HQ179+HR179</f>
        <v>315151194.63999999</v>
      </c>
      <c r="HT179" s="33">
        <f t="shared" ref="HT179:IC179" si="941">SUM(HT180:HT189)</f>
        <v>22191170.939999998</v>
      </c>
      <c r="HU179" s="33">
        <f t="shared" si="941"/>
        <v>22647105.115999989</v>
      </c>
      <c r="HV179" s="33">
        <f t="shared" si="941"/>
        <v>27177066.51400001</v>
      </c>
      <c r="HW179" s="33">
        <f t="shared" si="941"/>
        <v>23063651.679999996</v>
      </c>
      <c r="HX179" s="33">
        <f t="shared" si="941"/>
        <v>23724858.309999999</v>
      </c>
      <c r="HY179" s="33">
        <f t="shared" si="941"/>
        <v>25211036.530000038</v>
      </c>
      <c r="HZ179" s="33">
        <f t="shared" si="941"/>
        <v>24826756.109999951</v>
      </c>
      <c r="IA179" s="33">
        <f t="shared" si="941"/>
        <v>26759983.833999991</v>
      </c>
      <c r="IB179" s="33">
        <f t="shared" si="941"/>
        <v>23006964.446000051</v>
      </c>
      <c r="IC179" s="33">
        <f t="shared" si="941"/>
        <v>23806228.159999982</v>
      </c>
      <c r="ID179" s="33">
        <f>SUM(ID180:ID189)</f>
        <v>28422863.349999987</v>
      </c>
      <c r="IE179" s="33">
        <f>SUM(IE180:IE189)</f>
        <v>42127293.629999936</v>
      </c>
      <c r="IF179" s="34">
        <f t="shared" ref="IF179:IF189" si="942">HT179+HU179+HV179+HW179+HX179+HY179+HZ179+IA179+IB179+IC179+ID179+IE179</f>
        <v>312964978.61999989</v>
      </c>
      <c r="IG179" s="33">
        <f t="shared" ref="IG179:IP179" si="943">SUM(IG180:IG189)</f>
        <v>20973881.850999996</v>
      </c>
      <c r="IH179" s="33">
        <f t="shared" si="943"/>
        <v>21138495.018999998</v>
      </c>
      <c r="II179" s="33">
        <f t="shared" si="943"/>
        <v>29892170.862000007</v>
      </c>
      <c r="IJ179" s="33">
        <f t="shared" si="943"/>
        <v>22517080.707999993</v>
      </c>
      <c r="IK179" s="33">
        <f t="shared" si="943"/>
        <v>25477601.530000038</v>
      </c>
      <c r="IL179" s="33">
        <f t="shared" si="943"/>
        <v>32392241.319999974</v>
      </c>
      <c r="IM179" s="33">
        <f t="shared" si="943"/>
        <v>26113886.450000104</v>
      </c>
      <c r="IN179" s="33">
        <f t="shared" si="943"/>
        <v>26443763.779999938</v>
      </c>
      <c r="IO179" s="33">
        <f t="shared" si="943"/>
        <v>19954671.199999996</v>
      </c>
      <c r="IP179" s="33">
        <f t="shared" si="943"/>
        <v>26093094.141999986</v>
      </c>
      <c r="IQ179" s="33">
        <f>SUM(IQ180:IQ189)</f>
        <v>25976790.727999955</v>
      </c>
      <c r="IR179" s="33">
        <f>SUM(IR180:IR189)</f>
        <v>43526451.22399991</v>
      </c>
      <c r="IS179" s="34">
        <f t="shared" ref="IS179:IS189" si="944">IG179+IH179+II179+IJ179+IK179+IL179+IM179+IN179+IO179+IP179+IQ179+IR179</f>
        <v>320500128.81399989</v>
      </c>
      <c r="IT179" s="33">
        <f t="shared" ref="IT179:JC179" si="945">SUM(IT180:IT189)</f>
        <v>22872052.279999997</v>
      </c>
      <c r="IU179" s="33">
        <f t="shared" si="945"/>
        <v>26121921.469999995</v>
      </c>
      <c r="IV179" s="33">
        <f t="shared" si="945"/>
        <v>26982051.389999989</v>
      </c>
      <c r="IW179" s="33">
        <f t="shared" si="945"/>
        <v>38677480.089999989</v>
      </c>
      <c r="IX179" s="33">
        <f t="shared" si="945"/>
        <v>30471400.149999931</v>
      </c>
      <c r="IY179" s="33">
        <f t="shared" si="945"/>
        <v>27841031.650000028</v>
      </c>
      <c r="IZ179" s="33">
        <f t="shared" si="945"/>
        <v>29284764.800000016</v>
      </c>
      <c r="JA179" s="33">
        <f t="shared" si="945"/>
        <v>30225666.980000041</v>
      </c>
      <c r="JB179" s="33">
        <f t="shared" si="945"/>
        <v>21905369.360000044</v>
      </c>
      <c r="JC179" s="33">
        <f t="shared" si="945"/>
        <v>28105003.070000164</v>
      </c>
      <c r="JD179" s="33">
        <f>SUM(JD180:JD189)</f>
        <v>30581211.776999675</v>
      </c>
      <c r="JE179" s="33">
        <f>SUM(JE180:JE189)</f>
        <v>48351119.023000129</v>
      </c>
      <c r="JF179" s="34">
        <f t="shared" ref="JF179:JF189" si="946">IT179+IU179+IV179+IW179+IX179+IY179+IZ179+JA179+JB179+JC179+JD179+JE179</f>
        <v>361419072.03999996</v>
      </c>
      <c r="JG179" s="230">
        <f t="shared" ref="JG179:JP179" si="947">SUM(JG180:JG189)</f>
        <v>24078772.770000003</v>
      </c>
      <c r="JH179" s="33">
        <f t="shared" si="947"/>
        <v>22095601.890000001</v>
      </c>
      <c r="JI179" s="33">
        <f t="shared" si="947"/>
        <v>28133217.908999987</v>
      </c>
      <c r="JJ179" s="33">
        <f t="shared" si="947"/>
        <v>26227405.120999992</v>
      </c>
      <c r="JK179" s="33">
        <f t="shared" si="947"/>
        <v>27994085.919999994</v>
      </c>
      <c r="JL179" s="33">
        <f t="shared" si="947"/>
        <v>25820248.680000007</v>
      </c>
      <c r="JM179" s="33">
        <f t="shared" si="947"/>
        <v>27874563.373000052</v>
      </c>
      <c r="JN179" s="33">
        <f t="shared" si="947"/>
        <v>25921160.746999994</v>
      </c>
      <c r="JO179" s="33">
        <f t="shared" si="947"/>
        <v>26100988.339999929</v>
      </c>
      <c r="JP179" s="33">
        <f t="shared" si="947"/>
        <v>29807664.450000115</v>
      </c>
      <c r="JQ179" s="33">
        <f>SUM(JQ180:JQ189)</f>
        <v>29159704.342999909</v>
      </c>
      <c r="JR179" s="33">
        <f>SUM(JR180:JR189)</f>
        <v>51319707.906999931</v>
      </c>
      <c r="JS179" s="34">
        <f t="shared" ref="JS179:JS189" si="948">JG179+JH179+JI179+JJ179+JK179+JL179+JM179+JN179+JO179+JP179+JQ179+JR179</f>
        <v>344533121.44999993</v>
      </c>
      <c r="JT179" s="230">
        <f t="shared" ref="JT179:KC179" si="949">SUM(JT180:JT189)</f>
        <v>24069591.009999998</v>
      </c>
      <c r="JU179" s="33">
        <f t="shared" si="949"/>
        <v>25513177.969999999</v>
      </c>
      <c r="JV179" s="33">
        <f t="shared" si="949"/>
        <v>26077825.660000015</v>
      </c>
      <c r="JW179" s="33">
        <f t="shared" si="949"/>
        <v>27321204.74000001</v>
      </c>
      <c r="JX179" s="33">
        <f t="shared" si="949"/>
        <v>27807798.959999919</v>
      </c>
      <c r="JY179" s="33">
        <f t="shared" si="949"/>
        <v>15409917.969999999</v>
      </c>
      <c r="JZ179" s="33">
        <f t="shared" si="949"/>
        <v>28158569.973300051</v>
      </c>
      <c r="KA179" s="33">
        <f t="shared" si="949"/>
        <v>26857526.066699989</v>
      </c>
      <c r="KB179" s="33">
        <f t="shared" si="949"/>
        <v>24838777.270000014</v>
      </c>
      <c r="KC179" s="33">
        <f t="shared" si="949"/>
        <v>28889863.129999917</v>
      </c>
      <c r="KD179" s="33">
        <f>SUM(KD180:KD189)</f>
        <v>29277121.180000395</v>
      </c>
      <c r="KE179" s="33">
        <f>SUM(KE180:KE189)</f>
        <v>57500479.599999703</v>
      </c>
      <c r="KF179" s="34">
        <f t="shared" ref="KF179:KF189" si="950">JT179+JU179+JV179+JW179+JX179+JY179+JZ179+KA179+KB179+KC179+KD179+KE179</f>
        <v>341721853.53000003</v>
      </c>
      <c r="KG179" s="230">
        <f t="shared" ref="KG179:KP179" si="951">SUM(KG180:KG189)</f>
        <v>20845266.180000003</v>
      </c>
      <c r="KH179" s="33">
        <f t="shared" si="951"/>
        <v>27352456.320000008</v>
      </c>
      <c r="KI179" s="33">
        <f t="shared" si="951"/>
        <v>32815288.641000003</v>
      </c>
      <c r="KJ179" s="33">
        <f t="shared" si="951"/>
        <v>25924010.469000012</v>
      </c>
      <c r="KK179" s="33">
        <f t="shared" si="951"/>
        <v>27228566.270000085</v>
      </c>
      <c r="KL179" s="33">
        <f t="shared" si="951"/>
        <v>30047523.799999788</v>
      </c>
      <c r="KM179" s="33">
        <f t="shared" si="951"/>
        <v>29537527.21000012</v>
      </c>
      <c r="KN179" s="33">
        <f t="shared" si="951"/>
        <v>29502968.889999997</v>
      </c>
      <c r="KO179" s="33">
        <f t="shared" si="951"/>
        <v>25839054.840000402</v>
      </c>
      <c r="KP179" s="33">
        <f t="shared" si="951"/>
        <v>29604606.819999792</v>
      </c>
      <c r="KQ179" s="33">
        <f>SUM(KQ180:KQ189)</f>
        <v>33512667.81999981</v>
      </c>
      <c r="KR179" s="33">
        <f>SUM(KR180:KR189)</f>
        <v>62021373.910000175</v>
      </c>
      <c r="KS179" s="34">
        <f t="shared" ref="KS179:KS189" si="952">KG179+KH179+KI179+KJ179+KK179+KL179+KM179+KN179+KO179+KP179+KQ179+KR179</f>
        <v>374231311.1700002</v>
      </c>
      <c r="KT179" s="230">
        <f t="shared" ref="KT179:LC179" si="953">SUM(KT180:KT189)</f>
        <v>25610565.010000005</v>
      </c>
      <c r="KU179" s="33">
        <f t="shared" si="953"/>
        <v>31604326.959999993</v>
      </c>
      <c r="KV179" s="33">
        <f t="shared" si="953"/>
        <v>31191837.739999995</v>
      </c>
      <c r="KW179" s="33">
        <f t="shared" si="953"/>
        <v>26956340.50999999</v>
      </c>
      <c r="KX179" s="33">
        <f t="shared" si="953"/>
        <v>30224488.899999917</v>
      </c>
      <c r="KY179" s="33">
        <f t="shared" si="953"/>
        <v>31730952.550000094</v>
      </c>
      <c r="KZ179" s="33">
        <f t="shared" si="953"/>
        <v>33733133.29999999</v>
      </c>
      <c r="LA179" s="33">
        <f t="shared" si="953"/>
        <v>35187526.289999895</v>
      </c>
      <c r="LB179" s="33">
        <f t="shared" si="953"/>
        <v>29685007.310000323</v>
      </c>
      <c r="LC179" s="33">
        <f t="shared" si="953"/>
        <v>31622847.749999899</v>
      </c>
      <c r="LD179" s="33">
        <f>SUM(LD180:LD189)</f>
        <v>40671554.129999869</v>
      </c>
      <c r="LE179" s="33">
        <f>SUM(LE180:LE189)</f>
        <v>64911677.050000034</v>
      </c>
      <c r="LF179" s="34">
        <f t="shared" ref="LF179:LF189" si="954">KT179+KU179+KV179+KW179+KX179+KY179+KZ179+LA179+LB179+LC179+LD179+LE179</f>
        <v>413130257.49999994</v>
      </c>
      <c r="LG179" s="230">
        <f t="shared" ref="LG179:LP179" si="955">SUM(LG180:LG189)</f>
        <v>26691063.280000001</v>
      </c>
      <c r="LH179" s="33">
        <f t="shared" si="955"/>
        <v>31960514.539999992</v>
      </c>
      <c r="LI179" s="33">
        <f t="shared" si="955"/>
        <v>45602825.959999993</v>
      </c>
      <c r="LJ179" s="33">
        <f t="shared" si="955"/>
        <v>30715575.48999998</v>
      </c>
      <c r="LK179" s="33">
        <f t="shared" si="955"/>
        <v>33533833.684000112</v>
      </c>
      <c r="LL179" s="33">
        <f t="shared" si="955"/>
        <v>37022928.056999885</v>
      </c>
      <c r="LM179" s="33">
        <f t="shared" si="955"/>
        <v>35584484.038999975</v>
      </c>
      <c r="LN179" s="33">
        <f t="shared" si="955"/>
        <v>37853572.809999809</v>
      </c>
      <c r="LO179" s="33">
        <f t="shared" si="955"/>
        <v>37101281.340000093</v>
      </c>
      <c r="LP179" s="33">
        <f t="shared" si="955"/>
        <v>62431586.490000173</v>
      </c>
      <c r="LQ179" s="33">
        <f>SUM(LQ180:LQ189)</f>
        <v>47449677.850000031</v>
      </c>
      <c r="LR179" s="33">
        <f>SUM(LR180:LR189)</f>
        <v>73322440.470000267</v>
      </c>
      <c r="LS179" s="34">
        <f t="shared" ref="LS179:LS189" si="956">LG179+LH179+LI179+LJ179+LK179+LL179+LM179+LN179+LO179+LP179+LQ179+LR179</f>
        <v>499269784.01000035</v>
      </c>
      <c r="LT179" s="230">
        <f t="shared" ref="LT179:MC179" si="957">SUM(LT180:LT189)</f>
        <v>31080289.210000001</v>
      </c>
      <c r="LU179" s="33">
        <f t="shared" si="957"/>
        <v>36410525.509999871</v>
      </c>
      <c r="LV179" s="33">
        <f t="shared" si="957"/>
        <v>40312407.590000138</v>
      </c>
      <c r="LW179" s="33">
        <f t="shared" si="957"/>
        <v>36732919.419999897</v>
      </c>
      <c r="LX179" s="33">
        <f t="shared" si="957"/>
        <v>38397034.600000091</v>
      </c>
      <c r="LY179" s="33">
        <f t="shared" si="957"/>
        <v>36599284.810000017</v>
      </c>
      <c r="LZ179" s="33">
        <f t="shared" si="957"/>
        <v>43182232.950000174</v>
      </c>
      <c r="MA179" s="33">
        <f t="shared" si="957"/>
        <v>40381188.779999822</v>
      </c>
      <c r="MB179" s="33">
        <f t="shared" si="957"/>
        <v>31383410.30000006</v>
      </c>
      <c r="MC179" s="33">
        <f t="shared" si="957"/>
        <v>45573301.689999945</v>
      </c>
      <c r="MD179" s="33">
        <f>SUM(MD180:MD189)</f>
        <v>35837578.77000089</v>
      </c>
      <c r="ME179" s="33">
        <f>SUM(ME180:ME189)</f>
        <v>73456953.319999114</v>
      </c>
      <c r="MF179" s="34">
        <f t="shared" ref="MF179:MF189" si="958">LT179+LU179+LV179+LW179+LX179+LY179+LZ179+MA179+MB179+MC179+MD179+ME179</f>
        <v>489347126.94999999</v>
      </c>
      <c r="MG179" s="230">
        <f t="shared" ref="MG179:MP179" si="959">SUM(MG180:MG189)</f>
        <v>36616664.420000002</v>
      </c>
      <c r="MH179" s="33">
        <f t="shared" si="959"/>
        <v>36145824.329999998</v>
      </c>
      <c r="MI179" s="33">
        <f t="shared" si="959"/>
        <v>38687362.239999995</v>
      </c>
      <c r="MJ179" s="33">
        <f t="shared" si="959"/>
        <v>0</v>
      </c>
      <c r="MK179" s="33">
        <f t="shared" si="959"/>
        <v>0</v>
      </c>
      <c r="ML179" s="33">
        <f t="shared" si="959"/>
        <v>0</v>
      </c>
      <c r="MM179" s="33">
        <f t="shared" si="959"/>
        <v>0</v>
      </c>
      <c r="MN179" s="33">
        <f t="shared" si="959"/>
        <v>0</v>
      </c>
      <c r="MO179" s="33">
        <f t="shared" si="959"/>
        <v>0</v>
      </c>
      <c r="MP179" s="33">
        <f t="shared" si="959"/>
        <v>0</v>
      </c>
      <c r="MQ179" s="33">
        <f>SUM(MQ180:MQ189)</f>
        <v>0</v>
      </c>
      <c r="MR179" s="33">
        <f>SUM(MR180:MR189)</f>
        <v>0</v>
      </c>
      <c r="MS179" s="35">
        <f t="shared" ref="MS179:MS189" si="960">MG179+MH179+MI179+MJ179+MK179+ML179+MM179+MN179+MO179+MP179+MQ179+MR179</f>
        <v>111449850.98999999</v>
      </c>
    </row>
    <row r="180" spans="1:357" ht="15.75" x14ac:dyDescent="0.25">
      <c r="A180" s="86">
        <v>4020</v>
      </c>
      <c r="B180" s="113"/>
      <c r="C180" s="114" t="s">
        <v>341</v>
      </c>
      <c r="D180" s="114" t="s">
        <v>28</v>
      </c>
      <c r="E180" s="36" t="s">
        <v>165</v>
      </c>
      <c r="F180" s="36" t="s">
        <v>165</v>
      </c>
      <c r="G180" s="36" t="s">
        <v>165</v>
      </c>
      <c r="H180" s="36" t="s">
        <v>165</v>
      </c>
      <c r="I180" s="36" t="s">
        <v>165</v>
      </c>
      <c r="J180" s="36" t="s">
        <v>165</v>
      </c>
      <c r="K180" s="36" t="s">
        <v>165</v>
      </c>
      <c r="L180" s="36">
        <v>6680908.8632949423</v>
      </c>
      <c r="M180" s="37">
        <v>1488562.0096811885</v>
      </c>
      <c r="N180" s="37">
        <v>1043824.0694374897</v>
      </c>
      <c r="O180" s="36">
        <v>1186216.8252378569</v>
      </c>
      <c r="P180" s="36">
        <v>1378221.4989150392</v>
      </c>
      <c r="Q180" s="36">
        <v>1227724.9207144049</v>
      </c>
      <c r="R180" s="36">
        <v>2298322.4837255883</v>
      </c>
      <c r="S180" s="37">
        <f t="shared" si="903"/>
        <v>15303780.67100651</v>
      </c>
      <c r="T180" s="36">
        <v>1787287.5421465533</v>
      </c>
      <c r="U180" s="36">
        <v>1239314.3954682029</v>
      </c>
      <c r="V180" s="36">
        <v>1457681.4038557834</v>
      </c>
      <c r="W180" s="36">
        <v>1267358.623852446</v>
      </c>
      <c r="X180" s="36">
        <v>1607296.7979162901</v>
      </c>
      <c r="Y180" s="36">
        <v>1467667.6333556173</v>
      </c>
      <c r="Z180" s="36">
        <v>1537565.3708479383</v>
      </c>
      <c r="AA180" s="36">
        <v>1598630.3258637979</v>
      </c>
      <c r="AB180" s="36">
        <v>1121294.8087547959</v>
      </c>
      <c r="AC180" s="36">
        <v>1433079.0001669186</v>
      </c>
      <c r="AD180" s="36">
        <v>1793414.5884660336</v>
      </c>
      <c r="AE180" s="36">
        <v>2179415.351402102</v>
      </c>
      <c r="AF180" s="37">
        <f t="shared" si="905"/>
        <v>18490005.842096478</v>
      </c>
      <c r="AG180" s="36">
        <v>1973689.5426473045</v>
      </c>
      <c r="AH180" s="36">
        <v>1455092.4110332166</v>
      </c>
      <c r="AI180" s="36">
        <v>1646006.7187030558</v>
      </c>
      <c r="AJ180" s="36">
        <v>1576746.3103822395</v>
      </c>
      <c r="AK180" s="36">
        <v>1654881.0203221489</v>
      </c>
      <c r="AL180" s="36">
        <v>1743452.7297613104</v>
      </c>
      <c r="AM180" s="36">
        <v>2023140.2192038067</v>
      </c>
      <c r="AN180" s="36">
        <v>1943384.6423802355</v>
      </c>
      <c r="AO180" s="36">
        <v>1369244.8747704853</v>
      </c>
      <c r="AP180" s="36">
        <v>1490489.35582541</v>
      </c>
      <c r="AQ180" s="36">
        <v>1942379.4946586569</v>
      </c>
      <c r="AR180" s="36">
        <v>2974760.9905274501</v>
      </c>
      <c r="AS180" s="37">
        <f t="shared" si="908"/>
        <v>21793268.31021532</v>
      </c>
      <c r="AT180" s="36">
        <v>2155168.6227535745</v>
      </c>
      <c r="AU180" s="36">
        <v>1923867.0356506982</v>
      </c>
      <c r="AV180" s="36">
        <v>1983447.5533717242</v>
      </c>
      <c r="AW180" s="36">
        <v>1725595.1814388242</v>
      </c>
      <c r="AX180" s="36">
        <v>1943707.3536137554</v>
      </c>
      <c r="AY180" s="36">
        <v>1799012.0723585386</v>
      </c>
      <c r="AZ180" s="36">
        <v>2022094.3727257545</v>
      </c>
      <c r="BA180" s="36">
        <v>2239007.7382740802</v>
      </c>
      <c r="BB180" s="36">
        <v>1616365.1743031235</v>
      </c>
      <c r="BC180" s="36">
        <v>2406360.2195793628</v>
      </c>
      <c r="BD180" s="36">
        <v>2438163.2036387939</v>
      </c>
      <c r="BE180" s="36">
        <v>2923292.563052909</v>
      </c>
      <c r="BF180" s="37">
        <f t="shared" si="910"/>
        <v>25176081.09076114</v>
      </c>
      <c r="BG180" s="36">
        <v>2631307.0078451014</v>
      </c>
      <c r="BH180" s="36">
        <v>2107064.1726756804</v>
      </c>
      <c r="BI180" s="36">
        <v>2142826.943206477</v>
      </c>
      <c r="BJ180" s="36">
        <v>2233864.2906860257</v>
      </c>
      <c r="BK180" s="36">
        <v>2174108.9082790874</v>
      </c>
      <c r="BL180" s="36">
        <v>1989268.9197963637</v>
      </c>
      <c r="BM180" s="36">
        <v>2214228.1168419276</v>
      </c>
      <c r="BN180" s="36">
        <v>1978253.7935653455</v>
      </c>
      <c r="BO180" s="36">
        <v>1829797.3164747143</v>
      </c>
      <c r="BP180" s="36">
        <v>1763984.5325905497</v>
      </c>
      <c r="BQ180" s="36">
        <v>2025993.1082457043</v>
      </c>
      <c r="BR180" s="36">
        <v>4303460.7435736889</v>
      </c>
      <c r="BS180" s="37">
        <f t="shared" si="913"/>
        <v>27394157.853780665</v>
      </c>
      <c r="BT180" s="36">
        <v>2260952.2794608576</v>
      </c>
      <c r="BU180" s="36">
        <v>1960303.7314722096</v>
      </c>
      <c r="BV180" s="36">
        <v>1844486.9229260539</v>
      </c>
      <c r="BW180" s="36">
        <v>2232154.7833834095</v>
      </c>
      <c r="BX180" s="36">
        <v>2617410.6813136349</v>
      </c>
      <c r="BY180" s="36">
        <v>2635932.5491987998</v>
      </c>
      <c r="BZ180" s="36">
        <v>2276635.0880904696</v>
      </c>
      <c r="CA180" s="36">
        <v>2251700.0484059425</v>
      </c>
      <c r="CB180" s="36">
        <v>1971138.3118844915</v>
      </c>
      <c r="CC180" s="36">
        <v>2170625.0263729002</v>
      </c>
      <c r="CD180" s="36">
        <v>1989315.5590051655</v>
      </c>
      <c r="CE180" s="36">
        <v>3573367.1147137447</v>
      </c>
      <c r="CF180" s="37">
        <f t="shared" si="916"/>
        <v>27784022.096227676</v>
      </c>
      <c r="CG180" s="36">
        <v>2186159.387289267</v>
      </c>
      <c r="CH180" s="36">
        <v>2019703.2125688531</v>
      </c>
      <c r="CI180" s="36">
        <v>1948540.1311133369</v>
      </c>
      <c r="CJ180" s="36">
        <v>2086333.029043565</v>
      </c>
      <c r="CK180" s="36">
        <v>2189631.8488983521</v>
      </c>
      <c r="CL180" s="36">
        <v>2310383.4659906509</v>
      </c>
      <c r="CM180" s="36">
        <v>2431323.2153229848</v>
      </c>
      <c r="CN180" s="36">
        <v>2410114.3549908223</v>
      </c>
      <c r="CO180" s="36">
        <v>1980568.2632281696</v>
      </c>
      <c r="CP180" s="36">
        <v>2095164.4600650952</v>
      </c>
      <c r="CQ180" s="36">
        <v>2616413.5491987877</v>
      </c>
      <c r="CR180" s="36">
        <v>3916714.4712902787</v>
      </c>
      <c r="CS180" s="37">
        <f t="shared" si="919"/>
        <v>28191049.389000166</v>
      </c>
      <c r="CT180" s="36">
        <v>2640918.640752797</v>
      </c>
      <c r="CU180" s="36">
        <v>2550861.0247454508</v>
      </c>
      <c r="CV180" s="36">
        <v>2634976.2310966435</v>
      </c>
      <c r="CW180" s="36">
        <v>2444049.0378484437</v>
      </c>
      <c r="CX180" s="36">
        <v>1842595.7885161031</v>
      </c>
      <c r="CY180" s="36">
        <v>2531494.513812386</v>
      </c>
      <c r="CZ180" s="36">
        <v>2905383.3636705093</v>
      </c>
      <c r="DA180" s="36">
        <v>3184103.3349607787</v>
      </c>
      <c r="DB180" s="36">
        <v>2222468.6971290107</v>
      </c>
      <c r="DC180" s="36">
        <v>2950626.0074528689</v>
      </c>
      <c r="DD180" s="36">
        <v>3783884.0818727966</v>
      </c>
      <c r="DE180" s="36">
        <v>5225716.9352779184</v>
      </c>
      <c r="DF180" s="36">
        <f t="shared" si="922"/>
        <v>34917077.657135703</v>
      </c>
      <c r="DG180" s="36">
        <v>2648779.6692271736</v>
      </c>
      <c r="DH180" s="36">
        <v>2075669.8431564039</v>
      </c>
      <c r="DI180" s="36">
        <v>2345533.5093590366</v>
      </c>
      <c r="DJ180" s="36">
        <v>2679006.7129457109</v>
      </c>
      <c r="DK180" s="36">
        <v>2691857.209985368</v>
      </c>
      <c r="DL180" s="36">
        <v>3103720.7730000038</v>
      </c>
      <c r="DM180" s="36">
        <v>3065114.0669999942</v>
      </c>
      <c r="DN180" s="36">
        <v>3774000.8953263126</v>
      </c>
      <c r="DO180" s="36">
        <v>2022622.05</v>
      </c>
      <c r="DP180" s="36">
        <v>3093627.06</v>
      </c>
      <c r="DQ180" s="36">
        <v>3352956.5799999908</v>
      </c>
      <c r="DR180" s="36">
        <v>6315292.1840000078</v>
      </c>
      <c r="DS180" s="37">
        <f t="shared" si="924"/>
        <v>37168180.554000005</v>
      </c>
      <c r="DT180" s="36">
        <v>3487669.3</v>
      </c>
      <c r="DU180" s="36">
        <v>3210255.47</v>
      </c>
      <c r="DV180" s="36">
        <v>3032853.29</v>
      </c>
      <c r="DW180" s="36">
        <v>2840516.34</v>
      </c>
      <c r="DX180" s="36">
        <v>3548193.89</v>
      </c>
      <c r="DY180" s="36">
        <v>2955195.5</v>
      </c>
      <c r="DZ180" s="36">
        <v>3590805.84</v>
      </c>
      <c r="EA180" s="36">
        <v>3490179.54</v>
      </c>
      <c r="EB180" s="36">
        <v>3193870.58</v>
      </c>
      <c r="EC180" s="36">
        <v>3547639.6199999936</v>
      </c>
      <c r="ED180" s="36">
        <v>3467437.03</v>
      </c>
      <c r="EE180" s="36">
        <v>6644186.4099999964</v>
      </c>
      <c r="EF180" s="37">
        <f t="shared" si="926"/>
        <v>43008802.809999987</v>
      </c>
      <c r="EG180" s="36">
        <v>3715678.11</v>
      </c>
      <c r="EH180" s="36">
        <v>3269760.89</v>
      </c>
      <c r="EI180" s="36">
        <v>3265284.58</v>
      </c>
      <c r="EJ180" s="36">
        <v>3153076.51</v>
      </c>
      <c r="EK180" s="36">
        <v>3658854.22</v>
      </c>
      <c r="EL180" s="36">
        <v>3417633.21</v>
      </c>
      <c r="EM180" s="36">
        <v>3888898.27</v>
      </c>
      <c r="EN180" s="36">
        <v>3201474.1700000092</v>
      </c>
      <c r="EO180" s="36">
        <v>2924876.31</v>
      </c>
      <c r="EP180" s="36">
        <v>3399434.5599999875</v>
      </c>
      <c r="EQ180" s="36">
        <v>3474029.66</v>
      </c>
      <c r="ER180" s="36">
        <v>6807674.8199999928</v>
      </c>
      <c r="ES180" s="37">
        <f t="shared" si="928"/>
        <v>44176675.309999987</v>
      </c>
      <c r="ET180" s="36">
        <v>3554442.24</v>
      </c>
      <c r="EU180" s="36">
        <v>3238738.12</v>
      </c>
      <c r="EV180" s="36">
        <v>3380720.19</v>
      </c>
      <c r="EW180" s="36">
        <v>2859884.93</v>
      </c>
      <c r="EX180" s="36">
        <v>3432296.42</v>
      </c>
      <c r="EY180" s="36">
        <v>4199462.43</v>
      </c>
      <c r="EZ180" s="36">
        <v>4246029.3600000003</v>
      </c>
      <c r="FA180" s="36">
        <v>3988186.75</v>
      </c>
      <c r="FB180" s="36">
        <v>3288573.5700000115</v>
      </c>
      <c r="FC180" s="36">
        <v>4122834.36</v>
      </c>
      <c r="FD180" s="36">
        <v>4767825.1499999911</v>
      </c>
      <c r="FE180" s="36">
        <v>6912796.6600000039</v>
      </c>
      <c r="FF180" s="37">
        <f t="shared" si="930"/>
        <v>47991790.180000007</v>
      </c>
      <c r="FG180" s="36">
        <v>3553842.62</v>
      </c>
      <c r="FH180" s="36">
        <v>3236587</v>
      </c>
      <c r="FI180" s="36">
        <v>3157090.88</v>
      </c>
      <c r="FJ180" s="36">
        <v>4384964.24</v>
      </c>
      <c r="FK180" s="36">
        <v>3250726.9100000057</v>
      </c>
      <c r="FL180" s="36">
        <v>4036839.7659999952</v>
      </c>
      <c r="FM180" s="36">
        <v>3562113.5340000018</v>
      </c>
      <c r="FN180" s="36">
        <v>3927942.81</v>
      </c>
      <c r="FO180" s="36">
        <v>2695986.63</v>
      </c>
      <c r="FP180" s="36">
        <v>3168325.7399999946</v>
      </c>
      <c r="FQ180" s="36">
        <v>3913428.39</v>
      </c>
      <c r="FR180" s="36">
        <v>5926844.4304000139</v>
      </c>
      <c r="FS180" s="37">
        <f t="shared" si="932"/>
        <v>44814692.95040001</v>
      </c>
      <c r="FT180" s="36">
        <v>3577697.79</v>
      </c>
      <c r="FU180" s="36">
        <v>3330414.26</v>
      </c>
      <c r="FV180" s="36">
        <v>3183178.1</v>
      </c>
      <c r="FW180" s="36">
        <v>3802917.98</v>
      </c>
      <c r="FX180" s="36">
        <v>3318696.23</v>
      </c>
      <c r="FY180" s="36">
        <v>3051280.75</v>
      </c>
      <c r="FZ180" s="36">
        <v>3929686.73</v>
      </c>
      <c r="GA180" s="36">
        <v>4172383.1899999939</v>
      </c>
      <c r="GB180" s="36">
        <v>2713383.06</v>
      </c>
      <c r="GC180" s="36">
        <v>3416489.92</v>
      </c>
      <c r="GD180" s="36">
        <v>3614784.16</v>
      </c>
      <c r="GE180" s="36">
        <v>5464708.2800000012</v>
      </c>
      <c r="GF180" s="37">
        <f t="shared" si="934"/>
        <v>43575620.449999988</v>
      </c>
      <c r="GG180" s="36">
        <v>3267027.62</v>
      </c>
      <c r="GH180" s="36">
        <v>3280555.0699999994</v>
      </c>
      <c r="GI180" s="36">
        <v>3046935.5600000005</v>
      </c>
      <c r="GJ180" s="36">
        <v>3261114.9800000004</v>
      </c>
      <c r="GK180" s="36">
        <v>3317862.4299999997</v>
      </c>
      <c r="GL180" s="36">
        <v>3010409.7999999933</v>
      </c>
      <c r="GM180" s="36">
        <v>3973965.4300000146</v>
      </c>
      <c r="GN180" s="36">
        <v>3692198.8999999985</v>
      </c>
      <c r="GO180" s="36">
        <v>3237321.1599999964</v>
      </c>
      <c r="GP180" s="36">
        <v>3451431.8920000009</v>
      </c>
      <c r="GQ180" s="36">
        <v>3545156.1380000003</v>
      </c>
      <c r="GR180" s="36">
        <v>5450986.849999994</v>
      </c>
      <c r="GS180" s="37">
        <f t="shared" si="936"/>
        <v>42534965.829999998</v>
      </c>
      <c r="GT180" s="36">
        <v>3488990.8100000005</v>
      </c>
      <c r="GU180" s="36">
        <v>3064450.74</v>
      </c>
      <c r="GV180" s="36">
        <v>2775029.51</v>
      </c>
      <c r="GW180" s="36">
        <v>3110422.1999999974</v>
      </c>
      <c r="GX180" s="36">
        <v>3660507</v>
      </c>
      <c r="GY180" s="36">
        <v>3313612.9200000018</v>
      </c>
      <c r="GZ180" s="36">
        <v>4014128.4899999946</v>
      </c>
      <c r="HA180" s="36">
        <v>3185754.8800000101</v>
      </c>
      <c r="HB180" s="36">
        <v>3782095.2199999988</v>
      </c>
      <c r="HC180" s="36">
        <v>3992377.9899999872</v>
      </c>
      <c r="HD180" s="36">
        <v>4026280.2700000182</v>
      </c>
      <c r="HE180" s="36">
        <v>5558419.1699999794</v>
      </c>
      <c r="HF180" s="37">
        <f t="shared" si="938"/>
        <v>43972069.199999988</v>
      </c>
      <c r="HG180" s="36">
        <v>3459010.6289999997</v>
      </c>
      <c r="HH180" s="36">
        <v>2111150.1509999996</v>
      </c>
      <c r="HI180" s="36">
        <v>2921961.9599999995</v>
      </c>
      <c r="HJ180" s="36">
        <v>2807292.5500000017</v>
      </c>
      <c r="HK180" s="36">
        <v>2720083.2499999981</v>
      </c>
      <c r="HL180" s="36">
        <v>3872039.5200000028</v>
      </c>
      <c r="HM180" s="36">
        <v>3638884.2400000058</v>
      </c>
      <c r="HN180" s="36">
        <v>3314294.9599999916</v>
      </c>
      <c r="HO180" s="36">
        <v>2686865.3160000076</v>
      </c>
      <c r="HP180" s="36">
        <v>3352723.7099999995</v>
      </c>
      <c r="HQ180" s="36">
        <v>3556380.6799999904</v>
      </c>
      <c r="HR180" s="36">
        <v>6072015.8640000168</v>
      </c>
      <c r="HS180" s="37">
        <f t="shared" si="940"/>
        <v>40512702.830000013</v>
      </c>
      <c r="HT180" s="36">
        <v>3086859.8</v>
      </c>
      <c r="HU180" s="36">
        <v>3122359.9399999995</v>
      </c>
      <c r="HV180" s="36">
        <v>3141432.9700000016</v>
      </c>
      <c r="HW180" s="36">
        <v>2856051.0500000007</v>
      </c>
      <c r="HX180" s="36">
        <v>3139244.6999999927</v>
      </c>
      <c r="HY180" s="36">
        <v>3273288.6700000037</v>
      </c>
      <c r="HZ180" s="36">
        <v>3447316.4800000004</v>
      </c>
      <c r="IA180" s="36">
        <v>3577499.2000000016</v>
      </c>
      <c r="IB180" s="36">
        <v>2691319.5499999952</v>
      </c>
      <c r="IC180" s="36">
        <v>3011498.5199999986</v>
      </c>
      <c r="ID180" s="36">
        <v>3726702.6800000081</v>
      </c>
      <c r="IE180" s="36">
        <v>6980299.5099999923</v>
      </c>
      <c r="IF180" s="37">
        <f t="shared" si="942"/>
        <v>42053873.069999993</v>
      </c>
      <c r="IG180" s="36">
        <v>3447167.96</v>
      </c>
      <c r="IH180" s="209">
        <v>2963476.8400000008</v>
      </c>
      <c r="II180" s="209">
        <v>3218033.4419999979</v>
      </c>
      <c r="IJ180" s="209">
        <v>2439742.2380000018</v>
      </c>
      <c r="IK180" s="209">
        <v>3292081.6099999966</v>
      </c>
      <c r="IL180" s="209">
        <v>3815072.0600000019</v>
      </c>
      <c r="IM180" s="209">
        <v>3770653.9400000013</v>
      </c>
      <c r="IN180" s="209">
        <v>3867389.9499999997</v>
      </c>
      <c r="IO180" s="209">
        <v>2443026.6699999962</v>
      </c>
      <c r="IP180" s="209">
        <v>3678076.3100000061</v>
      </c>
      <c r="IQ180" s="209">
        <v>3651609.4079999956</v>
      </c>
      <c r="IR180" s="209">
        <v>6569144.861999996</v>
      </c>
      <c r="IS180" s="37">
        <f t="shared" si="944"/>
        <v>43155475.289999992</v>
      </c>
      <c r="IT180" s="36">
        <v>4023385.3199999994</v>
      </c>
      <c r="IU180" s="209">
        <v>3394019.4899999998</v>
      </c>
      <c r="IV180" s="209">
        <v>3145505.8600000013</v>
      </c>
      <c r="IW180" s="209">
        <v>3580127.9499999983</v>
      </c>
      <c r="IX180" s="209">
        <v>3609456.9300000006</v>
      </c>
      <c r="IY180" s="209">
        <v>3766241.2800000003</v>
      </c>
      <c r="IZ180" s="209">
        <v>4629549.2199999988</v>
      </c>
      <c r="JA180" s="209">
        <v>4478367.22000001</v>
      </c>
      <c r="JB180" s="209">
        <v>2624959.1999999876</v>
      </c>
      <c r="JC180" s="209">
        <v>3915801.8800000036</v>
      </c>
      <c r="JD180" s="209">
        <v>5195628.2269999869</v>
      </c>
      <c r="JE180" s="209">
        <v>8020001.893000003</v>
      </c>
      <c r="JF180" s="37">
        <f t="shared" si="946"/>
        <v>50383044.469999999</v>
      </c>
      <c r="JG180" s="229">
        <v>3901034.3500000015</v>
      </c>
      <c r="JH180" s="209">
        <v>3258553.0899999985</v>
      </c>
      <c r="JI180" s="209">
        <v>3048102.2300000004</v>
      </c>
      <c r="JJ180" s="209">
        <v>3378063.5899999989</v>
      </c>
      <c r="JK180" s="209">
        <v>3792000.0799999963</v>
      </c>
      <c r="JL180" s="209">
        <v>3314226.2600000137</v>
      </c>
      <c r="JM180" s="209">
        <v>4510368.2699999828</v>
      </c>
      <c r="JN180" s="209">
        <v>3956620</v>
      </c>
      <c r="JO180" s="209">
        <v>3530464.3800000115</v>
      </c>
      <c r="JP180" s="209">
        <v>4236338.3999999929</v>
      </c>
      <c r="JQ180" s="209">
        <v>4170215.9199999995</v>
      </c>
      <c r="JR180" s="209">
        <v>7630614.5499999942</v>
      </c>
      <c r="JS180" s="37">
        <f t="shared" si="948"/>
        <v>48726601.11999999</v>
      </c>
      <c r="JT180" s="229">
        <v>4244509.83</v>
      </c>
      <c r="JU180" s="209">
        <v>3650263.3800000013</v>
      </c>
      <c r="JV180" s="209">
        <v>3359588.9499999965</v>
      </c>
      <c r="JW180" s="209">
        <v>3906673.0799999991</v>
      </c>
      <c r="JX180" s="209">
        <v>3418509.3499999996</v>
      </c>
      <c r="JY180" s="209">
        <v>1568148.5100000037</v>
      </c>
      <c r="JZ180" s="209">
        <v>3940454.1932999999</v>
      </c>
      <c r="KA180" s="209">
        <v>3284327.5767000047</v>
      </c>
      <c r="KB180" s="209">
        <v>3176543.2899999944</v>
      </c>
      <c r="KC180" s="209">
        <v>3977515.9299999992</v>
      </c>
      <c r="KD180" s="209">
        <v>3950280.8400000017</v>
      </c>
      <c r="KE180" s="209">
        <v>8076498.2699999977</v>
      </c>
      <c r="KF180" s="37">
        <f t="shared" si="950"/>
        <v>46553313.200000003</v>
      </c>
      <c r="KG180" s="229">
        <v>3038104.05</v>
      </c>
      <c r="KH180" s="209">
        <v>2769897.7799999984</v>
      </c>
      <c r="KI180" s="209">
        <v>3894538.930000003</v>
      </c>
      <c r="KJ180" s="209">
        <v>2780034.259999997</v>
      </c>
      <c r="KK180" s="209">
        <v>3211713.8000000129</v>
      </c>
      <c r="KL180" s="209">
        <v>3667690.329999988</v>
      </c>
      <c r="KM180" s="209">
        <v>4406858.4799999986</v>
      </c>
      <c r="KN180" s="209">
        <v>4182802.1799999918</v>
      </c>
      <c r="KO180" s="209">
        <v>3905499.9900000095</v>
      </c>
      <c r="KP180" s="209">
        <v>3941273.0399999917</v>
      </c>
      <c r="KQ180" s="209">
        <v>5070521.310000007</v>
      </c>
      <c r="KR180" s="209">
        <v>8972797.5800000895</v>
      </c>
      <c r="KS180" s="37">
        <f t="shared" si="952"/>
        <v>49841731.730000086</v>
      </c>
      <c r="KT180" s="229">
        <v>3804244.0100000002</v>
      </c>
      <c r="KU180" s="209">
        <v>3192766.03</v>
      </c>
      <c r="KV180" s="209">
        <v>3999394.3000000003</v>
      </c>
      <c r="KW180" s="209">
        <v>3212175.5799999889</v>
      </c>
      <c r="KX180" s="209">
        <v>4170040.9500000104</v>
      </c>
      <c r="KY180" s="209">
        <v>4531495.8000000007</v>
      </c>
      <c r="KZ180" s="209">
        <v>5117640.4199999981</v>
      </c>
      <c r="LA180" s="209">
        <v>5609989.3199999984</v>
      </c>
      <c r="LB180" s="209">
        <v>3947503.4799999986</v>
      </c>
      <c r="LC180" s="209">
        <v>4470951.2899999991</v>
      </c>
      <c r="LD180" s="209">
        <v>6088739.540000014</v>
      </c>
      <c r="LE180" s="209">
        <v>10910199.999999989</v>
      </c>
      <c r="LF180" s="37">
        <f t="shared" si="954"/>
        <v>59055140.719999999</v>
      </c>
      <c r="LG180" s="229">
        <v>4562037.3100000005</v>
      </c>
      <c r="LH180" s="209">
        <v>3838285.2899999991</v>
      </c>
      <c r="LI180" s="209">
        <v>5215237.74</v>
      </c>
      <c r="LJ180" s="209">
        <v>3575834.9700000016</v>
      </c>
      <c r="LK180" s="209">
        <v>4825732.8500000192</v>
      </c>
      <c r="LL180" s="209">
        <v>5472852.229999979</v>
      </c>
      <c r="LM180" s="209">
        <v>5528137.5199999996</v>
      </c>
      <c r="LN180" s="209">
        <v>5582022.9800000992</v>
      </c>
      <c r="LO180" s="209">
        <v>4570077.6099999715</v>
      </c>
      <c r="LP180" s="209">
        <v>5817214.9599999487</v>
      </c>
      <c r="LQ180" s="209">
        <v>11387387.299999982</v>
      </c>
      <c r="LR180" s="209">
        <v>12720955.760000102</v>
      </c>
      <c r="LS180" s="37">
        <f t="shared" si="956"/>
        <v>73095776.5200001</v>
      </c>
      <c r="LT180" s="229">
        <v>4694889.82</v>
      </c>
      <c r="LU180" s="209">
        <v>4404286.1599999992</v>
      </c>
      <c r="LV180" s="209">
        <v>4628099.120000001</v>
      </c>
      <c r="LW180" s="209">
        <v>5003715.7300000088</v>
      </c>
      <c r="LX180" s="209">
        <v>5267001.2699999902</v>
      </c>
      <c r="LY180" s="209">
        <v>4815090.2700000005</v>
      </c>
      <c r="LZ180" s="209">
        <v>6885242.7399999984</v>
      </c>
      <c r="MA180" s="209">
        <v>6008189.9099998986</v>
      </c>
      <c r="MB180" s="209">
        <v>4098692.8200001009</v>
      </c>
      <c r="MC180" s="209">
        <v>6797844.7700000023</v>
      </c>
      <c r="MD180" s="209">
        <v>4768026.6400000183</v>
      </c>
      <c r="ME180" s="209">
        <v>11809431.339999981</v>
      </c>
      <c r="MF180" s="37">
        <f t="shared" si="958"/>
        <v>69180510.590000004</v>
      </c>
      <c r="MG180" s="229">
        <v>5472164.5099999998</v>
      </c>
      <c r="MH180" s="209">
        <v>4580884.3999999994</v>
      </c>
      <c r="MI180" s="209">
        <v>4770671.8499999996</v>
      </c>
      <c r="MJ180" s="209">
        <v>0</v>
      </c>
      <c r="MK180" s="209">
        <v>0</v>
      </c>
      <c r="ML180" s="209">
        <v>0</v>
      </c>
      <c r="MM180" s="209">
        <v>0</v>
      </c>
      <c r="MN180" s="209">
        <v>0</v>
      </c>
      <c r="MO180" s="209">
        <v>0</v>
      </c>
      <c r="MP180" s="209">
        <v>0</v>
      </c>
      <c r="MQ180" s="209">
        <v>0</v>
      </c>
      <c r="MR180" s="209">
        <v>0</v>
      </c>
      <c r="MS180" s="38">
        <f t="shared" si="960"/>
        <v>14823720.76</v>
      </c>
    </row>
    <row r="181" spans="1:357" ht="15.75" x14ac:dyDescent="0.25">
      <c r="A181" s="86">
        <v>4021</v>
      </c>
      <c r="B181" s="113"/>
      <c r="C181" s="114" t="s">
        <v>211</v>
      </c>
      <c r="D181" s="114" t="s">
        <v>143</v>
      </c>
      <c r="E181" s="36" t="s">
        <v>165</v>
      </c>
      <c r="F181" s="36" t="s">
        <v>165</v>
      </c>
      <c r="G181" s="36" t="s">
        <v>165</v>
      </c>
      <c r="H181" s="36" t="s">
        <v>165</v>
      </c>
      <c r="I181" s="36" t="s">
        <v>165</v>
      </c>
      <c r="J181" s="36" t="s">
        <v>165</v>
      </c>
      <c r="K181" s="36" t="s">
        <v>165</v>
      </c>
      <c r="L181" s="36">
        <v>1221724.253046236</v>
      </c>
      <c r="M181" s="37">
        <v>216883.65882156568</v>
      </c>
      <c r="N181" s="37">
        <v>220009.18043732268</v>
      </c>
      <c r="O181" s="36">
        <v>247976.13086296112</v>
      </c>
      <c r="P181" s="36">
        <v>228183.94258053749</v>
      </c>
      <c r="Q181" s="36">
        <v>375408.94675346359</v>
      </c>
      <c r="R181" s="36">
        <v>652595.56000667671</v>
      </c>
      <c r="S181" s="37">
        <f t="shared" si="903"/>
        <v>3162781.6725087631</v>
      </c>
      <c r="T181" s="36">
        <v>312360.96331998002</v>
      </c>
      <c r="U181" s="36">
        <v>374543.57803371717</v>
      </c>
      <c r="V181" s="36">
        <v>318670.6816057422</v>
      </c>
      <c r="W181" s="36">
        <v>267825.53392588889</v>
      </c>
      <c r="X181" s="36">
        <v>408396.81864463363</v>
      </c>
      <c r="Y181" s="36">
        <v>143218.48481054898</v>
      </c>
      <c r="Z181" s="36">
        <v>346002.14855616773</v>
      </c>
      <c r="AA181" s="36">
        <v>239713.36763478536</v>
      </c>
      <c r="AB181" s="36">
        <v>233509.58846603273</v>
      </c>
      <c r="AC181" s="36">
        <v>235713.00388082079</v>
      </c>
      <c r="AD181" s="36">
        <v>352148.813052913</v>
      </c>
      <c r="AE181" s="36">
        <v>648874.61788516096</v>
      </c>
      <c r="AF181" s="37">
        <f t="shared" si="905"/>
        <v>3880977.5998163922</v>
      </c>
      <c r="AG181" s="36">
        <v>346321.2912702387</v>
      </c>
      <c r="AH181" s="36">
        <v>204761.85177766651</v>
      </c>
      <c r="AI181" s="36">
        <v>365106.449549324</v>
      </c>
      <c r="AJ181" s="36">
        <v>237499.76264396578</v>
      </c>
      <c r="AK181" s="36">
        <v>357374.39246369601</v>
      </c>
      <c r="AL181" s="36">
        <v>264399.58370889659</v>
      </c>
      <c r="AM181" s="36">
        <v>370924.85945585027</v>
      </c>
      <c r="AN181" s="36">
        <v>362325.12990318803</v>
      </c>
      <c r="AO181" s="36">
        <v>279198.23264062754</v>
      </c>
      <c r="AP181" s="36">
        <v>314552.67547153984</v>
      </c>
      <c r="AQ181" s="36">
        <v>411054.14442497195</v>
      </c>
      <c r="AR181" s="36">
        <v>1137364.9839342351</v>
      </c>
      <c r="AS181" s="37">
        <f t="shared" si="908"/>
        <v>4650883.3572442001</v>
      </c>
      <c r="AT181" s="36">
        <v>363121.26299170981</v>
      </c>
      <c r="AU181" s="36">
        <v>266609.7189395203</v>
      </c>
      <c r="AV181" s="36">
        <v>325098.86880320485</v>
      </c>
      <c r="AW181" s="36">
        <v>477926.13445167773</v>
      </c>
      <c r="AX181" s="36">
        <v>318687.44053580379</v>
      </c>
      <c r="AY181" s="36">
        <v>464422.93406776787</v>
      </c>
      <c r="AZ181" s="36">
        <v>405741.39742947783</v>
      </c>
      <c r="BA181" s="36">
        <v>648245.16199298971</v>
      </c>
      <c r="BB181" s="36">
        <v>369371.06468035415</v>
      </c>
      <c r="BC181" s="36">
        <v>543170.68310799485</v>
      </c>
      <c r="BD181" s="36">
        <v>512811.23802370176</v>
      </c>
      <c r="BE181" s="36">
        <v>1578721.2595142724</v>
      </c>
      <c r="BF181" s="37">
        <f t="shared" si="910"/>
        <v>6273927.1645384757</v>
      </c>
      <c r="BG181" s="36">
        <v>451091.4381572358</v>
      </c>
      <c r="BH181" s="36">
        <v>398403.00075112679</v>
      </c>
      <c r="BI181" s="36">
        <v>329537.92680687684</v>
      </c>
      <c r="BJ181" s="36">
        <v>450229.44011851092</v>
      </c>
      <c r="BK181" s="36">
        <v>345062.61780170316</v>
      </c>
      <c r="BL181" s="36">
        <v>501965.41094975756</v>
      </c>
      <c r="BM181" s="36">
        <v>430523.91399599455</v>
      </c>
      <c r="BN181" s="36">
        <v>406059.03234017675</v>
      </c>
      <c r="BO181" s="36">
        <v>454976.06009013549</v>
      </c>
      <c r="BP181" s="36">
        <v>574065.84355700086</v>
      </c>
      <c r="BQ181" s="36">
        <v>550031.64530128497</v>
      </c>
      <c r="BR181" s="36">
        <v>1202462.8589133709</v>
      </c>
      <c r="BS181" s="37">
        <f t="shared" si="913"/>
        <v>6094409.1887831744</v>
      </c>
      <c r="BT181" s="36">
        <v>327743.43665498245</v>
      </c>
      <c r="BU181" s="36">
        <v>524214.91854448325</v>
      </c>
      <c r="BV181" s="36">
        <v>347364.00730262086</v>
      </c>
      <c r="BW181" s="36">
        <v>356540.73919212178</v>
      </c>
      <c r="BX181" s="36">
        <v>577462.79189617722</v>
      </c>
      <c r="BY181" s="36">
        <v>801766.3854531796</v>
      </c>
      <c r="BZ181" s="36">
        <v>636121.3358788183</v>
      </c>
      <c r="CA181" s="36">
        <v>687533.15594224702</v>
      </c>
      <c r="CB181" s="36">
        <v>408699.67284259835</v>
      </c>
      <c r="CC181" s="36">
        <v>585763.0222416952</v>
      </c>
      <c r="CD181" s="36">
        <v>650376.45322149713</v>
      </c>
      <c r="CE181" s="36">
        <v>1265000.1130028407</v>
      </c>
      <c r="CF181" s="37">
        <f t="shared" si="916"/>
        <v>7168586.032173262</v>
      </c>
      <c r="CG181" s="36">
        <v>458094.6425054248</v>
      </c>
      <c r="CH181" s="36">
        <v>311070.23343348358</v>
      </c>
      <c r="CI181" s="36">
        <v>421090.08496077458</v>
      </c>
      <c r="CJ181" s="36">
        <v>519628.08412618918</v>
      </c>
      <c r="CK181" s="36">
        <v>423607.99778834917</v>
      </c>
      <c r="CL181" s="36">
        <v>932777.13236521406</v>
      </c>
      <c r="CM181" s="36">
        <v>639800.31956267694</v>
      </c>
      <c r="CN181" s="36">
        <v>751988.58191453852</v>
      </c>
      <c r="CO181" s="36">
        <v>678864.2570105159</v>
      </c>
      <c r="CP181" s="36">
        <v>701800.3191871153</v>
      </c>
      <c r="CQ181" s="36">
        <v>1072286.7867634783</v>
      </c>
      <c r="CR181" s="36">
        <v>1866130.0113086307</v>
      </c>
      <c r="CS181" s="37">
        <f t="shared" si="919"/>
        <v>8777138.4509263895</v>
      </c>
      <c r="CT181" s="36">
        <v>420246.13282423647</v>
      </c>
      <c r="CU181" s="36">
        <v>466815.44441662484</v>
      </c>
      <c r="CV181" s="36">
        <v>528417.47225004202</v>
      </c>
      <c r="CW181" s="36">
        <v>394815.98451844417</v>
      </c>
      <c r="CX181" s="36">
        <v>580826.40481555648</v>
      </c>
      <c r="CY181" s="36">
        <v>728181.5846269402</v>
      </c>
      <c r="CZ181" s="36">
        <v>569165.13278250711</v>
      </c>
      <c r="DA181" s="36">
        <v>739714.09618594602</v>
      </c>
      <c r="DB181" s="36">
        <v>625929.73969287204</v>
      </c>
      <c r="DC181" s="36">
        <v>852402.1914538471</v>
      </c>
      <c r="DD181" s="36">
        <v>1682261.5227007179</v>
      </c>
      <c r="DE181" s="36">
        <v>3378278.2746202629</v>
      </c>
      <c r="DF181" s="36">
        <f t="shared" si="922"/>
        <v>10967053.980887998</v>
      </c>
      <c r="DG181" s="36">
        <v>840656.7</v>
      </c>
      <c r="DH181" s="36">
        <v>392484.8</v>
      </c>
      <c r="DI181" s="36">
        <v>535711.43000000005</v>
      </c>
      <c r="DJ181" s="36">
        <v>485493.48</v>
      </c>
      <c r="DK181" s="36">
        <v>698170.48</v>
      </c>
      <c r="DL181" s="36">
        <v>813270.45</v>
      </c>
      <c r="DM181" s="36">
        <v>673861.59</v>
      </c>
      <c r="DN181" s="36">
        <v>923310.03</v>
      </c>
      <c r="DO181" s="36">
        <v>1071333.8999999999</v>
      </c>
      <c r="DP181" s="36">
        <v>1337502.98</v>
      </c>
      <c r="DQ181" s="36">
        <v>1248081.05</v>
      </c>
      <c r="DR181" s="36">
        <v>3121809.89</v>
      </c>
      <c r="DS181" s="37">
        <f t="shared" si="924"/>
        <v>12141686.780000001</v>
      </c>
      <c r="DT181" s="36">
        <v>484804.37</v>
      </c>
      <c r="DU181" s="36">
        <v>845922.97</v>
      </c>
      <c r="DV181" s="36">
        <v>522744.08</v>
      </c>
      <c r="DW181" s="36">
        <v>757281.04</v>
      </c>
      <c r="DX181" s="36">
        <v>847249.37</v>
      </c>
      <c r="DY181" s="36">
        <v>1080258.8899999999</v>
      </c>
      <c r="DZ181" s="36">
        <v>1662986.67</v>
      </c>
      <c r="EA181" s="36">
        <v>896382.68000000156</v>
      </c>
      <c r="EB181" s="36">
        <v>940137.54999999516</v>
      </c>
      <c r="EC181" s="36">
        <v>1188264.6599999999</v>
      </c>
      <c r="ED181" s="36">
        <v>1243065.1399999999</v>
      </c>
      <c r="EE181" s="36">
        <v>4604221.17</v>
      </c>
      <c r="EF181" s="37">
        <f t="shared" si="926"/>
        <v>15073318.589999996</v>
      </c>
      <c r="EG181" s="36">
        <v>797900.49</v>
      </c>
      <c r="EH181" s="36">
        <v>558930.92000000004</v>
      </c>
      <c r="EI181" s="36">
        <v>846232.5</v>
      </c>
      <c r="EJ181" s="36">
        <v>743008.88</v>
      </c>
      <c r="EK181" s="36">
        <v>1108949</v>
      </c>
      <c r="EL181" s="36">
        <v>2583835.09</v>
      </c>
      <c r="EM181" s="36">
        <v>1103930.6399999999</v>
      </c>
      <c r="EN181" s="36">
        <v>1410644.2299999949</v>
      </c>
      <c r="EO181" s="36">
        <v>715709.78000000119</v>
      </c>
      <c r="EP181" s="36">
        <v>1281985.230000006</v>
      </c>
      <c r="EQ181" s="36">
        <v>1924016.29</v>
      </c>
      <c r="ER181" s="36">
        <v>3862195.1800000072</v>
      </c>
      <c r="ES181" s="37">
        <f t="shared" si="928"/>
        <v>16937338.230000008</v>
      </c>
      <c r="ET181" s="36">
        <v>780162.65</v>
      </c>
      <c r="EU181" s="36">
        <v>624978.32999999996</v>
      </c>
      <c r="EV181" s="36">
        <v>988487.22</v>
      </c>
      <c r="EW181" s="36">
        <v>811521.6</v>
      </c>
      <c r="EX181" s="36">
        <v>1165039.28</v>
      </c>
      <c r="EY181" s="36">
        <v>1323631.04</v>
      </c>
      <c r="EZ181" s="36">
        <v>1424945.08</v>
      </c>
      <c r="FA181" s="36">
        <v>1980250.82</v>
      </c>
      <c r="FB181" s="36">
        <v>1724577.65</v>
      </c>
      <c r="FC181" s="36">
        <v>1247465.79</v>
      </c>
      <c r="FD181" s="36">
        <v>1727949.92</v>
      </c>
      <c r="FE181" s="36">
        <v>3081889.36</v>
      </c>
      <c r="FF181" s="37">
        <f t="shared" si="930"/>
        <v>16880898.740000002</v>
      </c>
      <c r="FG181" s="36">
        <v>953014.96</v>
      </c>
      <c r="FH181" s="36">
        <v>924920.46</v>
      </c>
      <c r="FI181" s="36">
        <v>789420.3</v>
      </c>
      <c r="FJ181" s="36">
        <v>902001.2</v>
      </c>
      <c r="FK181" s="36">
        <v>1098949.8400000001</v>
      </c>
      <c r="FL181" s="36">
        <v>1247077.42</v>
      </c>
      <c r="FM181" s="36">
        <v>1372143.59</v>
      </c>
      <c r="FN181" s="36">
        <v>1264871.82</v>
      </c>
      <c r="FO181" s="36">
        <v>1361177.85</v>
      </c>
      <c r="FP181" s="36">
        <v>998161.29999999888</v>
      </c>
      <c r="FQ181" s="36">
        <v>1751241.56</v>
      </c>
      <c r="FR181" s="36">
        <v>3207520.05</v>
      </c>
      <c r="FS181" s="37">
        <f t="shared" si="932"/>
        <v>15870500.349999998</v>
      </c>
      <c r="FT181" s="36">
        <v>1041109.86</v>
      </c>
      <c r="FU181" s="36">
        <v>1134971.8700000001</v>
      </c>
      <c r="FV181" s="36">
        <v>1338676.93</v>
      </c>
      <c r="FW181" s="36">
        <v>1130835.6399999999</v>
      </c>
      <c r="FX181" s="36">
        <v>1363469.04</v>
      </c>
      <c r="FY181" s="36">
        <v>916364.99</v>
      </c>
      <c r="FZ181" s="36">
        <v>1387683.92</v>
      </c>
      <c r="GA181" s="36">
        <v>1507395.59</v>
      </c>
      <c r="GB181" s="36">
        <v>952947.66000000201</v>
      </c>
      <c r="GC181" s="36">
        <v>1199152.17</v>
      </c>
      <c r="GD181" s="36">
        <v>1997288.88</v>
      </c>
      <c r="GE181" s="36">
        <v>3096604.97</v>
      </c>
      <c r="GF181" s="37">
        <f t="shared" si="934"/>
        <v>17066501.52</v>
      </c>
      <c r="GG181" s="36">
        <v>947032.20000000007</v>
      </c>
      <c r="GH181" s="36">
        <v>836644.38999999978</v>
      </c>
      <c r="GI181" s="36">
        <v>922820.11000000034</v>
      </c>
      <c r="GJ181" s="36">
        <v>1044555.94</v>
      </c>
      <c r="GK181" s="36">
        <v>1230999.8400000003</v>
      </c>
      <c r="GL181" s="36">
        <v>1146637.6799999997</v>
      </c>
      <c r="GM181" s="36">
        <v>1653522.5999999987</v>
      </c>
      <c r="GN181" s="36">
        <v>1131731.1600000029</v>
      </c>
      <c r="GO181" s="36">
        <v>1349473.1600000001</v>
      </c>
      <c r="GP181" s="36">
        <v>1230664.4399999995</v>
      </c>
      <c r="GQ181" s="36">
        <v>1557834.8199999984</v>
      </c>
      <c r="GR181" s="36">
        <v>3392894.9699999988</v>
      </c>
      <c r="GS181" s="37">
        <f t="shared" si="936"/>
        <v>16444811.309999999</v>
      </c>
      <c r="GT181" s="36">
        <v>1081004.5899999999</v>
      </c>
      <c r="GU181" s="36">
        <v>849019.63000000059</v>
      </c>
      <c r="GV181" s="36">
        <v>844206.39999999967</v>
      </c>
      <c r="GW181" s="36">
        <v>1202165.129999999</v>
      </c>
      <c r="GX181" s="36">
        <v>1138523.0200000005</v>
      </c>
      <c r="GY181" s="36">
        <v>1582635.1000000006</v>
      </c>
      <c r="GZ181" s="36">
        <v>1715910.8300000029</v>
      </c>
      <c r="HA181" s="36">
        <v>1563493.2699999958</v>
      </c>
      <c r="HB181" s="36">
        <v>1219455.5200000033</v>
      </c>
      <c r="HC181" s="36">
        <v>1714059.25</v>
      </c>
      <c r="HD181" s="36">
        <v>1478972.4599999972</v>
      </c>
      <c r="HE181" s="36">
        <v>1820988.8100000061</v>
      </c>
      <c r="HF181" s="37">
        <f t="shared" si="938"/>
        <v>16210434.010000005</v>
      </c>
      <c r="HG181" s="36">
        <v>925282.58999999985</v>
      </c>
      <c r="HH181" s="36">
        <v>547552</v>
      </c>
      <c r="HI181" s="36">
        <v>736923.03000000084</v>
      </c>
      <c r="HJ181" s="36">
        <v>954191.5299999991</v>
      </c>
      <c r="HK181" s="36">
        <v>1102032.0500000012</v>
      </c>
      <c r="HL181" s="36">
        <v>1550191.5899999996</v>
      </c>
      <c r="HM181" s="36">
        <v>1240437.5000000012</v>
      </c>
      <c r="HN181" s="36">
        <v>1425813.0600000026</v>
      </c>
      <c r="HO181" s="36">
        <v>1110624.709999999</v>
      </c>
      <c r="HP181" s="36">
        <v>1082079.0099999993</v>
      </c>
      <c r="HQ181" s="36">
        <v>1540894.4899999972</v>
      </c>
      <c r="HR181" s="36">
        <v>2762650.4500000053</v>
      </c>
      <c r="HS181" s="37">
        <f t="shared" si="940"/>
        <v>14978672.010000005</v>
      </c>
      <c r="HT181" s="36">
        <v>1594049.3299999996</v>
      </c>
      <c r="HU181" s="36">
        <v>800342.17999999982</v>
      </c>
      <c r="HV181" s="36">
        <v>959968.57000000076</v>
      </c>
      <c r="HW181" s="36">
        <v>929111.83999999962</v>
      </c>
      <c r="HX181" s="36">
        <v>1025881.0199999992</v>
      </c>
      <c r="HY181" s="36">
        <v>1324370.5200000005</v>
      </c>
      <c r="HZ181" s="36">
        <v>1347464.8600000041</v>
      </c>
      <c r="IA181" s="36">
        <v>1356819.3099999977</v>
      </c>
      <c r="IB181" s="36">
        <v>1480601.62</v>
      </c>
      <c r="IC181" s="36">
        <v>1116673.1000000003</v>
      </c>
      <c r="ID181" s="36">
        <v>1382222.0199999963</v>
      </c>
      <c r="IE181" s="36">
        <v>3053335.3300000019</v>
      </c>
      <c r="IF181" s="37">
        <f t="shared" si="942"/>
        <v>16370839.700000001</v>
      </c>
      <c r="IG181" s="36">
        <v>1030000.9500000004</v>
      </c>
      <c r="IH181" s="209">
        <v>846268.76999999955</v>
      </c>
      <c r="II181" s="209">
        <v>865599.06000000017</v>
      </c>
      <c r="IJ181" s="209">
        <v>1334035.5200000009</v>
      </c>
      <c r="IK181" s="209">
        <v>1357658.1599999988</v>
      </c>
      <c r="IL181" s="209">
        <v>1375410.0099999998</v>
      </c>
      <c r="IM181" s="209">
        <v>1573901.5199999998</v>
      </c>
      <c r="IN181" s="209">
        <v>1558887.5500000005</v>
      </c>
      <c r="IO181" s="209">
        <v>1008023.6900000012</v>
      </c>
      <c r="IP181" s="209">
        <v>1828420.9700000014</v>
      </c>
      <c r="IQ181" s="209">
        <v>1605149.3899999983</v>
      </c>
      <c r="IR181" s="209">
        <v>3413804.1000000034</v>
      </c>
      <c r="IS181" s="37">
        <f t="shared" si="944"/>
        <v>17797159.690000005</v>
      </c>
      <c r="IT181" s="36">
        <v>1037982.34</v>
      </c>
      <c r="IU181" s="209">
        <v>1125060.8499999992</v>
      </c>
      <c r="IV181" s="209">
        <v>907751.38000000012</v>
      </c>
      <c r="IW181" s="209">
        <v>1265001.6300000008</v>
      </c>
      <c r="IX181" s="209">
        <v>1342664.0499999993</v>
      </c>
      <c r="IY181" s="209">
        <v>1697270.6200000022</v>
      </c>
      <c r="IZ181" s="209">
        <v>1884730.1999999986</v>
      </c>
      <c r="JA181" s="209">
        <v>1822033.350000001</v>
      </c>
      <c r="JB181" s="209">
        <v>1210858.6799999981</v>
      </c>
      <c r="JC181" s="209">
        <v>1880528.5200000009</v>
      </c>
      <c r="JD181" s="209">
        <v>2166710.7000000034</v>
      </c>
      <c r="JE181" s="209">
        <v>3821322.299999998</v>
      </c>
      <c r="JF181" s="37">
        <f t="shared" si="946"/>
        <v>20161914.620000001</v>
      </c>
      <c r="JG181" s="229">
        <v>1224937.1100000003</v>
      </c>
      <c r="JH181" s="209">
        <v>1076473.1300000001</v>
      </c>
      <c r="JI181" s="209">
        <v>1088157.409999999</v>
      </c>
      <c r="JJ181" s="209">
        <v>1278190.9800000018</v>
      </c>
      <c r="JK181" s="209">
        <v>1693585.569999998</v>
      </c>
      <c r="JL181" s="209">
        <v>1395346.6000000003</v>
      </c>
      <c r="JM181" s="209">
        <v>1742043.9400000013</v>
      </c>
      <c r="JN181" s="209">
        <v>1462373.2399999942</v>
      </c>
      <c r="JO181" s="209">
        <v>1476453.6100000029</v>
      </c>
      <c r="JP181" s="209">
        <v>1986382.169999999</v>
      </c>
      <c r="JQ181" s="209">
        <v>2229591.4500000025</v>
      </c>
      <c r="JR181" s="209">
        <v>4943821.5300000068</v>
      </c>
      <c r="JS181" s="37">
        <f t="shared" si="948"/>
        <v>21597356.74000001</v>
      </c>
      <c r="JT181" s="229">
        <v>1465370.77</v>
      </c>
      <c r="JU181" s="209">
        <v>1366860.87</v>
      </c>
      <c r="JV181" s="209">
        <v>1589207.3599999994</v>
      </c>
      <c r="JW181" s="209">
        <v>2502818.4400000013</v>
      </c>
      <c r="JX181" s="209">
        <v>1818280.9800000009</v>
      </c>
      <c r="JY181" s="209">
        <v>646162.44999999937</v>
      </c>
      <c r="JZ181" s="209">
        <v>2087972.4100000025</v>
      </c>
      <c r="KA181" s="209">
        <v>2125571.5399999968</v>
      </c>
      <c r="KB181" s="209">
        <v>1689561.4600000058</v>
      </c>
      <c r="KC181" s="209">
        <v>2232689.2499999963</v>
      </c>
      <c r="KD181" s="209">
        <v>2496075.5800000024</v>
      </c>
      <c r="KE181" s="209">
        <v>6130554.0899999924</v>
      </c>
      <c r="KF181" s="37">
        <f t="shared" si="950"/>
        <v>26151125.199999996</v>
      </c>
      <c r="KG181" s="229">
        <v>1506110.45</v>
      </c>
      <c r="KH181" s="209">
        <v>1244359.0699999998</v>
      </c>
      <c r="KI181" s="209">
        <v>1795423.69</v>
      </c>
      <c r="KJ181" s="209">
        <v>1987007.1300000097</v>
      </c>
      <c r="KK181" s="209">
        <v>1947303.6099999908</v>
      </c>
      <c r="KL181" s="209">
        <v>2208948.29999999</v>
      </c>
      <c r="KM181" s="209">
        <v>2672222.8700000104</v>
      </c>
      <c r="KN181" s="209">
        <v>2272211.6</v>
      </c>
      <c r="KO181" s="209">
        <v>1921478.919999999</v>
      </c>
      <c r="KP181" s="209">
        <v>2487176.6700000009</v>
      </c>
      <c r="KQ181" s="209">
        <v>2579144.6999999993</v>
      </c>
      <c r="KR181" s="209">
        <v>6851265.4400001019</v>
      </c>
      <c r="KS181" s="37">
        <f t="shared" si="952"/>
        <v>29472652.4500001</v>
      </c>
      <c r="KT181" s="229">
        <v>1948248.67</v>
      </c>
      <c r="KU181" s="209">
        <v>1766692.31</v>
      </c>
      <c r="KV181" s="209">
        <v>2226280.0499999998</v>
      </c>
      <c r="KW181" s="209">
        <v>3774240.0800000005</v>
      </c>
      <c r="KX181" s="209">
        <v>2553786.0699999994</v>
      </c>
      <c r="KY181" s="209">
        <v>2853395.7599999988</v>
      </c>
      <c r="KZ181" s="209">
        <v>2501897.4500000016</v>
      </c>
      <c r="LA181" s="209">
        <v>2804109.5500000003</v>
      </c>
      <c r="LB181" s="209">
        <v>3093243.5300000994</v>
      </c>
      <c r="LC181" s="209">
        <v>2770726.1899999008</v>
      </c>
      <c r="LD181" s="209">
        <v>3227760.0799999996</v>
      </c>
      <c r="LE181" s="209">
        <v>6197728.9199999999</v>
      </c>
      <c r="LF181" s="37">
        <f t="shared" si="954"/>
        <v>35718108.659999996</v>
      </c>
      <c r="LG181" s="229">
        <v>2230940.9</v>
      </c>
      <c r="LH181" s="209">
        <v>1884454.8600000003</v>
      </c>
      <c r="LI181" s="209">
        <v>2714497.23</v>
      </c>
      <c r="LJ181" s="209">
        <v>1739535.2099999993</v>
      </c>
      <c r="LK181" s="209">
        <v>2520317.4300000002</v>
      </c>
      <c r="LL181" s="209">
        <v>2878131.39</v>
      </c>
      <c r="LM181" s="209">
        <v>2789293.6100000008</v>
      </c>
      <c r="LN181" s="209">
        <v>3476122.83</v>
      </c>
      <c r="LO181" s="209">
        <v>2161652.9399999939</v>
      </c>
      <c r="LP181" s="209">
        <v>3083041.9300000053</v>
      </c>
      <c r="LQ181" s="209">
        <v>3284856.8099999987</v>
      </c>
      <c r="LR181" s="209">
        <v>7007813.6900000982</v>
      </c>
      <c r="LS181" s="37">
        <f t="shared" si="956"/>
        <v>35770658.830000095</v>
      </c>
      <c r="LT181" s="229">
        <v>2862078.62</v>
      </c>
      <c r="LU181" s="209">
        <v>2106299.42</v>
      </c>
      <c r="LV181" s="209">
        <v>2353247.0699999994</v>
      </c>
      <c r="LW181" s="209">
        <v>2371111.0600000005</v>
      </c>
      <c r="LX181" s="209">
        <v>3326385.0099999905</v>
      </c>
      <c r="LY181" s="209">
        <v>2553001.3000000091</v>
      </c>
      <c r="LZ181" s="209">
        <v>3384836.2900000005</v>
      </c>
      <c r="MA181" s="209">
        <v>2877953.3599999994</v>
      </c>
      <c r="MB181" s="209">
        <v>2057131.9499999997</v>
      </c>
      <c r="MC181" s="209">
        <v>3377155.8500000015</v>
      </c>
      <c r="MD181" s="209">
        <v>2714165.9499999983</v>
      </c>
      <c r="ME181" s="209">
        <v>6684119.0900000008</v>
      </c>
      <c r="MF181" s="37">
        <f t="shared" si="958"/>
        <v>36667484.969999999</v>
      </c>
      <c r="MG181" s="229">
        <v>3852899.97</v>
      </c>
      <c r="MH181" s="209">
        <v>1727347.9700000002</v>
      </c>
      <c r="MI181" s="209">
        <v>2562273.3899999997</v>
      </c>
      <c r="MJ181" s="209">
        <v>0</v>
      </c>
      <c r="MK181" s="209">
        <v>0</v>
      </c>
      <c r="ML181" s="209">
        <v>0</v>
      </c>
      <c r="MM181" s="209">
        <v>0</v>
      </c>
      <c r="MN181" s="209">
        <v>0</v>
      </c>
      <c r="MO181" s="209">
        <v>0</v>
      </c>
      <c r="MP181" s="209">
        <v>0</v>
      </c>
      <c r="MQ181" s="209">
        <v>0</v>
      </c>
      <c r="MR181" s="209">
        <v>0</v>
      </c>
      <c r="MS181" s="38">
        <f t="shared" si="960"/>
        <v>8142521.3300000001</v>
      </c>
    </row>
    <row r="182" spans="1:357" ht="15.75" x14ac:dyDescent="0.25">
      <c r="A182" s="86">
        <v>4022</v>
      </c>
      <c r="B182" s="113"/>
      <c r="C182" s="114" t="s">
        <v>342</v>
      </c>
      <c r="D182" s="114" t="s">
        <v>29</v>
      </c>
      <c r="E182" s="36" t="s">
        <v>165</v>
      </c>
      <c r="F182" s="36" t="s">
        <v>165</v>
      </c>
      <c r="G182" s="36" t="s">
        <v>165</v>
      </c>
      <c r="H182" s="36" t="s">
        <v>165</v>
      </c>
      <c r="I182" s="36" t="s">
        <v>165</v>
      </c>
      <c r="J182" s="36" t="s">
        <v>165</v>
      </c>
      <c r="K182" s="36" t="s">
        <v>165</v>
      </c>
      <c r="L182" s="36">
        <v>6615452.3451844435</v>
      </c>
      <c r="M182" s="37">
        <v>1154223.0011684194</v>
      </c>
      <c r="N182" s="37">
        <v>680979.80303789023</v>
      </c>
      <c r="O182" s="36">
        <v>960373.89417459536</v>
      </c>
      <c r="P182" s="36">
        <v>980362.20998163917</v>
      </c>
      <c r="Q182" s="36">
        <v>1068177.2658988484</v>
      </c>
      <c r="R182" s="36">
        <v>1710311.3002837589</v>
      </c>
      <c r="S182" s="37">
        <f t="shared" si="903"/>
        <v>13169879.819729593</v>
      </c>
      <c r="T182" s="36">
        <v>1586561.5346770156</v>
      </c>
      <c r="U182" s="36">
        <v>1445960.7101485564</v>
      </c>
      <c r="V182" s="36">
        <v>1605889.1585711907</v>
      </c>
      <c r="W182" s="36">
        <v>1317114.9428309121</v>
      </c>
      <c r="X182" s="36">
        <v>1629472.8678851624</v>
      </c>
      <c r="Y182" s="36">
        <v>1543738.0424803859</v>
      </c>
      <c r="Z182" s="36">
        <v>1288978.3857035558</v>
      </c>
      <c r="AA182" s="36">
        <v>1204694.5096394611</v>
      </c>
      <c r="AB182" s="36">
        <v>1175965.9861041557</v>
      </c>
      <c r="AC182" s="36">
        <v>1349212.2458688032</v>
      </c>
      <c r="AD182" s="36">
        <v>1650910.4515105977</v>
      </c>
      <c r="AE182" s="36">
        <v>1871013.9876564865</v>
      </c>
      <c r="AF182" s="37">
        <f t="shared" si="905"/>
        <v>17669512.823076282</v>
      </c>
      <c r="AG182" s="36">
        <v>1624594.1857369386</v>
      </c>
      <c r="AH182" s="36">
        <v>1573640.0191954598</v>
      </c>
      <c r="AI182" s="36">
        <v>2049714.8299115347</v>
      </c>
      <c r="AJ182" s="36">
        <v>1632518.625897178</v>
      </c>
      <c r="AK182" s="36">
        <v>1694631.4275580051</v>
      </c>
      <c r="AL182" s="36">
        <v>1412384.5840844589</v>
      </c>
      <c r="AM182" s="36">
        <v>1511061.2599315657</v>
      </c>
      <c r="AN182" s="36">
        <v>1395262.2483308299</v>
      </c>
      <c r="AO182" s="36">
        <v>1263394.104031045</v>
      </c>
      <c r="AP182" s="36">
        <v>1393196.788808211</v>
      </c>
      <c r="AQ182" s="36">
        <v>1549978.6065348038</v>
      </c>
      <c r="AR182" s="36">
        <v>1916250.2612668998</v>
      </c>
      <c r="AS182" s="37">
        <f t="shared" si="908"/>
        <v>19016626.941286929</v>
      </c>
      <c r="AT182" s="36">
        <v>1859134.665804262</v>
      </c>
      <c r="AU182" s="36">
        <v>2199992.683135814</v>
      </c>
      <c r="AV182" s="36">
        <v>1973635.0285845445</v>
      </c>
      <c r="AW182" s="36">
        <v>1785607.3544066106</v>
      </c>
      <c r="AX182" s="36">
        <v>2002988.8395509904</v>
      </c>
      <c r="AY182" s="36">
        <v>1917595.7435736989</v>
      </c>
      <c r="AZ182" s="36">
        <v>1596595.5684359882</v>
      </c>
      <c r="BA182" s="36">
        <v>1502051.9944917355</v>
      </c>
      <c r="BB182" s="36">
        <v>1644480.5405191123</v>
      </c>
      <c r="BC182" s="36">
        <v>1752206.1337422798</v>
      </c>
      <c r="BD182" s="36">
        <v>1578764.8799866494</v>
      </c>
      <c r="BE182" s="36">
        <v>2011727.336129193</v>
      </c>
      <c r="BF182" s="37">
        <f t="shared" si="910"/>
        <v>21824780.768360879</v>
      </c>
      <c r="BG182" s="36">
        <v>2387238.7260056757</v>
      </c>
      <c r="BH182" s="36">
        <v>2395369.8787764972</v>
      </c>
      <c r="BI182" s="36">
        <v>2549216.8939242205</v>
      </c>
      <c r="BJ182" s="36">
        <v>2518806.1713820719</v>
      </c>
      <c r="BK182" s="36">
        <v>1910458.3533633789</v>
      </c>
      <c r="BL182" s="36">
        <v>2486888.7233767309</v>
      </c>
      <c r="BM182" s="36">
        <v>2216254.7594308173</v>
      </c>
      <c r="BN182" s="36">
        <v>1769702.1054498376</v>
      </c>
      <c r="BO182" s="36">
        <v>2131953.7401936231</v>
      </c>
      <c r="BP182" s="36">
        <v>2012368.6340343894</v>
      </c>
      <c r="BQ182" s="36">
        <v>2141425.4384076088</v>
      </c>
      <c r="BR182" s="36">
        <v>2739300.9720414011</v>
      </c>
      <c r="BS182" s="37">
        <f t="shared" si="913"/>
        <v>27258984.396386251</v>
      </c>
      <c r="BT182" s="36">
        <v>2274698.2769153733</v>
      </c>
      <c r="BU182" s="36">
        <v>2506135.4813887491</v>
      </c>
      <c r="BV182" s="36">
        <v>2566188.7116508102</v>
      </c>
      <c r="BW182" s="36">
        <v>2710523.2220413978</v>
      </c>
      <c r="BX182" s="36">
        <v>2612519.8942997768</v>
      </c>
      <c r="BY182" s="36">
        <v>2928317.0365131032</v>
      </c>
      <c r="BZ182" s="36">
        <v>2424501.5860040085</v>
      </c>
      <c r="CA182" s="36">
        <v>2271384.3392171613</v>
      </c>
      <c r="CB182" s="36">
        <v>2307640.10152729</v>
      </c>
      <c r="CC182" s="36">
        <v>2018581.2575947219</v>
      </c>
      <c r="CD182" s="36">
        <v>2496949.0489901518</v>
      </c>
      <c r="CE182" s="36">
        <v>2589501.7631447283</v>
      </c>
      <c r="CF182" s="37">
        <f t="shared" si="916"/>
        <v>29706940.719287273</v>
      </c>
      <c r="CG182" s="36">
        <v>2496752.1672926052</v>
      </c>
      <c r="CH182" s="36">
        <v>2889102.838632951</v>
      </c>
      <c r="CI182" s="36">
        <v>3475432.4092805861</v>
      </c>
      <c r="CJ182" s="36">
        <v>3068573.0743198171</v>
      </c>
      <c r="CK182" s="36">
        <v>2689189.222416956</v>
      </c>
      <c r="CL182" s="36">
        <v>2402323.6787681524</v>
      </c>
      <c r="CM182" s="36">
        <v>2145530.6674178001</v>
      </c>
      <c r="CN182" s="36">
        <v>2266211.8082123161</v>
      </c>
      <c r="CO182" s="36">
        <v>2255768.5474878978</v>
      </c>
      <c r="CP182" s="36">
        <v>2578574.3309130268</v>
      </c>
      <c r="CQ182" s="36">
        <v>2537273.2924386645</v>
      </c>
      <c r="CR182" s="36">
        <v>3331963.7727293717</v>
      </c>
      <c r="CS182" s="37">
        <f t="shared" si="919"/>
        <v>32136695.809910148</v>
      </c>
      <c r="CT182" s="36">
        <v>3091134.8005341352</v>
      </c>
      <c r="CU182" s="36">
        <v>3597985.7808379247</v>
      </c>
      <c r="CV182" s="36">
        <v>3297505.8758921707</v>
      </c>
      <c r="CW182" s="36">
        <v>3075201.7582206638</v>
      </c>
      <c r="CX182" s="36">
        <v>3358174.5098467171</v>
      </c>
      <c r="CY182" s="36">
        <v>2922164.4095740765</v>
      </c>
      <c r="CZ182" s="36">
        <v>2265953.9871473894</v>
      </c>
      <c r="DA182" s="36">
        <v>2910502.6073276629</v>
      </c>
      <c r="DB182" s="36">
        <v>2439520.2214989122</v>
      </c>
      <c r="DC182" s="36">
        <v>2720714.5389751317</v>
      </c>
      <c r="DD182" s="36">
        <v>2853783.069687868</v>
      </c>
      <c r="DE182" s="36">
        <v>3901967.0528709716</v>
      </c>
      <c r="DF182" s="36">
        <f t="shared" si="922"/>
        <v>36434608.61241363</v>
      </c>
      <c r="DG182" s="36">
        <v>2589982.5361792692</v>
      </c>
      <c r="DH182" s="36">
        <v>3179201.7366670924</v>
      </c>
      <c r="DI182" s="36">
        <v>3696107.0372992866</v>
      </c>
      <c r="DJ182" s="36">
        <v>3668567.5613882132</v>
      </c>
      <c r="DK182" s="36">
        <v>3410732.2407854386</v>
      </c>
      <c r="DL182" s="36">
        <v>3456549.6384933349</v>
      </c>
      <c r="DM182" s="36">
        <v>2703985.5221138224</v>
      </c>
      <c r="DN182" s="36">
        <v>2515742.0670735426</v>
      </c>
      <c r="DO182" s="36">
        <v>2707756.53</v>
      </c>
      <c r="DP182" s="36">
        <v>3060234.68</v>
      </c>
      <c r="DQ182" s="36">
        <v>3396995.48</v>
      </c>
      <c r="DR182" s="36">
        <v>4833536.91</v>
      </c>
      <c r="DS182" s="37">
        <f t="shared" si="924"/>
        <v>39219391.939999998</v>
      </c>
      <c r="DT182" s="36">
        <v>3433861.34</v>
      </c>
      <c r="DU182" s="36">
        <v>4548067.46</v>
      </c>
      <c r="DV182" s="36">
        <v>4377994.1900000004</v>
      </c>
      <c r="DW182" s="36">
        <v>3814298</v>
      </c>
      <c r="DX182" s="36">
        <v>3912723.7400000095</v>
      </c>
      <c r="DY182" s="36">
        <v>3992483.9299999885</v>
      </c>
      <c r="DZ182" s="36">
        <v>3155461.37</v>
      </c>
      <c r="EA182" s="36">
        <v>2944358.3600000106</v>
      </c>
      <c r="EB182" s="36">
        <v>3331501.109999992</v>
      </c>
      <c r="EC182" s="36">
        <v>3268652.86</v>
      </c>
      <c r="ED182" s="36">
        <v>3959855.73</v>
      </c>
      <c r="EE182" s="36">
        <v>4887305.3500000089</v>
      </c>
      <c r="EF182" s="37">
        <f t="shared" si="926"/>
        <v>45626563.440000013</v>
      </c>
      <c r="EG182" s="36">
        <v>4116244.15</v>
      </c>
      <c r="EH182" s="36">
        <v>4981194.0199999996</v>
      </c>
      <c r="EI182" s="36">
        <v>4791970.18</v>
      </c>
      <c r="EJ182" s="36">
        <v>4191870.8100000061</v>
      </c>
      <c r="EK182" s="36">
        <v>4182830.6999999844</v>
      </c>
      <c r="EL182" s="36">
        <v>4277368.3500000127</v>
      </c>
      <c r="EM182" s="36">
        <v>3645949.64</v>
      </c>
      <c r="EN182" s="36">
        <v>3231991.5799999945</v>
      </c>
      <c r="EO182" s="36">
        <v>3285263.0900000185</v>
      </c>
      <c r="EP182" s="36">
        <v>3239775.24</v>
      </c>
      <c r="EQ182" s="36">
        <v>3427981.3499999791</v>
      </c>
      <c r="ER182" s="36">
        <v>4994202.2100000307</v>
      </c>
      <c r="ES182" s="37">
        <f t="shared" si="928"/>
        <v>48366641.320000023</v>
      </c>
      <c r="ET182" s="36">
        <v>3601542.93</v>
      </c>
      <c r="EU182" s="36">
        <v>4720220.9800000004</v>
      </c>
      <c r="EV182" s="36">
        <v>4759631.2500000065</v>
      </c>
      <c r="EW182" s="36">
        <v>4352480.5599999996</v>
      </c>
      <c r="EX182" s="36">
        <v>4151102.85</v>
      </c>
      <c r="EY182" s="36">
        <v>4430651.4800000004</v>
      </c>
      <c r="EZ182" s="36">
        <v>3636430.86</v>
      </c>
      <c r="FA182" s="36">
        <v>3559241.87</v>
      </c>
      <c r="FB182" s="36">
        <v>3161897.07</v>
      </c>
      <c r="FC182" s="36">
        <v>3278579.28</v>
      </c>
      <c r="FD182" s="36">
        <v>4040674.7899999917</v>
      </c>
      <c r="FE182" s="36">
        <v>5670693.8199999928</v>
      </c>
      <c r="FF182" s="37">
        <f t="shared" si="930"/>
        <v>49363147.739999995</v>
      </c>
      <c r="FG182" s="36">
        <v>4353381.3099999996</v>
      </c>
      <c r="FH182" s="36">
        <v>5198871.58</v>
      </c>
      <c r="FI182" s="36">
        <v>4925307.269999994</v>
      </c>
      <c r="FJ182" s="36">
        <v>4691222.2500000056</v>
      </c>
      <c r="FK182" s="36">
        <v>4255650.7099999934</v>
      </c>
      <c r="FL182" s="36">
        <v>4147559.2200000063</v>
      </c>
      <c r="FM182" s="36">
        <v>3327802.9</v>
      </c>
      <c r="FN182" s="36">
        <v>4117273.69</v>
      </c>
      <c r="FO182" s="36">
        <v>3251005.2850000113</v>
      </c>
      <c r="FP182" s="36">
        <v>3337888.9249999821</v>
      </c>
      <c r="FQ182" s="36">
        <v>3691077.3500000164</v>
      </c>
      <c r="FR182" s="36">
        <v>4993625.7499999851</v>
      </c>
      <c r="FS182" s="37">
        <f t="shared" si="932"/>
        <v>50290666.239999995</v>
      </c>
      <c r="FT182" s="36">
        <v>4284164.29</v>
      </c>
      <c r="FU182" s="36">
        <v>4722952.51</v>
      </c>
      <c r="FV182" s="36">
        <v>5319426.45</v>
      </c>
      <c r="FW182" s="36">
        <v>4861729.2800000068</v>
      </c>
      <c r="FX182" s="36">
        <v>4357890.0599999996</v>
      </c>
      <c r="FY182" s="36">
        <v>3786135.08</v>
      </c>
      <c r="FZ182" s="36">
        <v>3561016.36</v>
      </c>
      <c r="GA182" s="36">
        <v>3197493.54</v>
      </c>
      <c r="GB182" s="36">
        <v>3433400.56</v>
      </c>
      <c r="GC182" s="36">
        <v>3147481.409999989</v>
      </c>
      <c r="GD182" s="36">
        <v>3459347.5200000107</v>
      </c>
      <c r="GE182" s="36">
        <v>5074600.2499999776</v>
      </c>
      <c r="GF182" s="37">
        <f t="shared" si="934"/>
        <v>49205637.309999987</v>
      </c>
      <c r="GG182" s="36">
        <v>4066443.05</v>
      </c>
      <c r="GH182" s="36">
        <v>4730889.8099999996</v>
      </c>
      <c r="GI182" s="36">
        <v>4981011.74</v>
      </c>
      <c r="GJ182" s="36">
        <v>4720937.3200000022</v>
      </c>
      <c r="GK182" s="36">
        <v>4576320.16</v>
      </c>
      <c r="GL182" s="36">
        <v>3850950.5800000019</v>
      </c>
      <c r="GM182" s="36">
        <v>3475764.8720000014</v>
      </c>
      <c r="GN182" s="36">
        <v>2744040.6879999936</v>
      </c>
      <c r="GO182" s="36">
        <v>3050535.7799999937</v>
      </c>
      <c r="GP182" s="36">
        <v>3390265.4000000134</v>
      </c>
      <c r="GQ182" s="36">
        <v>3490183.8999999911</v>
      </c>
      <c r="GR182" s="36">
        <v>4580871.3700000048</v>
      </c>
      <c r="GS182" s="37">
        <f t="shared" si="936"/>
        <v>47658214.670000002</v>
      </c>
      <c r="GT182" s="36">
        <v>4008184.0200000005</v>
      </c>
      <c r="GU182" s="36">
        <v>4959247.1399999997</v>
      </c>
      <c r="GV182" s="36">
        <v>4613650.3600000031</v>
      </c>
      <c r="GW182" s="36">
        <v>4132493.3800000064</v>
      </c>
      <c r="GX182" s="36">
        <v>3855752.359999992</v>
      </c>
      <c r="GY182" s="36">
        <v>3732155.8600000031</v>
      </c>
      <c r="GZ182" s="36">
        <v>3531342.25</v>
      </c>
      <c r="HA182" s="36">
        <v>2972722.2399999946</v>
      </c>
      <c r="HB182" s="36">
        <v>3069575.6799999997</v>
      </c>
      <c r="HC182" s="36">
        <v>3129561.3099999875</v>
      </c>
      <c r="HD182" s="36">
        <v>3647589.5900000259</v>
      </c>
      <c r="HE182" s="36">
        <v>4520717.8900000006</v>
      </c>
      <c r="HF182" s="37">
        <f t="shared" si="938"/>
        <v>46172992.080000013</v>
      </c>
      <c r="HG182" s="36">
        <v>3920102.2899999991</v>
      </c>
      <c r="HH182" s="36">
        <v>3778939.5800000029</v>
      </c>
      <c r="HI182" s="36">
        <v>4716203.2699999958</v>
      </c>
      <c r="HJ182" s="36">
        <v>5146593.5300000012</v>
      </c>
      <c r="HK182" s="36">
        <v>3482454.679999996</v>
      </c>
      <c r="HL182" s="36">
        <v>5113855.5900000054</v>
      </c>
      <c r="HM182" s="36">
        <v>3273726.5999999903</v>
      </c>
      <c r="HN182" s="36">
        <v>3302410.9099999969</v>
      </c>
      <c r="HO182" s="36">
        <v>3215121.4000000022</v>
      </c>
      <c r="HP182" s="36">
        <v>3420049.5700000166</v>
      </c>
      <c r="HQ182" s="36">
        <v>4124146.369999975</v>
      </c>
      <c r="HR182" s="36">
        <v>5009550.1200000029</v>
      </c>
      <c r="HS182" s="37">
        <f t="shared" si="940"/>
        <v>48503153.909999982</v>
      </c>
      <c r="HT182" s="36">
        <v>3724848.8899999992</v>
      </c>
      <c r="HU182" s="36">
        <v>5108968.9200000009</v>
      </c>
      <c r="HV182" s="36">
        <v>4849746.55</v>
      </c>
      <c r="HW182" s="36">
        <v>3926304.1599999964</v>
      </c>
      <c r="HX182" s="36">
        <v>3728237.8999999966</v>
      </c>
      <c r="HY182" s="36">
        <v>4035227.6700000176</v>
      </c>
      <c r="HZ182" s="36">
        <v>3317187.3999999864</v>
      </c>
      <c r="IA182" s="36">
        <v>4802437.4600000056</v>
      </c>
      <c r="IB182" s="36">
        <v>2442090.7699999977</v>
      </c>
      <c r="IC182" s="36">
        <v>2958649.5200000023</v>
      </c>
      <c r="ID182" s="36">
        <v>3369438.0899999873</v>
      </c>
      <c r="IE182" s="36">
        <v>4696372.1500000078</v>
      </c>
      <c r="IF182" s="37">
        <f t="shared" si="942"/>
        <v>46959509.479999997</v>
      </c>
      <c r="IG182" s="36">
        <v>4382267.0009999992</v>
      </c>
      <c r="IH182" s="209">
        <v>4347292.3089999994</v>
      </c>
      <c r="II182" s="209">
        <v>4664819.8600000013</v>
      </c>
      <c r="IJ182" s="209">
        <v>3653750.8399999985</v>
      </c>
      <c r="IK182" s="209">
        <v>4109845.7900000047</v>
      </c>
      <c r="IL182" s="209">
        <v>3752454.3399999952</v>
      </c>
      <c r="IM182" s="209">
        <v>3477195.7700000009</v>
      </c>
      <c r="IN182" s="209">
        <v>3621120.5399999935</v>
      </c>
      <c r="IO182" s="209">
        <v>3164883.3400000054</v>
      </c>
      <c r="IP182" s="209">
        <v>3352550.5620000008</v>
      </c>
      <c r="IQ182" s="209">
        <v>3597800.6200000169</v>
      </c>
      <c r="IR182" s="209">
        <v>4472068.357999973</v>
      </c>
      <c r="IS182" s="37">
        <f t="shared" si="944"/>
        <v>46596049.329999991</v>
      </c>
      <c r="IT182" s="36">
        <v>4026881.2799999993</v>
      </c>
      <c r="IU182" s="209">
        <v>4460554.6799999988</v>
      </c>
      <c r="IV182" s="209">
        <v>4610532.6800000072</v>
      </c>
      <c r="IW182" s="209">
        <v>4519804.4199999934</v>
      </c>
      <c r="IX182" s="209">
        <v>4192818.8499999885</v>
      </c>
      <c r="IY182" s="209">
        <v>3510050.2300000042</v>
      </c>
      <c r="IZ182" s="209">
        <v>3583359.1300000083</v>
      </c>
      <c r="JA182" s="209">
        <v>3287171.65</v>
      </c>
      <c r="JB182" s="209">
        <v>3252704.5799999945</v>
      </c>
      <c r="JC182" s="209">
        <v>3415209.7200001171</v>
      </c>
      <c r="JD182" s="209">
        <v>3528230.5899998867</v>
      </c>
      <c r="JE182" s="209">
        <v>5220974.4599999981</v>
      </c>
      <c r="JF182" s="37">
        <f t="shared" si="946"/>
        <v>47608292.270000003</v>
      </c>
      <c r="JG182" s="229">
        <v>4330823.0799999991</v>
      </c>
      <c r="JH182" s="209">
        <v>4258082.0900000017</v>
      </c>
      <c r="JI182" s="209">
        <v>4667440.74</v>
      </c>
      <c r="JJ182" s="209">
        <v>4001901.2499999977</v>
      </c>
      <c r="JK182" s="209">
        <v>4746589.3100000015</v>
      </c>
      <c r="JL182" s="209">
        <v>3904461.929999996</v>
      </c>
      <c r="JM182" s="209">
        <v>3579564.400000005</v>
      </c>
      <c r="JN182" s="209">
        <v>3369205.5999999978</v>
      </c>
      <c r="JO182" s="209">
        <v>3271361.349999994</v>
      </c>
      <c r="JP182" s="209">
        <v>3580502.4599999995</v>
      </c>
      <c r="JQ182" s="209">
        <v>3159637.4600000209</v>
      </c>
      <c r="JR182" s="209">
        <v>5647589.4899999788</v>
      </c>
      <c r="JS182" s="37">
        <f t="shared" si="948"/>
        <v>48517159.160000004</v>
      </c>
      <c r="JT182" s="229">
        <v>3705451.1999999997</v>
      </c>
      <c r="JU182" s="209">
        <v>4691456.6799999978</v>
      </c>
      <c r="JV182" s="209">
        <v>4562783.3600000003</v>
      </c>
      <c r="JW182" s="209">
        <v>4172585.6700000018</v>
      </c>
      <c r="JX182" s="209">
        <v>4055800.629999998</v>
      </c>
      <c r="JY182" s="209">
        <v>2160523.8099999931</v>
      </c>
      <c r="JZ182" s="209">
        <v>3135714.1100000041</v>
      </c>
      <c r="KA182" s="209">
        <v>3083561.6099999952</v>
      </c>
      <c r="KB182" s="209">
        <v>3338348.5500000054</v>
      </c>
      <c r="KC182" s="209">
        <v>3420414.5500000012</v>
      </c>
      <c r="KD182" s="209">
        <v>3423331.2899999255</v>
      </c>
      <c r="KE182" s="209">
        <v>5601246.7300000638</v>
      </c>
      <c r="KF182" s="37">
        <f t="shared" si="950"/>
        <v>45351218.18999999</v>
      </c>
      <c r="KG182" s="229">
        <v>3612998.8400000003</v>
      </c>
      <c r="KH182" s="209">
        <v>4424412.1900000088</v>
      </c>
      <c r="KI182" s="209">
        <v>4630118.0709999902</v>
      </c>
      <c r="KJ182" s="209">
        <v>4043979.1790000107</v>
      </c>
      <c r="KK182" s="209">
        <v>4105995.3399999803</v>
      </c>
      <c r="KL182" s="209">
        <v>3952700.4600000079</v>
      </c>
      <c r="KM182" s="209">
        <v>3613149.7200000109</v>
      </c>
      <c r="KN182" s="209">
        <v>3239049.4899999998</v>
      </c>
      <c r="KO182" s="209">
        <v>3407833.6699999883</v>
      </c>
      <c r="KP182" s="209">
        <v>3513363.5200000023</v>
      </c>
      <c r="KQ182" s="209">
        <v>3779886.4199999971</v>
      </c>
      <c r="KR182" s="209">
        <v>5614977.6600000039</v>
      </c>
      <c r="KS182" s="37">
        <f t="shared" si="952"/>
        <v>47938464.559999995</v>
      </c>
      <c r="KT182" s="229">
        <v>4163814.7500000009</v>
      </c>
      <c r="KU182" s="209">
        <v>4859215.8999999985</v>
      </c>
      <c r="KV182" s="209">
        <v>5345172.4600000009</v>
      </c>
      <c r="KW182" s="209">
        <v>3648223.2900000019</v>
      </c>
      <c r="KX182" s="209">
        <v>3897122.1500000078</v>
      </c>
      <c r="KY182" s="209">
        <v>3703816.4899999918</v>
      </c>
      <c r="KZ182" s="209">
        <v>3884081.3499999894</v>
      </c>
      <c r="LA182" s="209">
        <v>3902301.4199999995</v>
      </c>
      <c r="LB182" s="209">
        <v>3933267.0900000203</v>
      </c>
      <c r="LC182" s="209">
        <v>3901050.830000001</v>
      </c>
      <c r="LD182" s="209">
        <v>4397786.8399999682</v>
      </c>
      <c r="LE182" s="209">
        <v>6185845.4800000405</v>
      </c>
      <c r="LF182" s="37">
        <f t="shared" si="954"/>
        <v>51821698.050000019</v>
      </c>
      <c r="LG182" s="229">
        <v>4678900.2000000011</v>
      </c>
      <c r="LH182" s="209">
        <v>7828680.0299999993</v>
      </c>
      <c r="LI182" s="209">
        <v>7500417.2299999949</v>
      </c>
      <c r="LJ182" s="209">
        <v>4735167.0799999926</v>
      </c>
      <c r="LK182" s="209">
        <v>5057307.0340001006</v>
      </c>
      <c r="LL182" s="209">
        <v>5656153.0169999078</v>
      </c>
      <c r="LM182" s="209">
        <v>4585283.68899999</v>
      </c>
      <c r="LN182" s="209">
        <v>4665769.9299999978</v>
      </c>
      <c r="LO182" s="209">
        <v>4161120.4299999848</v>
      </c>
      <c r="LP182" s="209">
        <v>5019571.7699999446</v>
      </c>
      <c r="LQ182" s="209">
        <v>5011573.8300000606</v>
      </c>
      <c r="LR182" s="209">
        <v>8011376.6000000201</v>
      </c>
      <c r="LS182" s="37">
        <f t="shared" si="956"/>
        <v>66911320.839999989</v>
      </c>
      <c r="LT182" s="229">
        <v>5285661.5</v>
      </c>
      <c r="LU182" s="209">
        <v>6700723.3199999789</v>
      </c>
      <c r="LV182" s="209">
        <v>6632993.7500000224</v>
      </c>
      <c r="LW182" s="209">
        <v>6337843.4699998973</v>
      </c>
      <c r="LX182" s="209">
        <v>5876808.8200001009</v>
      </c>
      <c r="LY182" s="209">
        <v>4684890.8900000118</v>
      </c>
      <c r="LZ182" s="209">
        <v>5808887.1599999778</v>
      </c>
      <c r="MA182" s="209">
        <v>4851726.9500000197</v>
      </c>
      <c r="MB182" s="209">
        <v>4100918.3999999706</v>
      </c>
      <c r="MC182" s="209">
        <v>5827716.3500000192</v>
      </c>
      <c r="MD182" s="209">
        <v>3628337.5999999815</v>
      </c>
      <c r="ME182" s="209">
        <v>6074165.7900000187</v>
      </c>
      <c r="MF182" s="37">
        <f t="shared" si="958"/>
        <v>65810674</v>
      </c>
      <c r="MG182" s="229">
        <v>5904663.6299999999</v>
      </c>
      <c r="MH182" s="209">
        <v>6041549.1399999997</v>
      </c>
      <c r="MI182" s="209">
        <v>6198698.0199999977</v>
      </c>
      <c r="MJ182" s="209">
        <v>0</v>
      </c>
      <c r="MK182" s="209">
        <v>0</v>
      </c>
      <c r="ML182" s="209">
        <v>0</v>
      </c>
      <c r="MM182" s="209">
        <v>0</v>
      </c>
      <c r="MN182" s="209">
        <v>0</v>
      </c>
      <c r="MO182" s="209">
        <v>0</v>
      </c>
      <c r="MP182" s="209">
        <v>0</v>
      </c>
      <c r="MQ182" s="209">
        <v>0</v>
      </c>
      <c r="MR182" s="209">
        <v>0</v>
      </c>
      <c r="MS182" s="38">
        <f t="shared" si="960"/>
        <v>18144910.789999999</v>
      </c>
    </row>
    <row r="183" spans="1:357" ht="15.75" x14ac:dyDescent="0.25">
      <c r="A183" s="86">
        <v>4023</v>
      </c>
      <c r="B183" s="113"/>
      <c r="C183" s="114" t="s">
        <v>343</v>
      </c>
      <c r="D183" s="114" t="s">
        <v>144</v>
      </c>
      <c r="E183" s="36" t="s">
        <v>165</v>
      </c>
      <c r="F183" s="36" t="s">
        <v>165</v>
      </c>
      <c r="G183" s="36" t="s">
        <v>165</v>
      </c>
      <c r="H183" s="36" t="s">
        <v>165</v>
      </c>
      <c r="I183" s="36" t="s">
        <v>165</v>
      </c>
      <c r="J183" s="36" t="s">
        <v>165</v>
      </c>
      <c r="K183" s="36" t="s">
        <v>165</v>
      </c>
      <c r="L183" s="36">
        <v>954352.36187614757</v>
      </c>
      <c r="M183" s="37">
        <v>65998.998497746623</v>
      </c>
      <c r="N183" s="37">
        <v>78463.528626272746</v>
      </c>
      <c r="O183" s="36">
        <v>115197.79669504258</v>
      </c>
      <c r="P183" s="36">
        <v>122275.07928559507</v>
      </c>
      <c r="Q183" s="36">
        <v>182198.29744616928</v>
      </c>
      <c r="R183" s="36">
        <v>169475.04590218663</v>
      </c>
      <c r="S183" s="37">
        <f t="shared" si="903"/>
        <v>1687961.1083291604</v>
      </c>
      <c r="T183" s="36">
        <v>136426.66629110332</v>
      </c>
      <c r="U183" s="36">
        <v>211088.2714905692</v>
      </c>
      <c r="V183" s="36">
        <v>151111.11759305632</v>
      </c>
      <c r="W183" s="36">
        <v>319501.30537472881</v>
      </c>
      <c r="X183" s="36">
        <v>159622.7207060591</v>
      </c>
      <c r="Y183" s="36">
        <v>245886.83884159577</v>
      </c>
      <c r="Z183" s="36">
        <v>189767.59768819888</v>
      </c>
      <c r="AA183" s="36">
        <v>115167.98347521306</v>
      </c>
      <c r="AB183" s="36">
        <v>92775.580537472764</v>
      </c>
      <c r="AC183" s="36">
        <v>190142.63044566856</v>
      </c>
      <c r="AD183" s="36">
        <v>236210.41821064902</v>
      </c>
      <c r="AE183" s="36">
        <v>234722.44608579541</v>
      </c>
      <c r="AF183" s="37">
        <f t="shared" si="905"/>
        <v>2282423.5767401098</v>
      </c>
      <c r="AG183" s="36">
        <v>191271.99862293439</v>
      </c>
      <c r="AH183" s="36">
        <v>219580.9136621599</v>
      </c>
      <c r="AI183" s="36">
        <v>142355.95597563009</v>
      </c>
      <c r="AJ183" s="36">
        <v>225034.38470205315</v>
      </c>
      <c r="AK183" s="36">
        <v>199043.32565514935</v>
      </c>
      <c r="AL183" s="36">
        <v>208797.9431647473</v>
      </c>
      <c r="AM183" s="36">
        <v>226615.20818728083</v>
      </c>
      <c r="AN183" s="36">
        <v>131053.89767985315</v>
      </c>
      <c r="AO183" s="36">
        <v>128165.18131363684</v>
      </c>
      <c r="AP183" s="36">
        <v>180119.96127524617</v>
      </c>
      <c r="AQ183" s="36">
        <v>221645.63641295306</v>
      </c>
      <c r="AR183" s="36">
        <v>367541.78400934726</v>
      </c>
      <c r="AS183" s="37">
        <f t="shared" si="908"/>
        <v>2441226.1906609917</v>
      </c>
      <c r="AT183" s="36">
        <v>190824.48789851443</v>
      </c>
      <c r="AU183" s="36">
        <v>137060.04289767987</v>
      </c>
      <c r="AV183" s="36">
        <v>195565.25363044566</v>
      </c>
      <c r="AW183" s="36">
        <v>197864.54298113848</v>
      </c>
      <c r="AX183" s="36">
        <v>212676.45038390905</v>
      </c>
      <c r="AY183" s="36">
        <v>167602.61220998198</v>
      </c>
      <c r="AZ183" s="36">
        <v>184111.60173593691</v>
      </c>
      <c r="BA183" s="36">
        <v>178652.76251877824</v>
      </c>
      <c r="BB183" s="36">
        <v>261182.02716574888</v>
      </c>
      <c r="BC183" s="36">
        <v>184853.11775997313</v>
      </c>
      <c r="BD183" s="36">
        <v>221030.72850943089</v>
      </c>
      <c r="BE183" s="36">
        <v>62459.551410448381</v>
      </c>
      <c r="BF183" s="37">
        <f t="shared" si="910"/>
        <v>2193883.1791019859</v>
      </c>
      <c r="BG183" s="36">
        <v>172925.88365882155</v>
      </c>
      <c r="BH183" s="36">
        <v>150829.9679101987</v>
      </c>
      <c r="BI183" s="36">
        <v>203701.97154064436</v>
      </c>
      <c r="BJ183" s="36">
        <v>214835.6079118677</v>
      </c>
      <c r="BK183" s="36">
        <v>229817.607411117</v>
      </c>
      <c r="BL183" s="36">
        <v>165696.27445334662</v>
      </c>
      <c r="BM183" s="36">
        <v>250815.39058587872</v>
      </c>
      <c r="BN183" s="36">
        <v>154981.82511266859</v>
      </c>
      <c r="BO183" s="36">
        <v>164282.13274077832</v>
      </c>
      <c r="BP183" s="36">
        <v>197937.16324486732</v>
      </c>
      <c r="BQ183" s="36">
        <v>229684.86488065391</v>
      </c>
      <c r="BR183" s="36">
        <v>118962.32519612819</v>
      </c>
      <c r="BS183" s="37">
        <f t="shared" si="913"/>
        <v>2254471.0146469711</v>
      </c>
      <c r="BT183" s="36">
        <v>165349.62556334506</v>
      </c>
      <c r="BU183" s="36">
        <v>165961.18214822232</v>
      </c>
      <c r="BV183" s="36">
        <v>155256.42430312137</v>
      </c>
      <c r="BW183" s="36">
        <v>238592.77165748621</v>
      </c>
      <c r="BX183" s="36">
        <v>208647.38866633293</v>
      </c>
      <c r="BY183" s="36">
        <v>221119.14425805357</v>
      </c>
      <c r="BZ183" s="36">
        <v>246366.12794191315</v>
      </c>
      <c r="CA183" s="36">
        <v>234837.54615256193</v>
      </c>
      <c r="CB183" s="36">
        <v>175095.18214822258</v>
      </c>
      <c r="CC183" s="36">
        <v>158273.99783007833</v>
      </c>
      <c r="CD183" s="36">
        <v>222376.35832916066</v>
      </c>
      <c r="CE183" s="36">
        <v>270824.62197462859</v>
      </c>
      <c r="CF183" s="37">
        <f t="shared" si="916"/>
        <v>2462700.3709731265</v>
      </c>
      <c r="CG183" s="36">
        <v>152885.50300450678</v>
      </c>
      <c r="CH183" s="36">
        <v>148275.51919545981</v>
      </c>
      <c r="CI183" s="36">
        <v>228376.7341846104</v>
      </c>
      <c r="CJ183" s="36">
        <v>181321.42972792496</v>
      </c>
      <c r="CK183" s="36">
        <v>274528.06280253729</v>
      </c>
      <c r="CL183" s="36">
        <v>221642.01481388754</v>
      </c>
      <c r="CM183" s="36">
        <v>231726.40331330369</v>
      </c>
      <c r="CN183" s="36">
        <v>233296.15665164308</v>
      </c>
      <c r="CO183" s="36">
        <v>224981.87426973824</v>
      </c>
      <c r="CP183" s="36">
        <v>224444.20772825982</v>
      </c>
      <c r="CQ183" s="36">
        <v>249384.43732265013</v>
      </c>
      <c r="CR183" s="36">
        <v>250645.87543815753</v>
      </c>
      <c r="CS183" s="37">
        <f t="shared" si="919"/>
        <v>2621508.2184526795</v>
      </c>
      <c r="CT183" s="36">
        <v>217147.04427474554</v>
      </c>
      <c r="CU183" s="36">
        <v>194754.36934568515</v>
      </c>
      <c r="CV183" s="36">
        <v>267971.80562510435</v>
      </c>
      <c r="CW183" s="36">
        <v>207267.54335670147</v>
      </c>
      <c r="CX183" s="36">
        <v>285938.43657152454</v>
      </c>
      <c r="CY183" s="36">
        <v>279205.40731931181</v>
      </c>
      <c r="CZ183" s="36">
        <v>273499.06159238901</v>
      </c>
      <c r="DA183" s="36">
        <v>274550.08270739391</v>
      </c>
      <c r="DB183" s="36">
        <v>164395.12439492566</v>
      </c>
      <c r="DC183" s="36">
        <v>217869.31150893104</v>
      </c>
      <c r="DD183" s="36">
        <v>347365.77061425365</v>
      </c>
      <c r="DE183" s="36">
        <v>350134.84948255913</v>
      </c>
      <c r="DF183" s="36">
        <f t="shared" si="922"/>
        <v>3080098.8067935258</v>
      </c>
      <c r="DG183" s="36">
        <v>234701.45723919212</v>
      </c>
      <c r="DH183" s="36">
        <v>148012.9427608079</v>
      </c>
      <c r="DI183" s="36">
        <v>316311.34000000003</v>
      </c>
      <c r="DJ183" s="36">
        <v>222148.04</v>
      </c>
      <c r="DK183" s="36">
        <v>282603.84000000003</v>
      </c>
      <c r="DL183" s="36">
        <v>318746.83</v>
      </c>
      <c r="DM183" s="36">
        <v>331104.57</v>
      </c>
      <c r="DN183" s="36">
        <v>274245.21000000002</v>
      </c>
      <c r="DO183" s="36">
        <v>183617.54</v>
      </c>
      <c r="DP183" s="36">
        <v>195958.25</v>
      </c>
      <c r="DQ183" s="36">
        <v>301377.13</v>
      </c>
      <c r="DR183" s="36">
        <v>433205.01</v>
      </c>
      <c r="DS183" s="37">
        <f t="shared" si="924"/>
        <v>3242032.16</v>
      </c>
      <c r="DT183" s="36">
        <v>268434.59999999998</v>
      </c>
      <c r="DU183" s="36">
        <v>260860.05</v>
      </c>
      <c r="DV183" s="36">
        <v>267642.64</v>
      </c>
      <c r="DW183" s="36">
        <v>287924.86</v>
      </c>
      <c r="DX183" s="36">
        <v>333168.40999999997</v>
      </c>
      <c r="DY183" s="36">
        <v>296055.77</v>
      </c>
      <c r="DZ183" s="36">
        <v>405033.55</v>
      </c>
      <c r="EA183" s="36">
        <v>306567</v>
      </c>
      <c r="EB183" s="36">
        <v>205163.36</v>
      </c>
      <c r="EC183" s="36">
        <v>308338.81</v>
      </c>
      <c r="ED183" s="36">
        <v>324489.18</v>
      </c>
      <c r="EE183" s="36">
        <v>482864.18000000063</v>
      </c>
      <c r="EF183" s="37">
        <f t="shared" si="926"/>
        <v>3746542.4100000006</v>
      </c>
      <c r="EG183" s="36">
        <v>257674.31</v>
      </c>
      <c r="EH183" s="36">
        <v>235264.87</v>
      </c>
      <c r="EI183" s="36">
        <v>438423.59</v>
      </c>
      <c r="EJ183" s="36">
        <v>276857.92</v>
      </c>
      <c r="EK183" s="36">
        <v>381167.97</v>
      </c>
      <c r="EL183" s="36">
        <v>416992.11</v>
      </c>
      <c r="EM183" s="36">
        <v>413023.44</v>
      </c>
      <c r="EN183" s="36">
        <v>334035.20000000001</v>
      </c>
      <c r="EO183" s="36">
        <v>256717.62</v>
      </c>
      <c r="EP183" s="36">
        <v>269852.59999999998</v>
      </c>
      <c r="EQ183" s="36">
        <v>367556.45</v>
      </c>
      <c r="ER183" s="36">
        <v>565559.43999999994</v>
      </c>
      <c r="ES183" s="37">
        <f t="shared" si="928"/>
        <v>4213125.5200000005</v>
      </c>
      <c r="ET183" s="36">
        <v>257569.54</v>
      </c>
      <c r="EU183" s="36">
        <v>295638.8</v>
      </c>
      <c r="EV183" s="36">
        <v>420156.53</v>
      </c>
      <c r="EW183" s="36">
        <v>347825.36</v>
      </c>
      <c r="EX183" s="36">
        <v>350845.96</v>
      </c>
      <c r="EY183" s="36">
        <v>469659.32</v>
      </c>
      <c r="EZ183" s="36">
        <v>391020.59</v>
      </c>
      <c r="FA183" s="36">
        <v>372432.67000000086</v>
      </c>
      <c r="FB183" s="36">
        <v>269816.63</v>
      </c>
      <c r="FC183" s="36">
        <v>315443.21000000002</v>
      </c>
      <c r="FD183" s="36">
        <v>412948.3599999994</v>
      </c>
      <c r="FE183" s="36">
        <v>455398.2920000013</v>
      </c>
      <c r="FF183" s="37">
        <f t="shared" si="930"/>
        <v>4358755.262000001</v>
      </c>
      <c r="FG183" s="36">
        <v>401141.28</v>
      </c>
      <c r="FH183" s="36">
        <v>269341.82</v>
      </c>
      <c r="FI183" s="36">
        <v>384863.07</v>
      </c>
      <c r="FJ183" s="36">
        <v>424108.13</v>
      </c>
      <c r="FK183" s="36">
        <v>423878.38</v>
      </c>
      <c r="FL183" s="36">
        <v>445006.6</v>
      </c>
      <c r="FM183" s="36">
        <v>526468.12</v>
      </c>
      <c r="FN183" s="36">
        <v>216217.53</v>
      </c>
      <c r="FO183" s="36">
        <v>351659.7099999995</v>
      </c>
      <c r="FP183" s="36">
        <v>424945.81</v>
      </c>
      <c r="FQ183" s="36">
        <v>437359.08</v>
      </c>
      <c r="FR183" s="36">
        <v>513935.15</v>
      </c>
      <c r="FS183" s="37">
        <f t="shared" si="932"/>
        <v>4818924.68</v>
      </c>
      <c r="FT183" s="36">
        <v>303671.84000000003</v>
      </c>
      <c r="FU183" s="36">
        <v>313793.68</v>
      </c>
      <c r="FV183" s="36">
        <v>389834.81</v>
      </c>
      <c r="FW183" s="36">
        <v>404094.28</v>
      </c>
      <c r="FX183" s="36">
        <v>466245.06</v>
      </c>
      <c r="FY183" s="36">
        <v>383253.55</v>
      </c>
      <c r="FZ183" s="36">
        <v>450417.14</v>
      </c>
      <c r="GA183" s="36">
        <v>370765.59</v>
      </c>
      <c r="GB183" s="36">
        <v>222984.63</v>
      </c>
      <c r="GC183" s="36">
        <v>299057.39</v>
      </c>
      <c r="GD183" s="36">
        <v>407863.56000000052</v>
      </c>
      <c r="GE183" s="36">
        <v>441720.85000000056</v>
      </c>
      <c r="GF183" s="37">
        <f t="shared" si="934"/>
        <v>4453702.3800000008</v>
      </c>
      <c r="GG183" s="36">
        <v>321786.46999999997</v>
      </c>
      <c r="GH183" s="36">
        <v>277345.80000000005</v>
      </c>
      <c r="GI183" s="36">
        <v>360978.93999999994</v>
      </c>
      <c r="GJ183" s="36">
        <v>423825.80000000028</v>
      </c>
      <c r="GK183" s="36">
        <v>384919.9299999997</v>
      </c>
      <c r="GL183" s="36">
        <v>463024.62000000011</v>
      </c>
      <c r="GM183" s="36">
        <v>498722.23</v>
      </c>
      <c r="GN183" s="36">
        <v>345029.88999999966</v>
      </c>
      <c r="GO183" s="36">
        <v>273852.78000000026</v>
      </c>
      <c r="GP183" s="36">
        <v>294664.19000000041</v>
      </c>
      <c r="GQ183" s="36">
        <v>536896.94999999972</v>
      </c>
      <c r="GR183" s="36">
        <v>704137.09000000125</v>
      </c>
      <c r="GS183" s="37">
        <f t="shared" si="936"/>
        <v>4885184.6900000013</v>
      </c>
      <c r="GT183" s="36">
        <v>449155.44999999995</v>
      </c>
      <c r="GU183" s="36">
        <v>405171.58000000007</v>
      </c>
      <c r="GV183" s="36">
        <v>521160.26</v>
      </c>
      <c r="GW183" s="36">
        <v>526993.40000000037</v>
      </c>
      <c r="GX183" s="36">
        <v>534242.77999999933</v>
      </c>
      <c r="GY183" s="36">
        <v>533181.43999999948</v>
      </c>
      <c r="GZ183" s="36">
        <v>590236.97000000067</v>
      </c>
      <c r="HA183" s="36">
        <v>502696.64999999944</v>
      </c>
      <c r="HB183" s="36">
        <v>374904.8200000003</v>
      </c>
      <c r="HC183" s="36">
        <v>391000.89999999944</v>
      </c>
      <c r="HD183" s="36">
        <v>524303.77000000048</v>
      </c>
      <c r="HE183" s="36">
        <v>575735.83000000101</v>
      </c>
      <c r="HF183" s="37">
        <f t="shared" si="938"/>
        <v>5928783.8500000006</v>
      </c>
      <c r="HG183" s="36">
        <v>514113.27</v>
      </c>
      <c r="HH183" s="36">
        <v>353667.47</v>
      </c>
      <c r="HI183" s="36">
        <v>473907.18999999994</v>
      </c>
      <c r="HJ183" s="36">
        <v>481170.44999999984</v>
      </c>
      <c r="HK183" s="36">
        <v>437470.5900000002</v>
      </c>
      <c r="HL183" s="36">
        <v>604620.60000000009</v>
      </c>
      <c r="HM183" s="36">
        <v>497496.79</v>
      </c>
      <c r="HN183" s="36">
        <v>480640.44000000012</v>
      </c>
      <c r="HO183" s="36">
        <v>374734.27999999985</v>
      </c>
      <c r="HP183" s="36">
        <v>376355.80999999912</v>
      </c>
      <c r="HQ183" s="36">
        <v>620973.85</v>
      </c>
      <c r="HR183" s="36">
        <v>530055.66000000108</v>
      </c>
      <c r="HS183" s="37">
        <f t="shared" si="940"/>
        <v>5745206.3999999994</v>
      </c>
      <c r="HT183" s="36">
        <v>460784.48000000004</v>
      </c>
      <c r="HU183" s="36">
        <v>375190.78999999992</v>
      </c>
      <c r="HV183" s="36">
        <v>524019.51000000013</v>
      </c>
      <c r="HW183" s="36">
        <v>414318.47999999992</v>
      </c>
      <c r="HX183" s="36">
        <v>536550.64999999991</v>
      </c>
      <c r="HY183" s="36">
        <v>479166.0700000003</v>
      </c>
      <c r="HZ183" s="36">
        <v>564829.52000000014</v>
      </c>
      <c r="IA183" s="36">
        <v>576084.43999999994</v>
      </c>
      <c r="IB183" s="36">
        <v>279746.40999999957</v>
      </c>
      <c r="IC183" s="36">
        <v>392647.21000000025</v>
      </c>
      <c r="ID183" s="36">
        <v>522683.92999999964</v>
      </c>
      <c r="IE183" s="36">
        <v>571349.2300000008</v>
      </c>
      <c r="IF183" s="37">
        <f t="shared" si="942"/>
        <v>5697370.7199999997</v>
      </c>
      <c r="IG183" s="36">
        <v>462655.94</v>
      </c>
      <c r="IH183" s="209">
        <v>461216.22000000015</v>
      </c>
      <c r="II183" s="209">
        <v>506585.26999999979</v>
      </c>
      <c r="IJ183" s="209">
        <v>485026.74999999994</v>
      </c>
      <c r="IK183" s="209">
        <v>484790.9600000002</v>
      </c>
      <c r="IL183" s="209">
        <v>529472.55999999994</v>
      </c>
      <c r="IM183" s="209">
        <v>581879.29999999912</v>
      </c>
      <c r="IN183" s="209">
        <v>516307.84000000107</v>
      </c>
      <c r="IO183" s="209">
        <v>314874.50999999954</v>
      </c>
      <c r="IP183" s="209">
        <v>427511.26999999984</v>
      </c>
      <c r="IQ183" s="209">
        <v>547094.0399999998</v>
      </c>
      <c r="IR183" s="209">
        <v>118040.91000000056</v>
      </c>
      <c r="IS183" s="37">
        <f t="shared" si="944"/>
        <v>5435455.5699999994</v>
      </c>
      <c r="IT183" s="36">
        <v>466541.49</v>
      </c>
      <c r="IU183" s="209">
        <v>376172.71999999991</v>
      </c>
      <c r="IV183" s="209">
        <v>503637.49000000034</v>
      </c>
      <c r="IW183" s="209">
        <v>455109.13000000006</v>
      </c>
      <c r="IX183" s="209">
        <v>519858.13000000006</v>
      </c>
      <c r="IY183" s="209">
        <v>531724.99999999977</v>
      </c>
      <c r="IZ183" s="209">
        <v>538725.29999999958</v>
      </c>
      <c r="JA183" s="209">
        <v>546671.02000000025</v>
      </c>
      <c r="JB183" s="209">
        <v>387525.17999999993</v>
      </c>
      <c r="JC183" s="209">
        <v>522457.93</v>
      </c>
      <c r="JD183" s="209">
        <v>609751.3100000011</v>
      </c>
      <c r="JE183" s="209">
        <v>568222.81999999867</v>
      </c>
      <c r="JF183" s="37">
        <f t="shared" si="946"/>
        <v>6026397.5199999996</v>
      </c>
      <c r="JG183" s="229">
        <v>483853.00000000006</v>
      </c>
      <c r="JH183" s="209">
        <v>387389.77999999991</v>
      </c>
      <c r="JI183" s="209">
        <v>388595.37000000005</v>
      </c>
      <c r="JJ183" s="209">
        <v>413057.84000000008</v>
      </c>
      <c r="JK183" s="209">
        <v>411193.86999999982</v>
      </c>
      <c r="JL183" s="209">
        <v>599152.19000000053</v>
      </c>
      <c r="JM183" s="209">
        <v>628373.16999999946</v>
      </c>
      <c r="JN183" s="209">
        <v>406159.76999999979</v>
      </c>
      <c r="JO183" s="209">
        <v>439799.26</v>
      </c>
      <c r="JP183" s="209">
        <v>497844.91000000125</v>
      </c>
      <c r="JQ183" s="209">
        <v>588253.58999999939</v>
      </c>
      <c r="JR183" s="209">
        <v>614337.39999999991</v>
      </c>
      <c r="JS183" s="37">
        <f t="shared" si="948"/>
        <v>5858010.1500000004</v>
      </c>
      <c r="JT183" s="229">
        <v>447043.87</v>
      </c>
      <c r="JU183" s="209">
        <v>459478.36</v>
      </c>
      <c r="JV183" s="209">
        <v>537107.60000000009</v>
      </c>
      <c r="JW183" s="209">
        <v>487402.45999999979</v>
      </c>
      <c r="JX183" s="209">
        <v>402330.56000000017</v>
      </c>
      <c r="JY183" s="209">
        <v>126893.86000000015</v>
      </c>
      <c r="JZ183" s="209">
        <v>458423.23000000016</v>
      </c>
      <c r="KA183" s="209">
        <v>539221.14000000036</v>
      </c>
      <c r="KB183" s="209">
        <v>371191.49999999942</v>
      </c>
      <c r="KC183" s="209">
        <v>469602.3200000003</v>
      </c>
      <c r="KD183" s="209">
        <v>514005.60999999929</v>
      </c>
      <c r="KE183" s="209">
        <v>563998.61000000057</v>
      </c>
      <c r="KF183" s="37">
        <f t="shared" si="950"/>
        <v>5376699.1200000001</v>
      </c>
      <c r="KG183" s="229">
        <v>228705.83</v>
      </c>
      <c r="KH183" s="209">
        <v>348384.69</v>
      </c>
      <c r="KI183" s="209">
        <v>419594.48</v>
      </c>
      <c r="KJ183" s="209">
        <v>445222.67000000004</v>
      </c>
      <c r="KK183" s="209">
        <v>577043.47</v>
      </c>
      <c r="KL183" s="209">
        <v>493782.18</v>
      </c>
      <c r="KM183" s="209">
        <v>550580.69999999995</v>
      </c>
      <c r="KN183" s="209">
        <v>533377.14999999991</v>
      </c>
      <c r="KO183" s="209">
        <v>255269.42000000007</v>
      </c>
      <c r="KP183" s="209">
        <v>510003.79000000103</v>
      </c>
      <c r="KQ183" s="209">
        <v>614177.18999999925</v>
      </c>
      <c r="KR183" s="209">
        <v>634242.57000000076</v>
      </c>
      <c r="KS183" s="37">
        <f t="shared" si="952"/>
        <v>5610384.1400000006</v>
      </c>
      <c r="KT183" s="229">
        <v>503760.30999999994</v>
      </c>
      <c r="KU183" s="209">
        <v>501007.08999999997</v>
      </c>
      <c r="KV183" s="209">
        <v>581176.04</v>
      </c>
      <c r="KW183" s="209">
        <v>499500.78999999992</v>
      </c>
      <c r="KX183" s="209">
        <v>617188.3600000001</v>
      </c>
      <c r="KY183" s="209">
        <v>429038.55999999988</v>
      </c>
      <c r="KZ183" s="209">
        <v>620514.74</v>
      </c>
      <c r="LA183" s="209">
        <v>630632.16</v>
      </c>
      <c r="LB183" s="209">
        <v>504460.00000000105</v>
      </c>
      <c r="LC183" s="209">
        <v>684569.30999999901</v>
      </c>
      <c r="LD183" s="209">
        <v>609156.91000000108</v>
      </c>
      <c r="LE183" s="209">
        <v>700150.4599999988</v>
      </c>
      <c r="LF183" s="37">
        <f t="shared" si="954"/>
        <v>6881154.7299999995</v>
      </c>
      <c r="LG183" s="229">
        <v>572143.76</v>
      </c>
      <c r="LH183" s="209">
        <v>527428.82000000007</v>
      </c>
      <c r="LI183" s="209">
        <v>736622.429999999</v>
      </c>
      <c r="LJ183" s="209">
        <v>458676.18000000087</v>
      </c>
      <c r="LK183" s="209">
        <v>745338.26000000024</v>
      </c>
      <c r="LL183" s="209">
        <v>725206.33999999985</v>
      </c>
      <c r="LM183" s="209">
        <v>661696.40000000072</v>
      </c>
      <c r="LN183" s="209">
        <v>737587.24999999953</v>
      </c>
      <c r="LO183" s="209">
        <v>832911.96000000031</v>
      </c>
      <c r="LP183" s="209">
        <v>793808.17999999935</v>
      </c>
      <c r="LQ183" s="209">
        <v>775355.18</v>
      </c>
      <c r="LR183" s="209">
        <v>926266.33000000007</v>
      </c>
      <c r="LS183" s="37">
        <f t="shared" si="956"/>
        <v>8493041.0899999999</v>
      </c>
      <c r="LT183" s="229">
        <v>569253.19999999995</v>
      </c>
      <c r="LU183" s="209">
        <v>601974.67999999993</v>
      </c>
      <c r="LV183" s="209">
        <v>785245.17999999993</v>
      </c>
      <c r="LW183" s="209">
        <v>834484.94</v>
      </c>
      <c r="LX183" s="209">
        <v>925299.01000000024</v>
      </c>
      <c r="LY183" s="209">
        <v>758516.8499999987</v>
      </c>
      <c r="LZ183" s="209">
        <v>910626.68000000133</v>
      </c>
      <c r="MA183" s="209">
        <v>797034.49999999953</v>
      </c>
      <c r="MB183" s="209">
        <v>732623.98000000021</v>
      </c>
      <c r="MC183" s="209">
        <v>1209660.6400000006</v>
      </c>
      <c r="MD183" s="209">
        <v>821667.81999999937</v>
      </c>
      <c r="ME183" s="209">
        <v>1166565.1299999999</v>
      </c>
      <c r="MF183" s="37">
        <f t="shared" si="958"/>
        <v>10112952.609999999</v>
      </c>
      <c r="MG183" s="229">
        <v>943917.16999999993</v>
      </c>
      <c r="MH183" s="209">
        <v>842031.54</v>
      </c>
      <c r="MI183" s="209">
        <v>947198.91000000015</v>
      </c>
      <c r="MJ183" s="209">
        <v>0</v>
      </c>
      <c r="MK183" s="209">
        <v>0</v>
      </c>
      <c r="ML183" s="209">
        <v>0</v>
      </c>
      <c r="MM183" s="209">
        <v>0</v>
      </c>
      <c r="MN183" s="209">
        <v>0</v>
      </c>
      <c r="MO183" s="209">
        <v>0</v>
      </c>
      <c r="MP183" s="209">
        <v>0</v>
      </c>
      <c r="MQ183" s="209">
        <v>0</v>
      </c>
      <c r="MR183" s="209">
        <v>0</v>
      </c>
      <c r="MS183" s="38">
        <f t="shared" si="960"/>
        <v>2733147.62</v>
      </c>
    </row>
    <row r="184" spans="1:357" ht="15.75" x14ac:dyDescent="0.25">
      <c r="A184" s="86">
        <v>4024</v>
      </c>
      <c r="B184" s="113"/>
      <c r="C184" s="114" t="s">
        <v>344</v>
      </c>
      <c r="D184" s="114" t="s">
        <v>145</v>
      </c>
      <c r="E184" s="36" t="s">
        <v>165</v>
      </c>
      <c r="F184" s="36" t="s">
        <v>165</v>
      </c>
      <c r="G184" s="36" t="s">
        <v>165</v>
      </c>
      <c r="H184" s="36" t="s">
        <v>165</v>
      </c>
      <c r="I184" s="36" t="s">
        <v>165</v>
      </c>
      <c r="J184" s="36" t="s">
        <v>165</v>
      </c>
      <c r="K184" s="36" t="s">
        <v>165</v>
      </c>
      <c r="L184" s="36">
        <v>365606.74344850611</v>
      </c>
      <c r="M184" s="37">
        <v>62990.318811550664</v>
      </c>
      <c r="N184" s="37">
        <v>44800.534134535141</v>
      </c>
      <c r="O184" s="36">
        <v>72108.162243365063</v>
      </c>
      <c r="P184" s="36">
        <v>98239.025204473379</v>
      </c>
      <c r="Q184" s="36">
        <v>63324.152896010688</v>
      </c>
      <c r="R184" s="36">
        <v>137159.90652645635</v>
      </c>
      <c r="S184" s="37">
        <f t="shared" si="903"/>
        <v>844228.84326489735</v>
      </c>
      <c r="T184" s="36">
        <v>58662.209981639127</v>
      </c>
      <c r="U184" s="36">
        <v>92878.805708562853</v>
      </c>
      <c r="V184" s="36">
        <v>21472.195793690575</v>
      </c>
      <c r="W184" s="36">
        <v>76709.714571857781</v>
      </c>
      <c r="X184" s="36">
        <v>108648.45910532465</v>
      </c>
      <c r="Y184" s="36">
        <v>131234.13211483893</v>
      </c>
      <c r="Z184" s="36">
        <v>79471.595267901765</v>
      </c>
      <c r="AA184" s="36">
        <v>58436.303997663214</v>
      </c>
      <c r="AB184" s="36">
        <v>67296.769028542825</v>
      </c>
      <c r="AC184" s="36">
        <v>102611.23109664499</v>
      </c>
      <c r="AD184" s="36">
        <v>113039.92655650133</v>
      </c>
      <c r="AE184" s="36">
        <v>156673.77908529475</v>
      </c>
      <c r="AF184" s="37">
        <f t="shared" si="905"/>
        <v>1067135.1223084626</v>
      </c>
      <c r="AG184" s="36">
        <v>58178.93506927057</v>
      </c>
      <c r="AH184" s="36">
        <v>178333.66299449175</v>
      </c>
      <c r="AI184" s="36">
        <v>11372.291812719099</v>
      </c>
      <c r="AJ184" s="36">
        <v>97075.667668168971</v>
      </c>
      <c r="AK184" s="36">
        <v>115035.43648806533</v>
      </c>
      <c r="AL184" s="36">
        <v>152779.67718244024</v>
      </c>
      <c r="AM184" s="36">
        <v>77392.394466700178</v>
      </c>
      <c r="AN184" s="36">
        <v>80957.947337673104</v>
      </c>
      <c r="AO184" s="36">
        <v>92804.728926723546</v>
      </c>
      <c r="AP184" s="36">
        <v>151234.94975797032</v>
      </c>
      <c r="AQ184" s="36">
        <v>100232.00525788695</v>
      </c>
      <c r="AR184" s="36">
        <v>147019.1324486729</v>
      </c>
      <c r="AS184" s="37">
        <f t="shared" si="908"/>
        <v>1262416.829410783</v>
      </c>
      <c r="AT184" s="36">
        <v>91119.170046736806</v>
      </c>
      <c r="AU184" s="36">
        <v>66304.238747009425</v>
      </c>
      <c r="AV184" s="36">
        <v>89468.24778834921</v>
      </c>
      <c r="AW184" s="36">
        <v>103927.52460635389</v>
      </c>
      <c r="AX184" s="36">
        <v>133102.33541979635</v>
      </c>
      <c r="AY184" s="36">
        <v>118274.21415456518</v>
      </c>
      <c r="AZ184" s="36">
        <v>103595.72275079301</v>
      </c>
      <c r="BA184" s="36">
        <v>109913.65798698037</v>
      </c>
      <c r="BB184" s="36">
        <v>65999.344308128915</v>
      </c>
      <c r="BC184" s="36">
        <v>128072.65097646476</v>
      </c>
      <c r="BD184" s="36">
        <v>229694.19128693029</v>
      </c>
      <c r="BE184" s="36">
        <v>140253.95931397064</v>
      </c>
      <c r="BF184" s="37">
        <f t="shared" si="910"/>
        <v>1379725.2573860791</v>
      </c>
      <c r="BG184" s="36">
        <v>78837.183441829417</v>
      </c>
      <c r="BH184" s="36">
        <v>73214.39329828076</v>
      </c>
      <c r="BI184" s="36">
        <v>51174.689242196619</v>
      </c>
      <c r="BJ184" s="36">
        <v>92594.082164914042</v>
      </c>
      <c r="BK184" s="36">
        <v>81660.548656317726</v>
      </c>
      <c r="BL184" s="36">
        <v>115047.35494909046</v>
      </c>
      <c r="BM184" s="36">
        <v>104115.14488399247</v>
      </c>
      <c r="BN184" s="36">
        <v>61815.477424470162</v>
      </c>
      <c r="BO184" s="36">
        <v>73774.482640627568</v>
      </c>
      <c r="BP184" s="36">
        <v>126105.28663829062</v>
      </c>
      <c r="BQ184" s="36">
        <v>123872.80712735775</v>
      </c>
      <c r="BR184" s="36">
        <v>264170.1104156237</v>
      </c>
      <c r="BS184" s="37">
        <f t="shared" si="913"/>
        <v>1246381.5608829912</v>
      </c>
      <c r="BT184" s="36">
        <v>51378.613294942428</v>
      </c>
      <c r="BU184" s="36">
        <v>67797.49837255881</v>
      </c>
      <c r="BV184" s="36">
        <v>69206.573026206082</v>
      </c>
      <c r="BW184" s="36">
        <v>105242.76034885661</v>
      </c>
      <c r="BX184" s="36">
        <v>124617.9491737605</v>
      </c>
      <c r="BY184" s="36">
        <v>143772.45814555179</v>
      </c>
      <c r="BZ184" s="36">
        <v>117278.35574194616</v>
      </c>
      <c r="CA184" s="36">
        <v>86948.928976798736</v>
      </c>
      <c r="CB184" s="36">
        <v>101973.62539642779</v>
      </c>
      <c r="CC184" s="36">
        <v>125802.03993490293</v>
      </c>
      <c r="CD184" s="36">
        <v>90433.495201134589</v>
      </c>
      <c r="CE184" s="36">
        <v>125306.04986646604</v>
      </c>
      <c r="CF184" s="37">
        <f t="shared" si="916"/>
        <v>1209758.3474795527</v>
      </c>
      <c r="CG184" s="36">
        <v>101579.66750125188</v>
      </c>
      <c r="CH184" s="36">
        <v>107425.95710232016</v>
      </c>
      <c r="CI184" s="36">
        <v>72440.420839592698</v>
      </c>
      <c r="CJ184" s="36">
        <v>93684.255925555102</v>
      </c>
      <c r="CK184" s="36">
        <v>89883.520196962127</v>
      </c>
      <c r="CL184" s="36">
        <v>73385.357202470303</v>
      </c>
      <c r="CM184" s="36">
        <v>95131.201510599276</v>
      </c>
      <c r="CN184" s="36">
        <v>69952.969871473571</v>
      </c>
      <c r="CO184" s="36">
        <v>82405.375521616254</v>
      </c>
      <c r="CP184" s="36">
        <v>155189.18715573332</v>
      </c>
      <c r="CQ184" s="36">
        <v>113170.65798698037</v>
      </c>
      <c r="CR184" s="36">
        <v>138793.76155900539</v>
      </c>
      <c r="CS184" s="37">
        <f t="shared" si="919"/>
        <v>1193042.3323735606</v>
      </c>
      <c r="CT184" s="36">
        <v>57175.023451844441</v>
      </c>
      <c r="CU184" s="36">
        <v>89931.322734101152</v>
      </c>
      <c r="CV184" s="36">
        <v>93120.431605741906</v>
      </c>
      <c r="CW184" s="36">
        <v>100058.7757052246</v>
      </c>
      <c r="CX184" s="36">
        <v>108721.69687865132</v>
      </c>
      <c r="CY184" s="36">
        <v>133141.53697212457</v>
      </c>
      <c r="CZ184" s="36">
        <v>147420.52303455226</v>
      </c>
      <c r="DA184" s="36">
        <v>87760.412076448032</v>
      </c>
      <c r="DB184" s="36">
        <v>97136.34339008505</v>
      </c>
      <c r="DC184" s="36">
        <v>181200.23209814716</v>
      </c>
      <c r="DD184" s="36">
        <v>162589.88173927533</v>
      </c>
      <c r="DE184" s="36">
        <v>178828.14459188795</v>
      </c>
      <c r="DF184" s="36">
        <f t="shared" si="922"/>
        <v>1437084.3242780839</v>
      </c>
      <c r="DG184" s="36">
        <v>106245.93633450175</v>
      </c>
      <c r="DH184" s="36">
        <v>44391.053665498242</v>
      </c>
      <c r="DI184" s="36">
        <v>138408.60999999999</v>
      </c>
      <c r="DJ184" s="36">
        <v>116950.23</v>
      </c>
      <c r="DK184" s="36">
        <v>113652.45</v>
      </c>
      <c r="DL184" s="36">
        <v>132725.03</v>
      </c>
      <c r="DM184" s="36">
        <v>107103.45</v>
      </c>
      <c r="DN184" s="36">
        <v>94842.8</v>
      </c>
      <c r="DO184" s="36">
        <v>87881.61</v>
      </c>
      <c r="DP184" s="36">
        <v>134895.54</v>
      </c>
      <c r="DQ184" s="36">
        <v>162846.26</v>
      </c>
      <c r="DR184" s="36">
        <v>177850.42</v>
      </c>
      <c r="DS184" s="37">
        <f t="shared" si="924"/>
        <v>1417793.39</v>
      </c>
      <c r="DT184" s="36">
        <v>80589.09</v>
      </c>
      <c r="DU184" s="36">
        <v>115099.72</v>
      </c>
      <c r="DV184" s="36">
        <v>137118.46</v>
      </c>
      <c r="DW184" s="36">
        <v>116668.18</v>
      </c>
      <c r="DX184" s="36">
        <v>191560.69</v>
      </c>
      <c r="DY184" s="36">
        <v>169944.49</v>
      </c>
      <c r="DZ184" s="36">
        <v>137556.94</v>
      </c>
      <c r="EA184" s="36">
        <v>48226.069999999949</v>
      </c>
      <c r="EB184" s="36">
        <v>112492.1</v>
      </c>
      <c r="EC184" s="36">
        <v>153086.4700000009</v>
      </c>
      <c r="ED184" s="36">
        <v>235033.53999999934</v>
      </c>
      <c r="EE184" s="36">
        <v>272369.15000000002</v>
      </c>
      <c r="EF184" s="37">
        <f t="shared" si="926"/>
        <v>1769744.9000000004</v>
      </c>
      <c r="EG184" s="36">
        <v>74613.710000000006</v>
      </c>
      <c r="EH184" s="36">
        <v>112904.45</v>
      </c>
      <c r="EI184" s="36">
        <v>134618.07</v>
      </c>
      <c r="EJ184" s="36">
        <v>132565.16</v>
      </c>
      <c r="EK184" s="36">
        <v>126082.38</v>
      </c>
      <c r="EL184" s="36">
        <v>151012.65</v>
      </c>
      <c r="EM184" s="36">
        <v>103664.54</v>
      </c>
      <c r="EN184" s="36">
        <v>109345.79</v>
      </c>
      <c r="EO184" s="36">
        <v>116597.62</v>
      </c>
      <c r="EP184" s="36">
        <v>152170.22</v>
      </c>
      <c r="EQ184" s="36">
        <v>160996.65</v>
      </c>
      <c r="ER184" s="36">
        <v>220430.61</v>
      </c>
      <c r="ES184" s="37">
        <f t="shared" si="928"/>
        <v>1595001.85</v>
      </c>
      <c r="ET184" s="36">
        <v>70918.210000000006</v>
      </c>
      <c r="EU184" s="36">
        <v>121656.02</v>
      </c>
      <c r="EV184" s="36">
        <v>122373.28</v>
      </c>
      <c r="EW184" s="36">
        <v>155730.64000000001</v>
      </c>
      <c r="EX184" s="36">
        <v>119577.14</v>
      </c>
      <c r="EY184" s="36">
        <v>226005.78</v>
      </c>
      <c r="EZ184" s="36">
        <v>134704.16</v>
      </c>
      <c r="FA184" s="36">
        <v>551799.51</v>
      </c>
      <c r="FB184" s="36">
        <v>-354487.43</v>
      </c>
      <c r="FC184" s="36">
        <v>191322.2</v>
      </c>
      <c r="FD184" s="36">
        <v>158712.59000000055</v>
      </c>
      <c r="FE184" s="36">
        <v>172555.75</v>
      </c>
      <c r="FF184" s="37">
        <f t="shared" si="930"/>
        <v>1670867.8500000008</v>
      </c>
      <c r="FG184" s="36">
        <v>91990.45</v>
      </c>
      <c r="FH184" s="36">
        <v>102111.48</v>
      </c>
      <c r="FI184" s="36">
        <v>111288.48</v>
      </c>
      <c r="FJ184" s="36">
        <v>177620.02</v>
      </c>
      <c r="FK184" s="36">
        <v>140995.01999999999</v>
      </c>
      <c r="FL184" s="36">
        <v>219989.55</v>
      </c>
      <c r="FM184" s="36">
        <v>171878.55</v>
      </c>
      <c r="FN184" s="36">
        <v>76346.85999999987</v>
      </c>
      <c r="FO184" s="36">
        <v>108021.32</v>
      </c>
      <c r="FP184" s="36">
        <v>159509.01999999999</v>
      </c>
      <c r="FQ184" s="36">
        <v>158428.79300000053</v>
      </c>
      <c r="FR184" s="36">
        <v>235125.32699999982</v>
      </c>
      <c r="FS184" s="37">
        <f t="shared" si="932"/>
        <v>1753304.8700000003</v>
      </c>
      <c r="FT184" s="36">
        <v>87691.7</v>
      </c>
      <c r="FU184" s="36">
        <v>101975.96</v>
      </c>
      <c r="FV184" s="36">
        <v>132486.84</v>
      </c>
      <c r="FW184" s="36">
        <v>152290.35</v>
      </c>
      <c r="FX184" s="36">
        <v>127855.07</v>
      </c>
      <c r="FY184" s="36">
        <v>156829.72</v>
      </c>
      <c r="FZ184" s="36">
        <v>134617.37000000058</v>
      </c>
      <c r="GA184" s="36">
        <v>76429.800000000279</v>
      </c>
      <c r="GB184" s="36">
        <v>86812.649999999092</v>
      </c>
      <c r="GC184" s="36">
        <v>137008.57999999999</v>
      </c>
      <c r="GD184" s="36">
        <v>134403.21</v>
      </c>
      <c r="GE184" s="36">
        <v>183906.06</v>
      </c>
      <c r="GF184" s="37">
        <f t="shared" si="934"/>
        <v>1512307.31</v>
      </c>
      <c r="GG184" s="36">
        <v>66472.67</v>
      </c>
      <c r="GH184" s="36">
        <v>67652.479999999996</v>
      </c>
      <c r="GI184" s="36">
        <v>92908.811000000074</v>
      </c>
      <c r="GJ184" s="36">
        <v>107491.91899999988</v>
      </c>
      <c r="GK184" s="36">
        <v>111436.49000000005</v>
      </c>
      <c r="GL184" s="36">
        <v>110629.34000000008</v>
      </c>
      <c r="GM184" s="36">
        <v>112588.84999999998</v>
      </c>
      <c r="GN184" s="36">
        <v>82210.829999999725</v>
      </c>
      <c r="GO184" s="36">
        <v>80324.529999999562</v>
      </c>
      <c r="GP184" s="36">
        <v>211627.7700000006</v>
      </c>
      <c r="GQ184" s="36">
        <v>117892.44999999949</v>
      </c>
      <c r="GR184" s="36">
        <v>67047.750000000466</v>
      </c>
      <c r="GS184" s="37">
        <f t="shared" si="936"/>
        <v>1228283.8899999999</v>
      </c>
      <c r="GT184" s="36">
        <v>99204.38</v>
      </c>
      <c r="GU184" s="36">
        <v>191103.53000000003</v>
      </c>
      <c r="GV184" s="36">
        <v>89533.520000000135</v>
      </c>
      <c r="GW184" s="36">
        <v>97167.239999999816</v>
      </c>
      <c r="GX184" s="36">
        <v>134408.66000000021</v>
      </c>
      <c r="GY184" s="36">
        <v>87073.5699999996</v>
      </c>
      <c r="GZ184" s="36">
        <v>-21938.739999999874</v>
      </c>
      <c r="HA184" s="36">
        <v>61318.280000000261</v>
      </c>
      <c r="HB184" s="36">
        <v>77861.330000000075</v>
      </c>
      <c r="HC184" s="36">
        <v>161978.39999999932</v>
      </c>
      <c r="HD184" s="36">
        <v>88811.130000000237</v>
      </c>
      <c r="HE184" s="36">
        <v>123633.70999999973</v>
      </c>
      <c r="HF184" s="37">
        <f t="shared" si="938"/>
        <v>1190155.0099999995</v>
      </c>
      <c r="HG184" s="36">
        <v>58379.329999999987</v>
      </c>
      <c r="HH184" s="36">
        <v>51989.510000000017</v>
      </c>
      <c r="HI184" s="36">
        <v>75026.469999999987</v>
      </c>
      <c r="HJ184" s="36">
        <v>122944.69999999997</v>
      </c>
      <c r="HK184" s="36">
        <v>83752.020000000019</v>
      </c>
      <c r="HL184" s="36">
        <v>113582.96999999986</v>
      </c>
      <c r="HM184" s="36">
        <v>106668.17000000022</v>
      </c>
      <c r="HN184" s="36">
        <v>72161.04999999993</v>
      </c>
      <c r="HO184" s="36">
        <v>74614.60000000018</v>
      </c>
      <c r="HP184" s="36">
        <v>125907.06000000001</v>
      </c>
      <c r="HQ184" s="36">
        <v>105922.5199999999</v>
      </c>
      <c r="HR184" s="36">
        <v>113603.85000000033</v>
      </c>
      <c r="HS184" s="37">
        <f t="shared" si="940"/>
        <v>1104552.2500000005</v>
      </c>
      <c r="HT184" s="36">
        <v>136054.28000000003</v>
      </c>
      <c r="HU184" s="36">
        <v>70843.699999999983</v>
      </c>
      <c r="HV184" s="36">
        <v>81886.160000000033</v>
      </c>
      <c r="HW184" s="36">
        <v>42161.830000000075</v>
      </c>
      <c r="HX184" s="36">
        <v>80481.119999999835</v>
      </c>
      <c r="HY184" s="36">
        <v>115595.45</v>
      </c>
      <c r="HZ184" s="36">
        <v>96685.970000000147</v>
      </c>
      <c r="IA184" s="36">
        <v>81909.043999999747</v>
      </c>
      <c r="IB184" s="36">
        <v>54519.006000000008</v>
      </c>
      <c r="IC184" s="36">
        <v>110651.79000000002</v>
      </c>
      <c r="ID184" s="36">
        <v>112114.14999999973</v>
      </c>
      <c r="IE184" s="36">
        <v>129926.43000000025</v>
      </c>
      <c r="IF184" s="37">
        <f t="shared" si="942"/>
        <v>1112828.9299999997</v>
      </c>
      <c r="IG184" s="36">
        <v>62475.44999999999</v>
      </c>
      <c r="IH184" s="209">
        <v>61475.089999999953</v>
      </c>
      <c r="II184" s="209">
        <v>91614.710000000021</v>
      </c>
      <c r="IJ184" s="209">
        <v>106694.40000000005</v>
      </c>
      <c r="IK184" s="209">
        <v>88301.649999999965</v>
      </c>
      <c r="IL184" s="209">
        <v>125366.06000000019</v>
      </c>
      <c r="IM184" s="209">
        <v>101686.4499999999</v>
      </c>
      <c r="IN184" s="209">
        <v>116099.02000000025</v>
      </c>
      <c r="IO184" s="209">
        <v>82828.039999999528</v>
      </c>
      <c r="IP184" s="209">
        <v>127262.27999999994</v>
      </c>
      <c r="IQ184" s="209">
        <v>126130.07000000007</v>
      </c>
      <c r="IR184" s="209">
        <v>155154.94000000053</v>
      </c>
      <c r="IS184" s="37">
        <f t="shared" si="944"/>
        <v>1245088.1600000001</v>
      </c>
      <c r="IT184" s="36">
        <v>73540.169999999984</v>
      </c>
      <c r="IU184" s="209">
        <v>82090.969999999958</v>
      </c>
      <c r="IV184" s="209">
        <v>96945.129999999961</v>
      </c>
      <c r="IW184" s="209">
        <v>147608.13000000003</v>
      </c>
      <c r="IX184" s="209">
        <v>133437.96000000011</v>
      </c>
      <c r="IY184" s="209">
        <v>130908.58999999992</v>
      </c>
      <c r="IZ184" s="209">
        <v>133270.69</v>
      </c>
      <c r="JA184" s="209">
        <v>125360.83999999985</v>
      </c>
      <c r="JB184" s="209">
        <v>60033.349999999955</v>
      </c>
      <c r="JC184" s="209">
        <v>147005.51000000036</v>
      </c>
      <c r="JD184" s="209">
        <v>133951.66999999958</v>
      </c>
      <c r="JE184" s="209">
        <v>141073.24000000008</v>
      </c>
      <c r="JF184" s="37">
        <f t="shared" si="946"/>
        <v>1405226.2499999998</v>
      </c>
      <c r="JG184" s="229">
        <v>54766.300000000025</v>
      </c>
      <c r="JH184" s="209">
        <v>77910.139999999898</v>
      </c>
      <c r="JI184" s="209">
        <v>84698.490000000034</v>
      </c>
      <c r="JJ184" s="209">
        <v>114635.3899999999</v>
      </c>
      <c r="JK184" s="209">
        <v>103756.82000000014</v>
      </c>
      <c r="JL184" s="209">
        <v>118849.64999999994</v>
      </c>
      <c r="JM184" s="209">
        <v>107772.22299999993</v>
      </c>
      <c r="JN184" s="209">
        <v>57466.176999999952</v>
      </c>
      <c r="JO184" s="209">
        <v>75664.590000000171</v>
      </c>
      <c r="JP184" s="209">
        <v>150898.15000000058</v>
      </c>
      <c r="JQ184" s="209">
        <v>155168.44999999975</v>
      </c>
      <c r="JR184" s="209">
        <v>127194.71999999924</v>
      </c>
      <c r="JS184" s="37">
        <f t="shared" si="948"/>
        <v>1228781.0999999996</v>
      </c>
      <c r="JT184" s="229">
        <v>71109.84</v>
      </c>
      <c r="JU184" s="209">
        <v>78232.240000000005</v>
      </c>
      <c r="JV184" s="209">
        <v>83103.070000000036</v>
      </c>
      <c r="JW184" s="209">
        <v>46138.870000000112</v>
      </c>
      <c r="JX184" s="209">
        <v>25837.699999999953</v>
      </c>
      <c r="JY184" s="209">
        <v>26574.639999999956</v>
      </c>
      <c r="JZ184" s="209">
        <v>39747.489999999896</v>
      </c>
      <c r="KA184" s="209">
        <v>34806.490000000151</v>
      </c>
      <c r="KB184" s="209">
        <v>54830.540000000023</v>
      </c>
      <c r="KC184" s="209">
        <v>61161.090000000258</v>
      </c>
      <c r="KD184" s="209">
        <v>33182.239999999831</v>
      </c>
      <c r="KE184" s="209">
        <v>28541.559999999805</v>
      </c>
      <c r="KF184" s="37">
        <f t="shared" si="950"/>
        <v>583265.77</v>
      </c>
      <c r="KG184" s="229">
        <v>19505.150000000001</v>
      </c>
      <c r="KH184" s="209">
        <v>20415.63</v>
      </c>
      <c r="KI184" s="209">
        <v>34189.879999999997</v>
      </c>
      <c r="KJ184" s="209">
        <v>36146.830000000009</v>
      </c>
      <c r="KK184" s="209">
        <v>34591.61</v>
      </c>
      <c r="KL184" s="209">
        <v>45596.599999999984</v>
      </c>
      <c r="KM184" s="209">
        <v>76974.359999999986</v>
      </c>
      <c r="KN184" s="209">
        <v>66793.319999999992</v>
      </c>
      <c r="KO184" s="209">
        <v>66552.76999999999</v>
      </c>
      <c r="KP184" s="209">
        <v>108057.23</v>
      </c>
      <c r="KQ184" s="209">
        <v>134186.55000000005</v>
      </c>
      <c r="KR184" s="209">
        <v>83538.100000000966</v>
      </c>
      <c r="KS184" s="37">
        <f t="shared" si="952"/>
        <v>726548.03000000096</v>
      </c>
      <c r="KT184" s="229">
        <v>67626.22</v>
      </c>
      <c r="KU184" s="209">
        <v>55894.929999999993</v>
      </c>
      <c r="KV184" s="209">
        <v>67024.590000000011</v>
      </c>
      <c r="KW184" s="209">
        <v>120441.27</v>
      </c>
      <c r="KX184" s="209">
        <v>138296.60999999999</v>
      </c>
      <c r="KY184" s="209">
        <v>143572.51999999996</v>
      </c>
      <c r="KZ184" s="209">
        <v>140470.62999999998</v>
      </c>
      <c r="LA184" s="209">
        <v>92440.23000000001</v>
      </c>
      <c r="LB184" s="209">
        <v>93999.840000000026</v>
      </c>
      <c r="LC184" s="209">
        <v>130604.68999999993</v>
      </c>
      <c r="LD184" s="209">
        <v>140466.10000000009</v>
      </c>
      <c r="LE184" s="209">
        <v>146180.18999999994</v>
      </c>
      <c r="LF184" s="37">
        <f t="shared" si="954"/>
        <v>1337017.8199999998</v>
      </c>
      <c r="LG184" s="229">
        <v>71131.399999999994</v>
      </c>
      <c r="LH184" s="209">
        <v>92918.59</v>
      </c>
      <c r="LI184" s="209">
        <v>96661.580000000016</v>
      </c>
      <c r="LJ184" s="209">
        <v>119736.19</v>
      </c>
      <c r="LK184" s="209">
        <v>167541.87</v>
      </c>
      <c r="LL184" s="209">
        <v>156850.96</v>
      </c>
      <c r="LM184" s="209">
        <v>172321.32999999888</v>
      </c>
      <c r="LN184" s="209">
        <v>91433.550000001094</v>
      </c>
      <c r="LO184" s="209">
        <v>81817.779999999955</v>
      </c>
      <c r="LP184" s="209">
        <v>166002.25000000003</v>
      </c>
      <c r="LQ184" s="209">
        <v>156696.09999999995</v>
      </c>
      <c r="LR184" s="209">
        <v>159774.57000000009</v>
      </c>
      <c r="LS184" s="37">
        <f t="shared" si="956"/>
        <v>1532886.17</v>
      </c>
      <c r="LT184" s="229">
        <v>99450.959999999992</v>
      </c>
      <c r="LU184" s="209">
        <v>104330.83000000002</v>
      </c>
      <c r="LV184" s="209">
        <v>124343.74</v>
      </c>
      <c r="LW184" s="209">
        <v>148563.06</v>
      </c>
      <c r="LX184" s="209">
        <v>158281.88999999998</v>
      </c>
      <c r="LY184" s="209">
        <v>172485.65999999995</v>
      </c>
      <c r="LZ184" s="209">
        <v>181838.16000000003</v>
      </c>
      <c r="MA184" s="209">
        <v>90647.949999999953</v>
      </c>
      <c r="MB184" s="209">
        <v>112912.66999999998</v>
      </c>
      <c r="MC184" s="209">
        <v>173922.99999999901</v>
      </c>
      <c r="MD184" s="209">
        <v>172535.16000000105</v>
      </c>
      <c r="ME184" s="209">
        <v>148999.21999999997</v>
      </c>
      <c r="MF184" s="37">
        <f t="shared" si="958"/>
        <v>1688312.3</v>
      </c>
      <c r="MG184" s="229">
        <v>100230.82</v>
      </c>
      <c r="MH184" s="209">
        <v>106040.81999999999</v>
      </c>
      <c r="MI184" s="209">
        <v>127751.56999999998</v>
      </c>
      <c r="MJ184" s="209">
        <v>0</v>
      </c>
      <c r="MK184" s="209">
        <v>0</v>
      </c>
      <c r="ML184" s="209">
        <v>0</v>
      </c>
      <c r="MM184" s="209">
        <v>0</v>
      </c>
      <c r="MN184" s="209">
        <v>0</v>
      </c>
      <c r="MO184" s="209">
        <v>0</v>
      </c>
      <c r="MP184" s="209">
        <v>0</v>
      </c>
      <c r="MQ184" s="209">
        <v>0</v>
      </c>
      <c r="MR184" s="209">
        <v>0</v>
      </c>
      <c r="MS184" s="38">
        <f t="shared" si="960"/>
        <v>334023.20999999996</v>
      </c>
    </row>
    <row r="185" spans="1:357" ht="15.75" x14ac:dyDescent="0.25">
      <c r="A185" s="86">
        <v>4025</v>
      </c>
      <c r="B185" s="113"/>
      <c r="C185" s="114" t="s">
        <v>345</v>
      </c>
      <c r="D185" s="114" t="s">
        <v>146</v>
      </c>
      <c r="E185" s="36" t="s">
        <v>165</v>
      </c>
      <c r="F185" s="36" t="s">
        <v>165</v>
      </c>
      <c r="G185" s="36" t="s">
        <v>165</v>
      </c>
      <c r="H185" s="36" t="s">
        <v>165</v>
      </c>
      <c r="I185" s="36" t="s">
        <v>165</v>
      </c>
      <c r="J185" s="36" t="s">
        <v>165</v>
      </c>
      <c r="K185" s="36" t="s">
        <v>165</v>
      </c>
      <c r="L185" s="36">
        <v>18242472.041395426</v>
      </c>
      <c r="M185" s="37">
        <v>3092046.4029377401</v>
      </c>
      <c r="N185" s="37">
        <v>2675655.1493907529</v>
      </c>
      <c r="O185" s="36">
        <v>2808750.6259389082</v>
      </c>
      <c r="P185" s="36">
        <v>3162497.9135369724</v>
      </c>
      <c r="Q185" s="36">
        <v>3575342.179936572</v>
      </c>
      <c r="R185" s="36">
        <v>7429778.0003338344</v>
      </c>
      <c r="S185" s="37">
        <f t="shared" si="903"/>
        <v>40986542.3134702</v>
      </c>
      <c r="T185" s="36">
        <v>4809262.8745201137</v>
      </c>
      <c r="U185" s="36">
        <v>4169987.8502754145</v>
      </c>
      <c r="V185" s="36">
        <v>3898552.921799364</v>
      </c>
      <c r="W185" s="36">
        <v>4651971.8462276757</v>
      </c>
      <c r="X185" s="36">
        <v>4109591.6370806242</v>
      </c>
      <c r="Y185" s="36">
        <v>4120932.6377065592</v>
      </c>
      <c r="Z185" s="36">
        <v>4472553.1003588652</v>
      </c>
      <c r="AA185" s="36">
        <v>4845498.6363294972</v>
      </c>
      <c r="AB185" s="36">
        <v>3394279.2828826644</v>
      </c>
      <c r="AC185" s="36">
        <v>4326580.3342513638</v>
      </c>
      <c r="AD185" s="36">
        <v>3926277.204097826</v>
      </c>
      <c r="AE185" s="36">
        <v>5921479.6107911775</v>
      </c>
      <c r="AF185" s="37">
        <f t="shared" si="905"/>
        <v>52646967.936321154</v>
      </c>
      <c r="AG185" s="36">
        <v>3344205.087255884</v>
      </c>
      <c r="AH185" s="36">
        <v>3606528.5052578864</v>
      </c>
      <c r="AI185" s="36">
        <v>4211197.7830495732</v>
      </c>
      <c r="AJ185" s="36">
        <v>4473123.7087714924</v>
      </c>
      <c r="AK185" s="36">
        <v>5126371.930437318</v>
      </c>
      <c r="AL185" s="36">
        <v>3910855.5411867877</v>
      </c>
      <c r="AM185" s="36">
        <v>4950301.8624603534</v>
      </c>
      <c r="AN185" s="36">
        <v>4670390.1685444843</v>
      </c>
      <c r="AO185" s="36">
        <v>4412860.6198881567</v>
      </c>
      <c r="AP185" s="36">
        <v>4204608.8927975362</v>
      </c>
      <c r="AQ185" s="36">
        <v>4952868.9090302112</v>
      </c>
      <c r="AR185" s="36">
        <v>7065852.9408696434</v>
      </c>
      <c r="AS185" s="37">
        <f t="shared" si="908"/>
        <v>54929165.949549332</v>
      </c>
      <c r="AT185" s="36">
        <v>5587920.4293245422</v>
      </c>
      <c r="AU185" s="36">
        <v>5439607.1944861757</v>
      </c>
      <c r="AV185" s="36">
        <v>4472518.9351109974</v>
      </c>
      <c r="AW185" s="36">
        <v>5788348.1098314133</v>
      </c>
      <c r="AX185" s="36">
        <v>5831293.5171924597</v>
      </c>
      <c r="AY185" s="36">
        <v>5714460.3966783499</v>
      </c>
      <c r="AZ185" s="36">
        <v>5164168.2456601635</v>
      </c>
      <c r="BA185" s="36">
        <v>5053841.2793773971</v>
      </c>
      <c r="BB185" s="36">
        <v>5671722.347479553</v>
      </c>
      <c r="BC185" s="36">
        <v>4876799.5414788909</v>
      </c>
      <c r="BD185" s="36">
        <v>5290900.9369470747</v>
      </c>
      <c r="BE185" s="36">
        <v>9429397.0754465014</v>
      </c>
      <c r="BF185" s="37">
        <f t="shared" si="910"/>
        <v>68320978.009013519</v>
      </c>
      <c r="BG185" s="36">
        <v>5581274.0144383255</v>
      </c>
      <c r="BH185" s="36">
        <v>5362900.8557836739</v>
      </c>
      <c r="BI185" s="36">
        <v>7640962.5527875172</v>
      </c>
      <c r="BJ185" s="36">
        <v>8907100.2583041284</v>
      </c>
      <c r="BK185" s="36">
        <v>7146070.8881238438</v>
      </c>
      <c r="BL185" s="36">
        <v>6597261.8273660578</v>
      </c>
      <c r="BM185" s="36">
        <v>5540078.0848773085</v>
      </c>
      <c r="BN185" s="36">
        <v>5143169.8531547431</v>
      </c>
      <c r="BO185" s="36">
        <v>6640554.9429143621</v>
      </c>
      <c r="BP185" s="36">
        <v>6304382.2540477365</v>
      </c>
      <c r="BQ185" s="36">
        <v>5816008.3770238729</v>
      </c>
      <c r="BR185" s="36">
        <v>9834716.7966115847</v>
      </c>
      <c r="BS185" s="37">
        <f t="shared" si="913"/>
        <v>80514480.70543316</v>
      </c>
      <c r="BT185" s="36">
        <v>4863717.7597229192</v>
      </c>
      <c r="BU185" s="36">
        <v>5602731.4950342178</v>
      </c>
      <c r="BV185" s="36">
        <v>5642895.4703722233</v>
      </c>
      <c r="BW185" s="36">
        <v>9928462.8900016677</v>
      </c>
      <c r="BX185" s="36">
        <v>7639148.7987814983</v>
      </c>
      <c r="BY185" s="36">
        <v>4751746.6793106338</v>
      </c>
      <c r="BZ185" s="36">
        <v>7065211.998539485</v>
      </c>
      <c r="CA185" s="36">
        <v>7817032.1531881159</v>
      </c>
      <c r="CB185" s="36">
        <v>7244401.3693456752</v>
      </c>
      <c r="CC185" s="36">
        <v>5358192.6498915376</v>
      </c>
      <c r="CD185" s="36">
        <v>9363739.1793105956</v>
      </c>
      <c r="CE185" s="36">
        <v>11008020.680938091</v>
      </c>
      <c r="CF185" s="37">
        <f t="shared" si="916"/>
        <v>86285301.124436662</v>
      </c>
      <c r="CG185" s="36">
        <v>4838987.2786262725</v>
      </c>
      <c r="CH185" s="36">
        <v>5342787.9691203488</v>
      </c>
      <c r="CI185" s="36">
        <v>6833369.7938991813</v>
      </c>
      <c r="CJ185" s="36">
        <v>7213148.7254631938</v>
      </c>
      <c r="CK185" s="36">
        <v>8742815.6762226652</v>
      </c>
      <c r="CL185" s="36">
        <v>7240509.9431230221</v>
      </c>
      <c r="CM185" s="36">
        <v>7699685.4974127868</v>
      </c>
      <c r="CN185" s="36">
        <v>7644118.0895927241</v>
      </c>
      <c r="CO185" s="36">
        <v>7628767.3241111711</v>
      </c>
      <c r="CP185" s="36">
        <v>7928882.5330496021</v>
      </c>
      <c r="CQ185" s="36">
        <v>9359996.1367050242</v>
      </c>
      <c r="CR185" s="36">
        <v>14468430.163161378</v>
      </c>
      <c r="CS185" s="37">
        <f t="shared" si="919"/>
        <v>94941499.130487368</v>
      </c>
      <c r="CT185" s="36">
        <v>8021259.2583458563</v>
      </c>
      <c r="CU185" s="36">
        <v>10360759.029794691</v>
      </c>
      <c r="CV185" s="36">
        <v>11057977.65652645</v>
      </c>
      <c r="CW185" s="36">
        <v>7837034.4020197066</v>
      </c>
      <c r="CX185" s="36">
        <v>9989394.0563344769</v>
      </c>
      <c r="CY185" s="36">
        <v>11102845.08116566</v>
      </c>
      <c r="CZ185" s="36">
        <v>8481163.9168335646</v>
      </c>
      <c r="DA185" s="36">
        <v>8363017.8557836954</v>
      </c>
      <c r="DB185" s="36">
        <v>7686727.4675346501</v>
      </c>
      <c r="DC185" s="36">
        <v>6583891.7868052069</v>
      </c>
      <c r="DD185" s="36">
        <v>9948358.0648054983</v>
      </c>
      <c r="DE185" s="36">
        <v>14436868.959272282</v>
      </c>
      <c r="DF185" s="36">
        <f t="shared" si="922"/>
        <v>113869297.53522174</v>
      </c>
      <c r="DG185" s="36">
        <v>6515060.6514438335</v>
      </c>
      <c r="DH185" s="36">
        <v>5571304.2862844523</v>
      </c>
      <c r="DI185" s="36">
        <v>4916565.4693323337</v>
      </c>
      <c r="DJ185" s="36">
        <v>8082510.6772032492</v>
      </c>
      <c r="DK185" s="36">
        <v>6720575.9390591346</v>
      </c>
      <c r="DL185" s="36">
        <v>7867955.2400000207</v>
      </c>
      <c r="DM185" s="36">
        <v>7247565.3299999982</v>
      </c>
      <c r="DN185" s="36">
        <v>8379033.8566769809</v>
      </c>
      <c r="DO185" s="36">
        <v>7061742.2199999839</v>
      </c>
      <c r="DP185" s="36">
        <v>9053136.7600000054</v>
      </c>
      <c r="DQ185" s="36">
        <v>10213332.680000037</v>
      </c>
      <c r="DR185" s="36">
        <v>18285558.489999995</v>
      </c>
      <c r="DS185" s="37">
        <f t="shared" si="924"/>
        <v>99914341.600000024</v>
      </c>
      <c r="DT185" s="36">
        <v>6074242</v>
      </c>
      <c r="DU185" s="36">
        <v>9069635.7099999972</v>
      </c>
      <c r="DV185" s="36">
        <v>8375454.1600000039</v>
      </c>
      <c r="DW185" s="36">
        <v>7566099.2600000314</v>
      </c>
      <c r="DX185" s="36">
        <v>8262797.1899999678</v>
      </c>
      <c r="DY185" s="36">
        <v>8755023.6699999943</v>
      </c>
      <c r="DZ185" s="36">
        <v>9106763.5300000012</v>
      </c>
      <c r="EA185" s="36">
        <v>7512797.2199999765</v>
      </c>
      <c r="EB185" s="36">
        <v>9014393.870000042</v>
      </c>
      <c r="EC185" s="36">
        <v>8636497.0559999794</v>
      </c>
      <c r="ED185" s="36">
        <v>8980184.6740000099</v>
      </c>
      <c r="EE185" s="36">
        <v>20423370.849999994</v>
      </c>
      <c r="EF185" s="37">
        <f t="shared" si="926"/>
        <v>111777259.19</v>
      </c>
      <c r="EG185" s="36">
        <v>8058297.1100000013</v>
      </c>
      <c r="EH185" s="36">
        <v>8057473.0200000014</v>
      </c>
      <c r="EI185" s="36">
        <v>11434594.609999985</v>
      </c>
      <c r="EJ185" s="36">
        <v>12099047.900000028</v>
      </c>
      <c r="EK185" s="36">
        <v>9536811.6199999452</v>
      </c>
      <c r="EL185" s="36">
        <v>9267388.0200000256</v>
      </c>
      <c r="EM185" s="36">
        <v>11661416.070000008</v>
      </c>
      <c r="EN185" s="36">
        <v>9547413.6800000221</v>
      </c>
      <c r="EO185" s="36">
        <v>9697804.7200000435</v>
      </c>
      <c r="EP185" s="36">
        <v>9549084.439999938</v>
      </c>
      <c r="EQ185" s="36">
        <v>10030956.460000038</v>
      </c>
      <c r="ER185" s="36">
        <v>22076939.839999899</v>
      </c>
      <c r="ES185" s="37">
        <f t="shared" si="928"/>
        <v>131017227.48999994</v>
      </c>
      <c r="ET185" s="36">
        <v>7209913.0399999991</v>
      </c>
      <c r="EU185" s="36">
        <v>10433735.600000013</v>
      </c>
      <c r="EV185" s="36">
        <v>15417544.16</v>
      </c>
      <c r="EW185" s="36">
        <v>12514118.789999999</v>
      </c>
      <c r="EX185" s="36">
        <v>11854864.549999975</v>
      </c>
      <c r="EY185" s="36">
        <v>13282524.429999992</v>
      </c>
      <c r="EZ185" s="36">
        <v>10531011.599999979</v>
      </c>
      <c r="FA185" s="36">
        <v>10255343.130000055</v>
      </c>
      <c r="FB185" s="36">
        <v>9741506.5600000173</v>
      </c>
      <c r="FC185" s="36">
        <v>10199041.679999962</v>
      </c>
      <c r="FD185" s="36">
        <v>9846461.2199999988</v>
      </c>
      <c r="FE185" s="36">
        <v>17644888.780000091</v>
      </c>
      <c r="FF185" s="37">
        <f t="shared" si="930"/>
        <v>138930953.54000008</v>
      </c>
      <c r="FG185" s="36">
        <v>10505344.57</v>
      </c>
      <c r="FH185" s="36">
        <v>14002658.780999999</v>
      </c>
      <c r="FI185" s="36">
        <v>12245854.318999965</v>
      </c>
      <c r="FJ185" s="36">
        <v>10855757.920000046</v>
      </c>
      <c r="FK185" s="36">
        <v>10263821.199999981</v>
      </c>
      <c r="FL185" s="36">
        <v>9954129.0900000185</v>
      </c>
      <c r="FM185" s="36">
        <v>9904298.3200000226</v>
      </c>
      <c r="FN185" s="36">
        <v>11696658.389999956</v>
      </c>
      <c r="FO185" s="36">
        <v>10525190.440000027</v>
      </c>
      <c r="FP185" s="36">
        <v>9817233.4099999368</v>
      </c>
      <c r="FQ185" s="36">
        <v>10832010.775999963</v>
      </c>
      <c r="FR185" s="36">
        <v>17407285.044000015</v>
      </c>
      <c r="FS185" s="37">
        <f t="shared" si="932"/>
        <v>138010242.25999993</v>
      </c>
      <c r="FT185" s="36">
        <v>7568874.2900000019</v>
      </c>
      <c r="FU185" s="36">
        <v>9669417.7200000063</v>
      </c>
      <c r="FV185" s="36">
        <v>9668663.6399999894</v>
      </c>
      <c r="FW185" s="36">
        <v>15504699.870000012</v>
      </c>
      <c r="FX185" s="36">
        <v>9896059.4599999487</v>
      </c>
      <c r="FY185" s="36">
        <v>9492684.8300000057</v>
      </c>
      <c r="FZ185" s="36">
        <v>10162753.849999987</v>
      </c>
      <c r="GA185" s="36">
        <v>10194108.160000041</v>
      </c>
      <c r="GB185" s="36">
        <v>9325960.1100000441</v>
      </c>
      <c r="GC185" s="36">
        <v>9893490.7499999553</v>
      </c>
      <c r="GD185" s="36">
        <v>9383825.1700000316</v>
      </c>
      <c r="GE185" s="36">
        <v>15906455.269999936</v>
      </c>
      <c r="GF185" s="37">
        <f t="shared" si="934"/>
        <v>126666993.11999996</v>
      </c>
      <c r="GG185" s="36">
        <v>8906187.5800000001</v>
      </c>
      <c r="GH185" s="36">
        <v>13182561.050000014</v>
      </c>
      <c r="GI185" s="36">
        <v>17340412.500000011</v>
      </c>
      <c r="GJ185" s="36">
        <v>20699808.969999954</v>
      </c>
      <c r="GK185" s="36">
        <v>14682599.992999956</v>
      </c>
      <c r="GL185" s="36">
        <v>9884098.9070001245</v>
      </c>
      <c r="GM185" s="36">
        <v>13018736.769999936</v>
      </c>
      <c r="GN185" s="36">
        <v>11368128.230000004</v>
      </c>
      <c r="GO185" s="36">
        <v>9025266.9300000221</v>
      </c>
      <c r="GP185" s="36">
        <v>9529730.2099999189</v>
      </c>
      <c r="GQ185" s="36">
        <v>9956161.0200000852</v>
      </c>
      <c r="GR185" s="36">
        <v>16782199.919999897</v>
      </c>
      <c r="GS185" s="37">
        <f t="shared" si="936"/>
        <v>154375892.07999992</v>
      </c>
      <c r="GT185" s="36">
        <v>8384891.9100000011</v>
      </c>
      <c r="GU185" s="36">
        <v>8240107.1599999955</v>
      </c>
      <c r="GV185" s="36">
        <v>13821622.67000002</v>
      </c>
      <c r="GW185" s="36">
        <v>15300806.021999992</v>
      </c>
      <c r="GX185" s="36">
        <v>10103655.378000028</v>
      </c>
      <c r="GY185" s="36">
        <v>10015714.049999967</v>
      </c>
      <c r="GZ185" s="36">
        <v>10821630.349999987</v>
      </c>
      <c r="HA185" s="36">
        <v>10102713.452999979</v>
      </c>
      <c r="HB185" s="36">
        <v>10249311.077000052</v>
      </c>
      <c r="HC185" s="36">
        <v>11709328.249999955</v>
      </c>
      <c r="HD185" s="36">
        <v>10963615.870000035</v>
      </c>
      <c r="HE185" s="36">
        <v>15300586.000000015</v>
      </c>
      <c r="HF185" s="37">
        <f t="shared" si="938"/>
        <v>135013982.19000003</v>
      </c>
      <c r="HG185" s="36">
        <v>9179504.7699999996</v>
      </c>
      <c r="HH185" s="36">
        <v>9004827.4499999918</v>
      </c>
      <c r="HI185" s="36">
        <v>12940617.99000001</v>
      </c>
      <c r="HJ185" s="36">
        <v>13326863.719999999</v>
      </c>
      <c r="HK185" s="36">
        <v>9465989.030000018</v>
      </c>
      <c r="HL185" s="36">
        <v>11139587.879999965</v>
      </c>
      <c r="HM185" s="36">
        <v>12223033.880000032</v>
      </c>
      <c r="HN185" s="36">
        <v>10483196.549999988</v>
      </c>
      <c r="HO185" s="36">
        <v>9950233.6500000171</v>
      </c>
      <c r="HP185" s="36">
        <v>10699166.599999957</v>
      </c>
      <c r="HQ185" s="36">
        <v>11591107.620000018</v>
      </c>
      <c r="HR185" s="36">
        <v>19152331.389999989</v>
      </c>
      <c r="HS185" s="37">
        <f t="shared" si="940"/>
        <v>139156460.53</v>
      </c>
      <c r="HT185" s="36">
        <v>7986789.2200000044</v>
      </c>
      <c r="HU185" s="36">
        <v>8430889.0759999957</v>
      </c>
      <c r="HV185" s="36">
        <v>12334963.624000011</v>
      </c>
      <c r="HW185" s="36">
        <v>9876059.8299999982</v>
      </c>
      <c r="HX185" s="36">
        <v>10620863.360000009</v>
      </c>
      <c r="HY185" s="36">
        <v>10782834.700000018</v>
      </c>
      <c r="HZ185" s="36">
        <v>11108582.80999996</v>
      </c>
      <c r="IA185" s="36">
        <v>11846261.159999991</v>
      </c>
      <c r="IB185" s="36">
        <v>10830639.800000051</v>
      </c>
      <c r="IC185" s="36">
        <v>10039529.229999986</v>
      </c>
      <c r="ID185" s="36">
        <v>11451609.840000002</v>
      </c>
      <c r="IE185" s="36">
        <v>18069983.989999942</v>
      </c>
      <c r="IF185" s="37">
        <f t="shared" si="942"/>
        <v>133379006.63999999</v>
      </c>
      <c r="IG185" s="36">
        <v>7396124.4899999974</v>
      </c>
      <c r="IH185" s="209">
        <v>8549095.9799999967</v>
      </c>
      <c r="II185" s="209">
        <v>14815096.080000006</v>
      </c>
      <c r="IJ185" s="209">
        <v>9887590.1999999881</v>
      </c>
      <c r="IK185" s="209">
        <v>10469062.120000027</v>
      </c>
      <c r="IL185" s="209">
        <v>10231773.309999978</v>
      </c>
      <c r="IM185" s="209">
        <v>11155934.710000105</v>
      </c>
      <c r="IN185" s="209">
        <v>12263304.629999936</v>
      </c>
      <c r="IO185" s="209">
        <v>9464525.5200000033</v>
      </c>
      <c r="IP185" s="209">
        <v>10416572.869999992</v>
      </c>
      <c r="IQ185" s="209">
        <v>10951437.449999932</v>
      </c>
      <c r="IR185" s="209">
        <v>20713190.289999954</v>
      </c>
      <c r="IS185" s="37">
        <f t="shared" si="944"/>
        <v>136313707.64999992</v>
      </c>
      <c r="IT185" s="36">
        <v>8788116.6499999985</v>
      </c>
      <c r="IU185" s="209">
        <v>12564967.079999996</v>
      </c>
      <c r="IV185" s="209">
        <v>12931088.82999998</v>
      </c>
      <c r="IW185" s="209">
        <v>23782601.199999996</v>
      </c>
      <c r="IX185" s="209">
        <v>14897261.019999938</v>
      </c>
      <c r="IY185" s="209">
        <v>12782988.630000027</v>
      </c>
      <c r="IZ185" s="209">
        <v>11707643.510000009</v>
      </c>
      <c r="JA185" s="209">
        <v>13564144.36000002</v>
      </c>
      <c r="JB185" s="209">
        <v>10488322.40000006</v>
      </c>
      <c r="JC185" s="209">
        <v>12403383.290000176</v>
      </c>
      <c r="JD185" s="209">
        <v>11964146.479999678</v>
      </c>
      <c r="JE185" s="209">
        <v>19634633.860000141</v>
      </c>
      <c r="JF185" s="37">
        <f t="shared" si="946"/>
        <v>165509297.31</v>
      </c>
      <c r="JG185" s="229">
        <v>9610215.3000000026</v>
      </c>
      <c r="JH185" s="209">
        <v>9184896.3999999985</v>
      </c>
      <c r="JI185" s="209">
        <v>13906169.049999986</v>
      </c>
      <c r="JJ185" s="209">
        <v>10585023.779999997</v>
      </c>
      <c r="JK185" s="209">
        <v>10055777.749999993</v>
      </c>
      <c r="JL185" s="209">
        <v>11163552.07</v>
      </c>
      <c r="JM185" s="209">
        <v>11227726.300000058</v>
      </c>
      <c r="JN185" s="209">
        <v>11973521.499999993</v>
      </c>
      <c r="JO185" s="209">
        <v>11417439.089999927</v>
      </c>
      <c r="JP185" s="209">
        <v>13503702.500000121</v>
      </c>
      <c r="JQ185" s="209">
        <v>13262013.662999868</v>
      </c>
      <c r="JR185" s="209">
        <v>21678861.556999974</v>
      </c>
      <c r="JS185" s="37">
        <f t="shared" si="948"/>
        <v>147568898.95999992</v>
      </c>
      <c r="JT185" s="229">
        <v>8789171.1399999969</v>
      </c>
      <c r="JU185" s="209">
        <v>11051314.700000007</v>
      </c>
      <c r="JV185" s="209">
        <v>10907551.71000002</v>
      </c>
      <c r="JW185" s="209">
        <v>11441081.080000017</v>
      </c>
      <c r="JX185" s="209">
        <v>13021968.359999929</v>
      </c>
      <c r="JY185" s="209">
        <v>7064231.6599999992</v>
      </c>
      <c r="JZ185" s="209">
        <v>12849213.56000004</v>
      </c>
      <c r="KA185" s="209">
        <v>12726736.339999996</v>
      </c>
      <c r="KB185" s="209">
        <v>11996563.420000013</v>
      </c>
      <c r="KC185" s="209">
        <v>12963129.169999924</v>
      </c>
      <c r="KD185" s="209">
        <v>13417813.150000447</v>
      </c>
      <c r="KE185" s="209">
        <v>26603558.629999645</v>
      </c>
      <c r="KF185" s="37">
        <f t="shared" si="950"/>
        <v>152832332.92000005</v>
      </c>
      <c r="KG185" s="229">
        <v>8260841.3599999994</v>
      </c>
      <c r="KH185" s="209">
        <v>14461198.010000002</v>
      </c>
      <c r="KI185" s="209">
        <v>16137372.609999999</v>
      </c>
      <c r="KJ185" s="209">
        <v>11423897.859999999</v>
      </c>
      <c r="KK185" s="209">
        <v>11851356.910000088</v>
      </c>
      <c r="KL185" s="209">
        <v>13179369.809999814</v>
      </c>
      <c r="KM185" s="209">
        <v>12755051.520000098</v>
      </c>
      <c r="KN185" s="209">
        <v>14045982.590000005</v>
      </c>
      <c r="KO185" s="209">
        <v>11534785.830000397</v>
      </c>
      <c r="KP185" s="209">
        <v>13016397.369999798</v>
      </c>
      <c r="KQ185" s="209">
        <v>14967165.98999979</v>
      </c>
      <c r="KR185" s="209">
        <v>26024367.740000021</v>
      </c>
      <c r="KS185" s="37">
        <f t="shared" si="952"/>
        <v>167657787.59999999</v>
      </c>
      <c r="KT185" s="229">
        <v>10296758.220000003</v>
      </c>
      <c r="KU185" s="209">
        <v>16257949.430000002</v>
      </c>
      <c r="KV185" s="209">
        <v>13576469.319999997</v>
      </c>
      <c r="KW185" s="209">
        <v>10916271.439999998</v>
      </c>
      <c r="KX185" s="209">
        <v>12320906.719999908</v>
      </c>
      <c r="KY185" s="209">
        <v>13888384.960000096</v>
      </c>
      <c r="KZ185" s="209">
        <v>14871091.859999999</v>
      </c>
      <c r="LA185" s="209">
        <v>15493170.889999893</v>
      </c>
      <c r="LB185" s="209">
        <v>13364752.480000211</v>
      </c>
      <c r="LC185" s="209">
        <v>13947693.519999994</v>
      </c>
      <c r="LD185" s="209">
        <v>18275397.149999883</v>
      </c>
      <c r="LE185" s="209">
        <v>27508724.650000021</v>
      </c>
      <c r="LF185" s="37">
        <f t="shared" si="954"/>
        <v>180717570.63999999</v>
      </c>
      <c r="LG185" s="229">
        <v>9853143.4900000021</v>
      </c>
      <c r="LH185" s="209">
        <v>13220639.439999998</v>
      </c>
      <c r="LI185" s="209">
        <v>22787765.000000007</v>
      </c>
      <c r="LJ185" s="209">
        <v>14452515.969999995</v>
      </c>
      <c r="LK185" s="209">
        <v>13762526.17999999</v>
      </c>
      <c r="LL185" s="209">
        <v>15281027.619999999</v>
      </c>
      <c r="LM185" s="209">
        <v>15236863.939999998</v>
      </c>
      <c r="LN185" s="209">
        <v>17451063.679999702</v>
      </c>
      <c r="LO185" s="209">
        <v>20028785.140000135</v>
      </c>
      <c r="LP185" s="209">
        <v>29959834.950000167</v>
      </c>
      <c r="LQ185" s="209">
        <v>19110122.669999998</v>
      </c>
      <c r="LR185" s="209">
        <v>33597175.010000028</v>
      </c>
      <c r="LS185" s="37">
        <f t="shared" si="956"/>
        <v>224741463.09</v>
      </c>
      <c r="LT185" s="229">
        <v>11548592.9</v>
      </c>
      <c r="LU185" s="209">
        <v>17226577.229999896</v>
      </c>
      <c r="LV185" s="209">
        <v>19292557.810000096</v>
      </c>
      <c r="LW185" s="209">
        <v>15742251.68999999</v>
      </c>
      <c r="LX185" s="209">
        <v>16226283.600000009</v>
      </c>
      <c r="LY185" s="209">
        <v>17489754.18</v>
      </c>
      <c r="LZ185" s="209">
        <v>16994072.230000094</v>
      </c>
      <c r="MA185" s="209">
        <v>19436723.949999902</v>
      </c>
      <c r="MB185" s="209">
        <v>15085528.44999999</v>
      </c>
      <c r="MC185" s="209">
        <v>19679707.730000004</v>
      </c>
      <c r="MD185" s="209">
        <v>17469514.540000901</v>
      </c>
      <c r="ME185" s="209">
        <v>33327884.899999119</v>
      </c>
      <c r="MF185" s="37">
        <f t="shared" si="958"/>
        <v>219519449.21000001</v>
      </c>
      <c r="MG185" s="229">
        <v>13986125.969999999</v>
      </c>
      <c r="MH185" s="209">
        <v>17245759.27</v>
      </c>
      <c r="MI185" s="209">
        <v>16403693.200000001</v>
      </c>
      <c r="MJ185" s="209">
        <v>0</v>
      </c>
      <c r="MK185" s="209">
        <v>0</v>
      </c>
      <c r="ML185" s="209">
        <v>0</v>
      </c>
      <c r="MM185" s="209">
        <v>0</v>
      </c>
      <c r="MN185" s="209">
        <v>0</v>
      </c>
      <c r="MO185" s="209">
        <v>0</v>
      </c>
      <c r="MP185" s="209">
        <v>0</v>
      </c>
      <c r="MQ185" s="209">
        <v>0</v>
      </c>
      <c r="MR185" s="209">
        <v>0</v>
      </c>
      <c r="MS185" s="38">
        <f t="shared" si="960"/>
        <v>47635578.439999998</v>
      </c>
    </row>
    <row r="186" spans="1:357" ht="15.75" x14ac:dyDescent="0.25">
      <c r="A186" s="86">
        <v>4026</v>
      </c>
      <c r="B186" s="113"/>
      <c r="C186" s="114" t="s">
        <v>212</v>
      </c>
      <c r="D186" s="114" t="s">
        <v>30</v>
      </c>
      <c r="E186" s="36" t="s">
        <v>165</v>
      </c>
      <c r="F186" s="36" t="s">
        <v>165</v>
      </c>
      <c r="G186" s="36" t="s">
        <v>165</v>
      </c>
      <c r="H186" s="36" t="s">
        <v>165</v>
      </c>
      <c r="I186" s="36" t="s">
        <v>165</v>
      </c>
      <c r="J186" s="36" t="s">
        <v>165</v>
      </c>
      <c r="K186" s="36" t="s">
        <v>165</v>
      </c>
      <c r="L186" s="36">
        <v>1087756.6349524285</v>
      </c>
      <c r="M186" s="37">
        <v>73702.219996661675</v>
      </c>
      <c r="N186" s="37">
        <v>269132.86596561508</v>
      </c>
      <c r="O186" s="36">
        <v>291754.29811383743</v>
      </c>
      <c r="P186" s="36">
        <v>119954.9323985979</v>
      </c>
      <c r="Q186" s="36">
        <v>308091.3036220998</v>
      </c>
      <c r="R186" s="36">
        <v>249820.56417960275</v>
      </c>
      <c r="S186" s="37">
        <f t="shared" si="903"/>
        <v>2400212.8192288429</v>
      </c>
      <c r="T186" s="36">
        <v>180908.34752128195</v>
      </c>
      <c r="U186" s="36">
        <v>154516.55842096478</v>
      </c>
      <c r="V186" s="36">
        <v>233721.69525121021</v>
      </c>
      <c r="W186" s="36">
        <v>334838.47383575357</v>
      </c>
      <c r="X186" s="36">
        <v>263558.07636454672</v>
      </c>
      <c r="Y186" s="36">
        <v>196044.67284259741</v>
      </c>
      <c r="Z186" s="36">
        <v>297097.39818060427</v>
      </c>
      <c r="AA186" s="36">
        <v>241747.73239025177</v>
      </c>
      <c r="AB186" s="36">
        <v>241015.76114171281</v>
      </c>
      <c r="AC186" s="36">
        <v>194118.15894675357</v>
      </c>
      <c r="AD186" s="36">
        <v>286735.32611417089</v>
      </c>
      <c r="AE186" s="36">
        <v>243219.00717743349</v>
      </c>
      <c r="AF186" s="37">
        <f t="shared" si="905"/>
        <v>2867521.2081872812</v>
      </c>
      <c r="AG186" s="36">
        <v>273591.1278584543</v>
      </c>
      <c r="AH186" s="36">
        <v>262421.10123518616</v>
      </c>
      <c r="AI186" s="36">
        <v>310523.71594892332</v>
      </c>
      <c r="AJ186" s="36">
        <v>299609.02562176576</v>
      </c>
      <c r="AK186" s="36">
        <v>388683.44975797058</v>
      </c>
      <c r="AL186" s="36">
        <v>221796.80161909526</v>
      </c>
      <c r="AM186" s="36">
        <v>351361.69825571723</v>
      </c>
      <c r="AN186" s="36">
        <v>264279.84985812067</v>
      </c>
      <c r="AO186" s="36">
        <v>156783.37009681136</v>
      </c>
      <c r="AP186" s="36">
        <v>229425.79047738339</v>
      </c>
      <c r="AQ186" s="36">
        <v>247525.73597896824</v>
      </c>
      <c r="AR186" s="36">
        <v>346104.50554999139</v>
      </c>
      <c r="AS186" s="37">
        <f t="shared" si="908"/>
        <v>3352106.1722583883</v>
      </c>
      <c r="AT186" s="36">
        <v>314328.44397151278</v>
      </c>
      <c r="AU186" s="36">
        <v>239416.71969064718</v>
      </c>
      <c r="AV186" s="36">
        <v>319710.3573276581</v>
      </c>
      <c r="AW186" s="36">
        <v>254571.30383074618</v>
      </c>
      <c r="AX186" s="36">
        <v>329594.27098981792</v>
      </c>
      <c r="AY186" s="36">
        <v>308155.66733433504</v>
      </c>
      <c r="AZ186" s="36">
        <v>301777.00705224485</v>
      </c>
      <c r="BA186" s="36">
        <v>299995.54168753169</v>
      </c>
      <c r="BB186" s="36">
        <v>282595.93402603868</v>
      </c>
      <c r="BC186" s="36">
        <v>297397.20084293099</v>
      </c>
      <c r="BD186" s="36">
        <v>300824.96765982301</v>
      </c>
      <c r="BE186" s="36">
        <v>383850.07732431992</v>
      </c>
      <c r="BF186" s="37">
        <f t="shared" si="910"/>
        <v>3632217.4917376065</v>
      </c>
      <c r="BG186" s="36">
        <v>355767.11763478548</v>
      </c>
      <c r="BH186" s="36">
        <v>151523.62310131863</v>
      </c>
      <c r="BI186" s="36">
        <v>147265.35645134377</v>
      </c>
      <c r="BJ186" s="36">
        <v>283617.6748456019</v>
      </c>
      <c r="BK186" s="36">
        <v>406650.67672341847</v>
      </c>
      <c r="BL186" s="36">
        <v>401244.12552161585</v>
      </c>
      <c r="BM186" s="36">
        <v>260265.65010015026</v>
      </c>
      <c r="BN186" s="36">
        <v>260090.40176932127</v>
      </c>
      <c r="BO186" s="36">
        <v>202540.18385912088</v>
      </c>
      <c r="BP186" s="36">
        <v>201865.50567518044</v>
      </c>
      <c r="BQ186" s="36">
        <v>159785.20931397087</v>
      </c>
      <c r="BR186" s="36">
        <v>432122.12535469839</v>
      </c>
      <c r="BS186" s="37">
        <f t="shared" si="913"/>
        <v>3262737.6503505264</v>
      </c>
      <c r="BT186" s="36">
        <v>226240.62255883825</v>
      </c>
      <c r="BU186" s="36">
        <v>245402.50008345855</v>
      </c>
      <c r="BV186" s="36">
        <v>265134.3450592556</v>
      </c>
      <c r="BW186" s="36">
        <v>290400.96081622422</v>
      </c>
      <c r="BX186" s="36">
        <v>321384.91295276262</v>
      </c>
      <c r="BY186" s="36">
        <v>273337.46035720239</v>
      </c>
      <c r="BZ186" s="36">
        <v>203111.73451844428</v>
      </c>
      <c r="CA186" s="36">
        <v>278619.80341345345</v>
      </c>
      <c r="CB186" s="36">
        <v>305537.65677683125</v>
      </c>
      <c r="CC186" s="36">
        <v>330174.73439325788</v>
      </c>
      <c r="CD186" s="36">
        <v>349854.66320313746</v>
      </c>
      <c r="CE186" s="36">
        <v>435414.42584710428</v>
      </c>
      <c r="CF186" s="37">
        <f t="shared" si="916"/>
        <v>3524613.8199799703</v>
      </c>
      <c r="CG186" s="36">
        <v>223082.95610081792</v>
      </c>
      <c r="CH186" s="36">
        <v>261618.44775496586</v>
      </c>
      <c r="CI186" s="36">
        <v>338490.83158070431</v>
      </c>
      <c r="CJ186" s="36">
        <v>503505.68031213485</v>
      </c>
      <c r="CK186" s="36">
        <v>209730.8201051573</v>
      </c>
      <c r="CL186" s="36">
        <v>299064.36400434026</v>
      </c>
      <c r="CM186" s="36">
        <v>329363.39726256067</v>
      </c>
      <c r="CN186" s="36">
        <v>240229.36020697776</v>
      </c>
      <c r="CO186" s="36">
        <v>345489.39646970422</v>
      </c>
      <c r="CP186" s="36">
        <v>231800.73318310868</v>
      </c>
      <c r="CQ186" s="36">
        <v>325813.36746786756</v>
      </c>
      <c r="CR186" s="36">
        <v>259029.19237189126</v>
      </c>
      <c r="CS186" s="37">
        <f t="shared" si="919"/>
        <v>3567218.5468202312</v>
      </c>
      <c r="CT186" s="36">
        <v>203187.83558671342</v>
      </c>
      <c r="CU186" s="36">
        <v>258953.58112168248</v>
      </c>
      <c r="CV186" s="36">
        <v>285431.13224002678</v>
      </c>
      <c r="CW186" s="36">
        <v>267977.02086463035</v>
      </c>
      <c r="CX186" s="36">
        <v>325046.08996828599</v>
      </c>
      <c r="CY186" s="36">
        <v>385301.34447504516</v>
      </c>
      <c r="CZ186" s="36">
        <v>382728.79656985536</v>
      </c>
      <c r="DA186" s="36">
        <v>412416.62426973804</v>
      </c>
      <c r="DB186" s="36">
        <v>218078.72671507217</v>
      </c>
      <c r="DC186" s="36">
        <v>372230.20126022422</v>
      </c>
      <c r="DD186" s="36">
        <v>508209.02528793208</v>
      </c>
      <c r="DE186" s="36">
        <v>185919.16637456231</v>
      </c>
      <c r="DF186" s="36">
        <f t="shared" si="922"/>
        <v>3805479.5447337679</v>
      </c>
      <c r="DG186" s="36">
        <v>190238.02578868307</v>
      </c>
      <c r="DH186" s="36">
        <v>218619.04421131694</v>
      </c>
      <c r="DI186" s="36">
        <v>280915.78000000003</v>
      </c>
      <c r="DJ186" s="36">
        <v>265754.57</v>
      </c>
      <c r="DK186" s="36">
        <v>363412.43906491331</v>
      </c>
      <c r="DL186" s="36">
        <v>311048.28999999998</v>
      </c>
      <c r="DM186" s="36">
        <v>443096.07</v>
      </c>
      <c r="DN186" s="36">
        <v>357337.69093508646</v>
      </c>
      <c r="DO186" s="36">
        <v>337304.8</v>
      </c>
      <c r="DP186" s="36">
        <v>256218.7</v>
      </c>
      <c r="DQ186" s="36">
        <v>340259.68000000063</v>
      </c>
      <c r="DR186" s="36">
        <v>500929.56999999937</v>
      </c>
      <c r="DS186" s="37">
        <f t="shared" si="924"/>
        <v>3865134.66</v>
      </c>
      <c r="DT186" s="36">
        <v>375335.49</v>
      </c>
      <c r="DU186" s="36">
        <v>224487.6</v>
      </c>
      <c r="DV186" s="36">
        <v>437175.94</v>
      </c>
      <c r="DW186" s="36">
        <v>538791.06999999995</v>
      </c>
      <c r="DX186" s="36">
        <v>300340.03000000003</v>
      </c>
      <c r="DY186" s="36">
        <v>485825.42</v>
      </c>
      <c r="DZ186" s="36">
        <v>449565.75</v>
      </c>
      <c r="EA186" s="36">
        <v>386155.38</v>
      </c>
      <c r="EB186" s="36">
        <v>511571.07</v>
      </c>
      <c r="EC186" s="36">
        <v>494155.31</v>
      </c>
      <c r="ED186" s="36">
        <v>423593.06000000052</v>
      </c>
      <c r="EE186" s="36">
        <v>568611.35</v>
      </c>
      <c r="EF186" s="37">
        <f t="shared" si="926"/>
        <v>5195607.47</v>
      </c>
      <c r="EG186" s="36">
        <v>480529.87</v>
      </c>
      <c r="EH186" s="36">
        <v>352348.28</v>
      </c>
      <c r="EI186" s="36">
        <v>425577.33</v>
      </c>
      <c r="EJ186" s="36">
        <v>440476.93</v>
      </c>
      <c r="EK186" s="36">
        <v>487110.7</v>
      </c>
      <c r="EL186" s="36">
        <v>776389.02</v>
      </c>
      <c r="EM186" s="36">
        <v>603907.9</v>
      </c>
      <c r="EN186" s="36">
        <v>888681.73</v>
      </c>
      <c r="EO186" s="36">
        <v>520913.94</v>
      </c>
      <c r="EP186" s="36">
        <v>456054.60000000056</v>
      </c>
      <c r="EQ186" s="36">
        <v>613626.41999999806</v>
      </c>
      <c r="ER186" s="36">
        <v>812168.60000000056</v>
      </c>
      <c r="ES186" s="37">
        <f t="shared" si="928"/>
        <v>6857785.3199999994</v>
      </c>
      <c r="ET186" s="36">
        <v>654891.44999999995</v>
      </c>
      <c r="EU186" s="36">
        <v>457681.03</v>
      </c>
      <c r="EV186" s="36">
        <v>589458.09</v>
      </c>
      <c r="EW186" s="36">
        <v>608215.54</v>
      </c>
      <c r="EX186" s="36">
        <v>684443.76</v>
      </c>
      <c r="EY186" s="36">
        <v>656031.01</v>
      </c>
      <c r="EZ186" s="36">
        <v>821698.68999999948</v>
      </c>
      <c r="FA186" s="36">
        <v>648454.00000000093</v>
      </c>
      <c r="FB186" s="36">
        <v>626758.38</v>
      </c>
      <c r="FC186" s="36">
        <v>614382.26</v>
      </c>
      <c r="FD186" s="36">
        <v>633226.01000000071</v>
      </c>
      <c r="FE186" s="36">
        <v>1406363.72</v>
      </c>
      <c r="FF186" s="37">
        <f t="shared" si="930"/>
        <v>8401603.9400000013</v>
      </c>
      <c r="FG186" s="36">
        <v>615650.80000000005</v>
      </c>
      <c r="FH186" s="36">
        <v>577522.93000000005</v>
      </c>
      <c r="FI186" s="36">
        <v>650766.96</v>
      </c>
      <c r="FJ186" s="36">
        <v>580103.82999999996</v>
      </c>
      <c r="FK186" s="36">
        <v>647170.01</v>
      </c>
      <c r="FL186" s="36">
        <v>891816.53</v>
      </c>
      <c r="FM186" s="36">
        <v>786879.52</v>
      </c>
      <c r="FN186" s="36">
        <v>799108.1099999994</v>
      </c>
      <c r="FO186" s="36">
        <v>402971.67</v>
      </c>
      <c r="FP186" s="36">
        <v>627104.29</v>
      </c>
      <c r="FQ186" s="36">
        <v>634715.23000000138</v>
      </c>
      <c r="FR186" s="36">
        <v>970988.96000000089</v>
      </c>
      <c r="FS186" s="37">
        <f t="shared" si="932"/>
        <v>8184798.8400000017</v>
      </c>
      <c r="FT186" s="36">
        <v>624765.65</v>
      </c>
      <c r="FU186" s="36">
        <v>798745.88</v>
      </c>
      <c r="FV186" s="36">
        <v>786130.73</v>
      </c>
      <c r="FW186" s="36">
        <v>670155.7900000005</v>
      </c>
      <c r="FX186" s="36">
        <v>935722.91999999899</v>
      </c>
      <c r="FY186" s="36">
        <v>668513.94999999995</v>
      </c>
      <c r="FZ186" s="36">
        <v>824522.19</v>
      </c>
      <c r="GA186" s="36">
        <v>996305.55000000075</v>
      </c>
      <c r="GB186" s="36">
        <v>834546.73999999929</v>
      </c>
      <c r="GC186" s="36">
        <v>736701.37999999896</v>
      </c>
      <c r="GD186" s="36">
        <v>955000.85000000149</v>
      </c>
      <c r="GE186" s="36">
        <v>1415405.06</v>
      </c>
      <c r="GF186" s="37">
        <f t="shared" si="934"/>
        <v>10246516.689999999</v>
      </c>
      <c r="GG186" s="36">
        <v>666018.33999999985</v>
      </c>
      <c r="GH186" s="36">
        <v>973569.66000000061</v>
      </c>
      <c r="GI186" s="36">
        <v>1067444.1999999993</v>
      </c>
      <c r="GJ186" s="36">
        <v>723298.73000000045</v>
      </c>
      <c r="GK186" s="36">
        <v>987780.02</v>
      </c>
      <c r="GL186" s="36">
        <v>760552.33000000007</v>
      </c>
      <c r="GM186" s="36">
        <v>922745.86999999918</v>
      </c>
      <c r="GN186" s="36">
        <v>756432.5</v>
      </c>
      <c r="GO186" s="36">
        <v>935248.65000000037</v>
      </c>
      <c r="GP186" s="36">
        <v>975229.62999999803</v>
      </c>
      <c r="GQ186" s="36">
        <v>767651.08000000194</v>
      </c>
      <c r="GR186" s="36">
        <v>1099036.1799999978</v>
      </c>
      <c r="GS186" s="37">
        <f t="shared" si="936"/>
        <v>10635007.189999998</v>
      </c>
      <c r="GT186" s="36">
        <v>762104.15999999992</v>
      </c>
      <c r="GU186" s="36">
        <v>1206639.6399999999</v>
      </c>
      <c r="GV186" s="36">
        <v>1115197.08</v>
      </c>
      <c r="GW186" s="36">
        <v>851635.48000000045</v>
      </c>
      <c r="GX186" s="36">
        <v>734103.29999999981</v>
      </c>
      <c r="GY186" s="36">
        <v>678099.58999999892</v>
      </c>
      <c r="GZ186" s="36">
        <v>861333.54000000097</v>
      </c>
      <c r="HA186" s="36">
        <v>674079.0700000003</v>
      </c>
      <c r="HB186" s="36">
        <v>760832.04999999888</v>
      </c>
      <c r="HC186" s="36">
        <v>835666.49000000115</v>
      </c>
      <c r="HD186" s="36">
        <v>821613.0700000003</v>
      </c>
      <c r="HE186" s="36">
        <v>687112.14999999665</v>
      </c>
      <c r="HF186" s="37">
        <f t="shared" si="938"/>
        <v>9988415.6199999973</v>
      </c>
      <c r="HG186" s="36">
        <v>814841.17999999993</v>
      </c>
      <c r="HH186" s="36">
        <v>522055.69000000006</v>
      </c>
      <c r="HI186" s="36">
        <v>920173.57999999984</v>
      </c>
      <c r="HJ186" s="36">
        <v>725122.95999999985</v>
      </c>
      <c r="HK186" s="36">
        <v>764782.24000000034</v>
      </c>
      <c r="HL186" s="36">
        <v>822006.78000000026</v>
      </c>
      <c r="HM186" s="36">
        <v>863227.00999999931</v>
      </c>
      <c r="HN186" s="36">
        <v>892204.89999999956</v>
      </c>
      <c r="HO186" s="36">
        <v>473140.85999999987</v>
      </c>
      <c r="HP186" s="36">
        <v>816377.88000000094</v>
      </c>
      <c r="HQ186" s="36">
        <v>728339.54999999958</v>
      </c>
      <c r="HR186" s="36">
        <v>1097790.23</v>
      </c>
      <c r="HS186" s="37">
        <f t="shared" si="940"/>
        <v>9440062.8599999994</v>
      </c>
      <c r="HT186" s="36">
        <v>718401.59000000008</v>
      </c>
      <c r="HU186" s="36">
        <v>781733.83</v>
      </c>
      <c r="HV186" s="36">
        <v>906649.0899999995</v>
      </c>
      <c r="HW186" s="36">
        <v>778228.31000000064</v>
      </c>
      <c r="HX186" s="36">
        <v>775346.2799999998</v>
      </c>
      <c r="HY186" s="36">
        <v>891580.42999999993</v>
      </c>
      <c r="HZ186" s="36">
        <v>825292.9499999996</v>
      </c>
      <c r="IA186" s="36">
        <v>798800.57000000007</v>
      </c>
      <c r="IB186" s="36">
        <v>765029.68000000168</v>
      </c>
      <c r="IC186" s="36">
        <v>969134.13999999873</v>
      </c>
      <c r="ID186" s="36">
        <v>1109564.26</v>
      </c>
      <c r="IE186" s="36">
        <v>1185333.5499999998</v>
      </c>
      <c r="IF186" s="37">
        <f t="shared" si="942"/>
        <v>10505094.68</v>
      </c>
      <c r="IG186" s="36">
        <v>831979.96</v>
      </c>
      <c r="IH186" s="209">
        <v>784132.56</v>
      </c>
      <c r="II186" s="209">
        <v>940576.1599999998</v>
      </c>
      <c r="IJ186" s="209">
        <v>906526.76000000013</v>
      </c>
      <c r="IK186" s="209">
        <v>801038.48</v>
      </c>
      <c r="IL186" s="209">
        <v>847538.76000000013</v>
      </c>
      <c r="IM186" s="209">
        <v>845939.4099999998</v>
      </c>
      <c r="IN186" s="209">
        <v>781773.29000000167</v>
      </c>
      <c r="IO186" s="209">
        <v>557320.93999999738</v>
      </c>
      <c r="IP186" s="209">
        <v>1098850.3200000012</v>
      </c>
      <c r="IQ186" s="209">
        <v>1243963.4200000004</v>
      </c>
      <c r="IR186" s="209">
        <v>1494206.819999998</v>
      </c>
      <c r="IS186" s="37">
        <f t="shared" si="944"/>
        <v>11133846.879999999</v>
      </c>
      <c r="IT186" s="36">
        <v>859217.6399999999</v>
      </c>
      <c r="IU186" s="209">
        <v>898457.27000000025</v>
      </c>
      <c r="IV186" s="209">
        <v>881428.99000000011</v>
      </c>
      <c r="IW186" s="209">
        <v>911912.43000000017</v>
      </c>
      <c r="IX186" s="209">
        <v>972033.68999999901</v>
      </c>
      <c r="IY186" s="209">
        <v>704178.08000000031</v>
      </c>
      <c r="IZ186" s="209">
        <v>963893.0900000009</v>
      </c>
      <c r="JA186" s="209">
        <v>897339.42999999924</v>
      </c>
      <c r="JB186" s="209">
        <v>792347.6</v>
      </c>
      <c r="JC186" s="209">
        <v>980215.24000000022</v>
      </c>
      <c r="JD186" s="209">
        <v>958434.88000000059</v>
      </c>
      <c r="JE186" s="209">
        <v>1211694.1299999997</v>
      </c>
      <c r="JF186" s="37">
        <f t="shared" si="946"/>
        <v>11031152.469999999</v>
      </c>
      <c r="JG186" s="229">
        <v>943631.97</v>
      </c>
      <c r="JH186" s="209">
        <v>764161.95999999985</v>
      </c>
      <c r="JI186" s="209">
        <v>971061.39000000013</v>
      </c>
      <c r="JJ186" s="209">
        <v>1302613.6300000001</v>
      </c>
      <c r="JK186" s="209">
        <v>939311.97000000055</v>
      </c>
      <c r="JL186" s="209">
        <v>941239.41999999876</v>
      </c>
      <c r="JM186" s="209">
        <v>1051222.6700000009</v>
      </c>
      <c r="JN186" s="209">
        <v>783138.24999999884</v>
      </c>
      <c r="JO186" s="209">
        <v>959697.94000000181</v>
      </c>
      <c r="JP186" s="209">
        <v>1032458.9299999983</v>
      </c>
      <c r="JQ186" s="209">
        <v>886005.97999999952</v>
      </c>
      <c r="JR186" s="209">
        <v>1188623.6299999999</v>
      </c>
      <c r="JS186" s="37">
        <f t="shared" si="948"/>
        <v>11763167.739999998</v>
      </c>
      <c r="JT186" s="229">
        <v>990905.2300000001</v>
      </c>
      <c r="JU186" s="209">
        <v>932178.44999999972</v>
      </c>
      <c r="JV186" s="209">
        <v>1218912.3800000004</v>
      </c>
      <c r="JW186" s="209">
        <v>1048718.1199999996</v>
      </c>
      <c r="JX186" s="209">
        <v>1130733.2499999998</v>
      </c>
      <c r="JY186" s="209">
        <v>739959.86000000092</v>
      </c>
      <c r="JZ186" s="209">
        <v>1045781.2299999995</v>
      </c>
      <c r="KA186" s="209">
        <v>741880.94000000018</v>
      </c>
      <c r="KB186" s="209">
        <v>878786.10999999847</v>
      </c>
      <c r="KC186" s="209">
        <v>1072376.4600000009</v>
      </c>
      <c r="KD186" s="209">
        <v>912068.42000000086</v>
      </c>
      <c r="KE186" s="209">
        <v>1050171.7099999993</v>
      </c>
      <c r="KF186" s="37">
        <f t="shared" si="950"/>
        <v>11762472.160000002</v>
      </c>
      <c r="KG186" s="229">
        <v>845618.53</v>
      </c>
      <c r="KH186" s="209">
        <v>740679.45000000007</v>
      </c>
      <c r="KI186" s="209">
        <v>1287764.75</v>
      </c>
      <c r="KJ186" s="209">
        <v>1026932.0800000002</v>
      </c>
      <c r="KK186" s="209">
        <v>858577.22999999975</v>
      </c>
      <c r="KL186" s="209">
        <v>971357.17</v>
      </c>
      <c r="KM186" s="209">
        <v>860437.23000000021</v>
      </c>
      <c r="KN186" s="209">
        <v>1088814.1999999997</v>
      </c>
      <c r="KO186" s="209">
        <v>855451.5</v>
      </c>
      <c r="KP186" s="209">
        <v>966517.96000000008</v>
      </c>
      <c r="KQ186" s="209">
        <v>1062510.8799999994</v>
      </c>
      <c r="KR186" s="209">
        <v>1523193.9300000002</v>
      </c>
      <c r="KS186" s="37">
        <f t="shared" si="952"/>
        <v>12087854.91</v>
      </c>
      <c r="KT186" s="229">
        <v>821102.15999999992</v>
      </c>
      <c r="KU186" s="209">
        <v>1057104.6300000001</v>
      </c>
      <c r="KV186" s="209">
        <v>1356601.4700000002</v>
      </c>
      <c r="KW186" s="209">
        <v>772033.92000000016</v>
      </c>
      <c r="KX186" s="209">
        <v>1198483.2799999998</v>
      </c>
      <c r="KY186" s="209">
        <v>1200352.56</v>
      </c>
      <c r="KZ186" s="209">
        <v>1007024.7699999998</v>
      </c>
      <c r="LA186" s="209">
        <v>1199193.6599999999</v>
      </c>
      <c r="LB186" s="209">
        <v>897025.60000000021</v>
      </c>
      <c r="LC186" s="209">
        <v>1107204.5599999998</v>
      </c>
      <c r="LD186" s="209">
        <v>1228981.1400000004</v>
      </c>
      <c r="LE186" s="209">
        <v>1755659.6</v>
      </c>
      <c r="LF186" s="37">
        <f t="shared" si="954"/>
        <v>13600767.350000001</v>
      </c>
      <c r="LG186" s="229">
        <v>970098.02</v>
      </c>
      <c r="LH186" s="209">
        <v>1056884.92</v>
      </c>
      <c r="LI186" s="209">
        <v>1877762.37</v>
      </c>
      <c r="LJ186" s="209">
        <v>945213.09000000032</v>
      </c>
      <c r="LK186" s="209">
        <v>1194323.7999999998</v>
      </c>
      <c r="LL186" s="209">
        <v>1380542.1299999997</v>
      </c>
      <c r="LM186" s="209">
        <v>1072149.6800000006</v>
      </c>
      <c r="LN186" s="209">
        <v>1394114.8099999991</v>
      </c>
      <c r="LO186" s="209">
        <v>1043966.0600000006</v>
      </c>
      <c r="LP186" s="209">
        <v>1980462.7600000002</v>
      </c>
      <c r="LQ186" s="209">
        <v>1171348.5900000003</v>
      </c>
      <c r="LR186" s="209">
        <v>1574996.1600000001</v>
      </c>
      <c r="LS186" s="37">
        <f t="shared" si="956"/>
        <v>15661862.390000001</v>
      </c>
      <c r="LT186" s="229">
        <v>1130008.1700000002</v>
      </c>
      <c r="LU186" s="209">
        <v>1290432.42</v>
      </c>
      <c r="LV186" s="209">
        <v>1622151.3099999998</v>
      </c>
      <c r="LW186" s="209">
        <v>1499446.9500000002</v>
      </c>
      <c r="LX186" s="209">
        <v>1581659.5499999996</v>
      </c>
      <c r="LY186" s="209">
        <v>1422800.52</v>
      </c>
      <c r="LZ186" s="209">
        <v>1676001.3699999999</v>
      </c>
      <c r="MA186" s="209">
        <v>1508297.87</v>
      </c>
      <c r="MB186" s="209">
        <v>1218074.1099999999</v>
      </c>
      <c r="MC186" s="209">
        <v>1992306.5299999998</v>
      </c>
      <c r="MD186" s="209">
        <v>1080333.1399999997</v>
      </c>
      <c r="ME186" s="209">
        <v>2153524.3200000003</v>
      </c>
      <c r="MF186" s="37">
        <f t="shared" si="958"/>
        <v>18175036.259999998</v>
      </c>
      <c r="MG186" s="229">
        <v>1693747.3000000003</v>
      </c>
      <c r="MH186" s="209">
        <v>1342093.5</v>
      </c>
      <c r="MI186" s="209">
        <v>2280842.2399999998</v>
      </c>
      <c r="MJ186" s="209">
        <v>0</v>
      </c>
      <c r="MK186" s="209">
        <v>0</v>
      </c>
      <c r="ML186" s="209">
        <v>0</v>
      </c>
      <c r="MM186" s="209">
        <v>0</v>
      </c>
      <c r="MN186" s="209">
        <v>0</v>
      </c>
      <c r="MO186" s="209">
        <v>0</v>
      </c>
      <c r="MP186" s="209">
        <v>0</v>
      </c>
      <c r="MQ186" s="209">
        <v>0</v>
      </c>
      <c r="MR186" s="209">
        <v>0</v>
      </c>
      <c r="MS186" s="38">
        <f t="shared" si="960"/>
        <v>5316683.04</v>
      </c>
    </row>
    <row r="187" spans="1:357" ht="15.75" x14ac:dyDescent="0.25">
      <c r="A187" s="86">
        <v>4027</v>
      </c>
      <c r="B187" s="113"/>
      <c r="C187" s="114" t="s">
        <v>499</v>
      </c>
      <c r="D187" s="114" t="s">
        <v>31</v>
      </c>
      <c r="E187" s="36" t="s">
        <v>165</v>
      </c>
      <c r="F187" s="36" t="s">
        <v>165</v>
      </c>
      <c r="G187" s="36" t="s">
        <v>165</v>
      </c>
      <c r="H187" s="36" t="s">
        <v>165</v>
      </c>
      <c r="I187" s="36" t="s">
        <v>165</v>
      </c>
      <c r="J187" s="36" t="s">
        <v>165</v>
      </c>
      <c r="K187" s="36" t="s">
        <v>165</v>
      </c>
      <c r="L187" s="36">
        <v>1048259.8898347521</v>
      </c>
      <c r="M187" s="37">
        <v>776314.4717075614</v>
      </c>
      <c r="N187" s="37">
        <v>-64588.549490903017</v>
      </c>
      <c r="O187" s="36">
        <v>96770.155232849283</v>
      </c>
      <c r="P187" s="36">
        <v>398526.95710232016</v>
      </c>
      <c r="Q187" s="36">
        <v>60136.037389417463</v>
      </c>
      <c r="R187" s="36">
        <v>328947.58804873982</v>
      </c>
      <c r="S187" s="37">
        <f t="shared" si="903"/>
        <v>2644366.549824737</v>
      </c>
      <c r="T187" s="36">
        <v>54482.665665164415</v>
      </c>
      <c r="U187" s="36">
        <v>619137.03889167088</v>
      </c>
      <c r="V187" s="36">
        <v>521369.55433149729</v>
      </c>
      <c r="W187" s="36">
        <v>421293.37339342327</v>
      </c>
      <c r="X187" s="36">
        <v>97795.756134201409</v>
      </c>
      <c r="Y187" s="36">
        <v>835899.68285761983</v>
      </c>
      <c r="Z187" s="36">
        <v>272288.53697212477</v>
      </c>
      <c r="AA187" s="36">
        <v>281693.37339342351</v>
      </c>
      <c r="AB187" s="36">
        <v>726823.57285928912</v>
      </c>
      <c r="AC187" s="36">
        <v>406134.53513603739</v>
      </c>
      <c r="AD187" s="36">
        <v>712834.29310632613</v>
      </c>
      <c r="AE187" s="36">
        <v>870188.73727257503</v>
      </c>
      <c r="AF187" s="37">
        <f t="shared" si="905"/>
        <v>5819941.1200133525</v>
      </c>
      <c r="AG187" s="36">
        <v>229539.27704056088</v>
      </c>
      <c r="AH187" s="36">
        <v>383550.32548823237</v>
      </c>
      <c r="AI187" s="36">
        <v>1519829.7446169255</v>
      </c>
      <c r="AJ187" s="36">
        <v>149499.47421131699</v>
      </c>
      <c r="AK187" s="36">
        <v>622713.23652144882</v>
      </c>
      <c r="AL187" s="36">
        <v>3512875.0945167751</v>
      </c>
      <c r="AM187" s="36">
        <v>574329.50404773839</v>
      </c>
      <c r="AN187" s="36">
        <v>730439.82640627609</v>
      </c>
      <c r="AO187" s="36">
        <v>514619.72124853946</v>
      </c>
      <c r="AP187" s="36">
        <v>1099964.520322151</v>
      </c>
      <c r="AQ187" s="36">
        <v>1197755.4763395088</v>
      </c>
      <c r="AR187" s="36">
        <v>1362724.7037222493</v>
      </c>
      <c r="AS187" s="37">
        <f t="shared" si="908"/>
        <v>11897840.904481724</v>
      </c>
      <c r="AT187" s="36">
        <v>336599.74406053533</v>
      </c>
      <c r="AU187" s="36">
        <v>225122.51432704611</v>
      </c>
      <c r="AV187" s="36">
        <v>592143.92421966279</v>
      </c>
      <c r="AW187" s="36">
        <v>253883.95092638957</v>
      </c>
      <c r="AX187" s="36">
        <v>1141453.676347855</v>
      </c>
      <c r="AY187" s="36">
        <v>1437466.508095477</v>
      </c>
      <c r="AZ187" s="36">
        <v>51629.820856284052</v>
      </c>
      <c r="BA187" s="36">
        <v>408738.03759806411</v>
      </c>
      <c r="BB187" s="36">
        <v>148097.94274745497</v>
      </c>
      <c r="BC187" s="36">
        <v>297257.98560340574</v>
      </c>
      <c r="BD187" s="36">
        <v>297928.08337506151</v>
      </c>
      <c r="BE187" s="36">
        <v>456925.91942079755</v>
      </c>
      <c r="BF187" s="37">
        <f t="shared" si="910"/>
        <v>5647248.1075780336</v>
      </c>
      <c r="BG187" s="36">
        <v>280560.04840594227</v>
      </c>
      <c r="BH187" s="36">
        <v>607941.07828409295</v>
      </c>
      <c r="BI187" s="36">
        <v>722629.61108329159</v>
      </c>
      <c r="BJ187" s="36">
        <v>1129227.1740944751</v>
      </c>
      <c r="BK187" s="36">
        <v>327523.79778000287</v>
      </c>
      <c r="BL187" s="36">
        <v>132694.3903355033</v>
      </c>
      <c r="BM187" s="36">
        <v>488275.31422133173</v>
      </c>
      <c r="BN187" s="36">
        <v>323285.78138040478</v>
      </c>
      <c r="BO187" s="36">
        <v>651202.86538140487</v>
      </c>
      <c r="BP187" s="36">
        <v>395669.44420797896</v>
      </c>
      <c r="BQ187" s="36">
        <v>182680.49532632355</v>
      </c>
      <c r="BR187" s="36">
        <v>636989.46795192792</v>
      </c>
      <c r="BS187" s="37">
        <f t="shared" si="913"/>
        <v>5878679.4684526809</v>
      </c>
      <c r="BT187" s="36">
        <v>295301.50279586046</v>
      </c>
      <c r="BU187" s="36">
        <v>247190.47404439998</v>
      </c>
      <c r="BV187" s="36">
        <v>206588.31997997005</v>
      </c>
      <c r="BW187" s="36">
        <v>919416.02128192305</v>
      </c>
      <c r="BX187" s="36">
        <v>383882.37781672541</v>
      </c>
      <c r="BY187" s="36">
        <v>488926.02236688283</v>
      </c>
      <c r="BZ187" s="36">
        <v>227407.41387080634</v>
      </c>
      <c r="CA187" s="36">
        <v>395593.05625104328</v>
      </c>
      <c r="CB187" s="36">
        <v>604407.44825571659</v>
      </c>
      <c r="CC187" s="36">
        <v>653266.90452345111</v>
      </c>
      <c r="CD187" s="36">
        <v>158296.85970622738</v>
      </c>
      <c r="CE187" s="36">
        <v>506735.14004339848</v>
      </c>
      <c r="CF187" s="37">
        <f t="shared" si="916"/>
        <v>5087011.5409364048</v>
      </c>
      <c r="CG187" s="36">
        <v>617910.40644299774</v>
      </c>
      <c r="CH187" s="36">
        <v>724634.01890335546</v>
      </c>
      <c r="CI187" s="36">
        <v>602616.3691787679</v>
      </c>
      <c r="CJ187" s="36">
        <v>1114758.2986145888</v>
      </c>
      <c r="CK187" s="36">
        <v>785276.85511600773</v>
      </c>
      <c r="CL187" s="36">
        <v>119508.89250542496</v>
      </c>
      <c r="CM187" s="36">
        <v>318233.3525287931</v>
      </c>
      <c r="CN187" s="36">
        <v>134455.85044233064</v>
      </c>
      <c r="CO187" s="36">
        <v>312224.58942580438</v>
      </c>
      <c r="CP187" s="36">
        <v>143333.08112168251</v>
      </c>
      <c r="CQ187" s="36">
        <v>339068.74232181534</v>
      </c>
      <c r="CR187" s="36">
        <v>629264.2530462367</v>
      </c>
      <c r="CS187" s="37">
        <f t="shared" si="919"/>
        <v>5841284.7096478045</v>
      </c>
      <c r="CT187" s="36">
        <v>349230.47771657491</v>
      </c>
      <c r="CU187" s="36">
        <v>434427.71999666159</v>
      </c>
      <c r="CV187" s="36">
        <v>137165.14342346846</v>
      </c>
      <c r="CW187" s="36">
        <v>532474.05024202995</v>
      </c>
      <c r="CX187" s="36">
        <v>677536.39984977432</v>
      </c>
      <c r="CY187" s="36">
        <v>1836054.4040227013</v>
      </c>
      <c r="CZ187" s="36">
        <v>740120.03935069242</v>
      </c>
      <c r="DA187" s="36">
        <v>145695.27307628014</v>
      </c>
      <c r="DB187" s="36">
        <v>967857.71816057398</v>
      </c>
      <c r="DC187" s="36">
        <v>1191934.7162410289</v>
      </c>
      <c r="DD187" s="36">
        <v>629221.3646720075</v>
      </c>
      <c r="DE187" s="36">
        <v>1330287.0453179767</v>
      </c>
      <c r="DF187" s="36">
        <f t="shared" si="922"/>
        <v>8972004.3520697691</v>
      </c>
      <c r="DG187" s="36">
        <v>119042.35</v>
      </c>
      <c r="DH187" s="36">
        <v>139678</v>
      </c>
      <c r="DI187" s="36">
        <v>98030.23</v>
      </c>
      <c r="DJ187" s="36">
        <v>506305.45</v>
      </c>
      <c r="DK187" s="36">
        <v>313358.69</v>
      </c>
      <c r="DL187" s="36">
        <v>656382.98</v>
      </c>
      <c r="DM187" s="36">
        <v>233881.13</v>
      </c>
      <c r="DN187" s="36">
        <v>40342.119999999646</v>
      </c>
      <c r="DO187" s="36">
        <v>320894.39</v>
      </c>
      <c r="DP187" s="36">
        <v>415286.04</v>
      </c>
      <c r="DQ187" s="36">
        <v>360444.86</v>
      </c>
      <c r="DR187" s="36">
        <v>285921.91999999998</v>
      </c>
      <c r="DS187" s="37">
        <f t="shared" si="924"/>
        <v>3489568.1599999997</v>
      </c>
      <c r="DT187" s="36">
        <v>451872.26</v>
      </c>
      <c r="DU187" s="36">
        <v>247841.3</v>
      </c>
      <c r="DV187" s="36">
        <v>337215.15</v>
      </c>
      <c r="DW187" s="36">
        <v>217742.11</v>
      </c>
      <c r="DX187" s="36">
        <v>477058.95</v>
      </c>
      <c r="DY187" s="36">
        <v>3468663.56</v>
      </c>
      <c r="DZ187" s="36">
        <v>454446.8</v>
      </c>
      <c r="EA187" s="36">
        <v>291056.38000000175</v>
      </c>
      <c r="EB187" s="36">
        <v>222722.67</v>
      </c>
      <c r="EC187" s="36">
        <v>869294.04000000097</v>
      </c>
      <c r="ED187" s="36">
        <v>1069365.69</v>
      </c>
      <c r="EE187" s="36">
        <v>1103667.43</v>
      </c>
      <c r="EF187" s="37">
        <f t="shared" si="926"/>
        <v>9210946.3400000017</v>
      </c>
      <c r="EG187" s="36">
        <v>512171.82</v>
      </c>
      <c r="EH187" s="36">
        <v>252923.48</v>
      </c>
      <c r="EI187" s="36">
        <v>445555.27</v>
      </c>
      <c r="EJ187" s="36">
        <v>248484.19</v>
      </c>
      <c r="EK187" s="36">
        <v>131310.72</v>
      </c>
      <c r="EL187" s="36">
        <v>777293.5</v>
      </c>
      <c r="EM187" s="36">
        <v>810427.52999999933</v>
      </c>
      <c r="EN187" s="36">
        <v>827104.19</v>
      </c>
      <c r="EO187" s="36">
        <v>1450820.76</v>
      </c>
      <c r="EP187" s="36">
        <v>436724.9</v>
      </c>
      <c r="EQ187" s="36">
        <v>382287.71</v>
      </c>
      <c r="ER187" s="36">
        <v>1652083.99</v>
      </c>
      <c r="ES187" s="37">
        <f t="shared" si="928"/>
        <v>7927188.0599999996</v>
      </c>
      <c r="ET187" s="36">
        <v>273164.06</v>
      </c>
      <c r="EU187" s="36">
        <v>186215.94</v>
      </c>
      <c r="EV187" s="36">
        <v>397695</v>
      </c>
      <c r="EW187" s="36">
        <v>803147.27</v>
      </c>
      <c r="EX187" s="36">
        <v>501658.96</v>
      </c>
      <c r="EY187" s="36">
        <v>2910230.72</v>
      </c>
      <c r="EZ187" s="36">
        <v>1830721.3</v>
      </c>
      <c r="FA187" s="36">
        <v>1466678.88</v>
      </c>
      <c r="FB187" s="36">
        <v>157982.97000000067</v>
      </c>
      <c r="FC187" s="36">
        <v>448793.53000000119</v>
      </c>
      <c r="FD187" s="36">
        <v>689828.76000000164</v>
      </c>
      <c r="FE187" s="36">
        <v>1768849.21</v>
      </c>
      <c r="FF187" s="37">
        <f t="shared" si="930"/>
        <v>11434966.600000005</v>
      </c>
      <c r="FG187" s="36">
        <v>254486.04</v>
      </c>
      <c r="FH187" s="36">
        <v>232753.49</v>
      </c>
      <c r="FI187" s="36">
        <v>317061.64</v>
      </c>
      <c r="FJ187" s="36">
        <v>1258153.3600000001</v>
      </c>
      <c r="FK187" s="36">
        <v>164274.6</v>
      </c>
      <c r="FL187" s="36">
        <v>1154090.76</v>
      </c>
      <c r="FM187" s="36">
        <v>1030038.3</v>
      </c>
      <c r="FN187" s="36">
        <v>1716041.9</v>
      </c>
      <c r="FO187" s="36">
        <v>919085.9</v>
      </c>
      <c r="FP187" s="36">
        <v>67083.470000000671</v>
      </c>
      <c r="FQ187" s="36">
        <v>239439.06999999937</v>
      </c>
      <c r="FR187" s="36">
        <v>941491.26000000071</v>
      </c>
      <c r="FS187" s="37">
        <f t="shared" si="932"/>
        <v>8293999.790000001</v>
      </c>
      <c r="FT187" s="36">
        <v>207912.7</v>
      </c>
      <c r="FU187" s="36">
        <v>124903.51</v>
      </c>
      <c r="FV187" s="36">
        <v>324230.24</v>
      </c>
      <c r="FW187" s="36">
        <v>237215.86</v>
      </c>
      <c r="FX187" s="36">
        <v>334975.83</v>
      </c>
      <c r="FY187" s="36">
        <v>2771972.54</v>
      </c>
      <c r="FZ187" s="36">
        <v>166855.26999999999</v>
      </c>
      <c r="GA187" s="36">
        <v>98303.339999999851</v>
      </c>
      <c r="GB187" s="36">
        <v>250015.9</v>
      </c>
      <c r="GC187" s="36">
        <v>5853786.3600000003</v>
      </c>
      <c r="GD187" s="36">
        <v>802858.53999999911</v>
      </c>
      <c r="GE187" s="36">
        <v>2085781.26</v>
      </c>
      <c r="GF187" s="37">
        <f t="shared" si="934"/>
        <v>13258811.35</v>
      </c>
      <c r="GG187" s="36">
        <v>2133079.58</v>
      </c>
      <c r="GH187" s="36">
        <v>437685.14999999991</v>
      </c>
      <c r="GI187" s="36">
        <v>623414.60000000009</v>
      </c>
      <c r="GJ187" s="36">
        <v>583764.95000000019</v>
      </c>
      <c r="GK187" s="36">
        <v>501291.45000000019</v>
      </c>
      <c r="GL187" s="36">
        <v>140558.38999999966</v>
      </c>
      <c r="GM187" s="36">
        <v>1375065.6900000004</v>
      </c>
      <c r="GN187" s="36">
        <v>212667.91000000015</v>
      </c>
      <c r="GO187" s="36">
        <v>1031904.5500000007</v>
      </c>
      <c r="GP187" s="36">
        <v>1355105.1199999992</v>
      </c>
      <c r="GQ187" s="36">
        <v>-607252.8200000003</v>
      </c>
      <c r="GR187" s="36">
        <v>1223027.5499999989</v>
      </c>
      <c r="GS187" s="37">
        <f t="shared" si="936"/>
        <v>9010312.1199999992</v>
      </c>
      <c r="GT187" s="36">
        <v>3427687.0700000003</v>
      </c>
      <c r="GU187" s="36">
        <v>382887.54999999981</v>
      </c>
      <c r="GV187" s="36">
        <v>518477.98999999929</v>
      </c>
      <c r="GW187" s="36">
        <v>261819.50999999978</v>
      </c>
      <c r="GX187" s="36">
        <v>184916.49000000022</v>
      </c>
      <c r="GY187" s="36">
        <v>361491.3200000003</v>
      </c>
      <c r="GZ187" s="36">
        <v>385591.22999999952</v>
      </c>
      <c r="HA187" s="36">
        <v>338805.68000000063</v>
      </c>
      <c r="HB187" s="36">
        <v>645213.0700000003</v>
      </c>
      <c r="HC187" s="36">
        <v>77036.89999999851</v>
      </c>
      <c r="HD187" s="36">
        <v>566588.86000000127</v>
      </c>
      <c r="HE187" s="36">
        <v>157867.06999999937</v>
      </c>
      <c r="HF187" s="37">
        <f t="shared" si="938"/>
        <v>7308382.7399999993</v>
      </c>
      <c r="HG187" s="36">
        <v>364989.12</v>
      </c>
      <c r="HH187" s="36">
        <v>636595.10999999987</v>
      </c>
      <c r="HI187" s="36">
        <v>121904.15000000008</v>
      </c>
      <c r="HJ187" s="36">
        <v>1340171.7200000002</v>
      </c>
      <c r="HK187" s="36">
        <v>574055.86</v>
      </c>
      <c r="HL187" s="36">
        <v>308753.99999999884</v>
      </c>
      <c r="HM187" s="36">
        <v>807213.91000000085</v>
      </c>
      <c r="HN187" s="36">
        <v>368908.64000000013</v>
      </c>
      <c r="HO187" s="36">
        <v>494723.28999999957</v>
      </c>
      <c r="HP187" s="36">
        <v>1312338.8399999994</v>
      </c>
      <c r="HQ187" s="36">
        <v>648571.69000000064</v>
      </c>
      <c r="HR187" s="36">
        <v>871560.56000000099</v>
      </c>
      <c r="HS187" s="37">
        <f t="shared" si="940"/>
        <v>7849786.8900000006</v>
      </c>
      <c r="HT187" s="36">
        <v>1090427.24</v>
      </c>
      <c r="HU187" s="36">
        <v>691881.04000000027</v>
      </c>
      <c r="HV187" s="36">
        <v>852391</v>
      </c>
      <c r="HW187" s="36">
        <v>409371.40999999957</v>
      </c>
      <c r="HX187" s="36">
        <v>443183.30000000051</v>
      </c>
      <c r="HY187" s="36">
        <v>132610.01999999932</v>
      </c>
      <c r="HZ187" s="36">
        <v>312796.99</v>
      </c>
      <c r="IA187" s="36">
        <v>178635.41999999969</v>
      </c>
      <c r="IB187" s="36">
        <v>1297237.6699999997</v>
      </c>
      <c r="IC187" s="36">
        <v>1701383.9300000011</v>
      </c>
      <c r="ID187" s="36">
        <v>2428087.7600000016</v>
      </c>
      <c r="IE187" s="36">
        <v>415631.94999999925</v>
      </c>
      <c r="IF187" s="37">
        <f t="shared" si="942"/>
        <v>9953637.7300000023</v>
      </c>
      <c r="IG187" s="36">
        <v>187399.44</v>
      </c>
      <c r="IH187" s="209">
        <v>111863.00999999995</v>
      </c>
      <c r="II187" s="209">
        <v>926063.55999999994</v>
      </c>
      <c r="IJ187" s="209">
        <v>203781.94000000029</v>
      </c>
      <c r="IK187" s="209">
        <v>1140129.0099999998</v>
      </c>
      <c r="IL187" s="209">
        <v>7604383.9700000035</v>
      </c>
      <c r="IM187" s="209">
        <v>159039.87999999896</v>
      </c>
      <c r="IN187" s="209">
        <v>344916.27000000095</v>
      </c>
      <c r="IO187" s="209">
        <v>65324.989999999991</v>
      </c>
      <c r="IP187" s="209">
        <v>705720.95999999787</v>
      </c>
      <c r="IQ187" s="209">
        <v>509342.00999999954</v>
      </c>
      <c r="IR187" s="209">
        <v>-326875.69000000018</v>
      </c>
      <c r="IS187" s="37">
        <f t="shared" si="944"/>
        <v>11631089.350000001</v>
      </c>
      <c r="IT187" s="36">
        <v>138039.52000000002</v>
      </c>
      <c r="IU187" s="209">
        <v>180167.91999999998</v>
      </c>
      <c r="IV187" s="209">
        <v>383280.1700000001</v>
      </c>
      <c r="IW187" s="209">
        <v>147808.57000000012</v>
      </c>
      <c r="IX187" s="209">
        <v>1032677.9799999999</v>
      </c>
      <c r="IY187" s="209">
        <v>762729.35999999987</v>
      </c>
      <c r="IZ187" s="209">
        <v>107479.94000000006</v>
      </c>
      <c r="JA187" s="209">
        <v>1386589.8199999998</v>
      </c>
      <c r="JB187" s="209">
        <v>95642.229999999749</v>
      </c>
      <c r="JC187" s="209">
        <v>469469.02000000025</v>
      </c>
      <c r="JD187" s="209">
        <v>134652.75000000093</v>
      </c>
      <c r="JE187" s="209">
        <v>148330.44999999949</v>
      </c>
      <c r="JF187" s="37">
        <f t="shared" si="946"/>
        <v>4986867.7300000004</v>
      </c>
      <c r="JG187" s="229">
        <v>148756.15000000002</v>
      </c>
      <c r="JH187" s="209">
        <v>95304.509999999966</v>
      </c>
      <c r="JI187" s="209">
        <v>235441.13999999996</v>
      </c>
      <c r="JJ187" s="209">
        <v>1105002.1599999999</v>
      </c>
      <c r="JK187" s="209">
        <v>2241474.7700000005</v>
      </c>
      <c r="JL187" s="209">
        <v>644500.38999999978</v>
      </c>
      <c r="JM187" s="209">
        <v>426384.86000000034</v>
      </c>
      <c r="JN187" s="209">
        <v>102710.03000000003</v>
      </c>
      <c r="JO187" s="209">
        <v>1191857.2100000002</v>
      </c>
      <c r="JP187" s="209">
        <v>257455.70999999996</v>
      </c>
      <c r="JQ187" s="209">
        <v>99805.740000000689</v>
      </c>
      <c r="JR187" s="209">
        <v>807938.85999999987</v>
      </c>
      <c r="JS187" s="37">
        <f t="shared" si="948"/>
        <v>7356631.5300000012</v>
      </c>
      <c r="JT187" s="229">
        <v>332196.85000000003</v>
      </c>
      <c r="JU187" s="209">
        <v>172227.15000000002</v>
      </c>
      <c r="JV187" s="209">
        <v>132386.74</v>
      </c>
      <c r="JW187" s="209">
        <v>277968.37999999966</v>
      </c>
      <c r="JX187" s="209">
        <v>88293.040000000154</v>
      </c>
      <c r="JY187" s="209">
        <v>412787.25000000017</v>
      </c>
      <c r="JZ187" s="209">
        <v>323805.45000000007</v>
      </c>
      <c r="KA187" s="209">
        <v>82002.169999999751</v>
      </c>
      <c r="KB187" s="209">
        <v>128441.98000000021</v>
      </c>
      <c r="KC187" s="209">
        <v>280476.83</v>
      </c>
      <c r="KD187" s="209">
        <v>218292.65000000017</v>
      </c>
      <c r="KE187" s="209">
        <v>1316533.5399999998</v>
      </c>
      <c r="KF187" s="37">
        <f t="shared" si="950"/>
        <v>3765412.0300000003</v>
      </c>
      <c r="KG187" s="229">
        <v>43915.42</v>
      </c>
      <c r="KH187" s="209">
        <v>148303.58000000002</v>
      </c>
      <c r="KI187" s="209">
        <v>268502</v>
      </c>
      <c r="KJ187" s="209">
        <v>378736.60000000009</v>
      </c>
      <c r="KK187" s="209">
        <v>753512.68</v>
      </c>
      <c r="KL187" s="209">
        <v>324979.51</v>
      </c>
      <c r="KM187" s="209">
        <v>11643.269999999844</v>
      </c>
      <c r="KN187" s="209">
        <v>62141.680000000168</v>
      </c>
      <c r="KO187" s="209">
        <v>221631.62999999989</v>
      </c>
      <c r="KP187" s="209">
        <v>826803.75999999989</v>
      </c>
      <c r="KQ187" s="209">
        <v>751951.25000000023</v>
      </c>
      <c r="KR187" s="209">
        <v>673828.32999999984</v>
      </c>
      <c r="KS187" s="37">
        <f t="shared" si="952"/>
        <v>4465949.71</v>
      </c>
      <c r="KT187" s="229">
        <v>388934.16000000003</v>
      </c>
      <c r="KU187" s="209">
        <v>426333.11</v>
      </c>
      <c r="KV187" s="209">
        <v>186696.59000000003</v>
      </c>
      <c r="KW187" s="209">
        <v>253048.75</v>
      </c>
      <c r="KX187" s="209">
        <v>1228531.51</v>
      </c>
      <c r="KY187" s="209">
        <v>134035.40000000002</v>
      </c>
      <c r="KZ187" s="209">
        <v>610982.09</v>
      </c>
      <c r="LA187" s="209">
        <v>107714.41999999993</v>
      </c>
      <c r="LB187" s="209">
        <v>102695.22999999998</v>
      </c>
      <c r="LC187" s="209">
        <v>191832.06000000006</v>
      </c>
      <c r="LD187" s="209">
        <v>357813.42000000016</v>
      </c>
      <c r="LE187" s="209">
        <v>276165.25999999978</v>
      </c>
      <c r="LF187" s="37">
        <f t="shared" si="954"/>
        <v>4264782</v>
      </c>
      <c r="LG187" s="229">
        <v>209661.06</v>
      </c>
      <c r="LH187" s="209">
        <v>133687.24</v>
      </c>
      <c r="LI187" s="209">
        <v>304138.51</v>
      </c>
      <c r="LJ187" s="209">
        <v>615993.76</v>
      </c>
      <c r="LK187" s="209">
        <v>723932.75999999989</v>
      </c>
      <c r="LL187" s="209">
        <v>356436.47999999998</v>
      </c>
      <c r="LM187" s="209">
        <v>451693.49000000028</v>
      </c>
      <c r="LN187" s="209">
        <v>78558.049999999639</v>
      </c>
      <c r="LO187" s="209">
        <v>282487.60000000149</v>
      </c>
      <c r="LP187" s="209">
        <v>1922315.9699999986</v>
      </c>
      <c r="LQ187" s="209">
        <v>333770.8200000003</v>
      </c>
      <c r="LR187" s="209">
        <v>338212.29000000004</v>
      </c>
      <c r="LS187" s="37">
        <f t="shared" si="956"/>
        <v>5750888.0300000003</v>
      </c>
      <c r="LT187" s="229">
        <v>536723.94000000006</v>
      </c>
      <c r="LU187" s="209">
        <v>92837.87000000001</v>
      </c>
      <c r="LV187" s="209">
        <v>670867.45000000007</v>
      </c>
      <c r="LW187" s="209">
        <v>612484.97</v>
      </c>
      <c r="LX187" s="209">
        <v>351697.90000000008</v>
      </c>
      <c r="LY187" s="209">
        <v>38162.249999999825</v>
      </c>
      <c r="LZ187" s="209">
        <v>612834.13</v>
      </c>
      <c r="MA187" s="209">
        <v>272952.1100000001</v>
      </c>
      <c r="MB187" s="209">
        <v>136451.54000000015</v>
      </c>
      <c r="MC187" s="209">
        <v>390050.88999999984</v>
      </c>
      <c r="MD187" s="209">
        <v>153833.70000000001</v>
      </c>
      <c r="ME187" s="209">
        <v>589778.08000000007</v>
      </c>
      <c r="MF187" s="37">
        <f t="shared" si="958"/>
        <v>4458674.83</v>
      </c>
      <c r="MG187" s="229">
        <v>369287.42</v>
      </c>
      <c r="MH187" s="209">
        <v>174149.50999999998</v>
      </c>
      <c r="MI187" s="209">
        <v>-34521.909999999989</v>
      </c>
      <c r="MJ187" s="209">
        <v>0</v>
      </c>
      <c r="MK187" s="209">
        <v>0</v>
      </c>
      <c r="ML187" s="209">
        <v>0</v>
      </c>
      <c r="MM187" s="209">
        <v>0</v>
      </c>
      <c r="MN187" s="209">
        <v>0</v>
      </c>
      <c r="MO187" s="209">
        <v>0</v>
      </c>
      <c r="MP187" s="209">
        <v>0</v>
      </c>
      <c r="MQ187" s="209">
        <v>0</v>
      </c>
      <c r="MR187" s="209">
        <v>0</v>
      </c>
      <c r="MS187" s="38">
        <f t="shared" si="960"/>
        <v>508915.01999999996</v>
      </c>
    </row>
    <row r="188" spans="1:357" ht="15.75" x14ac:dyDescent="0.25">
      <c r="A188" s="86">
        <v>4028</v>
      </c>
      <c r="B188" s="113"/>
      <c r="C188" s="114" t="s">
        <v>580</v>
      </c>
      <c r="D188" s="114" t="s">
        <v>586</v>
      </c>
      <c r="E188" s="36" t="s">
        <v>165</v>
      </c>
      <c r="F188" s="36" t="s">
        <v>165</v>
      </c>
      <c r="G188" s="36" t="s">
        <v>165</v>
      </c>
      <c r="H188" s="36" t="s">
        <v>165</v>
      </c>
      <c r="I188" s="36" t="s">
        <v>165</v>
      </c>
      <c r="J188" s="36" t="s">
        <v>165</v>
      </c>
      <c r="K188" s="36" t="s">
        <v>165</v>
      </c>
      <c r="L188" s="36"/>
      <c r="M188" s="37"/>
      <c r="N188" s="37"/>
      <c r="O188" s="36"/>
      <c r="P188" s="36"/>
      <c r="Q188" s="36"/>
      <c r="R188" s="36"/>
      <c r="S188" s="37">
        <f t="shared" si="903"/>
        <v>0</v>
      </c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7">
        <f t="shared" si="905"/>
        <v>0</v>
      </c>
      <c r="AG188" s="36">
        <v>166420.46402937738</v>
      </c>
      <c r="AH188" s="36">
        <v>182527.95860457353</v>
      </c>
      <c r="AI188" s="36">
        <v>187895.94641962941</v>
      </c>
      <c r="AJ188" s="36">
        <v>107591.38749791362</v>
      </c>
      <c r="AK188" s="36">
        <v>176166.6249374061</v>
      </c>
      <c r="AL188" s="36">
        <v>200319.62652311797</v>
      </c>
      <c r="AM188" s="36">
        <v>214275.56292772511</v>
      </c>
      <c r="AN188" s="36">
        <v>144842.90268736417</v>
      </c>
      <c r="AO188" s="36">
        <v>185156.22600567539</v>
      </c>
      <c r="AP188" s="36">
        <v>228813.20188616242</v>
      </c>
      <c r="AQ188" s="36">
        <v>199939.58688032083</v>
      </c>
      <c r="AR188" s="36">
        <v>225429.19212151534</v>
      </c>
      <c r="AS188" s="37">
        <f t="shared" si="908"/>
        <v>2219378.6805207813</v>
      </c>
      <c r="AT188" s="36">
        <v>199594.78488566179</v>
      </c>
      <c r="AU188" s="36">
        <v>210833.64029377402</v>
      </c>
      <c r="AV188" s="36">
        <v>219978.06793523618</v>
      </c>
      <c r="AW188" s="36">
        <v>227193.61863628778</v>
      </c>
      <c r="AX188" s="36">
        <v>218659.94433316661</v>
      </c>
      <c r="AY188" s="36">
        <v>214661.00158571175</v>
      </c>
      <c r="AZ188" s="36">
        <v>237142.85173593744</v>
      </c>
      <c r="BA188" s="36">
        <v>231214.71202637249</v>
      </c>
      <c r="BB188" s="36">
        <v>243350.24136204305</v>
      </c>
      <c r="BC188" s="36">
        <v>242332.09881488938</v>
      </c>
      <c r="BD188" s="36">
        <v>315308.8869971619</v>
      </c>
      <c r="BE188" s="36">
        <v>198232.5762810884</v>
      </c>
      <c r="BF188" s="37">
        <f t="shared" si="910"/>
        <v>2758502.4248873307</v>
      </c>
      <c r="BG188" s="36">
        <v>281570.03071273578</v>
      </c>
      <c r="BH188" s="36">
        <v>229624.50484059428</v>
      </c>
      <c r="BI188" s="36">
        <v>270465.4008512767</v>
      </c>
      <c r="BJ188" s="36">
        <v>272256.24394925748</v>
      </c>
      <c r="BK188" s="36">
        <v>270441.82786679984</v>
      </c>
      <c r="BL188" s="36">
        <v>274726.78338340885</v>
      </c>
      <c r="BM188" s="36">
        <v>275684.84898180608</v>
      </c>
      <c r="BN188" s="36">
        <v>272007.59497579711</v>
      </c>
      <c r="BO188" s="36">
        <v>271166.04394091124</v>
      </c>
      <c r="BP188" s="36">
        <v>282214.67805875471</v>
      </c>
      <c r="BQ188" s="36">
        <v>272004.4397429477</v>
      </c>
      <c r="BR188" s="36">
        <v>575817.24182106508</v>
      </c>
      <c r="BS188" s="37">
        <f t="shared" si="913"/>
        <v>3547979.6391253551</v>
      </c>
      <c r="BT188" s="36">
        <v>259703.72850943083</v>
      </c>
      <c r="BU188" s="36">
        <v>275002.92759973288</v>
      </c>
      <c r="BV188" s="36">
        <v>273493.05541645794</v>
      </c>
      <c r="BW188" s="36">
        <v>295131.61337840138</v>
      </c>
      <c r="BX188" s="36">
        <v>278588.48639626091</v>
      </c>
      <c r="BY188" s="36">
        <v>278788.25575863785</v>
      </c>
      <c r="BZ188" s="36">
        <v>309682.52311801043</v>
      </c>
      <c r="CA188" s="36">
        <v>279372.7226256053</v>
      </c>
      <c r="CB188" s="36">
        <v>282886.64801368659</v>
      </c>
      <c r="CC188" s="36">
        <v>300508.88728926692</v>
      </c>
      <c r="CD188" s="36">
        <v>309032.48230679444</v>
      </c>
      <c r="CE188" s="36">
        <v>345395.20726923796</v>
      </c>
      <c r="CF188" s="37">
        <f t="shared" si="916"/>
        <v>3487586.5376815237</v>
      </c>
      <c r="CG188" s="36">
        <v>274877.47896845272</v>
      </c>
      <c r="CH188" s="36">
        <v>315176.00121014856</v>
      </c>
      <c r="CI188" s="36">
        <v>290058.37477048906</v>
      </c>
      <c r="CJ188" s="36">
        <v>303005.62681522255</v>
      </c>
      <c r="CK188" s="36">
        <v>347650.05383074633</v>
      </c>
      <c r="CL188" s="36">
        <v>264244.97696544771</v>
      </c>
      <c r="CM188" s="36">
        <v>316230.49094475119</v>
      </c>
      <c r="CN188" s="36">
        <v>322560.58688032004</v>
      </c>
      <c r="CO188" s="36">
        <v>316855.99820564291</v>
      </c>
      <c r="CP188" s="36">
        <v>329436.40481555637</v>
      </c>
      <c r="CQ188" s="36">
        <v>322109.15748622926</v>
      </c>
      <c r="CR188" s="36">
        <v>373448.12748289056</v>
      </c>
      <c r="CS188" s="37">
        <f t="shared" si="919"/>
        <v>3775653.2783758971</v>
      </c>
      <c r="CT188" s="36">
        <v>245817.07874311469</v>
      </c>
      <c r="CU188" s="36">
        <v>248670.49186279427</v>
      </c>
      <c r="CV188" s="36">
        <v>255209.70409781311</v>
      </c>
      <c r="CW188" s="36">
        <v>265862.68536137568</v>
      </c>
      <c r="CX188" s="36">
        <v>270290.2933149719</v>
      </c>
      <c r="CY188" s="36">
        <v>271956.52445334732</v>
      </c>
      <c r="CZ188" s="36">
        <v>271564.81718410994</v>
      </c>
      <c r="DA188" s="36">
        <v>272359.28129694553</v>
      </c>
      <c r="DB188" s="36">
        <v>280369.4154982469</v>
      </c>
      <c r="DC188" s="36">
        <v>294644.8020781175</v>
      </c>
      <c r="DD188" s="36">
        <v>287259.84735436382</v>
      </c>
      <c r="DE188" s="36">
        <v>322978.76690035115</v>
      </c>
      <c r="DF188" s="36">
        <f t="shared" si="922"/>
        <v>3286983.7081455518</v>
      </c>
      <c r="DG188" s="36">
        <v>198870.40331664158</v>
      </c>
      <c r="DH188" s="36">
        <v>221422.83668335842</v>
      </c>
      <c r="DI188" s="36">
        <v>220692.97</v>
      </c>
      <c r="DJ188" s="36">
        <v>233609.63</v>
      </c>
      <c r="DK188" s="36">
        <v>229706.84</v>
      </c>
      <c r="DL188" s="36">
        <v>232083.56</v>
      </c>
      <c r="DM188" s="36">
        <v>238670.49</v>
      </c>
      <c r="DN188" s="36">
        <v>261385.04</v>
      </c>
      <c r="DO188" s="36">
        <v>244745.84</v>
      </c>
      <c r="DP188" s="36">
        <v>251928.23</v>
      </c>
      <c r="DQ188" s="36">
        <v>260727.89</v>
      </c>
      <c r="DR188" s="36">
        <v>292057.59999999998</v>
      </c>
      <c r="DS188" s="37">
        <f t="shared" si="924"/>
        <v>2885901.3300000005</v>
      </c>
      <c r="DT188" s="36">
        <v>110153.65</v>
      </c>
      <c r="DU188" s="36">
        <v>131662.87</v>
      </c>
      <c r="DV188" s="36">
        <v>144941.81</v>
      </c>
      <c r="DW188" s="36">
        <v>132869.73000000001</v>
      </c>
      <c r="DX188" s="36">
        <v>146596.65</v>
      </c>
      <c r="DY188" s="36">
        <v>142918.56000000064</v>
      </c>
      <c r="DZ188" s="36">
        <v>137880.83999999939</v>
      </c>
      <c r="EA188" s="36">
        <v>150244.35999999999</v>
      </c>
      <c r="EB188" s="36">
        <v>176996.53</v>
      </c>
      <c r="EC188" s="36">
        <v>160224.45000000001</v>
      </c>
      <c r="ED188" s="36">
        <v>162915.01999999999</v>
      </c>
      <c r="EE188" s="36">
        <v>198797.2</v>
      </c>
      <c r="EF188" s="37">
        <f t="shared" si="926"/>
        <v>1796201.67</v>
      </c>
      <c r="EG188" s="36">
        <v>0</v>
      </c>
      <c r="EH188" s="36">
        <v>0</v>
      </c>
      <c r="EI188" s="36">
        <v>0</v>
      </c>
      <c r="EJ188" s="36">
        <v>0</v>
      </c>
      <c r="EK188" s="36">
        <v>0</v>
      </c>
      <c r="EL188" s="36">
        <v>0</v>
      </c>
      <c r="EM188" s="36">
        <v>0</v>
      </c>
      <c r="EN188" s="36">
        <v>0</v>
      </c>
      <c r="EO188" s="36">
        <v>0</v>
      </c>
      <c r="EP188" s="36">
        <v>0</v>
      </c>
      <c r="EQ188" s="36">
        <v>0</v>
      </c>
      <c r="ER188" s="36">
        <v>0</v>
      </c>
      <c r="ES188" s="37">
        <f t="shared" si="928"/>
        <v>0</v>
      </c>
      <c r="ET188" s="36">
        <v>0</v>
      </c>
      <c r="EU188" s="36">
        <v>0</v>
      </c>
      <c r="EV188" s="36">
        <v>0</v>
      </c>
      <c r="EW188" s="36">
        <v>0</v>
      </c>
      <c r="EX188" s="36">
        <v>0</v>
      </c>
      <c r="EY188" s="36">
        <v>0</v>
      </c>
      <c r="EZ188" s="36">
        <v>0</v>
      </c>
      <c r="FA188" s="36">
        <v>0</v>
      </c>
      <c r="FB188" s="36">
        <v>0</v>
      </c>
      <c r="FC188" s="36">
        <v>0</v>
      </c>
      <c r="FD188" s="36">
        <v>0</v>
      </c>
      <c r="FE188" s="36">
        <v>0</v>
      </c>
      <c r="FF188" s="37">
        <f t="shared" si="930"/>
        <v>0</v>
      </c>
      <c r="FG188" s="36">
        <v>0</v>
      </c>
      <c r="FH188" s="36">
        <v>0</v>
      </c>
      <c r="FI188" s="36">
        <v>0</v>
      </c>
      <c r="FJ188" s="36">
        <v>0</v>
      </c>
      <c r="FK188" s="36">
        <v>0</v>
      </c>
      <c r="FL188" s="36">
        <v>0</v>
      </c>
      <c r="FM188" s="36">
        <v>0</v>
      </c>
      <c r="FN188" s="36">
        <v>0</v>
      </c>
      <c r="FO188" s="36">
        <v>0</v>
      </c>
      <c r="FP188" s="36">
        <v>0</v>
      </c>
      <c r="FQ188" s="36">
        <v>0</v>
      </c>
      <c r="FR188" s="36">
        <v>0</v>
      </c>
      <c r="FS188" s="37">
        <f t="shared" si="932"/>
        <v>0</v>
      </c>
      <c r="FT188" s="36">
        <v>0</v>
      </c>
      <c r="FU188" s="36">
        <v>0</v>
      </c>
      <c r="FV188" s="36">
        <v>0</v>
      </c>
      <c r="FW188" s="36">
        <v>0</v>
      </c>
      <c r="FX188" s="36">
        <v>0</v>
      </c>
      <c r="FY188" s="36">
        <v>0</v>
      </c>
      <c r="FZ188" s="36">
        <v>0</v>
      </c>
      <c r="GA188" s="36">
        <v>0</v>
      </c>
      <c r="GB188" s="36">
        <v>0</v>
      </c>
      <c r="GC188" s="36">
        <v>0</v>
      </c>
      <c r="GD188" s="36">
        <v>0</v>
      </c>
      <c r="GE188" s="36">
        <v>0</v>
      </c>
      <c r="GF188" s="37">
        <f t="shared" si="934"/>
        <v>0</v>
      </c>
      <c r="GG188" s="36">
        <v>0</v>
      </c>
      <c r="GH188" s="36">
        <v>0</v>
      </c>
      <c r="GI188" s="36">
        <v>0</v>
      </c>
      <c r="GJ188" s="36">
        <v>0</v>
      </c>
      <c r="GK188" s="36">
        <v>0</v>
      </c>
      <c r="GL188" s="36">
        <v>0</v>
      </c>
      <c r="GM188" s="36">
        <v>0</v>
      </c>
      <c r="GN188" s="36">
        <v>0</v>
      </c>
      <c r="GO188" s="36">
        <v>0</v>
      </c>
      <c r="GP188" s="36">
        <v>0</v>
      </c>
      <c r="GQ188" s="36">
        <v>0</v>
      </c>
      <c r="GR188" s="36">
        <v>0</v>
      </c>
      <c r="GS188" s="37">
        <f t="shared" si="936"/>
        <v>0</v>
      </c>
      <c r="GT188" s="36">
        <v>0</v>
      </c>
      <c r="GU188" s="36">
        <v>0</v>
      </c>
      <c r="GV188" s="36">
        <v>0</v>
      </c>
      <c r="GW188" s="36">
        <v>0</v>
      </c>
      <c r="GX188" s="36">
        <v>0</v>
      </c>
      <c r="GY188" s="36">
        <v>0</v>
      </c>
      <c r="GZ188" s="36">
        <v>0</v>
      </c>
      <c r="HA188" s="36">
        <v>0</v>
      </c>
      <c r="HB188" s="36">
        <v>0</v>
      </c>
      <c r="HC188" s="36">
        <v>0</v>
      </c>
      <c r="HD188" s="36">
        <v>0</v>
      </c>
      <c r="HE188" s="36">
        <v>0</v>
      </c>
      <c r="HF188" s="37">
        <f t="shared" si="938"/>
        <v>0</v>
      </c>
      <c r="HG188" s="36">
        <v>0</v>
      </c>
      <c r="HH188" s="36">
        <v>0</v>
      </c>
      <c r="HI188" s="36">
        <v>0</v>
      </c>
      <c r="HJ188" s="36">
        <v>0</v>
      </c>
      <c r="HK188" s="36">
        <v>0</v>
      </c>
      <c r="HL188" s="36">
        <v>0</v>
      </c>
      <c r="HM188" s="36">
        <v>0</v>
      </c>
      <c r="HN188" s="36">
        <v>0</v>
      </c>
      <c r="HO188" s="36">
        <v>0</v>
      </c>
      <c r="HP188" s="36">
        <v>0</v>
      </c>
      <c r="HQ188" s="36">
        <v>0</v>
      </c>
      <c r="HR188" s="36">
        <v>0</v>
      </c>
      <c r="HS188" s="37">
        <f t="shared" si="940"/>
        <v>0</v>
      </c>
      <c r="HT188" s="36">
        <v>0</v>
      </c>
      <c r="HU188" s="36">
        <v>0</v>
      </c>
      <c r="HV188" s="36">
        <v>0</v>
      </c>
      <c r="HW188" s="36">
        <v>0</v>
      </c>
      <c r="HX188" s="36">
        <v>0</v>
      </c>
      <c r="HY188" s="36">
        <v>0</v>
      </c>
      <c r="HZ188" s="36">
        <v>0</v>
      </c>
      <c r="IA188" s="36">
        <v>0</v>
      </c>
      <c r="IB188" s="36">
        <v>0</v>
      </c>
      <c r="IC188" s="36">
        <v>0</v>
      </c>
      <c r="ID188" s="36">
        <v>0</v>
      </c>
      <c r="IE188" s="36">
        <v>0</v>
      </c>
      <c r="IF188" s="37">
        <f t="shared" si="942"/>
        <v>0</v>
      </c>
      <c r="IG188" s="36">
        <v>0</v>
      </c>
      <c r="IH188" s="209">
        <v>0</v>
      </c>
      <c r="II188" s="209">
        <v>0</v>
      </c>
      <c r="IJ188" s="209">
        <v>0</v>
      </c>
      <c r="IK188" s="209">
        <v>0</v>
      </c>
      <c r="IL188" s="209">
        <v>0</v>
      </c>
      <c r="IM188" s="209">
        <v>0</v>
      </c>
      <c r="IN188" s="209">
        <v>0</v>
      </c>
      <c r="IO188" s="209">
        <v>0</v>
      </c>
      <c r="IP188" s="209">
        <v>0</v>
      </c>
      <c r="IQ188" s="209">
        <v>0</v>
      </c>
      <c r="IR188" s="209">
        <v>0</v>
      </c>
      <c r="IS188" s="37">
        <f t="shared" si="944"/>
        <v>0</v>
      </c>
      <c r="IT188" s="36">
        <v>0</v>
      </c>
      <c r="IU188" s="209">
        <v>0</v>
      </c>
      <c r="IV188" s="209">
        <v>0</v>
      </c>
      <c r="IW188" s="209">
        <v>0</v>
      </c>
      <c r="IX188" s="209">
        <v>0</v>
      </c>
      <c r="IY188" s="209">
        <v>0</v>
      </c>
      <c r="IZ188" s="209">
        <v>0</v>
      </c>
      <c r="JA188" s="209">
        <v>0</v>
      </c>
      <c r="JB188" s="209">
        <v>0</v>
      </c>
      <c r="JC188" s="209">
        <v>0</v>
      </c>
      <c r="JD188" s="209">
        <v>0</v>
      </c>
      <c r="JE188" s="209">
        <v>0</v>
      </c>
      <c r="JF188" s="37">
        <f t="shared" si="946"/>
        <v>0</v>
      </c>
      <c r="JG188" s="229">
        <v>0</v>
      </c>
      <c r="JH188" s="209">
        <v>0</v>
      </c>
      <c r="JI188" s="209">
        <v>0</v>
      </c>
      <c r="JJ188" s="209">
        <v>0</v>
      </c>
      <c r="JK188" s="209">
        <v>0</v>
      </c>
      <c r="JL188" s="209">
        <v>0</v>
      </c>
      <c r="JM188" s="209">
        <v>0</v>
      </c>
      <c r="JN188" s="209">
        <v>0</v>
      </c>
      <c r="JO188" s="209">
        <v>0</v>
      </c>
      <c r="JP188" s="209">
        <v>0</v>
      </c>
      <c r="JQ188" s="209">
        <v>0</v>
      </c>
      <c r="JR188" s="209">
        <v>0</v>
      </c>
      <c r="JS188" s="37">
        <f t="shared" si="948"/>
        <v>0</v>
      </c>
      <c r="JT188" s="229">
        <v>0</v>
      </c>
      <c r="JU188" s="209">
        <v>0</v>
      </c>
      <c r="JV188" s="209">
        <v>0</v>
      </c>
      <c r="JW188" s="209">
        <v>0</v>
      </c>
      <c r="JX188" s="209">
        <v>0</v>
      </c>
      <c r="JY188" s="209">
        <v>0</v>
      </c>
      <c r="JZ188" s="209">
        <v>0</v>
      </c>
      <c r="KA188" s="209">
        <v>0</v>
      </c>
      <c r="KB188" s="209">
        <v>0</v>
      </c>
      <c r="KC188" s="209">
        <v>0</v>
      </c>
      <c r="KD188" s="209">
        <v>0</v>
      </c>
      <c r="KE188" s="209">
        <v>0</v>
      </c>
      <c r="KF188" s="37">
        <f t="shared" si="950"/>
        <v>0</v>
      </c>
      <c r="KG188" s="229">
        <v>0</v>
      </c>
      <c r="KH188" s="209">
        <v>0</v>
      </c>
      <c r="KI188" s="209">
        <v>0</v>
      </c>
      <c r="KJ188" s="209">
        <v>0</v>
      </c>
      <c r="KK188" s="209">
        <v>0</v>
      </c>
      <c r="KL188" s="209">
        <v>0</v>
      </c>
      <c r="KM188" s="209">
        <v>0</v>
      </c>
      <c r="KN188" s="209">
        <v>0</v>
      </c>
      <c r="KO188" s="209">
        <v>0</v>
      </c>
      <c r="KP188" s="209">
        <v>0</v>
      </c>
      <c r="KQ188" s="209">
        <v>0</v>
      </c>
      <c r="KR188" s="209">
        <v>0</v>
      </c>
      <c r="KS188" s="37">
        <f t="shared" si="952"/>
        <v>0</v>
      </c>
      <c r="KT188" s="229">
        <v>0</v>
      </c>
      <c r="KU188" s="209">
        <v>0</v>
      </c>
      <c r="KV188" s="209">
        <v>0</v>
      </c>
      <c r="KW188" s="209">
        <v>0</v>
      </c>
      <c r="KX188" s="209">
        <v>0</v>
      </c>
      <c r="KY188" s="209">
        <v>0</v>
      </c>
      <c r="KZ188" s="209">
        <v>0</v>
      </c>
      <c r="LA188" s="209">
        <v>0</v>
      </c>
      <c r="LB188" s="209">
        <v>0</v>
      </c>
      <c r="LC188" s="209">
        <v>0</v>
      </c>
      <c r="LD188" s="209">
        <v>0</v>
      </c>
      <c r="LE188" s="209">
        <v>0</v>
      </c>
      <c r="LF188" s="37">
        <f t="shared" si="954"/>
        <v>0</v>
      </c>
      <c r="LG188" s="229">
        <v>0</v>
      </c>
      <c r="LH188" s="209">
        <v>0</v>
      </c>
      <c r="LI188" s="209">
        <v>0</v>
      </c>
      <c r="LJ188" s="209">
        <v>0</v>
      </c>
      <c r="LK188" s="209">
        <v>0</v>
      </c>
      <c r="LL188" s="209">
        <v>0</v>
      </c>
      <c r="LM188" s="209">
        <v>0</v>
      </c>
      <c r="LN188" s="209">
        <v>0</v>
      </c>
      <c r="LO188" s="209">
        <v>0</v>
      </c>
      <c r="LP188" s="209">
        <v>0</v>
      </c>
      <c r="LQ188" s="209">
        <v>0</v>
      </c>
      <c r="LR188" s="209">
        <v>0</v>
      </c>
      <c r="LS188" s="37">
        <f t="shared" si="956"/>
        <v>0</v>
      </c>
      <c r="LT188" s="229">
        <v>0</v>
      </c>
      <c r="LU188" s="209">
        <v>0</v>
      </c>
      <c r="LV188" s="209">
        <v>0</v>
      </c>
      <c r="LW188" s="209">
        <v>0</v>
      </c>
      <c r="LX188" s="209">
        <v>0</v>
      </c>
      <c r="LY188" s="209">
        <v>0</v>
      </c>
      <c r="LZ188" s="209">
        <v>0</v>
      </c>
      <c r="MA188" s="209">
        <v>0</v>
      </c>
      <c r="MB188" s="209">
        <v>0</v>
      </c>
      <c r="MC188" s="209">
        <v>0</v>
      </c>
      <c r="MD188" s="209">
        <v>0</v>
      </c>
      <c r="ME188" s="209">
        <v>0</v>
      </c>
      <c r="MF188" s="37">
        <f t="shared" si="958"/>
        <v>0</v>
      </c>
      <c r="MG188" s="229">
        <v>0</v>
      </c>
      <c r="MH188" s="209">
        <v>0</v>
      </c>
      <c r="MI188" s="209">
        <v>0</v>
      </c>
      <c r="MJ188" s="209">
        <v>0</v>
      </c>
      <c r="MK188" s="209">
        <v>0</v>
      </c>
      <c r="ML188" s="209">
        <v>0</v>
      </c>
      <c r="MM188" s="209">
        <v>0</v>
      </c>
      <c r="MN188" s="209">
        <v>0</v>
      </c>
      <c r="MO188" s="209">
        <v>0</v>
      </c>
      <c r="MP188" s="209">
        <v>0</v>
      </c>
      <c r="MQ188" s="209">
        <v>0</v>
      </c>
      <c r="MR188" s="209">
        <v>0</v>
      </c>
      <c r="MS188" s="38">
        <f t="shared" si="960"/>
        <v>0</v>
      </c>
    </row>
    <row r="189" spans="1:357" ht="15.75" x14ac:dyDescent="0.25">
      <c r="A189" s="86">
        <v>4029</v>
      </c>
      <c r="B189" s="113"/>
      <c r="C189" s="114" t="s">
        <v>346</v>
      </c>
      <c r="D189" s="114" t="s">
        <v>147</v>
      </c>
      <c r="E189" s="36" t="s">
        <v>165</v>
      </c>
      <c r="F189" s="36" t="s">
        <v>165</v>
      </c>
      <c r="G189" s="36" t="s">
        <v>165</v>
      </c>
      <c r="H189" s="36" t="s">
        <v>165</v>
      </c>
      <c r="I189" s="36" t="s">
        <v>165</v>
      </c>
      <c r="J189" s="36" t="s">
        <v>165</v>
      </c>
      <c r="K189" s="36" t="s">
        <v>165</v>
      </c>
      <c r="L189" s="36">
        <v>9842150.7260891348</v>
      </c>
      <c r="M189" s="37">
        <v>2185257.0522450344</v>
      </c>
      <c r="N189" s="37">
        <v>1491796.0273743949</v>
      </c>
      <c r="O189" s="36">
        <v>1936062.4269737941</v>
      </c>
      <c r="P189" s="36">
        <v>2092083.9592722419</v>
      </c>
      <c r="Q189" s="36">
        <v>2077558.0036721749</v>
      </c>
      <c r="R189" s="36">
        <v>4076368.7197462865</v>
      </c>
      <c r="S189" s="37">
        <f t="shared" si="903"/>
        <v>23701276.915373061</v>
      </c>
      <c r="T189" s="36">
        <v>1739600.3521949595</v>
      </c>
      <c r="U189" s="36">
        <v>1383628.7120681019</v>
      </c>
      <c r="V189" s="36">
        <v>2095215.8119679524</v>
      </c>
      <c r="W189" s="36">
        <v>1974576.0946419628</v>
      </c>
      <c r="X189" s="36">
        <v>2093282.9952428641</v>
      </c>
      <c r="Y189" s="36">
        <v>2137109.9420380583</v>
      </c>
      <c r="Z189" s="36">
        <v>2176813.7801285256</v>
      </c>
      <c r="AA189" s="36">
        <v>1938853.0053830764</v>
      </c>
      <c r="AB189" s="36">
        <v>1920793.0419379058</v>
      </c>
      <c r="AC189" s="36">
        <v>2480511.0527875135</v>
      </c>
      <c r="AD189" s="36">
        <v>1892371.248289098</v>
      </c>
      <c r="AE189" s="36">
        <v>4134165.1437573065</v>
      </c>
      <c r="AF189" s="37">
        <f t="shared" si="905"/>
        <v>25966921.180437323</v>
      </c>
      <c r="AG189" s="36">
        <v>1780228.6467200804</v>
      </c>
      <c r="AH189" s="36">
        <v>1520713.3898764811</v>
      </c>
      <c r="AI189" s="36">
        <v>1990762.4901936238</v>
      </c>
      <c r="AJ189" s="36">
        <v>2089933.5532465365</v>
      </c>
      <c r="AK189" s="36">
        <v>2471331.4352779188</v>
      </c>
      <c r="AL189" s="36">
        <v>2136718.3168085455</v>
      </c>
      <c r="AM189" s="36">
        <v>2331698.1202637269</v>
      </c>
      <c r="AN189" s="36">
        <v>2526332.9271407137</v>
      </c>
      <c r="AO189" s="36">
        <v>1879312.0097229185</v>
      </c>
      <c r="AP189" s="36">
        <v>2917579.2492906032</v>
      </c>
      <c r="AQ189" s="36">
        <v>2498082.0900517381</v>
      </c>
      <c r="AR189" s="36">
        <v>4432330.2645217869</v>
      </c>
      <c r="AS189" s="37">
        <f t="shared" si="908"/>
        <v>28575022.493114673</v>
      </c>
      <c r="AT189" s="36">
        <v>2666174.9915985088</v>
      </c>
      <c r="AU189" s="36">
        <v>1867111.8800979247</v>
      </c>
      <c r="AV189" s="36">
        <v>2022012.4927251989</v>
      </c>
      <c r="AW189" s="36">
        <v>2360799.5310882991</v>
      </c>
      <c r="AX189" s="36">
        <v>2483011.4049824751</v>
      </c>
      <c r="AY189" s="36">
        <v>2617302.237189116</v>
      </c>
      <c r="AZ189" s="36">
        <v>3129722.4470872986</v>
      </c>
      <c r="BA189" s="36">
        <v>2495712.6662493721</v>
      </c>
      <c r="BB189" s="36">
        <v>2456767.4473794005</v>
      </c>
      <c r="BC189" s="36">
        <v>4251564.6651226822</v>
      </c>
      <c r="BD189" s="36">
        <v>4743929.6800200362</v>
      </c>
      <c r="BE189" s="36">
        <v>6494908.9242613846</v>
      </c>
      <c r="BF189" s="37">
        <f t="shared" si="910"/>
        <v>37589018.367801696</v>
      </c>
      <c r="BG189" s="36">
        <v>4012298.7498330837</v>
      </c>
      <c r="BH189" s="36">
        <v>2498191.0968953418</v>
      </c>
      <c r="BI189" s="36">
        <v>2821814.8973042932</v>
      </c>
      <c r="BJ189" s="36">
        <v>3096710.7061008122</v>
      </c>
      <c r="BK189" s="36">
        <v>3063450.1864463445</v>
      </c>
      <c r="BL189" s="36">
        <v>2833344.9367384408</v>
      </c>
      <c r="BM189" s="36">
        <v>2948785.8028292404</v>
      </c>
      <c r="BN189" s="36">
        <v>2436935.7563011274</v>
      </c>
      <c r="BO189" s="36">
        <v>2216382.6034885505</v>
      </c>
      <c r="BP189" s="36">
        <v>3152733.9948255755</v>
      </c>
      <c r="BQ189" s="36">
        <v>2273380.2416541497</v>
      </c>
      <c r="BR189" s="36">
        <v>5047757.2856367882</v>
      </c>
      <c r="BS189" s="37">
        <f t="shared" si="913"/>
        <v>36401786.25805375</v>
      </c>
      <c r="BT189" s="36">
        <v>2165812.1600734433</v>
      </c>
      <c r="BU189" s="36">
        <v>2464913.555708562</v>
      </c>
      <c r="BV189" s="36">
        <v>2519442.6816474716</v>
      </c>
      <c r="BW189" s="36">
        <v>2935753.2032214999</v>
      </c>
      <c r="BX189" s="36">
        <v>3030493.6609497583</v>
      </c>
      <c r="BY189" s="36">
        <v>3752690.0853780643</v>
      </c>
      <c r="BZ189" s="36">
        <v>3816023.2509597782</v>
      </c>
      <c r="CA189" s="36">
        <v>3627580.2787097273</v>
      </c>
      <c r="CB189" s="36">
        <v>2762575.6011517243</v>
      </c>
      <c r="CC189" s="36">
        <v>4309357.5019612778</v>
      </c>
      <c r="CD189" s="36">
        <v>4193782.5570856249</v>
      </c>
      <c r="CE189" s="36">
        <v>8215583.932690721</v>
      </c>
      <c r="CF189" s="37">
        <f t="shared" si="916"/>
        <v>43794008.46953766</v>
      </c>
      <c r="CG189" s="36">
        <v>2639622.4627774996</v>
      </c>
      <c r="CH189" s="36">
        <v>2390098.6326155891</v>
      </c>
      <c r="CI189" s="36">
        <v>2990554.6392922746</v>
      </c>
      <c r="CJ189" s="36">
        <v>2763946.6715907226</v>
      </c>
      <c r="CK189" s="36">
        <v>2808802.3944666977</v>
      </c>
      <c r="CL189" s="36">
        <v>2808495.3622934395</v>
      </c>
      <c r="CM189" s="36">
        <v>3278178.2929394138</v>
      </c>
      <c r="CN189" s="36">
        <v>2585935.9692455325</v>
      </c>
      <c r="CO189" s="36">
        <v>2467561.6611166601</v>
      </c>
      <c r="CP189" s="36">
        <v>2907382.8405942474</v>
      </c>
      <c r="CQ189" s="36">
        <v>3990415.3128859871</v>
      </c>
      <c r="CR189" s="36">
        <v>5916974.539767975</v>
      </c>
      <c r="CS189" s="37">
        <f t="shared" si="919"/>
        <v>37547968.779586039</v>
      </c>
      <c r="CT189" s="36">
        <v>2532860.3219412458</v>
      </c>
      <c r="CU189" s="36">
        <v>3120334.6903271554</v>
      </c>
      <c r="CV189" s="36">
        <v>2829189.2071440527</v>
      </c>
      <c r="CW189" s="36">
        <v>3064610.7111500613</v>
      </c>
      <c r="CX189" s="36">
        <v>3452724.3346686689</v>
      </c>
      <c r="CY189" s="36">
        <v>3741164.6763478499</v>
      </c>
      <c r="CZ189" s="36">
        <v>3914789.3110081707</v>
      </c>
      <c r="DA189" s="36">
        <v>4290805.5780337211</v>
      </c>
      <c r="DB189" s="36">
        <v>3231258.3645468308</v>
      </c>
      <c r="DC189" s="36">
        <v>4272601.8297863379</v>
      </c>
      <c r="DD189" s="36">
        <v>5767887.6543565374</v>
      </c>
      <c r="DE189" s="36">
        <v>7375135.2713653985</v>
      </c>
      <c r="DF189" s="36">
        <f t="shared" si="922"/>
        <v>47593361.950676031</v>
      </c>
      <c r="DG189" s="36">
        <v>2103579.7930428982</v>
      </c>
      <c r="DH189" s="36">
        <v>2186411.8900951436</v>
      </c>
      <c r="DI189" s="36">
        <v>3294794.0987748271</v>
      </c>
      <c r="DJ189" s="36">
        <v>3574461.9721852541</v>
      </c>
      <c r="DK189" s="36">
        <v>3534021.4399999883</v>
      </c>
      <c r="DL189" s="36">
        <v>3846601.2100000083</v>
      </c>
      <c r="DM189" s="36">
        <v>4026302.8899999857</v>
      </c>
      <c r="DN189" s="36">
        <v>4331090.4059018977</v>
      </c>
      <c r="DO189" s="36">
        <v>2450611.16</v>
      </c>
      <c r="DP189" s="36">
        <v>3878743.5199999884</v>
      </c>
      <c r="DQ189" s="36">
        <v>5177567.6100000069</v>
      </c>
      <c r="DR189" s="36">
        <v>8836142.4899999946</v>
      </c>
      <c r="DS189" s="37">
        <f t="shared" si="924"/>
        <v>47240328.479999989</v>
      </c>
      <c r="DT189" s="36">
        <v>3483764.32</v>
      </c>
      <c r="DU189" s="36">
        <v>3808554.62</v>
      </c>
      <c r="DV189" s="36">
        <v>4223200.55</v>
      </c>
      <c r="DW189" s="36">
        <v>4717002.84</v>
      </c>
      <c r="DX189" s="36">
        <v>4060872.76</v>
      </c>
      <c r="DY189" s="36">
        <v>5005684.5199999921</v>
      </c>
      <c r="DZ189" s="36">
        <v>4545600.8100000061</v>
      </c>
      <c r="EA189" s="36">
        <v>4039887.9700000063</v>
      </c>
      <c r="EB189" s="36">
        <v>4768007.8</v>
      </c>
      <c r="EC189" s="36">
        <v>3584653.12</v>
      </c>
      <c r="ED189" s="36">
        <v>4218371.7299999744</v>
      </c>
      <c r="EE189" s="36">
        <v>8260195.3100000098</v>
      </c>
      <c r="EF189" s="37">
        <f t="shared" si="926"/>
        <v>54715796.349999979</v>
      </c>
      <c r="EG189" s="36">
        <v>3607156.6</v>
      </c>
      <c r="EH189" s="36">
        <v>3682850.1</v>
      </c>
      <c r="EI189" s="36">
        <v>4601686.75</v>
      </c>
      <c r="EJ189" s="36">
        <v>4727314.22</v>
      </c>
      <c r="EK189" s="36">
        <v>5129862.1300000064</v>
      </c>
      <c r="EL189" s="36">
        <v>4512618.1799999923</v>
      </c>
      <c r="EM189" s="36">
        <v>4870896.99</v>
      </c>
      <c r="EN189" s="36">
        <v>4306238.5799999908</v>
      </c>
      <c r="EO189" s="36">
        <v>3977445.890000008</v>
      </c>
      <c r="EP189" s="36">
        <v>4700360.42</v>
      </c>
      <c r="EQ189" s="36">
        <v>4706431.34</v>
      </c>
      <c r="ER189" s="36">
        <v>8226315.9800000042</v>
      </c>
      <c r="ES189" s="37">
        <f t="shared" si="928"/>
        <v>57049177.180000007</v>
      </c>
      <c r="ET189" s="36">
        <v>3622923.29</v>
      </c>
      <c r="EU189" s="36">
        <v>3211229</v>
      </c>
      <c r="EV189" s="36">
        <v>4544456.33</v>
      </c>
      <c r="EW189" s="36">
        <v>4586500.4800000004</v>
      </c>
      <c r="EX189" s="36">
        <v>4222714.84</v>
      </c>
      <c r="EY189" s="36">
        <v>5053889.8600000003</v>
      </c>
      <c r="EZ189" s="36">
        <v>5424458.2200000025</v>
      </c>
      <c r="FA189" s="36">
        <v>4580368.17</v>
      </c>
      <c r="FB189" s="36">
        <v>4082764.16</v>
      </c>
      <c r="FC189" s="36">
        <v>7547543.0500000119</v>
      </c>
      <c r="FD189" s="36">
        <v>6522650.8709999919</v>
      </c>
      <c r="FE189" s="36">
        <v>7766900.2189999893</v>
      </c>
      <c r="FF189" s="37">
        <f t="shared" si="930"/>
        <v>61166398.490000002</v>
      </c>
      <c r="FG189" s="36">
        <v>3306255.43</v>
      </c>
      <c r="FH189" s="36">
        <v>3660083.38</v>
      </c>
      <c r="FI189" s="36">
        <v>3941214.48</v>
      </c>
      <c r="FJ189" s="36">
        <v>3719739.36</v>
      </c>
      <c r="FK189" s="36">
        <v>4286229.01</v>
      </c>
      <c r="FL189" s="36">
        <v>5251899.4209999926</v>
      </c>
      <c r="FM189" s="36">
        <v>4779460.769000005</v>
      </c>
      <c r="FN189" s="36">
        <v>4073698.04</v>
      </c>
      <c r="FO189" s="36">
        <v>3469969.7000000104</v>
      </c>
      <c r="FP189" s="36">
        <v>4092541.87</v>
      </c>
      <c r="FQ189" s="36">
        <v>4326331.99</v>
      </c>
      <c r="FR189" s="36">
        <v>7891421.8400000036</v>
      </c>
      <c r="FS189" s="37">
        <f t="shared" si="932"/>
        <v>52798845.290000007</v>
      </c>
      <c r="FT189" s="36">
        <v>3847251.24</v>
      </c>
      <c r="FU189" s="36">
        <v>4593216.24</v>
      </c>
      <c r="FV189" s="36">
        <v>4152495.98</v>
      </c>
      <c r="FW189" s="36">
        <v>4366166.03</v>
      </c>
      <c r="FX189" s="36">
        <v>4462514.6399999931</v>
      </c>
      <c r="FY189" s="36">
        <v>3879017.23</v>
      </c>
      <c r="FZ189" s="36">
        <v>4793068.53</v>
      </c>
      <c r="GA189" s="36">
        <v>3848168.5299999937</v>
      </c>
      <c r="GB189" s="36">
        <v>4929342.9500000104</v>
      </c>
      <c r="GC189" s="36">
        <v>2672720.2200000002</v>
      </c>
      <c r="GD189" s="36">
        <v>4194070.48</v>
      </c>
      <c r="GE189" s="36">
        <v>7499043.3400000036</v>
      </c>
      <c r="GF189" s="37">
        <f t="shared" si="934"/>
        <v>53237075.409999996</v>
      </c>
      <c r="GG189" s="36">
        <v>3418979.28</v>
      </c>
      <c r="GH189" s="36">
        <v>3196977.3300000015</v>
      </c>
      <c r="GI189" s="36">
        <v>3672491.7999999989</v>
      </c>
      <c r="GJ189" s="36">
        <v>3884652.3900000006</v>
      </c>
      <c r="GK189" s="36">
        <v>3815401.6699999981</v>
      </c>
      <c r="GL189" s="36">
        <v>3683368.4200000018</v>
      </c>
      <c r="GM189" s="36">
        <v>4310878.16</v>
      </c>
      <c r="GN189" s="36">
        <v>3775492</v>
      </c>
      <c r="GO189" s="36">
        <v>3008604.129999999</v>
      </c>
      <c r="GP189" s="36">
        <v>3857437.8300000057</v>
      </c>
      <c r="GQ189" s="36">
        <v>3775537.6599999964</v>
      </c>
      <c r="GR189" s="36">
        <v>7114054.2699999884</v>
      </c>
      <c r="GS189" s="37">
        <f t="shared" si="936"/>
        <v>47513874.93999999</v>
      </c>
      <c r="GT189" s="36">
        <v>3749189.73</v>
      </c>
      <c r="GU189" s="36">
        <v>3005279.8800000004</v>
      </c>
      <c r="GV189" s="36">
        <v>3273148.8199999956</v>
      </c>
      <c r="GW189" s="36">
        <v>4316818.6300000027</v>
      </c>
      <c r="GX189" s="36">
        <v>3817792.1200000048</v>
      </c>
      <c r="GY189" s="36">
        <v>4067347.5400000028</v>
      </c>
      <c r="GZ189" s="36">
        <v>4730619.2799999937</v>
      </c>
      <c r="HA189" s="36">
        <v>3513595.9100000113</v>
      </c>
      <c r="HB189" s="36">
        <v>3384905.4599999934</v>
      </c>
      <c r="HC189" s="36">
        <v>6576211.2699999958</v>
      </c>
      <c r="HD189" s="36">
        <v>4672772.1700000018</v>
      </c>
      <c r="HE189" s="36">
        <v>6649415.3099999875</v>
      </c>
      <c r="HF189" s="37">
        <f t="shared" si="938"/>
        <v>51757096.11999999</v>
      </c>
      <c r="HG189" s="36">
        <v>3131250.7600000002</v>
      </c>
      <c r="HH189" s="36">
        <v>2816968.6900000023</v>
      </c>
      <c r="HI189" s="36">
        <v>3324336.0799999991</v>
      </c>
      <c r="HJ189" s="36">
        <v>3910594.0799999991</v>
      </c>
      <c r="HK189" s="36">
        <v>3327872.3799999976</v>
      </c>
      <c r="HL189" s="36">
        <v>4159658.2400000081</v>
      </c>
      <c r="HM189" s="36">
        <v>4861485.9099999927</v>
      </c>
      <c r="HN189" s="36">
        <v>3569649.2399999942</v>
      </c>
      <c r="HO189" s="36">
        <v>3548288.340000005</v>
      </c>
      <c r="HP189" s="36">
        <v>4125302.3300000066</v>
      </c>
      <c r="HQ189" s="36">
        <v>4111478.6100000041</v>
      </c>
      <c r="HR189" s="36">
        <v>6973712.2999999886</v>
      </c>
      <c r="HS189" s="37">
        <f t="shared" si="940"/>
        <v>47860596.960000001</v>
      </c>
      <c r="HT189" s="36">
        <v>3392956.11</v>
      </c>
      <c r="HU189" s="36">
        <v>3264895.6400000011</v>
      </c>
      <c r="HV189" s="36">
        <v>3526009.0399999991</v>
      </c>
      <c r="HW189" s="36">
        <v>3832044.7699999986</v>
      </c>
      <c r="HX189" s="36">
        <v>3375069.9800000014</v>
      </c>
      <c r="HY189" s="36">
        <v>4176363</v>
      </c>
      <c r="HZ189" s="36">
        <v>3806599.1300000013</v>
      </c>
      <c r="IA189" s="36">
        <v>3541537.2299999986</v>
      </c>
      <c r="IB189" s="36">
        <v>3165779.9400000041</v>
      </c>
      <c r="IC189" s="36">
        <v>3506060.7200000007</v>
      </c>
      <c r="ID189" s="36">
        <v>4320440.6199999889</v>
      </c>
      <c r="IE189" s="36">
        <v>7025061.4899999909</v>
      </c>
      <c r="IF189" s="37">
        <f t="shared" si="942"/>
        <v>46932817.669999987</v>
      </c>
      <c r="IG189" s="36">
        <v>3173810.6600000011</v>
      </c>
      <c r="IH189" s="209">
        <v>3013674.2399999984</v>
      </c>
      <c r="II189" s="209">
        <v>3863782.7200000021</v>
      </c>
      <c r="IJ189" s="209">
        <v>3499932.0599999977</v>
      </c>
      <c r="IK189" s="209">
        <v>3734693.7500000056</v>
      </c>
      <c r="IL189" s="209">
        <v>4110770.2499999977</v>
      </c>
      <c r="IM189" s="209">
        <v>4447655.4699999988</v>
      </c>
      <c r="IN189" s="209">
        <v>3373964.6900000046</v>
      </c>
      <c r="IO189" s="209">
        <v>2853863.4999999953</v>
      </c>
      <c r="IP189" s="209">
        <v>4458128.5999999894</v>
      </c>
      <c r="IQ189" s="209">
        <v>3744264.3200000138</v>
      </c>
      <c r="IR189" s="209">
        <v>6917716.6339999791</v>
      </c>
      <c r="IS189" s="37">
        <f t="shared" si="944"/>
        <v>47192256.893999986</v>
      </c>
      <c r="IT189" s="36">
        <v>3458347.8700000006</v>
      </c>
      <c r="IU189" s="209">
        <v>3040430.4899999984</v>
      </c>
      <c r="IV189" s="209">
        <v>3521880.859999998</v>
      </c>
      <c r="IW189" s="209">
        <v>3867506.629999999</v>
      </c>
      <c r="IX189" s="209">
        <v>3771191.5400000042</v>
      </c>
      <c r="IY189" s="209">
        <v>3954939.8599999971</v>
      </c>
      <c r="IZ189" s="209">
        <v>5736113.7200000025</v>
      </c>
      <c r="JA189" s="209">
        <v>4117989.2900000084</v>
      </c>
      <c r="JB189" s="209">
        <v>2992976.1400000053</v>
      </c>
      <c r="JC189" s="209">
        <v>4370931.9599998724</v>
      </c>
      <c r="JD189" s="209">
        <v>5889705.1700001201</v>
      </c>
      <c r="JE189" s="209">
        <v>9584865.8699999899</v>
      </c>
      <c r="JF189" s="37">
        <f t="shared" si="946"/>
        <v>54306879.399999999</v>
      </c>
      <c r="JG189" s="229">
        <v>3380755.51</v>
      </c>
      <c r="JH189" s="209">
        <v>2992830.790000001</v>
      </c>
      <c r="JI189" s="209">
        <v>3743552.0889999997</v>
      </c>
      <c r="JJ189" s="209">
        <v>4048916.5009999955</v>
      </c>
      <c r="JK189" s="209">
        <v>4010395.7800000049</v>
      </c>
      <c r="JL189" s="209">
        <v>3738920.17</v>
      </c>
      <c r="JM189" s="209">
        <v>4601107.5400000028</v>
      </c>
      <c r="JN189" s="209">
        <v>3809966.1800000067</v>
      </c>
      <c r="JO189" s="209">
        <v>3738250.9099999927</v>
      </c>
      <c r="JP189" s="209">
        <v>4562081.2200000007</v>
      </c>
      <c r="JQ189" s="209">
        <v>4609012.0900000175</v>
      </c>
      <c r="JR189" s="209">
        <v>8680726.1699999776</v>
      </c>
      <c r="JS189" s="37">
        <f t="shared" si="948"/>
        <v>51916514.950000003</v>
      </c>
      <c r="JT189" s="229">
        <v>4023832.2800000007</v>
      </c>
      <c r="JU189" s="209">
        <v>3111166.1399999983</v>
      </c>
      <c r="JV189" s="209">
        <v>3687184.4900000012</v>
      </c>
      <c r="JW189" s="209">
        <v>3437818.6399999941</v>
      </c>
      <c r="JX189" s="209">
        <v>3846045.089999998</v>
      </c>
      <c r="JY189" s="209">
        <v>2664635.9300000006</v>
      </c>
      <c r="JZ189" s="209">
        <v>4277458.3000000045</v>
      </c>
      <c r="KA189" s="209">
        <v>4239418.26</v>
      </c>
      <c r="KB189" s="209">
        <v>3204510.4199999985</v>
      </c>
      <c r="KC189" s="209">
        <v>4412497.5299999975</v>
      </c>
      <c r="KD189" s="209">
        <v>4312071.4000000171</v>
      </c>
      <c r="KE189" s="209">
        <v>8129376.459999999</v>
      </c>
      <c r="KF189" s="37">
        <f t="shared" si="950"/>
        <v>49346014.940000005</v>
      </c>
      <c r="KG189" s="229">
        <v>3289466.55</v>
      </c>
      <c r="KH189" s="209">
        <v>3194805.92</v>
      </c>
      <c r="KI189" s="209">
        <v>4347784.2300000116</v>
      </c>
      <c r="KJ189" s="209">
        <v>3802053.8599999901</v>
      </c>
      <c r="KK189" s="209">
        <v>3888471.6200000104</v>
      </c>
      <c r="KL189" s="209">
        <v>5203099.4399999883</v>
      </c>
      <c r="KM189" s="209">
        <v>4590609.0600000024</v>
      </c>
      <c r="KN189" s="209">
        <v>4011796.6799999988</v>
      </c>
      <c r="KO189" s="209">
        <v>3670551.1100000092</v>
      </c>
      <c r="KP189" s="209">
        <v>4235013.479999993</v>
      </c>
      <c r="KQ189" s="209">
        <v>4553123.5300000161</v>
      </c>
      <c r="KR189" s="209">
        <v>11643162.559999965</v>
      </c>
      <c r="KS189" s="37">
        <f t="shared" si="952"/>
        <v>56429938.039999984</v>
      </c>
      <c r="KT189" s="229">
        <v>3616076.5100000007</v>
      </c>
      <c r="KU189" s="209">
        <v>3487363.5299999984</v>
      </c>
      <c r="KV189" s="209">
        <v>3853022.9199999995</v>
      </c>
      <c r="KW189" s="209">
        <v>3760405.3900000006</v>
      </c>
      <c r="KX189" s="209">
        <v>4100133.2499999907</v>
      </c>
      <c r="KY189" s="209">
        <v>4846860.5000000093</v>
      </c>
      <c r="KZ189" s="209">
        <v>4979429.9900000021</v>
      </c>
      <c r="LA189" s="209">
        <v>5347974.6399999978</v>
      </c>
      <c r="LB189" s="209">
        <v>3748060.0599999912</v>
      </c>
      <c r="LC189" s="209">
        <v>4418215.3000000073</v>
      </c>
      <c r="LD189" s="209">
        <v>6345452.950000002</v>
      </c>
      <c r="LE189" s="209">
        <v>11231022.489999989</v>
      </c>
      <c r="LF189" s="37">
        <f t="shared" si="954"/>
        <v>59734017.529999986</v>
      </c>
      <c r="LG189" s="229">
        <v>3543007.1399999997</v>
      </c>
      <c r="LH189" s="209">
        <v>3377535.3499999996</v>
      </c>
      <c r="LI189" s="209">
        <v>4369723.87</v>
      </c>
      <c r="LJ189" s="209">
        <v>4072903.0399999898</v>
      </c>
      <c r="LK189" s="209">
        <v>4536813.5</v>
      </c>
      <c r="LL189" s="209">
        <v>5115727.8899999987</v>
      </c>
      <c r="LM189" s="209">
        <v>5087044.3799999915</v>
      </c>
      <c r="LN189" s="209">
        <v>4376899.7300000079</v>
      </c>
      <c r="LO189" s="209">
        <v>3938461.8200000017</v>
      </c>
      <c r="LP189" s="209">
        <v>13689333.720000109</v>
      </c>
      <c r="LQ189" s="209">
        <v>6218566.5499999821</v>
      </c>
      <c r="LR189" s="209">
        <v>8985870.0600000173</v>
      </c>
      <c r="LS189" s="37">
        <f t="shared" si="956"/>
        <v>67311887.050000101</v>
      </c>
      <c r="LT189" s="229">
        <v>4353630.0999999996</v>
      </c>
      <c r="LU189" s="209">
        <v>3883063.5799999908</v>
      </c>
      <c r="LV189" s="209">
        <v>4202902.1600000095</v>
      </c>
      <c r="LW189" s="209">
        <v>4183017.55</v>
      </c>
      <c r="LX189" s="209">
        <v>4683617.5499999989</v>
      </c>
      <c r="LY189" s="209">
        <v>4664582.8900000006</v>
      </c>
      <c r="LZ189" s="209">
        <v>6727894.1900001019</v>
      </c>
      <c r="MA189" s="209">
        <v>4537662.1800000109</v>
      </c>
      <c r="MB189" s="209">
        <v>3841076.3799999994</v>
      </c>
      <c r="MC189" s="209">
        <v>6124935.9299999103</v>
      </c>
      <c r="MD189" s="209">
        <v>5029164.2199999886</v>
      </c>
      <c r="ME189" s="209">
        <v>11502485.449999992</v>
      </c>
      <c r="MF189" s="37">
        <f t="shared" si="958"/>
        <v>63734032.180000007</v>
      </c>
      <c r="MG189" s="229">
        <v>4293627.63</v>
      </c>
      <c r="MH189" s="209">
        <v>4085968.1799999992</v>
      </c>
      <c r="MI189" s="209">
        <v>5430754.9699999988</v>
      </c>
      <c r="MJ189" s="209">
        <v>0</v>
      </c>
      <c r="MK189" s="209">
        <v>0</v>
      </c>
      <c r="ML189" s="209">
        <v>0</v>
      </c>
      <c r="MM189" s="209">
        <v>0</v>
      </c>
      <c r="MN189" s="209">
        <v>0</v>
      </c>
      <c r="MO189" s="209">
        <v>0</v>
      </c>
      <c r="MP189" s="209">
        <v>0</v>
      </c>
      <c r="MQ189" s="209">
        <v>0</v>
      </c>
      <c r="MR189" s="209">
        <v>0</v>
      </c>
      <c r="MS189" s="38">
        <f t="shared" si="960"/>
        <v>13810350.779999997</v>
      </c>
    </row>
    <row r="190" spans="1:357" x14ac:dyDescent="0.2">
      <c r="A190" s="82"/>
      <c r="B190" s="105"/>
      <c r="C190" s="106" t="s">
        <v>591</v>
      </c>
      <c r="D190" s="106" t="s">
        <v>591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31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31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31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31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31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31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31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31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31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31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31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31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31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31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31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31"/>
      <c r="HT190" s="22"/>
      <c r="HU190" s="22"/>
      <c r="HV190" s="22"/>
      <c r="HW190" s="22"/>
      <c r="HX190" s="22"/>
      <c r="HY190" s="22"/>
      <c r="HZ190" s="22"/>
      <c r="IA190" s="22"/>
      <c r="IB190" s="22"/>
      <c r="IC190" s="22"/>
      <c r="ID190" s="22"/>
      <c r="IE190" s="22"/>
      <c r="IF190" s="31"/>
      <c r="IG190" s="22"/>
      <c r="IH190" s="22"/>
      <c r="II190" s="22"/>
      <c r="IJ190" s="22"/>
      <c r="IK190" s="22"/>
      <c r="IL190" s="22"/>
      <c r="IM190" s="22"/>
      <c r="IN190" s="22"/>
      <c r="IO190" s="22"/>
      <c r="IP190" s="22"/>
      <c r="IQ190" s="22"/>
      <c r="IR190" s="22"/>
      <c r="IS190" s="31"/>
      <c r="IT190" s="22"/>
      <c r="IU190" s="22"/>
      <c r="IV190" s="22"/>
      <c r="IW190" s="22"/>
      <c r="IX190" s="22"/>
      <c r="IY190" s="22"/>
      <c r="IZ190" s="22"/>
      <c r="JA190" s="22"/>
      <c r="JB190" s="22"/>
      <c r="JC190" s="22"/>
      <c r="JD190" s="22"/>
      <c r="JE190" s="22"/>
      <c r="JF190" s="31"/>
      <c r="JG190" s="227"/>
      <c r="JH190" s="22"/>
      <c r="JI190" s="22"/>
      <c r="JJ190" s="22"/>
      <c r="JK190" s="22"/>
      <c r="JL190" s="22"/>
      <c r="JM190" s="22"/>
      <c r="JN190" s="22"/>
      <c r="JO190" s="22"/>
      <c r="JP190" s="22"/>
      <c r="JQ190" s="22"/>
      <c r="JR190" s="22"/>
      <c r="JS190" s="31"/>
      <c r="JT190" s="227"/>
      <c r="JU190" s="22"/>
      <c r="JV190" s="22"/>
      <c r="JW190" s="22"/>
      <c r="JX190" s="22"/>
      <c r="JY190" s="22"/>
      <c r="JZ190" s="22"/>
      <c r="KA190" s="22"/>
      <c r="KB190" s="22"/>
      <c r="KC190" s="22"/>
      <c r="KD190" s="22"/>
      <c r="KE190" s="22"/>
      <c r="KF190" s="31"/>
      <c r="KG190" s="227"/>
      <c r="KH190" s="22"/>
      <c r="KI190" s="22"/>
      <c r="KJ190" s="22"/>
      <c r="KK190" s="22"/>
      <c r="KL190" s="22"/>
      <c r="KM190" s="22"/>
      <c r="KN190" s="22"/>
      <c r="KO190" s="22"/>
      <c r="KP190" s="22"/>
      <c r="KQ190" s="22"/>
      <c r="KR190" s="22"/>
      <c r="KS190" s="31"/>
      <c r="KT190" s="227"/>
      <c r="KU190" s="22"/>
      <c r="KV190" s="22"/>
      <c r="KW190" s="22"/>
      <c r="KX190" s="22"/>
      <c r="KY190" s="22"/>
      <c r="KZ190" s="22"/>
      <c r="LA190" s="22"/>
      <c r="LB190" s="22"/>
      <c r="LC190" s="22"/>
      <c r="LD190" s="22"/>
      <c r="LE190" s="22"/>
      <c r="LF190" s="31"/>
      <c r="LG190" s="227"/>
      <c r="LH190" s="22"/>
      <c r="LI190" s="22"/>
      <c r="LJ190" s="22"/>
      <c r="LK190" s="22"/>
      <c r="LL190" s="22"/>
      <c r="LM190" s="22"/>
      <c r="LN190" s="22"/>
      <c r="LO190" s="22"/>
      <c r="LP190" s="22"/>
      <c r="LQ190" s="22"/>
      <c r="LR190" s="22"/>
      <c r="LS190" s="31"/>
      <c r="LT190" s="227"/>
      <c r="LU190" s="22"/>
      <c r="LV190" s="22"/>
      <c r="LW190" s="22"/>
      <c r="LX190" s="22"/>
      <c r="LY190" s="22"/>
      <c r="LZ190" s="22"/>
      <c r="MA190" s="22"/>
      <c r="MB190" s="22"/>
      <c r="MC190" s="22"/>
      <c r="MD190" s="22"/>
      <c r="ME190" s="22"/>
      <c r="MF190" s="31"/>
      <c r="MG190" s="227"/>
      <c r="MH190" s="22"/>
      <c r="MI190" s="22"/>
      <c r="MJ190" s="22"/>
      <c r="MK190" s="22"/>
      <c r="ML190" s="22"/>
      <c r="MM190" s="22"/>
      <c r="MN190" s="22"/>
      <c r="MO190" s="22"/>
      <c r="MP190" s="22"/>
      <c r="MQ190" s="22"/>
      <c r="MR190" s="22"/>
      <c r="MS190" s="32"/>
    </row>
    <row r="191" spans="1:357" ht="18" x14ac:dyDescent="0.25">
      <c r="A191" s="85">
        <v>403</v>
      </c>
      <c r="B191" s="111"/>
      <c r="C191" s="112" t="s">
        <v>32</v>
      </c>
      <c r="D191" s="112" t="s">
        <v>33</v>
      </c>
      <c r="E191" s="33">
        <f t="shared" ref="E191:K191" si="961">SUM(E192:E196)</f>
        <v>976894.50842931063</v>
      </c>
      <c r="F191" s="33">
        <f t="shared" si="961"/>
        <v>1748330.8295777</v>
      </c>
      <c r="G191" s="33">
        <f t="shared" si="961"/>
        <v>2160849.6077449508</v>
      </c>
      <c r="H191" s="33">
        <f t="shared" si="961"/>
        <v>2697387.7482891004</v>
      </c>
      <c r="I191" s="33">
        <f t="shared" si="961"/>
        <v>2235269.5710232016</v>
      </c>
      <c r="J191" s="33">
        <f t="shared" si="961"/>
        <v>2553805.7085628444</v>
      </c>
      <c r="K191" s="33">
        <f t="shared" si="961"/>
        <v>2081831.0799532633</v>
      </c>
      <c r="L191" s="33">
        <f>SUM(L192:L196)</f>
        <v>1011095.81038224</v>
      </c>
      <c r="M191" s="33">
        <f t="shared" ref="M191:R191" si="962">SUM(M192:M196)</f>
        <v>195647.63812385246</v>
      </c>
      <c r="N191" s="33">
        <f t="shared" si="962"/>
        <v>105424.80387247537</v>
      </c>
      <c r="O191" s="33">
        <f t="shared" si="962"/>
        <v>52353.530295443161</v>
      </c>
      <c r="P191" s="33">
        <f t="shared" si="962"/>
        <v>231576.53146386245</v>
      </c>
      <c r="Q191" s="33">
        <f t="shared" si="962"/>
        <v>188783.1747621432</v>
      </c>
      <c r="R191" s="33">
        <f t="shared" si="962"/>
        <v>227048.9066933734</v>
      </c>
      <c r="S191" s="34">
        <f t="shared" ref="S191:S196" si="963">L191+M191+N191+O191+P191+Q191+R191</f>
        <v>2011930.3955933901</v>
      </c>
      <c r="T191" s="33">
        <f t="shared" ref="T191:AE191" si="964">SUM(T192:T196)</f>
        <v>162003.83909197131</v>
      </c>
      <c r="U191" s="33">
        <f t="shared" si="964"/>
        <v>125377.92104823903</v>
      </c>
      <c r="V191" s="33">
        <f t="shared" si="964"/>
        <v>216184.26448005342</v>
      </c>
      <c r="W191" s="33">
        <f t="shared" si="964"/>
        <v>238660.97421131696</v>
      </c>
      <c r="X191" s="33">
        <f t="shared" si="964"/>
        <v>232222.17492906025</v>
      </c>
      <c r="Y191" s="33">
        <f t="shared" si="964"/>
        <v>190552.49540978135</v>
      </c>
      <c r="Z191" s="33">
        <f t="shared" si="964"/>
        <v>172889.30479051912</v>
      </c>
      <c r="AA191" s="33">
        <f t="shared" si="964"/>
        <v>167921.08996828579</v>
      </c>
      <c r="AB191" s="33">
        <f t="shared" si="964"/>
        <v>218947.93857452847</v>
      </c>
      <c r="AC191" s="33">
        <f t="shared" si="964"/>
        <v>329656.41378734767</v>
      </c>
      <c r="AD191" s="33">
        <f t="shared" si="964"/>
        <v>158129.89066933742</v>
      </c>
      <c r="AE191" s="33">
        <f t="shared" si="964"/>
        <v>248386.75930562511</v>
      </c>
      <c r="AF191" s="34">
        <f t="shared" ref="AF191:AF196" si="965">T191+U191+V191+W191+X191+Y191+Z191+AA191+AB191+AC191+AD191+AE191</f>
        <v>2460933.0662660659</v>
      </c>
      <c r="AG191" s="33">
        <f t="shared" ref="AG191:AL191" si="966">SUM(AG192:AG196)</f>
        <v>186721.7492906026</v>
      </c>
      <c r="AH191" s="33">
        <f t="shared" si="966"/>
        <v>151328.85578367551</v>
      </c>
      <c r="AI191" s="33">
        <f t="shared" si="966"/>
        <v>246282.55508262396</v>
      </c>
      <c r="AJ191" s="33">
        <f t="shared" si="966"/>
        <v>188937.98656317813</v>
      </c>
      <c r="AK191" s="33">
        <f t="shared" si="966"/>
        <v>300556.31405441504</v>
      </c>
      <c r="AL191" s="33">
        <f t="shared" si="966"/>
        <v>300177.66316140874</v>
      </c>
      <c r="AM191" s="33">
        <f t="shared" ref="AM191:AR191" si="967">SUM(AM192:AM196)</f>
        <v>213006.45201135031</v>
      </c>
      <c r="AN191" s="33">
        <f t="shared" si="967"/>
        <v>221679.10449006848</v>
      </c>
      <c r="AO191" s="33">
        <f t="shared" si="967"/>
        <v>197687.95651811044</v>
      </c>
      <c r="AP191" s="33">
        <f t="shared" si="967"/>
        <v>223559.65448172271</v>
      </c>
      <c r="AQ191" s="33">
        <f t="shared" si="967"/>
        <v>209409.1733433484</v>
      </c>
      <c r="AR191" s="33">
        <f t="shared" si="967"/>
        <v>312035.20935570018</v>
      </c>
      <c r="AS191" s="34">
        <f t="shared" ref="AS191:AS196" si="968">AG191+AH191+AI191+AJ191+AK191+AL191+AM191+AN191+AO191+AP191+AQ191+AR191</f>
        <v>2751382.6741362042</v>
      </c>
      <c r="AT191" s="33">
        <f>SUM(AT192:AT196)</f>
        <v>163997.91437155736</v>
      </c>
      <c r="AU191" s="33">
        <f t="shared" ref="AU191:BE191" si="969">SUM(AU192:AU196)</f>
        <v>251514.10908028716</v>
      </c>
      <c r="AV191" s="33">
        <f t="shared" si="969"/>
        <v>252457.14563511941</v>
      </c>
      <c r="AW191" s="33">
        <f t="shared" si="969"/>
        <v>306123.78905858798</v>
      </c>
      <c r="AX191" s="33">
        <f t="shared" si="969"/>
        <v>354918.3587881822</v>
      </c>
      <c r="AY191" s="33">
        <f t="shared" si="969"/>
        <v>304129.55237022194</v>
      </c>
      <c r="AZ191" s="33">
        <f t="shared" si="969"/>
        <v>344612.69979969983</v>
      </c>
      <c r="BA191" s="33">
        <f t="shared" si="969"/>
        <v>279551.33170589205</v>
      </c>
      <c r="BB191" s="33">
        <f t="shared" si="969"/>
        <v>381895.04627775023</v>
      </c>
      <c r="BC191" s="33">
        <f t="shared" si="969"/>
        <v>314997.59422467009</v>
      </c>
      <c r="BD191" s="33">
        <f t="shared" si="969"/>
        <v>386337.06505591649</v>
      </c>
      <c r="BE191" s="33">
        <f t="shared" si="969"/>
        <v>193484.85599232255</v>
      </c>
      <c r="BF191" s="34">
        <f t="shared" ref="BF191:BF196" si="970">AT191+AU191+AV191+AW191+AX191+AY191+AZ191+BA191+BB191+BC191+BD191+BE191</f>
        <v>3534019.462360207</v>
      </c>
      <c r="BG191" s="33">
        <f t="shared" ref="BG191:BL191" si="971">SUM(BG192:BG196)</f>
        <v>298192.66286930395</v>
      </c>
      <c r="BH191" s="33">
        <f t="shared" si="971"/>
        <v>320100.79093640461</v>
      </c>
      <c r="BI191" s="33">
        <f t="shared" si="971"/>
        <v>293007.11972124851</v>
      </c>
      <c r="BJ191" s="33">
        <f t="shared" si="971"/>
        <v>307629.40105992305</v>
      </c>
      <c r="BK191" s="33">
        <f t="shared" si="971"/>
        <v>348890.41583208187</v>
      </c>
      <c r="BL191" s="33">
        <f t="shared" si="971"/>
        <v>390074.56680854608</v>
      </c>
      <c r="BM191" s="33">
        <f t="shared" ref="BM191:BR191" si="972">SUM(BM192:BM196)</f>
        <v>374293.08863294951</v>
      </c>
      <c r="BN191" s="33">
        <f t="shared" si="972"/>
        <v>227334.20305458171</v>
      </c>
      <c r="BO191" s="33">
        <f t="shared" si="972"/>
        <v>323766.56434651994</v>
      </c>
      <c r="BP191" s="33">
        <f t="shared" si="972"/>
        <v>271497.76135035872</v>
      </c>
      <c r="BQ191" s="33">
        <f t="shared" si="972"/>
        <v>314023.79965782055</v>
      </c>
      <c r="BR191" s="33">
        <f t="shared" si="972"/>
        <v>684162.19729594374</v>
      </c>
      <c r="BS191" s="34">
        <f t="shared" ref="BS191:BS196" si="973">BG191+BH191+BI191+BJ191+BK191+BL191+BM191+BN191+BO191+BP191+BQ191+BR191</f>
        <v>4152972.5715656825</v>
      </c>
      <c r="BT191" s="33">
        <f t="shared" ref="BT191:BY191" si="974">SUM(BT192:BT196)</f>
        <v>319676.60294608574</v>
      </c>
      <c r="BU191" s="33">
        <f t="shared" si="974"/>
        <v>308892.54702887661</v>
      </c>
      <c r="BV191" s="33">
        <f t="shared" si="974"/>
        <v>358763.10273743956</v>
      </c>
      <c r="BW191" s="33">
        <f t="shared" si="974"/>
        <v>322364.00004172948</v>
      </c>
      <c r="BX191" s="33">
        <f t="shared" si="974"/>
        <v>358594.29223001149</v>
      </c>
      <c r="BY191" s="33">
        <f t="shared" si="974"/>
        <v>372432.01381238556</v>
      </c>
      <c r="BZ191" s="33">
        <f t="shared" ref="BZ191:CE191" si="975">SUM(BZ192:BZ196)</f>
        <v>348152.60590886348</v>
      </c>
      <c r="CA191" s="33">
        <f t="shared" si="975"/>
        <v>289360.55762810883</v>
      </c>
      <c r="CB191" s="33">
        <f t="shared" si="975"/>
        <v>327130.88657986932</v>
      </c>
      <c r="CC191" s="33">
        <f t="shared" si="975"/>
        <v>297738.86350358883</v>
      </c>
      <c r="CD191" s="33">
        <f t="shared" si="975"/>
        <v>325306.02128192235</v>
      </c>
      <c r="CE191" s="33">
        <f t="shared" si="975"/>
        <v>370621.1283592062</v>
      </c>
      <c r="CF191" s="34">
        <f t="shared" ref="CF191:CF196" si="976">BT191+BU191+BV191+BW191+BX191+BY191+BZ191+CA191+CB191+CC191+CD191+CE191</f>
        <v>3999032.622058087</v>
      </c>
      <c r="CG191" s="33">
        <f t="shared" ref="CG191:CL191" si="977">SUM(CG192:CG196)</f>
        <v>299711.22504590213</v>
      </c>
      <c r="CH191" s="33">
        <f t="shared" si="977"/>
        <v>311591.24862293463</v>
      </c>
      <c r="CI191" s="33">
        <f t="shared" si="977"/>
        <v>334622.55908863287</v>
      </c>
      <c r="CJ191" s="33">
        <f t="shared" si="977"/>
        <v>343942.80005424836</v>
      </c>
      <c r="CK191" s="33">
        <f t="shared" si="977"/>
        <v>343188.31065347994</v>
      </c>
      <c r="CL191" s="33">
        <f t="shared" si="977"/>
        <v>347474.50433984265</v>
      </c>
      <c r="CM191" s="33">
        <f t="shared" ref="CM191:CR191" si="978">SUM(CM192:CM196)</f>
        <v>284253.18231513991</v>
      </c>
      <c r="CN191" s="33">
        <f t="shared" si="978"/>
        <v>328028.49987481214</v>
      </c>
      <c r="CO191" s="33">
        <f t="shared" si="978"/>
        <v>344720.28087965265</v>
      </c>
      <c r="CP191" s="33">
        <f t="shared" si="978"/>
        <v>277036.75509096973</v>
      </c>
      <c r="CQ191" s="33">
        <f t="shared" si="978"/>
        <v>354829.36604907375</v>
      </c>
      <c r="CR191" s="33">
        <f t="shared" si="978"/>
        <v>361317.24695376481</v>
      </c>
      <c r="CS191" s="34">
        <f t="shared" ref="CS191:CS196" si="979">CG191+CH191+CI191+CJ191+CK191+CL191+CM191+CN191+CO191+CP191+CQ191+CR191</f>
        <v>3930715.9789684536</v>
      </c>
      <c r="CT191" s="33">
        <f t="shared" ref="CT191:CY191" si="980">SUM(CT192:CT196)</f>
        <v>329732.18106326164</v>
      </c>
      <c r="CU191" s="33">
        <f t="shared" si="980"/>
        <v>313677.13528626272</v>
      </c>
      <c r="CV191" s="33">
        <f t="shared" si="980"/>
        <v>332443.09981639095</v>
      </c>
      <c r="CW191" s="33">
        <f t="shared" si="980"/>
        <v>344734.12735770334</v>
      </c>
      <c r="CX191" s="33">
        <f t="shared" si="980"/>
        <v>376920.3092972794</v>
      </c>
      <c r="CY191" s="33">
        <f t="shared" si="980"/>
        <v>388439.07052245043</v>
      </c>
      <c r="CZ191" s="33">
        <f t="shared" ref="CZ191:DE191" si="981">SUM(CZ192:CZ196)</f>
        <v>383808.13699716248</v>
      </c>
      <c r="DA191" s="33">
        <f t="shared" si="981"/>
        <v>350237.46619929891</v>
      </c>
      <c r="DB191" s="33">
        <f t="shared" si="981"/>
        <v>356338.09005174396</v>
      </c>
      <c r="DC191" s="33">
        <f t="shared" si="981"/>
        <v>344905.29081121716</v>
      </c>
      <c r="DD191" s="33">
        <f t="shared" si="981"/>
        <v>398127.36133366823</v>
      </c>
      <c r="DE191" s="33">
        <f t="shared" si="981"/>
        <v>429339.96085795341</v>
      </c>
      <c r="DF191" s="33">
        <f t="shared" ref="DF191:DF196" si="982">CT191+CU191+CV191+CW191+CX191+CY191+CZ191+DA191+DB191+DC191+DD191+DE191</f>
        <v>4348702.2295943927</v>
      </c>
      <c r="DG191" s="33">
        <f t="shared" ref="DG191:DR191" si="983">SUM(DG192:DG196)</f>
        <v>428446.32312635618</v>
      </c>
      <c r="DH191" s="33">
        <f t="shared" si="983"/>
        <v>425274.45687364379</v>
      </c>
      <c r="DI191" s="33">
        <f t="shared" si="983"/>
        <v>462542.7</v>
      </c>
      <c r="DJ191" s="33">
        <f t="shared" si="983"/>
        <v>483636.26999999996</v>
      </c>
      <c r="DK191" s="33">
        <f t="shared" si="983"/>
        <v>442522.87</v>
      </c>
      <c r="DL191" s="33">
        <f t="shared" si="983"/>
        <v>497509.73</v>
      </c>
      <c r="DM191" s="33">
        <f t="shared" si="983"/>
        <v>523904.5</v>
      </c>
      <c r="DN191" s="33">
        <f t="shared" si="983"/>
        <v>480802.89000000013</v>
      </c>
      <c r="DO191" s="33">
        <f t="shared" si="983"/>
        <v>555971.06999999983</v>
      </c>
      <c r="DP191" s="33">
        <f t="shared" si="983"/>
        <v>501643.45999999996</v>
      </c>
      <c r="DQ191" s="33">
        <f t="shared" si="983"/>
        <v>556203.21000000066</v>
      </c>
      <c r="DR191" s="33">
        <f t="shared" si="983"/>
        <v>771277.46999999939</v>
      </c>
      <c r="DS191" s="34">
        <f t="shared" ref="DS191:DS196" si="984">DG191+DH191+DI191+DJ191+DK191+DL191+DM191+DN191+DO191+DP191+DQ191+DR191</f>
        <v>6129734.9500000011</v>
      </c>
      <c r="DT191" s="33">
        <f>SUM(DT192:DT197)</f>
        <v>587010.35</v>
      </c>
      <c r="DU191" s="33">
        <f t="shared" ref="DU191:EE191" si="985">SUM(DU192:DU197)</f>
        <v>865402.31</v>
      </c>
      <c r="DV191" s="33">
        <f t="shared" si="985"/>
        <v>472035.08999999997</v>
      </c>
      <c r="DW191" s="33">
        <f t="shared" si="985"/>
        <v>562613.19999999995</v>
      </c>
      <c r="DX191" s="33">
        <f t="shared" si="985"/>
        <v>503701.09000000008</v>
      </c>
      <c r="DY191" s="33">
        <f t="shared" si="985"/>
        <v>855953.77</v>
      </c>
      <c r="DZ191" s="33">
        <f t="shared" si="985"/>
        <v>612598.27</v>
      </c>
      <c r="EA191" s="33">
        <f t="shared" si="985"/>
        <v>587000.43000000005</v>
      </c>
      <c r="EB191" s="33">
        <f t="shared" si="985"/>
        <v>911702.0199999999</v>
      </c>
      <c r="EC191" s="33">
        <f t="shared" si="985"/>
        <v>758721.16000000015</v>
      </c>
      <c r="ED191" s="33">
        <f t="shared" si="985"/>
        <v>969409.14999999839</v>
      </c>
      <c r="EE191" s="33">
        <f t="shared" si="985"/>
        <v>1341832.7100000002</v>
      </c>
      <c r="EF191" s="34">
        <f t="shared" ref="EF191:EF196" si="986">DT191+DU191+DV191+DW191+DX191+DY191+DZ191+EA191+EB191+EC191+ED191+EE191</f>
        <v>9027979.5499999989</v>
      </c>
      <c r="EG191" s="33">
        <f>SUM(EG192:EG197)</f>
        <v>791980.66000000015</v>
      </c>
      <c r="EH191" s="33">
        <f t="shared" ref="EH191:ER191" si="987">SUM(EH192:EH197)</f>
        <v>1141121.6699999997</v>
      </c>
      <c r="EI191" s="33">
        <f t="shared" si="987"/>
        <v>1107361.3</v>
      </c>
      <c r="EJ191" s="33">
        <f t="shared" si="987"/>
        <v>799599.07000000007</v>
      </c>
      <c r="EK191" s="33">
        <f t="shared" si="987"/>
        <v>681282.34000000008</v>
      </c>
      <c r="EL191" s="33">
        <f t="shared" si="987"/>
        <v>716902.27</v>
      </c>
      <c r="EM191" s="33">
        <f t="shared" si="987"/>
        <v>704551.44</v>
      </c>
      <c r="EN191" s="33">
        <f t="shared" si="987"/>
        <v>623792.87999999989</v>
      </c>
      <c r="EO191" s="33">
        <f t="shared" si="987"/>
        <v>769495.56000000099</v>
      </c>
      <c r="EP191" s="33">
        <f t="shared" si="987"/>
        <v>604289.64000000386</v>
      </c>
      <c r="EQ191" s="33">
        <f t="shared" si="987"/>
        <v>683075.41999999352</v>
      </c>
      <c r="ER191" s="33">
        <f t="shared" si="987"/>
        <v>1021045.4800000068</v>
      </c>
      <c r="ES191" s="34">
        <f t="shared" ref="ES191:ES196" si="988">EG191+EH191+EI191+EJ191+EK191+EL191+EM191+EN191+EO191+EP191+EQ191+ER191</f>
        <v>9644497.730000006</v>
      </c>
      <c r="ET191" s="33">
        <f>SUM(ET192:ET197)</f>
        <v>770496.27</v>
      </c>
      <c r="EU191" s="33">
        <f t="shared" ref="EU191:FE191" si="989">SUM(EU192:EU197)</f>
        <v>830592.8899999999</v>
      </c>
      <c r="EV191" s="33">
        <f t="shared" si="989"/>
        <v>1106650.99</v>
      </c>
      <c r="EW191" s="33">
        <f t="shared" si="989"/>
        <v>972176.76</v>
      </c>
      <c r="EX191" s="33">
        <f t="shared" si="989"/>
        <v>613293.31000000006</v>
      </c>
      <c r="EY191" s="33">
        <f t="shared" si="989"/>
        <v>1184576.73</v>
      </c>
      <c r="EZ191" s="33">
        <f t="shared" si="989"/>
        <v>803688.47</v>
      </c>
      <c r="FA191" s="33">
        <f t="shared" si="989"/>
        <v>834424.11000000057</v>
      </c>
      <c r="FB191" s="33">
        <f t="shared" si="989"/>
        <v>987919.26999999862</v>
      </c>
      <c r="FC191" s="33">
        <f t="shared" si="989"/>
        <v>1006348.6200000021</v>
      </c>
      <c r="FD191" s="33">
        <f t="shared" si="989"/>
        <v>887600.83999999706</v>
      </c>
      <c r="FE191" s="33">
        <f t="shared" si="989"/>
        <v>1466558.5999999999</v>
      </c>
      <c r="FF191" s="34">
        <f t="shared" ref="FF191:FF196" si="990">ET191+EU191+EV191+EW191+EX191+EY191+EZ191+FA191+FB191+FC191+FD191+FE191</f>
        <v>11464326.859999998</v>
      </c>
      <c r="FG191" s="33">
        <f>SUM(FG192:FG197)</f>
        <v>991971.57000000007</v>
      </c>
      <c r="FH191" s="33">
        <f t="shared" ref="FH191:FR191" si="991">SUM(FH192:FH197)</f>
        <v>964463.6</v>
      </c>
      <c r="FI191" s="33">
        <f t="shared" si="991"/>
        <v>1179941.92</v>
      </c>
      <c r="FJ191" s="33">
        <f t="shared" si="991"/>
        <v>1143612.56</v>
      </c>
      <c r="FK191" s="33">
        <f t="shared" si="991"/>
        <v>1188753.73</v>
      </c>
      <c r="FL191" s="33">
        <f t="shared" si="991"/>
        <v>1913009.3</v>
      </c>
      <c r="FM191" s="33">
        <f t="shared" si="991"/>
        <v>1223883.49</v>
      </c>
      <c r="FN191" s="33">
        <f t="shared" si="991"/>
        <v>1080635.9500000027</v>
      </c>
      <c r="FO191" s="33">
        <f t="shared" si="991"/>
        <v>1305813.6099999999</v>
      </c>
      <c r="FP191" s="33">
        <f t="shared" si="991"/>
        <v>1418856.0000000058</v>
      </c>
      <c r="FQ191" s="33">
        <f t="shared" si="991"/>
        <v>1302553.53</v>
      </c>
      <c r="FR191" s="33">
        <f t="shared" si="991"/>
        <v>2141735.7599999863</v>
      </c>
      <c r="FS191" s="34">
        <f t="shared" ref="FS191:FS197" si="992">FG191+FH191+FI191+FJ191+FK191+FL191+FM191+FN191+FO191+FP191+FQ191+FR191</f>
        <v>15855231.019999994</v>
      </c>
      <c r="FT191" s="33">
        <f>SUM(FT192:FT197)</f>
        <v>1295639.98</v>
      </c>
      <c r="FU191" s="33">
        <f t="shared" ref="FU191:GC191" si="993">SUM(FU192:FU197)</f>
        <v>1202636.6099999999</v>
      </c>
      <c r="FV191" s="33">
        <f t="shared" si="993"/>
        <v>1310649.3599999999</v>
      </c>
      <c r="FW191" s="33">
        <f t="shared" si="993"/>
        <v>1580319.73</v>
      </c>
      <c r="FX191" s="33">
        <f t="shared" si="993"/>
        <v>1295550.08</v>
      </c>
      <c r="FY191" s="33">
        <f t="shared" si="993"/>
        <v>1438844.47</v>
      </c>
      <c r="FZ191" s="33">
        <f t="shared" si="993"/>
        <v>1455149.57</v>
      </c>
      <c r="GA191" s="33">
        <f t="shared" si="993"/>
        <v>1004328.3100000033</v>
      </c>
      <c r="GB191" s="33">
        <f t="shared" si="993"/>
        <v>1013215.8299999906</v>
      </c>
      <c r="GC191" s="33">
        <f t="shared" si="993"/>
        <v>1125388.9200000153</v>
      </c>
      <c r="GD191" s="33">
        <f>SUM(GD192:GD197)</f>
        <v>983898.56999998691</v>
      </c>
      <c r="GE191" s="33">
        <f>SUM(GE192:GE197)</f>
        <v>1558863.7700000126</v>
      </c>
      <c r="GF191" s="34">
        <f t="shared" ref="GF191:GF197" si="994">FT191+FU191+FV191+FW191+FX191+FY191+FZ191+GA191+GB191+GC191+GD191+GE191</f>
        <v>15264485.200000009</v>
      </c>
      <c r="GG191" s="33">
        <f>SUM(GG192:GG197)</f>
        <v>923798.4</v>
      </c>
      <c r="GH191" s="33">
        <f t="shared" ref="GH191:GP191" si="995">SUM(GH192:GH197)</f>
        <v>990184.86999999976</v>
      </c>
      <c r="GI191" s="33">
        <f t="shared" si="995"/>
        <v>881404.2000000003</v>
      </c>
      <c r="GJ191" s="33">
        <f t="shared" si="995"/>
        <v>1090088.3200000003</v>
      </c>
      <c r="GK191" s="33">
        <f t="shared" si="995"/>
        <v>1034005.0800000001</v>
      </c>
      <c r="GL191" s="33">
        <f t="shared" si="995"/>
        <v>1535841.7199999995</v>
      </c>
      <c r="GM191" s="33">
        <f t="shared" si="995"/>
        <v>864888.43999999529</v>
      </c>
      <c r="GN191" s="33">
        <f t="shared" si="995"/>
        <v>930408.82000000612</v>
      </c>
      <c r="GO191" s="33">
        <f t="shared" si="995"/>
        <v>1056371.6500000013</v>
      </c>
      <c r="GP191" s="33">
        <f t="shared" si="995"/>
        <v>1090772.0600000042</v>
      </c>
      <c r="GQ191" s="33">
        <f>SUM(GQ192:GQ197)</f>
        <v>1031536.4999999944</v>
      </c>
      <c r="GR191" s="33">
        <f>SUM(GR192:GR197)</f>
        <v>1594340.5899999952</v>
      </c>
      <c r="GS191" s="34">
        <f t="shared" ref="GS191:GS197" si="996">GG191+GH191+GI191+GJ191+GK191+GL191+GM191+GN191+GO191+GP191+GQ191+GR191</f>
        <v>13023640.649999999</v>
      </c>
      <c r="GT191" s="33">
        <f>SUM(GT192:GT197)</f>
        <v>1153823.1900000009</v>
      </c>
      <c r="GU191" s="33">
        <f t="shared" ref="GU191:HC191" si="997">SUM(GU192:GU197)</f>
        <v>964165.14999999967</v>
      </c>
      <c r="GV191" s="33">
        <f t="shared" si="997"/>
        <v>1158994.2499999993</v>
      </c>
      <c r="GW191" s="33">
        <f t="shared" si="997"/>
        <v>1151227.1999999955</v>
      </c>
      <c r="GX191" s="33">
        <f t="shared" si="997"/>
        <v>1118597.9200000011</v>
      </c>
      <c r="GY191" s="33">
        <f t="shared" si="997"/>
        <v>1647949.9000000057</v>
      </c>
      <c r="GZ191" s="33">
        <f t="shared" si="997"/>
        <v>1116393.7399999991</v>
      </c>
      <c r="HA191" s="33">
        <f t="shared" si="997"/>
        <v>1015875.8400000012</v>
      </c>
      <c r="HB191" s="33">
        <f t="shared" si="997"/>
        <v>1238265.1999999923</v>
      </c>
      <c r="HC191" s="33">
        <f t="shared" si="997"/>
        <v>1285674.8400000059</v>
      </c>
      <c r="HD191" s="33">
        <f>SUM(HD192:HD197)</f>
        <v>1186598.2199999986</v>
      </c>
      <c r="HE191" s="33">
        <f>SUM(HE192:HE197)</f>
        <v>1619515.9700000167</v>
      </c>
      <c r="HF191" s="34">
        <f t="shared" ref="HF191:HF197" si="998">GT191+GU191+GV191+GW191+GX191+GY191+GZ191+HA191+HB191+HC191+HD191+HE191</f>
        <v>14657081.420000017</v>
      </c>
      <c r="HG191" s="33">
        <f>SUM(HG192:HG197)</f>
        <v>1006530.1500000004</v>
      </c>
      <c r="HH191" s="33">
        <f t="shared" ref="HH191:HP191" si="999">SUM(HH192:HH197)</f>
        <v>1106727.4099999992</v>
      </c>
      <c r="HI191" s="33">
        <f t="shared" si="999"/>
        <v>1114904.4700000007</v>
      </c>
      <c r="HJ191" s="33">
        <f t="shared" si="999"/>
        <v>1261846.0000000002</v>
      </c>
      <c r="HK191" s="33">
        <f t="shared" si="999"/>
        <v>959637.86000000208</v>
      </c>
      <c r="HL191" s="33">
        <f t="shared" si="999"/>
        <v>1443553.8000000007</v>
      </c>
      <c r="HM191" s="33">
        <f t="shared" si="999"/>
        <v>1256623.3799999955</v>
      </c>
      <c r="HN191" s="33">
        <f t="shared" si="999"/>
        <v>998083.11000000965</v>
      </c>
      <c r="HO191" s="33">
        <f t="shared" si="999"/>
        <v>1095255.0599999838</v>
      </c>
      <c r="HP191" s="33">
        <f t="shared" si="999"/>
        <v>1073688.320000005</v>
      </c>
      <c r="HQ191" s="33">
        <f>SUM(HQ192:HQ197)</f>
        <v>1033097.7500000076</v>
      </c>
      <c r="HR191" s="33">
        <f>SUM(HR192:HR197)</f>
        <v>1423981.14</v>
      </c>
      <c r="HS191" s="34">
        <f t="shared" ref="HS191:HS197" si="1000">HG191+HH191+HI191+HJ191+HK191+HL191+HM191+HN191+HO191+HP191+HQ191+HR191</f>
        <v>13773928.450000003</v>
      </c>
      <c r="HT191" s="33">
        <f>SUM(HT192:HT197)</f>
        <v>899833.61</v>
      </c>
      <c r="HU191" s="33">
        <f t="shared" ref="HU191:IC191" si="1001">SUM(HU192:HU197)</f>
        <v>878185.20999999973</v>
      </c>
      <c r="HV191" s="33">
        <f t="shared" si="1001"/>
        <v>954565.89000000223</v>
      </c>
      <c r="HW191" s="33">
        <f t="shared" si="1001"/>
        <v>874213.02999999863</v>
      </c>
      <c r="HX191" s="33">
        <f t="shared" si="1001"/>
        <v>804219.89999999804</v>
      </c>
      <c r="HY191" s="33">
        <f t="shared" si="1001"/>
        <v>1056130.3999999992</v>
      </c>
      <c r="HZ191" s="33">
        <f t="shared" si="1001"/>
        <v>761958.0400000026</v>
      </c>
      <c r="IA191" s="33">
        <f t="shared" si="1001"/>
        <v>736607.7999999962</v>
      </c>
      <c r="IB191" s="33">
        <f t="shared" si="1001"/>
        <v>811750.91000000213</v>
      </c>
      <c r="IC191" s="33">
        <f t="shared" si="1001"/>
        <v>719215.18000000424</v>
      </c>
      <c r="ID191" s="33">
        <f>SUM(ID192:ID197)</f>
        <v>663863.64999999804</v>
      </c>
      <c r="IE191" s="33">
        <f>SUM(IE192:IE197)</f>
        <v>930423.79999999842</v>
      </c>
      <c r="IF191" s="34">
        <f t="shared" ref="IF191:IF197" si="1002">HT191+HU191+HV191+HW191+HX191+HY191+HZ191+IA191+IB191+IC191+ID191+IE191</f>
        <v>10090967.42</v>
      </c>
      <c r="IG191" s="33">
        <f>SUM(IG192:IG197)</f>
        <v>695601.10000000009</v>
      </c>
      <c r="IH191" s="33">
        <f t="shared" ref="IH191:IP191" si="1003">SUM(IH192:IH197)</f>
        <v>618907.55999999901</v>
      </c>
      <c r="II191" s="33">
        <f t="shared" si="1003"/>
        <v>703691.25</v>
      </c>
      <c r="IJ191" s="33">
        <f t="shared" si="1003"/>
        <v>681935.98</v>
      </c>
      <c r="IK191" s="33">
        <f t="shared" si="1003"/>
        <v>630382.54000000353</v>
      </c>
      <c r="IL191" s="33">
        <f t="shared" si="1003"/>
        <v>814447.12999999826</v>
      </c>
      <c r="IM191" s="33">
        <f t="shared" si="1003"/>
        <v>675695.65000000095</v>
      </c>
      <c r="IN191" s="33">
        <f t="shared" si="1003"/>
        <v>635877.36000000138</v>
      </c>
      <c r="IO191" s="33">
        <f t="shared" si="1003"/>
        <v>633720.51999999688</v>
      </c>
      <c r="IP191" s="33">
        <f t="shared" si="1003"/>
        <v>683950.78000000422</v>
      </c>
      <c r="IQ191" s="33">
        <f>SUM(IQ192:IQ197)</f>
        <v>567187.50999999745</v>
      </c>
      <c r="IR191" s="33">
        <f>SUM(IR192:IR197)</f>
        <v>655350.29999999446</v>
      </c>
      <c r="IS191" s="34">
        <f t="shared" ref="IS191:IS197" si="1004">IG191+IH191+II191+IJ191+IK191+IL191+IM191+IN191+IO191+IP191+IQ191+IR191</f>
        <v>7996747.679999995</v>
      </c>
      <c r="IT191" s="33">
        <f>SUM(IT192:IT197)</f>
        <v>729609.28999999957</v>
      </c>
      <c r="IU191" s="33">
        <f t="shared" ref="IU191:JC191" si="1005">SUM(IU192:IU197)</f>
        <v>546008.33999999939</v>
      </c>
      <c r="IV191" s="33">
        <f t="shared" si="1005"/>
        <v>636419.75000000186</v>
      </c>
      <c r="IW191" s="33">
        <f t="shared" si="1005"/>
        <v>649573.87000000139</v>
      </c>
      <c r="IX191" s="33">
        <f t="shared" si="1005"/>
        <v>571357.57999999635</v>
      </c>
      <c r="IY191" s="33">
        <f t="shared" si="1005"/>
        <v>630594.89000000036</v>
      </c>
      <c r="IZ191" s="33">
        <f t="shared" si="1005"/>
        <v>695354.23999999953</v>
      </c>
      <c r="JA191" s="33">
        <f t="shared" si="1005"/>
        <v>574367.4500000024</v>
      </c>
      <c r="JB191" s="33">
        <f t="shared" si="1005"/>
        <v>584936.1999999953</v>
      </c>
      <c r="JC191" s="33">
        <f t="shared" si="1005"/>
        <v>592497.44000000344</v>
      </c>
      <c r="JD191" s="33">
        <f>SUM(JD192:JD197)</f>
        <v>516153.16999999573</v>
      </c>
      <c r="JE191" s="33">
        <f>SUM(JE192:JE197)</f>
        <v>625785.51999999955</v>
      </c>
      <c r="JF191" s="34">
        <f t="shared" ref="JF191:JF197" si="1006">IT191+IU191+IV191+IW191+IX191+IY191+IZ191+JA191+JB191+JC191+JD191+JE191</f>
        <v>7352657.7399999946</v>
      </c>
      <c r="JG191" s="230">
        <f>SUM(JG192:JG197)</f>
        <v>643582.26000000036</v>
      </c>
      <c r="JH191" s="33">
        <f t="shared" ref="JH191:JP191" si="1007">SUM(JH192:JH197)</f>
        <v>500559.75000000017</v>
      </c>
      <c r="JI191" s="33">
        <f t="shared" si="1007"/>
        <v>552196.63999999966</v>
      </c>
      <c r="JJ191" s="33">
        <f t="shared" si="1007"/>
        <v>576095.58000000019</v>
      </c>
      <c r="JK191" s="33">
        <f t="shared" si="1007"/>
        <v>511686.94999999949</v>
      </c>
      <c r="JL191" s="33">
        <f t="shared" si="1007"/>
        <v>605497.88000000035</v>
      </c>
      <c r="JM191" s="33">
        <f t="shared" si="1007"/>
        <v>1079675.7300000014</v>
      </c>
      <c r="JN191" s="33">
        <f t="shared" si="1007"/>
        <v>64904.449999996476</v>
      </c>
      <c r="JO191" s="33">
        <f t="shared" si="1007"/>
        <v>532487.03000000142</v>
      </c>
      <c r="JP191" s="33">
        <f t="shared" si="1007"/>
        <v>513338.09</v>
      </c>
      <c r="JQ191" s="33">
        <f>SUM(JQ192:JQ197)</f>
        <v>446231.23999999923</v>
      </c>
      <c r="JR191" s="33">
        <f>SUM(JR192:JR197)</f>
        <v>591514.81999999541</v>
      </c>
      <c r="JS191" s="34">
        <f t="shared" ref="JS191:JS197" si="1008">JG191+JH191+JI191+JJ191+JK191+JL191+JM191+JN191+JO191+JP191+JQ191+JR191</f>
        <v>6617770.4199999934</v>
      </c>
      <c r="JT191" s="230">
        <f>SUM(JT192:JT197)</f>
        <v>573828.70999999985</v>
      </c>
      <c r="JU191" s="33">
        <f t="shared" ref="JU191:KC191" si="1009">SUM(JU192:JU197)</f>
        <v>477190.89000000019</v>
      </c>
      <c r="JV191" s="33">
        <f t="shared" si="1009"/>
        <v>544972.09000000206</v>
      </c>
      <c r="JW191" s="33">
        <f t="shared" si="1009"/>
        <v>524795.20999999647</v>
      </c>
      <c r="JX191" s="33">
        <f t="shared" si="1009"/>
        <v>462234.78000000131</v>
      </c>
      <c r="JY191" s="33">
        <f t="shared" si="1009"/>
        <v>586268.3400000009</v>
      </c>
      <c r="JZ191" s="33">
        <f t="shared" si="1009"/>
        <v>581929.05000000156</v>
      </c>
      <c r="KA191" s="33">
        <f t="shared" si="1009"/>
        <v>471022.58999999904</v>
      </c>
      <c r="KB191" s="33">
        <f t="shared" si="1009"/>
        <v>490534.35999999841</v>
      </c>
      <c r="KC191" s="33">
        <f t="shared" si="1009"/>
        <v>500923.27999999799</v>
      </c>
      <c r="KD191" s="33">
        <f>SUM(KD192:KD197)</f>
        <v>473096.23000000295</v>
      </c>
      <c r="KE191" s="33">
        <f>SUM(KE192:KE197)</f>
        <v>595793.4499999996</v>
      </c>
      <c r="KF191" s="34">
        <f t="shared" ref="KF191:KF197" si="1010">JT191+JU191+JV191+JW191+JX191+JY191+JZ191+KA191+KB191+KC191+KD191+KE191</f>
        <v>6282588.9800000004</v>
      </c>
      <c r="KG191" s="230">
        <f>SUM(KG192:KG197)</f>
        <v>460001.50999999995</v>
      </c>
      <c r="KH191" s="33">
        <f t="shared" ref="KH191:KP191" si="1011">SUM(KH192:KH197)</f>
        <v>409698.28000000009</v>
      </c>
      <c r="KI191" s="33">
        <f t="shared" si="1011"/>
        <v>493074.66000000003</v>
      </c>
      <c r="KJ191" s="33">
        <f t="shared" si="1011"/>
        <v>442756.2</v>
      </c>
      <c r="KK191" s="33">
        <f t="shared" si="1011"/>
        <v>410651.99000000011</v>
      </c>
      <c r="KL191" s="33">
        <f t="shared" si="1011"/>
        <v>487713.7799999998</v>
      </c>
      <c r="KM191" s="33">
        <f t="shared" si="1011"/>
        <v>510666.6300000003</v>
      </c>
      <c r="KN191" s="33">
        <f t="shared" si="1011"/>
        <v>426876.39999999973</v>
      </c>
      <c r="KO191" s="33">
        <f t="shared" si="1011"/>
        <v>686370.69999999984</v>
      </c>
      <c r="KP191" s="33">
        <f t="shared" si="1011"/>
        <v>191983.95000000033</v>
      </c>
      <c r="KQ191" s="33">
        <f>SUM(KQ192:KQ197)</f>
        <v>414163.00000000012</v>
      </c>
      <c r="KR191" s="33">
        <f>SUM(KR192:KR197)</f>
        <v>486825.28999999934</v>
      </c>
      <c r="KS191" s="34">
        <f t="shared" ref="KS191:KS197" si="1012">KG191+KH191+KI191+KJ191+KK191+KL191+KM191+KN191+KO191+KP191+KQ191+KR191</f>
        <v>5420782.3899999997</v>
      </c>
      <c r="KT191" s="230">
        <f>SUM(KT192:KT197)</f>
        <v>428128.83999999997</v>
      </c>
      <c r="KU191" s="33">
        <f t="shared" ref="KU191:LC191" si="1013">SUM(KU192:KU197)</f>
        <v>319696.86000000004</v>
      </c>
      <c r="KV191" s="33">
        <f t="shared" si="1013"/>
        <v>407662.86</v>
      </c>
      <c r="KW191" s="33">
        <f t="shared" si="1013"/>
        <v>427445.43999999994</v>
      </c>
      <c r="KX191" s="33">
        <f t="shared" si="1013"/>
        <v>429351.33999999997</v>
      </c>
      <c r="KY191" s="33">
        <f t="shared" si="1013"/>
        <v>453671.59</v>
      </c>
      <c r="KZ191" s="33">
        <f t="shared" si="1013"/>
        <v>479963.37999999995</v>
      </c>
      <c r="LA191" s="33">
        <f t="shared" si="1013"/>
        <v>490799.02000000031</v>
      </c>
      <c r="LB191" s="33">
        <f t="shared" si="1013"/>
        <v>503393.60999999981</v>
      </c>
      <c r="LC191" s="33">
        <f t="shared" si="1013"/>
        <v>834137.9099999998</v>
      </c>
      <c r="LD191" s="33">
        <f>SUM(LD192:LD197)</f>
        <v>717012.46</v>
      </c>
      <c r="LE191" s="33">
        <f>SUM(LE192:LE197)</f>
        <v>933441.01</v>
      </c>
      <c r="LF191" s="34">
        <f t="shared" ref="LF191:LF197" si="1014">KT191+KU191+KV191+KW191+KX191+KY191+KZ191+LA191+LB191+LC191+LD191+LE191</f>
        <v>6424704.3199999994</v>
      </c>
      <c r="LG191" s="230">
        <f>SUM(LG192:LG197)</f>
        <v>1081234.18</v>
      </c>
      <c r="LH191" s="33">
        <f t="shared" ref="LH191:LP191" si="1015">SUM(LH192:LH197)</f>
        <v>1570776.2300000002</v>
      </c>
      <c r="LI191" s="33">
        <f t="shared" si="1015"/>
        <v>1958812.9499999997</v>
      </c>
      <c r="LJ191" s="33">
        <f t="shared" si="1015"/>
        <v>1789835.5699999998</v>
      </c>
      <c r="LK191" s="33">
        <f t="shared" si="1015"/>
        <v>2070184.9200000009</v>
      </c>
      <c r="LL191" s="33">
        <f t="shared" si="1015"/>
        <v>2148933.4199999995</v>
      </c>
      <c r="LM191" s="33">
        <f t="shared" si="1015"/>
        <v>2742635.9400000009</v>
      </c>
      <c r="LN191" s="33">
        <f t="shared" si="1015"/>
        <v>2635151.9499999993</v>
      </c>
      <c r="LO191" s="33">
        <f t="shared" si="1015"/>
        <v>2563178.7699999986</v>
      </c>
      <c r="LP191" s="33">
        <f t="shared" si="1015"/>
        <v>2602948.2900000019</v>
      </c>
      <c r="LQ191" s="33">
        <f>SUM(LQ192:LQ197)</f>
        <v>2590325.899999999</v>
      </c>
      <c r="LR191" s="33">
        <f>SUM(LR192:LR197)</f>
        <v>2739081.7499999981</v>
      </c>
      <c r="LS191" s="34">
        <f t="shared" ref="LS191:LS197" si="1016">LG191+LH191+LI191+LJ191+LK191+LL191+LM191+LN191+LO191+LP191+LQ191+LR191</f>
        <v>26493099.869999997</v>
      </c>
      <c r="LT191" s="230">
        <f>SUM(LT192:LT197)</f>
        <v>3244709.79</v>
      </c>
      <c r="LU191" s="33">
        <f t="shared" ref="LU191:MC191" si="1017">SUM(LU192:LU197)</f>
        <v>2921852.65</v>
      </c>
      <c r="LV191" s="33">
        <f t="shared" si="1017"/>
        <v>3008619.6499999994</v>
      </c>
      <c r="LW191" s="33">
        <f t="shared" si="1017"/>
        <v>3175873.9399999892</v>
      </c>
      <c r="LX191" s="33">
        <f t="shared" si="1017"/>
        <v>2795950.4100000104</v>
      </c>
      <c r="LY191" s="33">
        <f t="shared" si="1017"/>
        <v>2766559.2999999993</v>
      </c>
      <c r="LZ191" s="33">
        <f t="shared" si="1017"/>
        <v>3286892.0900000008</v>
      </c>
      <c r="MA191" s="33">
        <f t="shared" si="1017"/>
        <v>2934514.0259999991</v>
      </c>
      <c r="MB191" s="33">
        <f t="shared" si="1017"/>
        <v>2790762.2340000011</v>
      </c>
      <c r="MC191" s="33">
        <f t="shared" si="1017"/>
        <v>2815897.4300000011</v>
      </c>
      <c r="MD191" s="33">
        <f>SUM(MD192:MD197)</f>
        <v>2429607.2999999989</v>
      </c>
      <c r="ME191" s="33">
        <f>SUM(ME192:ME197)</f>
        <v>2852284.040000001</v>
      </c>
      <c r="MF191" s="34">
        <f t="shared" ref="MF191:MF197" si="1018">LT191+LU191+LV191+LW191+LX191+LY191+LZ191+MA191+MB191+MC191+MD191+ME191</f>
        <v>35023522.859999999</v>
      </c>
      <c r="MG191" s="230">
        <f>SUM(MG192:MG197)</f>
        <v>2873423.27</v>
      </c>
      <c r="MH191" s="33">
        <f t="shared" ref="MH191:MP191" si="1019">SUM(MH192:MH197)</f>
        <v>2149983.6199999996</v>
      </c>
      <c r="MI191" s="33">
        <f t="shared" si="1019"/>
        <v>2389234.66</v>
      </c>
      <c r="MJ191" s="33">
        <f t="shared" si="1019"/>
        <v>0</v>
      </c>
      <c r="MK191" s="33">
        <f t="shared" si="1019"/>
        <v>0</v>
      </c>
      <c r="ML191" s="33">
        <f t="shared" si="1019"/>
        <v>0</v>
      </c>
      <c r="MM191" s="33">
        <f t="shared" si="1019"/>
        <v>0</v>
      </c>
      <c r="MN191" s="33">
        <f t="shared" si="1019"/>
        <v>0</v>
      </c>
      <c r="MO191" s="33">
        <f t="shared" si="1019"/>
        <v>0</v>
      </c>
      <c r="MP191" s="33">
        <f t="shared" si="1019"/>
        <v>0</v>
      </c>
      <c r="MQ191" s="33">
        <f>SUM(MQ192:MQ197)</f>
        <v>0</v>
      </c>
      <c r="MR191" s="33">
        <f>SUM(MR192:MR197)</f>
        <v>0</v>
      </c>
      <c r="MS191" s="35">
        <f t="shared" ref="MS191:MS197" si="1020">MG191+MH191+MI191+MJ191+MK191+ML191+MM191+MN191+MO191+MP191+MQ191+MR191</f>
        <v>7412641.5499999998</v>
      </c>
    </row>
    <row r="192" spans="1:357" ht="15.75" x14ac:dyDescent="0.25">
      <c r="A192" s="86">
        <v>4030</v>
      </c>
      <c r="B192" s="113"/>
      <c r="C192" s="114" t="s">
        <v>213</v>
      </c>
      <c r="D192" s="114" t="s">
        <v>34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7">
        <f t="shared" si="963"/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7">
        <f t="shared" si="965"/>
        <v>0</v>
      </c>
      <c r="AG192" s="36">
        <v>0</v>
      </c>
      <c r="AH192" s="36">
        <v>0</v>
      </c>
      <c r="AI192" s="36">
        <v>0</v>
      </c>
      <c r="AJ192" s="36">
        <v>0</v>
      </c>
      <c r="AK192" s="36">
        <v>0</v>
      </c>
      <c r="AL192" s="36">
        <v>0</v>
      </c>
      <c r="AM192" s="36">
        <v>0</v>
      </c>
      <c r="AN192" s="36">
        <v>0</v>
      </c>
      <c r="AO192" s="36">
        <v>0</v>
      </c>
      <c r="AP192" s="36">
        <v>0</v>
      </c>
      <c r="AQ192" s="36">
        <v>0</v>
      </c>
      <c r="AR192" s="36">
        <v>0</v>
      </c>
      <c r="AS192" s="37">
        <f t="shared" si="968"/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0</v>
      </c>
      <c r="AY192" s="36">
        <v>0</v>
      </c>
      <c r="AZ192" s="36">
        <v>0</v>
      </c>
      <c r="BA192" s="36">
        <v>0</v>
      </c>
      <c r="BB192" s="36">
        <v>0</v>
      </c>
      <c r="BC192" s="36">
        <v>0</v>
      </c>
      <c r="BD192" s="36">
        <v>0</v>
      </c>
      <c r="BE192" s="36">
        <v>0</v>
      </c>
      <c r="BF192" s="37">
        <f t="shared" si="970"/>
        <v>0</v>
      </c>
      <c r="BG192" s="36">
        <v>0</v>
      </c>
      <c r="BH192" s="36">
        <v>0</v>
      </c>
      <c r="BI192" s="36">
        <v>0</v>
      </c>
      <c r="BJ192" s="36">
        <v>0</v>
      </c>
      <c r="BK192" s="36">
        <v>0</v>
      </c>
      <c r="BL192" s="36">
        <v>0</v>
      </c>
      <c r="BM192" s="36">
        <v>0</v>
      </c>
      <c r="BN192" s="36">
        <v>0</v>
      </c>
      <c r="BO192" s="36">
        <v>0</v>
      </c>
      <c r="BP192" s="36">
        <v>0</v>
      </c>
      <c r="BQ192" s="36">
        <v>0</v>
      </c>
      <c r="BR192" s="36">
        <v>0</v>
      </c>
      <c r="BS192" s="37">
        <f t="shared" si="973"/>
        <v>0</v>
      </c>
      <c r="BT192" s="36">
        <v>0</v>
      </c>
      <c r="BU192" s="36">
        <v>0</v>
      </c>
      <c r="BV192" s="36">
        <v>0</v>
      </c>
      <c r="BW192" s="36">
        <v>0</v>
      </c>
      <c r="BX192" s="36">
        <v>0</v>
      </c>
      <c r="BY192" s="36">
        <v>0</v>
      </c>
      <c r="BZ192" s="36">
        <v>0</v>
      </c>
      <c r="CA192" s="36">
        <v>0</v>
      </c>
      <c r="CB192" s="36">
        <v>0</v>
      </c>
      <c r="CC192" s="36">
        <v>0</v>
      </c>
      <c r="CD192" s="36">
        <v>0</v>
      </c>
      <c r="CE192" s="36">
        <v>0</v>
      </c>
      <c r="CF192" s="37">
        <f t="shared" si="976"/>
        <v>0</v>
      </c>
      <c r="CG192" s="36">
        <v>0</v>
      </c>
      <c r="CH192" s="36">
        <v>0</v>
      </c>
      <c r="CI192" s="36">
        <v>0</v>
      </c>
      <c r="CJ192" s="36">
        <v>0</v>
      </c>
      <c r="CK192" s="36">
        <v>0</v>
      </c>
      <c r="CL192" s="36">
        <v>0</v>
      </c>
      <c r="CM192" s="36">
        <v>0</v>
      </c>
      <c r="CN192" s="36">
        <v>0</v>
      </c>
      <c r="CO192" s="36">
        <v>0</v>
      </c>
      <c r="CP192" s="36">
        <v>0</v>
      </c>
      <c r="CQ192" s="36">
        <v>0</v>
      </c>
      <c r="CR192" s="36">
        <v>0</v>
      </c>
      <c r="CS192" s="37">
        <f t="shared" si="979"/>
        <v>0</v>
      </c>
      <c r="CT192" s="36">
        <v>0</v>
      </c>
      <c r="CU192" s="36">
        <v>0</v>
      </c>
      <c r="CV192" s="36">
        <v>0</v>
      </c>
      <c r="CW192" s="36">
        <v>0</v>
      </c>
      <c r="CX192" s="36">
        <v>0</v>
      </c>
      <c r="CY192" s="36">
        <v>0</v>
      </c>
      <c r="CZ192" s="36">
        <v>0</v>
      </c>
      <c r="DA192" s="36">
        <v>0</v>
      </c>
      <c r="DB192" s="36">
        <v>0</v>
      </c>
      <c r="DC192" s="36">
        <v>0</v>
      </c>
      <c r="DD192" s="36">
        <v>0</v>
      </c>
      <c r="DE192" s="36">
        <v>0</v>
      </c>
      <c r="DF192" s="36">
        <f t="shared" si="982"/>
        <v>0</v>
      </c>
      <c r="DG192" s="36">
        <v>0</v>
      </c>
      <c r="DH192" s="36">
        <v>0</v>
      </c>
      <c r="DI192" s="36">
        <v>0</v>
      </c>
      <c r="DJ192" s="36">
        <v>0</v>
      </c>
      <c r="DK192" s="36">
        <v>0</v>
      </c>
      <c r="DL192" s="36">
        <v>0</v>
      </c>
      <c r="DM192" s="36">
        <v>0</v>
      </c>
      <c r="DN192" s="36">
        <v>0</v>
      </c>
      <c r="DO192" s="36">
        <v>0</v>
      </c>
      <c r="DP192" s="36">
        <v>0</v>
      </c>
      <c r="DQ192" s="36">
        <v>0</v>
      </c>
      <c r="DR192" s="36">
        <v>0</v>
      </c>
      <c r="DS192" s="37">
        <f t="shared" si="984"/>
        <v>0</v>
      </c>
      <c r="DT192" s="36">
        <v>0</v>
      </c>
      <c r="DU192" s="36">
        <v>0</v>
      </c>
      <c r="DV192" s="36">
        <v>0</v>
      </c>
      <c r="DW192" s="36">
        <v>0</v>
      </c>
      <c r="DX192" s="36">
        <v>0</v>
      </c>
      <c r="DY192" s="36">
        <v>0</v>
      </c>
      <c r="DZ192" s="36">
        <v>0</v>
      </c>
      <c r="EA192" s="36">
        <v>0</v>
      </c>
      <c r="EB192" s="36">
        <v>0</v>
      </c>
      <c r="EC192" s="36">
        <v>0</v>
      </c>
      <c r="ED192" s="36">
        <v>0</v>
      </c>
      <c r="EE192" s="36">
        <v>0</v>
      </c>
      <c r="EF192" s="37">
        <f t="shared" si="986"/>
        <v>0</v>
      </c>
      <c r="EG192" s="36">
        <v>0</v>
      </c>
      <c r="EH192" s="36">
        <v>0</v>
      </c>
      <c r="EI192" s="36">
        <v>0</v>
      </c>
      <c r="EJ192" s="36">
        <v>0</v>
      </c>
      <c r="EK192" s="36">
        <v>0</v>
      </c>
      <c r="EL192" s="36">
        <v>0</v>
      </c>
      <c r="EM192" s="36">
        <v>0</v>
      </c>
      <c r="EN192" s="36">
        <v>0</v>
      </c>
      <c r="EO192" s="36">
        <v>0</v>
      </c>
      <c r="EP192" s="36">
        <v>0</v>
      </c>
      <c r="EQ192" s="36">
        <v>0</v>
      </c>
      <c r="ER192" s="36">
        <v>0</v>
      </c>
      <c r="ES192" s="37">
        <f t="shared" si="988"/>
        <v>0</v>
      </c>
      <c r="ET192" s="36">
        <v>0</v>
      </c>
      <c r="EU192" s="36">
        <v>0</v>
      </c>
      <c r="EV192" s="36">
        <v>0</v>
      </c>
      <c r="EW192" s="36">
        <v>0</v>
      </c>
      <c r="EX192" s="36">
        <v>0</v>
      </c>
      <c r="EY192" s="36">
        <v>0</v>
      </c>
      <c r="EZ192" s="36">
        <v>0</v>
      </c>
      <c r="FA192" s="36">
        <v>0</v>
      </c>
      <c r="FB192" s="36">
        <v>0</v>
      </c>
      <c r="FC192" s="36">
        <v>0</v>
      </c>
      <c r="FD192" s="36">
        <v>0</v>
      </c>
      <c r="FE192" s="36">
        <v>0</v>
      </c>
      <c r="FF192" s="37">
        <f t="shared" si="990"/>
        <v>0</v>
      </c>
      <c r="FG192" s="36">
        <v>0</v>
      </c>
      <c r="FH192" s="36">
        <v>0</v>
      </c>
      <c r="FI192" s="36">
        <v>0</v>
      </c>
      <c r="FJ192" s="36">
        <v>0</v>
      </c>
      <c r="FK192" s="36">
        <v>0</v>
      </c>
      <c r="FL192" s="36">
        <v>0</v>
      </c>
      <c r="FM192" s="36">
        <v>0</v>
      </c>
      <c r="FN192" s="36">
        <v>0</v>
      </c>
      <c r="FO192" s="36">
        <v>0</v>
      </c>
      <c r="FP192" s="36">
        <v>0</v>
      </c>
      <c r="FQ192" s="36">
        <v>0</v>
      </c>
      <c r="FR192" s="36">
        <v>0</v>
      </c>
      <c r="FS192" s="37">
        <f t="shared" si="992"/>
        <v>0</v>
      </c>
      <c r="FT192" s="36">
        <v>0</v>
      </c>
      <c r="FU192" s="36">
        <v>0</v>
      </c>
      <c r="FV192" s="36">
        <v>0</v>
      </c>
      <c r="FW192" s="36">
        <v>0</v>
      </c>
      <c r="FX192" s="36">
        <v>0</v>
      </c>
      <c r="FY192" s="36">
        <v>0</v>
      </c>
      <c r="FZ192" s="36">
        <v>0</v>
      </c>
      <c r="GA192" s="36">
        <v>0</v>
      </c>
      <c r="GB192" s="36">
        <v>0</v>
      </c>
      <c r="GC192" s="36">
        <v>0</v>
      </c>
      <c r="GD192" s="36">
        <v>0</v>
      </c>
      <c r="GE192" s="36">
        <v>0</v>
      </c>
      <c r="GF192" s="37">
        <f t="shared" si="994"/>
        <v>0</v>
      </c>
      <c r="GG192" s="36">
        <v>0</v>
      </c>
      <c r="GH192" s="36">
        <v>0</v>
      </c>
      <c r="GI192" s="36">
        <v>0</v>
      </c>
      <c r="GJ192" s="36">
        <v>0</v>
      </c>
      <c r="GK192" s="36">
        <v>0</v>
      </c>
      <c r="GL192" s="36">
        <v>0</v>
      </c>
      <c r="GM192" s="36">
        <v>0</v>
      </c>
      <c r="GN192" s="36">
        <v>0</v>
      </c>
      <c r="GO192" s="36">
        <v>0</v>
      </c>
      <c r="GP192" s="36">
        <v>0</v>
      </c>
      <c r="GQ192" s="36">
        <v>0</v>
      </c>
      <c r="GR192" s="36">
        <v>0</v>
      </c>
      <c r="GS192" s="37">
        <f t="shared" si="996"/>
        <v>0</v>
      </c>
      <c r="GT192" s="36">
        <v>0</v>
      </c>
      <c r="GU192" s="36">
        <v>0</v>
      </c>
      <c r="GV192" s="36">
        <v>0</v>
      </c>
      <c r="GW192" s="36">
        <v>0</v>
      </c>
      <c r="GX192" s="36">
        <v>0</v>
      </c>
      <c r="GY192" s="36">
        <v>0</v>
      </c>
      <c r="GZ192" s="36">
        <v>0</v>
      </c>
      <c r="HA192" s="36">
        <v>0</v>
      </c>
      <c r="HB192" s="36">
        <v>0</v>
      </c>
      <c r="HC192" s="36">
        <v>0</v>
      </c>
      <c r="HD192" s="36">
        <v>0</v>
      </c>
      <c r="HE192" s="36">
        <v>0</v>
      </c>
      <c r="HF192" s="37">
        <f t="shared" si="998"/>
        <v>0</v>
      </c>
      <c r="HG192" s="36">
        <v>0</v>
      </c>
      <c r="HH192" s="36">
        <v>0</v>
      </c>
      <c r="HI192" s="36">
        <v>0</v>
      </c>
      <c r="HJ192" s="36">
        <v>0</v>
      </c>
      <c r="HK192" s="36">
        <v>0</v>
      </c>
      <c r="HL192" s="36">
        <v>0</v>
      </c>
      <c r="HM192" s="36">
        <v>0</v>
      </c>
      <c r="HN192" s="36">
        <v>0</v>
      </c>
      <c r="HO192" s="36">
        <v>0</v>
      </c>
      <c r="HP192" s="36">
        <v>0</v>
      </c>
      <c r="HQ192" s="36">
        <v>0</v>
      </c>
      <c r="HR192" s="36">
        <v>0</v>
      </c>
      <c r="HS192" s="37">
        <f t="shared" si="1000"/>
        <v>0</v>
      </c>
      <c r="HT192" s="36">
        <v>0</v>
      </c>
      <c r="HU192" s="36">
        <v>0</v>
      </c>
      <c r="HV192" s="36">
        <v>0</v>
      </c>
      <c r="HW192" s="36">
        <v>0</v>
      </c>
      <c r="HX192" s="36">
        <v>0</v>
      </c>
      <c r="HY192" s="36">
        <v>0</v>
      </c>
      <c r="HZ192" s="36">
        <v>0</v>
      </c>
      <c r="IA192" s="36">
        <v>0</v>
      </c>
      <c r="IB192" s="36">
        <v>0</v>
      </c>
      <c r="IC192" s="36">
        <v>0</v>
      </c>
      <c r="ID192" s="36">
        <v>0</v>
      </c>
      <c r="IE192" s="36">
        <v>0</v>
      </c>
      <c r="IF192" s="37">
        <f t="shared" si="1002"/>
        <v>0</v>
      </c>
      <c r="IG192" s="36">
        <v>0</v>
      </c>
      <c r="IH192" s="209">
        <v>0</v>
      </c>
      <c r="II192" s="209">
        <v>0</v>
      </c>
      <c r="IJ192" s="209">
        <v>0</v>
      </c>
      <c r="IK192" s="209">
        <v>0</v>
      </c>
      <c r="IL192" s="209">
        <v>0</v>
      </c>
      <c r="IM192" s="209">
        <v>0</v>
      </c>
      <c r="IN192" s="209">
        <v>0</v>
      </c>
      <c r="IO192" s="209">
        <v>0</v>
      </c>
      <c r="IP192" s="209">
        <v>0</v>
      </c>
      <c r="IQ192" s="209">
        <v>0</v>
      </c>
      <c r="IR192" s="209">
        <v>0</v>
      </c>
      <c r="IS192" s="37">
        <f t="shared" si="1004"/>
        <v>0</v>
      </c>
      <c r="IT192" s="36">
        <v>0</v>
      </c>
      <c r="IU192" s="209">
        <v>0</v>
      </c>
      <c r="IV192" s="209">
        <v>0</v>
      </c>
      <c r="IW192" s="209">
        <v>0</v>
      </c>
      <c r="IX192" s="209">
        <v>0</v>
      </c>
      <c r="IY192" s="209">
        <v>0</v>
      </c>
      <c r="IZ192" s="209">
        <v>0</v>
      </c>
      <c r="JA192" s="209">
        <v>0</v>
      </c>
      <c r="JB192" s="209">
        <v>0</v>
      </c>
      <c r="JC192" s="209">
        <v>0</v>
      </c>
      <c r="JD192" s="209">
        <v>0</v>
      </c>
      <c r="JE192" s="209">
        <v>0</v>
      </c>
      <c r="JF192" s="37">
        <f t="shared" si="1006"/>
        <v>0</v>
      </c>
      <c r="JG192" s="229">
        <v>0</v>
      </c>
      <c r="JH192" s="209">
        <v>0</v>
      </c>
      <c r="JI192" s="209">
        <v>0</v>
      </c>
      <c r="JJ192" s="209">
        <v>0</v>
      </c>
      <c r="JK192" s="209">
        <v>0</v>
      </c>
      <c r="JL192" s="209">
        <v>0</v>
      </c>
      <c r="JM192" s="209">
        <v>0</v>
      </c>
      <c r="JN192" s="209">
        <v>0</v>
      </c>
      <c r="JO192" s="209">
        <v>0</v>
      </c>
      <c r="JP192" s="209">
        <v>0</v>
      </c>
      <c r="JQ192" s="209">
        <v>0</v>
      </c>
      <c r="JR192" s="209">
        <v>0</v>
      </c>
      <c r="JS192" s="37">
        <f t="shared" si="1008"/>
        <v>0</v>
      </c>
      <c r="JT192" s="229">
        <v>0</v>
      </c>
      <c r="JU192" s="209">
        <v>0</v>
      </c>
      <c r="JV192" s="209">
        <v>0</v>
      </c>
      <c r="JW192" s="209">
        <v>0</v>
      </c>
      <c r="JX192" s="209">
        <v>0</v>
      </c>
      <c r="JY192" s="209">
        <v>0</v>
      </c>
      <c r="JZ192" s="209">
        <v>0</v>
      </c>
      <c r="KA192" s="209">
        <v>0</v>
      </c>
      <c r="KB192" s="209">
        <v>0</v>
      </c>
      <c r="KC192" s="209">
        <v>0</v>
      </c>
      <c r="KD192" s="209">
        <v>0</v>
      </c>
      <c r="KE192" s="209">
        <v>0</v>
      </c>
      <c r="KF192" s="37">
        <f t="shared" si="1010"/>
        <v>0</v>
      </c>
      <c r="KG192" s="229">
        <v>0</v>
      </c>
      <c r="KH192" s="209">
        <v>0</v>
      </c>
      <c r="KI192" s="209">
        <v>0</v>
      </c>
      <c r="KJ192" s="209">
        <v>0</v>
      </c>
      <c r="KK192" s="209">
        <v>0</v>
      </c>
      <c r="KL192" s="209">
        <v>0</v>
      </c>
      <c r="KM192" s="209">
        <v>0</v>
      </c>
      <c r="KN192" s="209">
        <v>0</v>
      </c>
      <c r="KO192" s="209">
        <v>0</v>
      </c>
      <c r="KP192" s="209">
        <v>0</v>
      </c>
      <c r="KQ192" s="209">
        <v>0</v>
      </c>
      <c r="KR192" s="209">
        <v>0</v>
      </c>
      <c r="KS192" s="37">
        <f t="shared" si="1012"/>
        <v>0</v>
      </c>
      <c r="KT192" s="229">
        <v>0</v>
      </c>
      <c r="KU192" s="209">
        <v>0</v>
      </c>
      <c r="KV192" s="209">
        <v>0</v>
      </c>
      <c r="KW192" s="209">
        <v>0</v>
      </c>
      <c r="KX192" s="209">
        <v>0</v>
      </c>
      <c r="KY192" s="209">
        <v>0</v>
      </c>
      <c r="KZ192" s="209">
        <v>0</v>
      </c>
      <c r="LA192" s="209">
        <v>0</v>
      </c>
      <c r="LB192" s="209">
        <v>0</v>
      </c>
      <c r="LC192" s="209">
        <v>0</v>
      </c>
      <c r="LD192" s="209">
        <v>0</v>
      </c>
      <c r="LE192" s="209">
        <v>0</v>
      </c>
      <c r="LF192" s="37">
        <f t="shared" si="1014"/>
        <v>0</v>
      </c>
      <c r="LG192" s="229">
        <v>0</v>
      </c>
      <c r="LH192" s="209">
        <v>0</v>
      </c>
      <c r="LI192" s="209">
        <v>0</v>
      </c>
      <c r="LJ192" s="209">
        <v>0</v>
      </c>
      <c r="LK192" s="209">
        <v>0</v>
      </c>
      <c r="LL192" s="209">
        <v>0</v>
      </c>
      <c r="LM192" s="209">
        <v>0</v>
      </c>
      <c r="LN192" s="209">
        <v>0</v>
      </c>
      <c r="LO192" s="209">
        <v>0</v>
      </c>
      <c r="LP192" s="209">
        <v>0</v>
      </c>
      <c r="LQ192" s="209">
        <v>0</v>
      </c>
      <c r="LR192" s="209">
        <v>0</v>
      </c>
      <c r="LS192" s="37">
        <f t="shared" si="1016"/>
        <v>0</v>
      </c>
      <c r="LT192" s="229">
        <v>0</v>
      </c>
      <c r="LU192" s="209">
        <v>0</v>
      </c>
      <c r="LV192" s="209">
        <v>0</v>
      </c>
      <c r="LW192" s="209">
        <v>0</v>
      </c>
      <c r="LX192" s="209">
        <v>0</v>
      </c>
      <c r="LY192" s="209">
        <v>0</v>
      </c>
      <c r="LZ192" s="209">
        <v>0</v>
      </c>
      <c r="MA192" s="209">
        <v>0</v>
      </c>
      <c r="MB192" s="209">
        <v>0</v>
      </c>
      <c r="MC192" s="209">
        <v>0</v>
      </c>
      <c r="MD192" s="209">
        <v>0</v>
      </c>
      <c r="ME192" s="209">
        <v>0</v>
      </c>
      <c r="MF192" s="37">
        <f t="shared" si="1018"/>
        <v>0</v>
      </c>
      <c r="MG192" s="229">
        <v>0</v>
      </c>
      <c r="MH192" s="209">
        <v>0</v>
      </c>
      <c r="MI192" s="209">
        <v>0</v>
      </c>
      <c r="MJ192" s="209">
        <v>0</v>
      </c>
      <c r="MK192" s="209">
        <v>0</v>
      </c>
      <c r="ML192" s="209">
        <v>0</v>
      </c>
      <c r="MM192" s="209">
        <v>0</v>
      </c>
      <c r="MN192" s="209">
        <v>0</v>
      </c>
      <c r="MO192" s="209">
        <v>0</v>
      </c>
      <c r="MP192" s="209">
        <v>0</v>
      </c>
      <c r="MQ192" s="209">
        <v>0</v>
      </c>
      <c r="MR192" s="209">
        <v>0</v>
      </c>
      <c r="MS192" s="38">
        <f t="shared" si="1020"/>
        <v>0</v>
      </c>
    </row>
    <row r="193" spans="1:357" ht="15.75" x14ac:dyDescent="0.25">
      <c r="A193" s="86">
        <v>4031</v>
      </c>
      <c r="B193" s="113"/>
      <c r="C193" s="114" t="s">
        <v>214</v>
      </c>
      <c r="D193" s="114" t="s">
        <v>148</v>
      </c>
      <c r="E193" s="36">
        <v>976894.50842931063</v>
      </c>
      <c r="F193" s="36">
        <v>1748330.8295777</v>
      </c>
      <c r="G193" s="36">
        <v>2160849.6077449508</v>
      </c>
      <c r="H193" s="36">
        <v>2697387.7482891004</v>
      </c>
      <c r="I193" s="36">
        <v>2235269.5710232016</v>
      </c>
      <c r="J193" s="36">
        <v>2553805.7085628444</v>
      </c>
      <c r="K193" s="36">
        <v>2081831.0799532633</v>
      </c>
      <c r="L193" s="36">
        <v>496198.46436321147</v>
      </c>
      <c r="M193" s="37">
        <v>80399.766316140885</v>
      </c>
      <c r="N193" s="37">
        <v>81059.088632949424</v>
      </c>
      <c r="O193" s="36">
        <v>54293.940911367055</v>
      </c>
      <c r="P193" s="36">
        <v>37314.30479051912</v>
      </c>
      <c r="Q193" s="36">
        <v>139308.96344516776</v>
      </c>
      <c r="R193" s="36">
        <v>137018.02704056085</v>
      </c>
      <c r="S193" s="37">
        <f t="shared" si="963"/>
        <v>1025592.5554999165</v>
      </c>
      <c r="T193" s="36">
        <v>117497.07895176098</v>
      </c>
      <c r="U193" s="36">
        <v>96770.155232849283</v>
      </c>
      <c r="V193" s="36">
        <v>114279.75296277751</v>
      </c>
      <c r="W193" s="36">
        <v>152908.52946085794</v>
      </c>
      <c r="X193" s="36">
        <v>117334.33483558672</v>
      </c>
      <c r="Y193" s="36">
        <v>143289.93490235353</v>
      </c>
      <c r="Z193" s="36">
        <v>102161.57569687866</v>
      </c>
      <c r="AA193" s="36">
        <v>109768.81989651144</v>
      </c>
      <c r="AB193" s="36">
        <v>147850.94308128863</v>
      </c>
      <c r="AC193" s="36">
        <v>121582.5822066433</v>
      </c>
      <c r="AD193" s="36">
        <v>126681.48055416459</v>
      </c>
      <c r="AE193" s="36">
        <v>129285.59505925557</v>
      </c>
      <c r="AF193" s="37">
        <f t="shared" si="965"/>
        <v>1479410.7828409283</v>
      </c>
      <c r="AG193" s="36">
        <v>123522.78417626441</v>
      </c>
      <c r="AH193" s="36">
        <v>123856.61826072443</v>
      </c>
      <c r="AI193" s="36">
        <v>139546.82023034553</v>
      </c>
      <c r="AJ193" s="36">
        <v>139258.51276915375</v>
      </c>
      <c r="AK193" s="36">
        <v>126931.02153229846</v>
      </c>
      <c r="AL193" s="36">
        <v>193132.78250709397</v>
      </c>
      <c r="AM193" s="36">
        <v>36194.541812719079</v>
      </c>
      <c r="AN193" s="36">
        <v>271533.21649140376</v>
      </c>
      <c r="AO193" s="36">
        <v>148562.92772492074</v>
      </c>
      <c r="AP193" s="36">
        <v>125107.8284092806</v>
      </c>
      <c r="AQ193" s="36">
        <v>96024.703722250051</v>
      </c>
      <c r="AR193" s="36">
        <v>232225.671841095</v>
      </c>
      <c r="AS193" s="37">
        <f t="shared" si="968"/>
        <v>1755897.4294775496</v>
      </c>
      <c r="AT193" s="36">
        <v>129785.53705558338</v>
      </c>
      <c r="AU193" s="36">
        <v>205097.48497746623</v>
      </c>
      <c r="AV193" s="36">
        <v>226242.22838424309</v>
      </c>
      <c r="AW193" s="36">
        <v>227611.18723919216</v>
      </c>
      <c r="AX193" s="36">
        <v>270386.72554665327</v>
      </c>
      <c r="AY193" s="36">
        <v>197394.84864797181</v>
      </c>
      <c r="AZ193" s="36">
        <v>293137.74570188648</v>
      </c>
      <c r="BA193" s="36">
        <v>201341.50826239338</v>
      </c>
      <c r="BB193" s="36">
        <v>260390.83900851314</v>
      </c>
      <c r="BC193" s="36">
        <v>230212.59989984945</v>
      </c>
      <c r="BD193" s="36">
        <v>234772.44604406541</v>
      </c>
      <c r="BE193" s="36">
        <v>227870.4805541652</v>
      </c>
      <c r="BF193" s="37">
        <f t="shared" si="970"/>
        <v>2704243.6313219834</v>
      </c>
      <c r="BG193" s="36">
        <v>262723.36433817394</v>
      </c>
      <c r="BH193" s="36">
        <v>261269.54648639628</v>
      </c>
      <c r="BI193" s="36">
        <v>221429.88582874308</v>
      </c>
      <c r="BJ193" s="36">
        <v>249572.57194124503</v>
      </c>
      <c r="BK193" s="36">
        <v>254702.53104657022</v>
      </c>
      <c r="BL193" s="36">
        <v>286265.35887164075</v>
      </c>
      <c r="BM193" s="36">
        <v>251268.86817726603</v>
      </c>
      <c r="BN193" s="36">
        <v>208345.41053246515</v>
      </c>
      <c r="BO193" s="36">
        <v>257522.45330495766</v>
      </c>
      <c r="BP193" s="36">
        <v>212831.1792689031</v>
      </c>
      <c r="BQ193" s="36">
        <v>255987.4593139716</v>
      </c>
      <c r="BR193" s="36">
        <v>269198.34126189252</v>
      </c>
      <c r="BS193" s="37">
        <f t="shared" si="973"/>
        <v>2991116.9703722256</v>
      </c>
      <c r="BT193" s="36">
        <v>270273.85887164075</v>
      </c>
      <c r="BU193" s="36">
        <v>264867.82966115838</v>
      </c>
      <c r="BV193" s="36">
        <v>286984.36646636628</v>
      </c>
      <c r="BW193" s="36">
        <v>274297.55963111355</v>
      </c>
      <c r="BX193" s="36">
        <v>303565.02825070918</v>
      </c>
      <c r="BY193" s="36">
        <v>289989.54477549694</v>
      </c>
      <c r="BZ193" s="36">
        <v>291743.42505424813</v>
      </c>
      <c r="CA193" s="36">
        <v>245186.04836421294</v>
      </c>
      <c r="CB193" s="36">
        <v>248192.37460357157</v>
      </c>
      <c r="CC193" s="36">
        <v>248734.60453179784</v>
      </c>
      <c r="CD193" s="36">
        <v>255046.488566182</v>
      </c>
      <c r="CE193" s="36">
        <v>251066.43202303528</v>
      </c>
      <c r="CF193" s="37">
        <f t="shared" si="976"/>
        <v>3229947.560799533</v>
      </c>
      <c r="CG193" s="36">
        <v>239127.57870138538</v>
      </c>
      <c r="CH193" s="36">
        <v>264322.55195292959</v>
      </c>
      <c r="CI193" s="36">
        <v>251397.90101819386</v>
      </c>
      <c r="CJ193" s="36">
        <v>270320.80320480745</v>
      </c>
      <c r="CK193" s="36">
        <v>264831.45284593536</v>
      </c>
      <c r="CL193" s="36">
        <v>260819.77311800985</v>
      </c>
      <c r="CM193" s="36">
        <v>245934.52436988871</v>
      </c>
      <c r="CN193" s="36">
        <v>271156.24899849755</v>
      </c>
      <c r="CO193" s="36">
        <v>260521.01306125848</v>
      </c>
      <c r="CP193" s="36">
        <v>222413.39563511941</v>
      </c>
      <c r="CQ193" s="36">
        <v>281072.2230011684</v>
      </c>
      <c r="CR193" s="36">
        <v>257015.24783007943</v>
      </c>
      <c r="CS193" s="37">
        <f t="shared" si="979"/>
        <v>3088932.7137372736</v>
      </c>
      <c r="CT193" s="36">
        <v>258295.33967618103</v>
      </c>
      <c r="CU193" s="36">
        <v>254882.04669504255</v>
      </c>
      <c r="CV193" s="36">
        <v>254610.32974461655</v>
      </c>
      <c r="CW193" s="36">
        <v>267818.89880654332</v>
      </c>
      <c r="CX193" s="36">
        <v>286608.26135035889</v>
      </c>
      <c r="CY193" s="36">
        <v>282424.7792522118</v>
      </c>
      <c r="CZ193" s="36">
        <v>314790.55979803036</v>
      </c>
      <c r="DA193" s="36">
        <v>263184.39117008855</v>
      </c>
      <c r="DB193" s="36">
        <v>246330.94854782129</v>
      </c>
      <c r="DC193" s="36">
        <v>272163.75813720626</v>
      </c>
      <c r="DD193" s="36">
        <v>288306.1354949103</v>
      </c>
      <c r="DE193" s="36">
        <v>309861.10398931697</v>
      </c>
      <c r="DF193" s="36">
        <f t="shared" si="982"/>
        <v>3299276.5526623279</v>
      </c>
      <c r="DG193" s="36">
        <v>347439.87312635616</v>
      </c>
      <c r="DH193" s="36">
        <v>331950.44687364378</v>
      </c>
      <c r="DI193" s="36">
        <v>387343.16</v>
      </c>
      <c r="DJ193" s="36">
        <v>365596.55</v>
      </c>
      <c r="DK193" s="36">
        <v>344636.86</v>
      </c>
      <c r="DL193" s="36">
        <v>431513.56</v>
      </c>
      <c r="DM193" s="36">
        <v>422723.66</v>
      </c>
      <c r="DN193" s="36">
        <v>408892.89</v>
      </c>
      <c r="DO193" s="36">
        <v>457946.71</v>
      </c>
      <c r="DP193" s="36">
        <v>386106.92</v>
      </c>
      <c r="DQ193" s="36">
        <v>438836.22000000067</v>
      </c>
      <c r="DR193" s="36">
        <v>549931.89999999944</v>
      </c>
      <c r="DS193" s="37">
        <f t="shared" si="984"/>
        <v>4872918.7500000009</v>
      </c>
      <c r="DT193" s="36">
        <v>493953.45</v>
      </c>
      <c r="DU193" s="36">
        <v>766145.42</v>
      </c>
      <c r="DV193" s="36">
        <v>355103.6</v>
      </c>
      <c r="DW193" s="36">
        <v>491375.92</v>
      </c>
      <c r="DX193" s="36">
        <v>448204.51</v>
      </c>
      <c r="DY193" s="36">
        <v>715748.15</v>
      </c>
      <c r="DZ193" s="36">
        <v>537657.81999999995</v>
      </c>
      <c r="EA193" s="36">
        <v>513572.21</v>
      </c>
      <c r="EB193" s="36">
        <v>797618.84</v>
      </c>
      <c r="EC193" s="36">
        <v>584423.56000000006</v>
      </c>
      <c r="ED193" s="36">
        <v>872941.5299999984</v>
      </c>
      <c r="EE193" s="36">
        <v>1211490.32</v>
      </c>
      <c r="EF193" s="37">
        <f t="shared" si="986"/>
        <v>7788235.3299999991</v>
      </c>
      <c r="EG193" s="36">
        <v>703631.43</v>
      </c>
      <c r="EH193" s="36">
        <v>1056408.3999999999</v>
      </c>
      <c r="EI193" s="36">
        <v>998011.36</v>
      </c>
      <c r="EJ193" s="36">
        <v>717572.75</v>
      </c>
      <c r="EK193" s="36">
        <v>611353.92000000004</v>
      </c>
      <c r="EL193" s="36">
        <v>607206.76</v>
      </c>
      <c r="EM193" s="36">
        <v>614034.47</v>
      </c>
      <c r="EN193" s="36">
        <v>534533.62</v>
      </c>
      <c r="EO193" s="36">
        <v>638069.42000000086</v>
      </c>
      <c r="EP193" s="36">
        <v>502347.12000000384</v>
      </c>
      <c r="EQ193" s="36">
        <v>592102.02999999374</v>
      </c>
      <c r="ER193" s="36">
        <v>937746.91000000667</v>
      </c>
      <c r="ES193" s="37">
        <f t="shared" si="988"/>
        <v>8513018.1900000051</v>
      </c>
      <c r="ET193" s="36">
        <v>671097.52</v>
      </c>
      <c r="EU193" s="36">
        <v>735383.87</v>
      </c>
      <c r="EV193" s="36">
        <v>972925.05</v>
      </c>
      <c r="EW193" s="36">
        <v>897814.88</v>
      </c>
      <c r="EX193" s="36">
        <v>568978.98</v>
      </c>
      <c r="EY193" s="36">
        <v>1062806.51</v>
      </c>
      <c r="EZ193" s="36">
        <v>727258.11</v>
      </c>
      <c r="FA193" s="36">
        <v>887248.6400000006</v>
      </c>
      <c r="FB193" s="36">
        <v>898132.85999999847</v>
      </c>
      <c r="FC193" s="36">
        <v>918412.57000000216</v>
      </c>
      <c r="FD193" s="36">
        <v>809029.33999999706</v>
      </c>
      <c r="FE193" s="36">
        <v>1274888.24</v>
      </c>
      <c r="FF193" s="37">
        <f t="shared" si="990"/>
        <v>10423976.569999998</v>
      </c>
      <c r="FG193" s="36">
        <v>928335.99</v>
      </c>
      <c r="FH193" s="36">
        <v>893317.83</v>
      </c>
      <c r="FI193" s="36">
        <v>1103246.1299999999</v>
      </c>
      <c r="FJ193" s="36">
        <v>1075410.49</v>
      </c>
      <c r="FK193" s="36">
        <v>1111277.2</v>
      </c>
      <c r="FL193" s="36">
        <v>1816729.61</v>
      </c>
      <c r="FM193" s="36">
        <v>1133611.8899999999</v>
      </c>
      <c r="FN193" s="36">
        <v>978898.75000000279</v>
      </c>
      <c r="FO193" s="36">
        <v>1212371.97</v>
      </c>
      <c r="FP193" s="36">
        <v>1308799.7400000058</v>
      </c>
      <c r="FQ193" s="36">
        <v>1255482.04</v>
      </c>
      <c r="FR193" s="36">
        <v>2034813.0299999863</v>
      </c>
      <c r="FS193" s="37">
        <f t="shared" si="992"/>
        <v>14852294.669999994</v>
      </c>
      <c r="FT193" s="36">
        <v>1210222.27</v>
      </c>
      <c r="FU193" s="36">
        <v>1128262.24</v>
      </c>
      <c r="FV193" s="36">
        <v>1235540.58</v>
      </c>
      <c r="FW193" s="36">
        <v>1503036.91</v>
      </c>
      <c r="FX193" s="36">
        <v>1231966.52</v>
      </c>
      <c r="FY193" s="36">
        <v>1352560.71</v>
      </c>
      <c r="FZ193" s="36">
        <v>1391442.85</v>
      </c>
      <c r="GA193" s="36">
        <v>925209.52000000328</v>
      </c>
      <c r="GB193" s="36">
        <v>988590.91999999061</v>
      </c>
      <c r="GC193" s="36">
        <v>1043578.4800000153</v>
      </c>
      <c r="GD193" s="36">
        <v>939251.65999998711</v>
      </c>
      <c r="GE193" s="36">
        <v>1497508.1100000124</v>
      </c>
      <c r="GF193" s="37">
        <f t="shared" si="994"/>
        <v>14447170.770000009</v>
      </c>
      <c r="GG193" s="36">
        <v>859597.39</v>
      </c>
      <c r="GH193" s="36">
        <v>950631.61999999976</v>
      </c>
      <c r="GI193" s="36">
        <v>838576.36000000034</v>
      </c>
      <c r="GJ193" s="36">
        <v>1039640.0700000003</v>
      </c>
      <c r="GK193" s="36">
        <v>994068.37000000011</v>
      </c>
      <c r="GL193" s="36">
        <v>1486852.7799999993</v>
      </c>
      <c r="GM193" s="36">
        <v>810859.20999999531</v>
      </c>
      <c r="GN193" s="36">
        <v>901322.60000000615</v>
      </c>
      <c r="GO193" s="36">
        <v>1020396.5700000012</v>
      </c>
      <c r="GP193" s="36">
        <v>1054079.9800000042</v>
      </c>
      <c r="GQ193" s="36">
        <v>989187.31999999471</v>
      </c>
      <c r="GR193" s="36">
        <v>1537987.4699999951</v>
      </c>
      <c r="GS193" s="37">
        <f t="shared" si="996"/>
        <v>12483199.739999996</v>
      </c>
      <c r="GT193" s="36">
        <v>1105690.6800000009</v>
      </c>
      <c r="GU193" s="36">
        <v>924080.32999999961</v>
      </c>
      <c r="GV193" s="36">
        <v>1100087.9099999995</v>
      </c>
      <c r="GW193" s="36">
        <v>1105132.2899999954</v>
      </c>
      <c r="GX193" s="36">
        <v>1076458.7400000012</v>
      </c>
      <c r="GY193" s="36">
        <v>1599425.7900000056</v>
      </c>
      <c r="GZ193" s="36">
        <v>1053389.7499999991</v>
      </c>
      <c r="HA193" s="36">
        <v>968176.16000000108</v>
      </c>
      <c r="HB193" s="36">
        <v>1171114.6799999923</v>
      </c>
      <c r="HC193" s="36">
        <v>1228947.8900000062</v>
      </c>
      <c r="HD193" s="36">
        <v>1125014.9899999984</v>
      </c>
      <c r="HE193" s="36">
        <v>1549497.1600000169</v>
      </c>
      <c r="HF193" s="37">
        <f t="shared" si="998"/>
        <v>14007016.370000016</v>
      </c>
      <c r="HG193" s="36">
        <v>946557.9300000004</v>
      </c>
      <c r="HH193" s="36">
        <v>1059416.8999999992</v>
      </c>
      <c r="HI193" s="36">
        <v>1062467.5700000008</v>
      </c>
      <c r="HJ193" s="36">
        <v>1213954.1200000003</v>
      </c>
      <c r="HK193" s="36">
        <v>910434.70000000217</v>
      </c>
      <c r="HL193" s="36">
        <v>1374721.3600000006</v>
      </c>
      <c r="HM193" s="36">
        <v>1190810.6599999955</v>
      </c>
      <c r="HN193" s="36">
        <v>949277.60000000941</v>
      </c>
      <c r="HO193" s="36">
        <v>1041165.1499999838</v>
      </c>
      <c r="HP193" s="36">
        <v>1033575.4500000052</v>
      </c>
      <c r="HQ193" s="36">
        <v>985079.02000000712</v>
      </c>
      <c r="HR193" s="36">
        <v>1363281.06</v>
      </c>
      <c r="HS193" s="37">
        <f t="shared" si="1000"/>
        <v>13130741.520000003</v>
      </c>
      <c r="HT193" s="36">
        <v>853689.03</v>
      </c>
      <c r="HU193" s="36">
        <v>823347.36999999976</v>
      </c>
      <c r="HV193" s="36">
        <v>894334.70000000217</v>
      </c>
      <c r="HW193" s="36">
        <v>832508.35999999871</v>
      </c>
      <c r="HX193" s="36">
        <v>761548.57999999798</v>
      </c>
      <c r="HY193" s="36">
        <v>1012948.3999999992</v>
      </c>
      <c r="HZ193" s="36">
        <v>722992.76000000257</v>
      </c>
      <c r="IA193" s="36">
        <v>696668.82999999635</v>
      </c>
      <c r="IB193" s="36">
        <v>772693.69000000227</v>
      </c>
      <c r="IC193" s="36">
        <v>682064.19000000414</v>
      </c>
      <c r="ID193" s="36">
        <v>621097.68999999808</v>
      </c>
      <c r="IE193" s="36">
        <v>877769.55999999854</v>
      </c>
      <c r="IF193" s="37">
        <f t="shared" si="1002"/>
        <v>9551663.1600000001</v>
      </c>
      <c r="IG193" s="36">
        <v>650088.48000000021</v>
      </c>
      <c r="IH193" s="209">
        <v>575296.38999999908</v>
      </c>
      <c r="II193" s="209">
        <v>661017.22</v>
      </c>
      <c r="IJ193" s="209">
        <v>638761.90000000014</v>
      </c>
      <c r="IK193" s="209">
        <v>585169.77000000351</v>
      </c>
      <c r="IL193" s="209">
        <v>766128.80999999831</v>
      </c>
      <c r="IM193" s="209">
        <v>631517.53000000108</v>
      </c>
      <c r="IN193" s="209">
        <v>570321.30000000121</v>
      </c>
      <c r="IO193" s="209">
        <v>598033.07999999716</v>
      </c>
      <c r="IP193" s="209">
        <v>637895.16000000411</v>
      </c>
      <c r="IQ193" s="209">
        <v>526878.89999999735</v>
      </c>
      <c r="IR193" s="209">
        <v>606480.62999999465</v>
      </c>
      <c r="IS193" s="37">
        <f t="shared" si="1004"/>
        <v>7447589.1699999953</v>
      </c>
      <c r="IT193" s="36">
        <v>681636.05999999947</v>
      </c>
      <c r="IU193" s="209">
        <v>504445.29999999941</v>
      </c>
      <c r="IV193" s="209">
        <v>587994.31000000192</v>
      </c>
      <c r="IW193" s="209">
        <v>589711.61000000138</v>
      </c>
      <c r="IX193" s="209">
        <v>525052.47999999637</v>
      </c>
      <c r="IY193" s="209">
        <v>582444.45000000042</v>
      </c>
      <c r="IZ193" s="209">
        <v>653639.76999999955</v>
      </c>
      <c r="JA193" s="209">
        <v>524471.81000000227</v>
      </c>
      <c r="JB193" s="209">
        <v>551809.79999999551</v>
      </c>
      <c r="JC193" s="209">
        <v>541850.87000000337</v>
      </c>
      <c r="JD193" s="209">
        <v>472323.37999999564</v>
      </c>
      <c r="JE193" s="209">
        <v>581528.9299999997</v>
      </c>
      <c r="JF193" s="37">
        <f t="shared" si="1006"/>
        <v>6796908.769999994</v>
      </c>
      <c r="JG193" s="229">
        <v>604744.08000000031</v>
      </c>
      <c r="JH193" s="209">
        <v>460450.18000000017</v>
      </c>
      <c r="JI193" s="209">
        <v>509095.72999999969</v>
      </c>
      <c r="JJ193" s="209">
        <v>521514.74000000022</v>
      </c>
      <c r="JK193" s="209">
        <v>450825.99999999948</v>
      </c>
      <c r="JL193" s="209">
        <v>560363.90000000049</v>
      </c>
      <c r="JM193" s="209">
        <v>1038498.3600000012</v>
      </c>
      <c r="JN193" s="209">
        <v>19536.539999996487</v>
      </c>
      <c r="JO193" s="209">
        <v>488505.78000000154</v>
      </c>
      <c r="JP193" s="209">
        <v>471850.89999999997</v>
      </c>
      <c r="JQ193" s="209">
        <v>406170.67999999947</v>
      </c>
      <c r="JR193" s="209">
        <v>540551.13999999512</v>
      </c>
      <c r="JS193" s="37">
        <f t="shared" si="1008"/>
        <v>6072108.0299999947</v>
      </c>
      <c r="JT193" s="229">
        <v>531218.2899999998</v>
      </c>
      <c r="JU193" s="209">
        <v>428014.45000000019</v>
      </c>
      <c r="JV193" s="209">
        <v>486627.90000000218</v>
      </c>
      <c r="JW193" s="209">
        <v>471611.83999999653</v>
      </c>
      <c r="JX193" s="209">
        <v>410159.27000000124</v>
      </c>
      <c r="JY193" s="209">
        <v>531482.96000000089</v>
      </c>
      <c r="JZ193" s="209">
        <v>523136.48000000144</v>
      </c>
      <c r="KA193" s="209">
        <v>426532.73999999918</v>
      </c>
      <c r="KB193" s="209">
        <v>447124.05999999837</v>
      </c>
      <c r="KC193" s="209">
        <v>462413.98999999801</v>
      </c>
      <c r="KD193" s="209">
        <v>430365.35000000312</v>
      </c>
      <c r="KE193" s="209">
        <v>514210.01999999944</v>
      </c>
      <c r="KF193" s="37">
        <f t="shared" si="1010"/>
        <v>5662897.3500000015</v>
      </c>
      <c r="KG193" s="229">
        <v>409963.87</v>
      </c>
      <c r="KH193" s="209">
        <v>352814.99000000005</v>
      </c>
      <c r="KI193" s="209">
        <v>430887.27999999997</v>
      </c>
      <c r="KJ193" s="209">
        <v>386866.25</v>
      </c>
      <c r="KK193" s="209">
        <v>354052.87000000005</v>
      </c>
      <c r="KL193" s="209">
        <v>421794.76999999979</v>
      </c>
      <c r="KM193" s="209">
        <v>447011.44000000029</v>
      </c>
      <c r="KN193" s="209">
        <v>376320.14999999967</v>
      </c>
      <c r="KO193" s="209">
        <v>596374.44999999995</v>
      </c>
      <c r="KP193" s="209">
        <v>129065.72000000029</v>
      </c>
      <c r="KQ193" s="209">
        <v>334340.3000000001</v>
      </c>
      <c r="KR193" s="209">
        <v>428698.44999999937</v>
      </c>
      <c r="KS193" s="37">
        <f t="shared" si="1012"/>
        <v>4668190.54</v>
      </c>
      <c r="KT193" s="229">
        <v>365560.31</v>
      </c>
      <c r="KU193" s="209">
        <v>254964.19999999998</v>
      </c>
      <c r="KV193" s="209">
        <v>348177.08999999997</v>
      </c>
      <c r="KW193" s="209">
        <v>344542.26999999996</v>
      </c>
      <c r="KX193" s="209">
        <v>313053.99</v>
      </c>
      <c r="KY193" s="209">
        <v>354207.29000000004</v>
      </c>
      <c r="KZ193" s="209">
        <v>388786.7099999999</v>
      </c>
      <c r="LA193" s="209">
        <v>378461.30000000034</v>
      </c>
      <c r="LB193" s="209">
        <v>416560.00999999978</v>
      </c>
      <c r="LC193" s="209">
        <v>443468.25999999983</v>
      </c>
      <c r="LD193" s="209">
        <v>593994.65</v>
      </c>
      <c r="LE193" s="209">
        <v>803705.62</v>
      </c>
      <c r="LF193" s="37">
        <f t="shared" si="1014"/>
        <v>5005481.7</v>
      </c>
      <c r="LG193" s="229">
        <v>893434.53999999992</v>
      </c>
      <c r="LH193" s="209">
        <v>1236350.5100000002</v>
      </c>
      <c r="LI193" s="209">
        <v>1668318.4299999997</v>
      </c>
      <c r="LJ193" s="209">
        <v>1471996.63</v>
      </c>
      <c r="LK193" s="209">
        <v>1728360.2300000007</v>
      </c>
      <c r="LL193" s="209">
        <v>1800064.5799999996</v>
      </c>
      <c r="LM193" s="209">
        <v>2276072.4300000006</v>
      </c>
      <c r="LN193" s="209">
        <v>2200891.9699999988</v>
      </c>
      <c r="LO193" s="209">
        <v>2133744.6799999988</v>
      </c>
      <c r="LP193" s="209">
        <v>2195277.5700000022</v>
      </c>
      <c r="LQ193" s="209">
        <v>2112846.2799999993</v>
      </c>
      <c r="LR193" s="209">
        <v>2202595.9599999981</v>
      </c>
      <c r="LS193" s="37">
        <f t="shared" si="1016"/>
        <v>21919953.809999999</v>
      </c>
      <c r="LT193" s="229">
        <v>2692824.77</v>
      </c>
      <c r="LU193" s="209">
        <v>2394219.4900000002</v>
      </c>
      <c r="LV193" s="209">
        <v>2513321.4299999997</v>
      </c>
      <c r="LW193" s="209">
        <v>2670845.7499999893</v>
      </c>
      <c r="LX193" s="209">
        <v>2319200.6100000106</v>
      </c>
      <c r="LY193" s="209">
        <v>2272589.2099999995</v>
      </c>
      <c r="LZ193" s="209">
        <v>2683395.7600000007</v>
      </c>
      <c r="MA193" s="209">
        <v>2450556.635999999</v>
      </c>
      <c r="MB193" s="209">
        <v>2190575.154000001</v>
      </c>
      <c r="MC193" s="209">
        <v>2340917.330000001</v>
      </c>
      <c r="MD193" s="209">
        <v>1972145.9099999988</v>
      </c>
      <c r="ME193" s="209">
        <v>1987045.7200000009</v>
      </c>
      <c r="MF193" s="37">
        <f t="shared" si="1018"/>
        <v>28487637.770000007</v>
      </c>
      <c r="MG193" s="229">
        <v>2365816.83</v>
      </c>
      <c r="MH193" s="209">
        <v>1717568.3799999997</v>
      </c>
      <c r="MI193" s="209">
        <v>2001828.3600000003</v>
      </c>
      <c r="MJ193" s="209">
        <v>0</v>
      </c>
      <c r="MK193" s="209">
        <v>0</v>
      </c>
      <c r="ML193" s="209">
        <v>0</v>
      </c>
      <c r="MM193" s="209">
        <v>0</v>
      </c>
      <c r="MN193" s="209">
        <v>0</v>
      </c>
      <c r="MO193" s="209">
        <v>0</v>
      </c>
      <c r="MP193" s="209">
        <v>0</v>
      </c>
      <c r="MQ193" s="209">
        <v>0</v>
      </c>
      <c r="MR193" s="209">
        <v>0</v>
      </c>
      <c r="MS193" s="38">
        <f t="shared" si="1020"/>
        <v>6085213.5700000003</v>
      </c>
    </row>
    <row r="194" spans="1:357" ht="15.75" x14ac:dyDescent="0.25">
      <c r="A194" s="86">
        <v>4032</v>
      </c>
      <c r="B194" s="113"/>
      <c r="C194" s="114" t="s">
        <v>215</v>
      </c>
      <c r="D194" s="114" t="s">
        <v>149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36112.502086463035</v>
      </c>
      <c r="M194" s="37">
        <v>-162.74411617426139</v>
      </c>
      <c r="N194" s="37">
        <v>1001.5022533800701</v>
      </c>
      <c r="O194" s="36">
        <v>1969.621098314138</v>
      </c>
      <c r="P194" s="36">
        <v>68427.641462193293</v>
      </c>
      <c r="Q194" s="36">
        <v>-66349.524286429645</v>
      </c>
      <c r="R194" s="36">
        <v>3801.5356367885165</v>
      </c>
      <c r="S194" s="37">
        <f t="shared" si="963"/>
        <v>44800.534134535155</v>
      </c>
      <c r="T194" s="36">
        <v>279.58604573526958</v>
      </c>
      <c r="U194" s="36">
        <v>726.08913370055086</v>
      </c>
      <c r="V194" s="36">
        <v>5149.3907527958609</v>
      </c>
      <c r="W194" s="36">
        <v>3371.7242530462363</v>
      </c>
      <c r="X194" s="36">
        <v>5716.9086963779</v>
      </c>
      <c r="Y194" s="36">
        <v>8583.7088966783504</v>
      </c>
      <c r="Z194" s="36">
        <v>1756.801869470873</v>
      </c>
      <c r="AA194" s="36">
        <v>3012.852612251711</v>
      </c>
      <c r="AB194" s="36">
        <v>3843.2648973460191</v>
      </c>
      <c r="AC194" s="36">
        <v>-3509.4308128859957</v>
      </c>
      <c r="AD194" s="36">
        <v>10711.901185111001</v>
      </c>
      <c r="AE194" s="36">
        <v>16211.817726589885</v>
      </c>
      <c r="AF194" s="37">
        <f t="shared" si="965"/>
        <v>55854.615256217665</v>
      </c>
      <c r="AG194" s="36">
        <v>6743.4485060924726</v>
      </c>
      <c r="AH194" s="36">
        <v>2712.4019362376898</v>
      </c>
      <c r="AI194" s="36">
        <v>10570.021699215489</v>
      </c>
      <c r="AJ194" s="36">
        <v>-1585.7119011851112</v>
      </c>
      <c r="AK194" s="36">
        <v>13474.378234017693</v>
      </c>
      <c r="AL194" s="36">
        <v>8233.1831079953263</v>
      </c>
      <c r="AM194" s="36">
        <v>115335.50325488232</v>
      </c>
      <c r="AN194" s="36">
        <v>-96469.704556835248</v>
      </c>
      <c r="AO194" s="36">
        <v>5629.2772492071445</v>
      </c>
      <c r="AP194" s="36">
        <v>1673.3433483558672</v>
      </c>
      <c r="AQ194" s="36">
        <v>6564.0126856952102</v>
      </c>
      <c r="AR194" s="36">
        <v>8717.2425304623612</v>
      </c>
      <c r="AS194" s="37">
        <f t="shared" si="968"/>
        <v>81597.396094141237</v>
      </c>
      <c r="AT194" s="36">
        <v>3298.7230846269404</v>
      </c>
      <c r="AU194" s="36">
        <v>5444.6123351694214</v>
      </c>
      <c r="AV194" s="36">
        <v>4533.9717910198642</v>
      </c>
      <c r="AW194" s="36">
        <v>11086.477633116341</v>
      </c>
      <c r="AX194" s="36">
        <v>4273.8566182607237</v>
      </c>
      <c r="AY194" s="36">
        <v>41394.725421465548</v>
      </c>
      <c r="AZ194" s="36">
        <v>-10715.322984476716</v>
      </c>
      <c r="BA194" s="36">
        <v>33910.257052245026</v>
      </c>
      <c r="BB194" s="36">
        <v>-12448.890001669157</v>
      </c>
      <c r="BC194" s="36">
        <v>-2403.6054081121683</v>
      </c>
      <c r="BD194" s="36">
        <v>27336.838591220163</v>
      </c>
      <c r="BE194" s="36">
        <v>8481.1058254047693</v>
      </c>
      <c r="BF194" s="37">
        <f t="shared" si="970"/>
        <v>114192.74995827074</v>
      </c>
      <c r="BG194" s="36">
        <v>8494.8301619095309</v>
      </c>
      <c r="BH194" s="36">
        <v>5165.9046903688868</v>
      </c>
      <c r="BI194" s="36">
        <v>7717.8313303288269</v>
      </c>
      <c r="BJ194" s="36">
        <v>4317.027791687532</v>
      </c>
      <c r="BK194" s="36">
        <v>14325.714655316304</v>
      </c>
      <c r="BL194" s="36">
        <v>10962.493657152398</v>
      </c>
      <c r="BM194" s="36">
        <v>9738.1728008679711</v>
      </c>
      <c r="BN194" s="36">
        <v>7742.8462276748551</v>
      </c>
      <c r="BO194" s="36">
        <v>8924.6809798030226</v>
      </c>
      <c r="BP194" s="36">
        <v>6617.2050993156499</v>
      </c>
      <c r="BQ194" s="36">
        <v>8176.8247371056705</v>
      </c>
      <c r="BR194" s="36">
        <v>54761.067643131333</v>
      </c>
      <c r="BS194" s="37">
        <f t="shared" si="973"/>
        <v>146944.59977466197</v>
      </c>
      <c r="BT194" s="36">
        <v>7772.8049574361548</v>
      </c>
      <c r="BU194" s="36">
        <v>3745.1781422133213</v>
      </c>
      <c r="BV194" s="36">
        <v>12326.081872809213</v>
      </c>
      <c r="BW194" s="36">
        <v>5718.0415206142579</v>
      </c>
      <c r="BX194" s="36">
        <v>4504.389500918046</v>
      </c>
      <c r="BY194" s="36">
        <v>10618.64338173927</v>
      </c>
      <c r="BZ194" s="36">
        <v>3475.9718744783872</v>
      </c>
      <c r="CA194" s="36">
        <v>3654.1801034885661</v>
      </c>
      <c r="CB194" s="36">
        <v>240.96194291437658</v>
      </c>
      <c r="CC194" s="36">
        <v>5426.9593139709523</v>
      </c>
      <c r="CD194" s="36">
        <v>14126.392463695545</v>
      </c>
      <c r="CE194" s="36">
        <v>-2359.4870639292362</v>
      </c>
      <c r="CF194" s="37">
        <f t="shared" si="976"/>
        <v>69250.118010348859</v>
      </c>
      <c r="CG194" s="36">
        <v>3377.1258971791021</v>
      </c>
      <c r="CH194" s="36">
        <v>2381.2967367718247</v>
      </c>
      <c r="CI194" s="36">
        <v>12133.87080620931</v>
      </c>
      <c r="CJ194" s="36">
        <v>14818.873309964953</v>
      </c>
      <c r="CK194" s="36">
        <v>1366.2435736938705</v>
      </c>
      <c r="CL194" s="36">
        <v>9895.483224837255</v>
      </c>
      <c r="CM194" s="36">
        <v>6653.5511183441849</v>
      </c>
      <c r="CN194" s="36">
        <v>3476.5201969621062</v>
      </c>
      <c r="CO194" s="36">
        <v>9066.4379903188164</v>
      </c>
      <c r="CP194" s="36">
        <v>6467.5642213320061</v>
      </c>
      <c r="CQ194" s="36">
        <v>5654.9992071440511</v>
      </c>
      <c r="CR194" s="36">
        <v>36899.3721832749</v>
      </c>
      <c r="CS194" s="37">
        <f t="shared" si="979"/>
        <v>112191.33846603238</v>
      </c>
      <c r="CT194" s="36">
        <v>13993.715990652647</v>
      </c>
      <c r="CU194" s="36">
        <v>7029.1614922383606</v>
      </c>
      <c r="CV194" s="36">
        <v>8501.7387748289093</v>
      </c>
      <c r="CW194" s="36">
        <v>8734.7982807544649</v>
      </c>
      <c r="CX194" s="36">
        <v>10573.009305625095</v>
      </c>
      <c r="CY194" s="36">
        <v>14522.108287431151</v>
      </c>
      <c r="CZ194" s="36">
        <v>2964.5591720914658</v>
      </c>
      <c r="DA194" s="36">
        <v>13934.785344683691</v>
      </c>
      <c r="DB194" s="36">
        <v>897.33980136872867</v>
      </c>
      <c r="DC194" s="36">
        <v>3121.4644466700106</v>
      </c>
      <c r="DD194" s="36">
        <v>7836.2782507093907</v>
      </c>
      <c r="DE194" s="36">
        <v>8639.4075696878663</v>
      </c>
      <c r="DF194" s="36">
        <f t="shared" si="982"/>
        <v>100748.36671674179</v>
      </c>
      <c r="DG194" s="36">
        <v>7625.99</v>
      </c>
      <c r="DH194" s="36">
        <v>9433.36</v>
      </c>
      <c r="DI194" s="36">
        <v>9077.4599999999991</v>
      </c>
      <c r="DJ194" s="36">
        <v>3662.22</v>
      </c>
      <c r="DK194" s="36">
        <v>4990.6899999999996</v>
      </c>
      <c r="DL194" s="36">
        <v>9257.82</v>
      </c>
      <c r="DM194" s="36">
        <v>6130.59</v>
      </c>
      <c r="DN194" s="36">
        <v>-10775.35</v>
      </c>
      <c r="DO194" s="36">
        <v>26695.23</v>
      </c>
      <c r="DP194" s="36">
        <v>845.30999999999767</v>
      </c>
      <c r="DQ194" s="36">
        <v>2859.81</v>
      </c>
      <c r="DR194" s="36">
        <v>41092.22</v>
      </c>
      <c r="DS194" s="37">
        <f t="shared" si="984"/>
        <v>110895.35</v>
      </c>
      <c r="DT194" s="36">
        <v>2670.36</v>
      </c>
      <c r="DU194" s="36">
        <v>2630</v>
      </c>
      <c r="DV194" s="36">
        <v>15345.32</v>
      </c>
      <c r="DW194" s="36">
        <v>2498.4</v>
      </c>
      <c r="DX194" s="36">
        <v>1925.88</v>
      </c>
      <c r="DY194" s="36">
        <v>14439.83</v>
      </c>
      <c r="DZ194" s="36">
        <v>1425.75</v>
      </c>
      <c r="EA194" s="36">
        <v>1619.87</v>
      </c>
      <c r="EB194" s="36">
        <v>15298.36</v>
      </c>
      <c r="EC194" s="36">
        <v>75096.47</v>
      </c>
      <c r="ED194" s="36">
        <v>12149.95</v>
      </c>
      <c r="EE194" s="36">
        <v>25295.55</v>
      </c>
      <c r="EF194" s="37">
        <f t="shared" si="986"/>
        <v>170395.74</v>
      </c>
      <c r="EG194" s="36">
        <v>13388.54</v>
      </c>
      <c r="EH194" s="36">
        <v>13974.38</v>
      </c>
      <c r="EI194" s="36">
        <v>20431</v>
      </c>
      <c r="EJ194" s="36">
        <v>8341.8999999999942</v>
      </c>
      <c r="EK194" s="36">
        <v>10527.8</v>
      </c>
      <c r="EL194" s="36">
        <v>12185.66</v>
      </c>
      <c r="EM194" s="36">
        <v>11299.37</v>
      </c>
      <c r="EN194" s="36">
        <v>23544.65</v>
      </c>
      <c r="EO194" s="36">
        <v>52455.23</v>
      </c>
      <c r="EP194" s="36">
        <v>1515.1800000000221</v>
      </c>
      <c r="EQ194" s="36">
        <v>9693.9199999999837</v>
      </c>
      <c r="ER194" s="36">
        <v>15461.43</v>
      </c>
      <c r="ES194" s="37">
        <f t="shared" si="988"/>
        <v>192819.06</v>
      </c>
      <c r="ET194" s="36">
        <v>2164.79</v>
      </c>
      <c r="EU194" s="36">
        <v>19518.189999999999</v>
      </c>
      <c r="EV194" s="36">
        <v>58819.839999999997</v>
      </c>
      <c r="EW194" s="36">
        <v>16202.74</v>
      </c>
      <c r="EX194" s="36">
        <v>-23993.94</v>
      </c>
      <c r="EY194" s="36">
        <v>8651.25</v>
      </c>
      <c r="EZ194" s="36">
        <v>9651.3300000000163</v>
      </c>
      <c r="FA194" s="36">
        <v>9674.5099999999802</v>
      </c>
      <c r="FB194" s="36">
        <v>17605.72</v>
      </c>
      <c r="FC194" s="36">
        <v>34182.230000000003</v>
      </c>
      <c r="FD194" s="36">
        <v>12301.17</v>
      </c>
      <c r="FE194" s="36">
        <v>35805.17</v>
      </c>
      <c r="FF194" s="37">
        <f t="shared" si="990"/>
        <v>200583</v>
      </c>
      <c r="FG194" s="36">
        <v>6969.64</v>
      </c>
      <c r="FH194" s="36">
        <v>7677.05</v>
      </c>
      <c r="FI194" s="36">
        <v>7093.6</v>
      </c>
      <c r="FJ194" s="36">
        <v>4217.57</v>
      </c>
      <c r="FK194" s="36">
        <v>6716.79</v>
      </c>
      <c r="FL194" s="36">
        <v>9122.0499999999993</v>
      </c>
      <c r="FM194" s="36">
        <v>-7894.68</v>
      </c>
      <c r="FN194" s="36">
        <v>15288.23</v>
      </c>
      <c r="FO194" s="36">
        <v>8090.63</v>
      </c>
      <c r="FP194" s="36">
        <v>5363.67</v>
      </c>
      <c r="FQ194" s="36">
        <v>-4118.6499999999996</v>
      </c>
      <c r="FR194" s="36">
        <v>12483.59</v>
      </c>
      <c r="FS194" s="37">
        <f t="shared" si="992"/>
        <v>71009.489999999991</v>
      </c>
      <c r="FT194" s="36">
        <v>6045.14</v>
      </c>
      <c r="FU194" s="36">
        <v>4075.39</v>
      </c>
      <c r="FV194" s="36">
        <v>6518.41</v>
      </c>
      <c r="FW194" s="36">
        <v>3995.84</v>
      </c>
      <c r="FX194" s="36">
        <v>2705.72</v>
      </c>
      <c r="FY194" s="36">
        <v>5421.4</v>
      </c>
      <c r="FZ194" s="36">
        <v>2987.73</v>
      </c>
      <c r="GA194" s="36">
        <v>11252.06</v>
      </c>
      <c r="GB194" s="36">
        <v>4075.45</v>
      </c>
      <c r="GC194" s="36">
        <v>8009.3999999999942</v>
      </c>
      <c r="GD194" s="36">
        <v>241.72000000000844</v>
      </c>
      <c r="GE194" s="36">
        <v>13112.01</v>
      </c>
      <c r="GF194" s="37">
        <f t="shared" si="994"/>
        <v>68440.27</v>
      </c>
      <c r="GG194" s="36">
        <v>3881.75</v>
      </c>
      <c r="GH194" s="36">
        <v>9597.8900000000012</v>
      </c>
      <c r="GI194" s="36">
        <v>4169.7499999999982</v>
      </c>
      <c r="GJ194" s="36">
        <v>4368.07</v>
      </c>
      <c r="GK194" s="36">
        <v>3343.130000000001</v>
      </c>
      <c r="GL194" s="36">
        <v>2933.6000000000022</v>
      </c>
      <c r="GM194" s="36">
        <v>4395.3499999999985</v>
      </c>
      <c r="GN194" s="36">
        <v>-1662.9600000000028</v>
      </c>
      <c r="GO194" s="36">
        <v>2943.6499999999978</v>
      </c>
      <c r="GP194" s="36">
        <v>2125.4400000000023</v>
      </c>
      <c r="GQ194" s="36">
        <v>2650.4200000000055</v>
      </c>
      <c r="GR194" s="36">
        <v>9864.4199999999983</v>
      </c>
      <c r="GS194" s="37">
        <f t="shared" si="996"/>
        <v>48610.51</v>
      </c>
      <c r="GT194" s="36">
        <v>3636.25</v>
      </c>
      <c r="GU194" s="36">
        <v>1677.6800000000012</v>
      </c>
      <c r="GV194" s="36">
        <v>4637.9099999999989</v>
      </c>
      <c r="GW194" s="36">
        <v>2571.09</v>
      </c>
      <c r="GX194" s="36">
        <v>3010.239999999998</v>
      </c>
      <c r="GY194" s="36">
        <v>1787</v>
      </c>
      <c r="GZ194" s="36">
        <v>3877.2000000000044</v>
      </c>
      <c r="HA194" s="36">
        <v>7642.7799999999988</v>
      </c>
      <c r="HB194" s="36">
        <v>3480.1499999999978</v>
      </c>
      <c r="HC194" s="36">
        <v>-786.49999999999636</v>
      </c>
      <c r="HD194" s="36">
        <v>3939.5899999999965</v>
      </c>
      <c r="HE194" s="36">
        <v>3259.7599999999948</v>
      </c>
      <c r="HF194" s="37">
        <f t="shared" si="998"/>
        <v>38733.149999999994</v>
      </c>
      <c r="HG194" s="36">
        <v>2816.44</v>
      </c>
      <c r="HH194" s="36">
        <v>3582.7100000000009</v>
      </c>
      <c r="HI194" s="36">
        <v>9205.1299999999974</v>
      </c>
      <c r="HJ194" s="36">
        <v>5635.13</v>
      </c>
      <c r="HK194" s="36">
        <v>5895.2100000000046</v>
      </c>
      <c r="HL194" s="36">
        <v>5889.299999999992</v>
      </c>
      <c r="HM194" s="36">
        <v>22218.340000000007</v>
      </c>
      <c r="HN194" s="36">
        <v>6854.8899999999921</v>
      </c>
      <c r="HO194" s="36">
        <v>7152.3400000000074</v>
      </c>
      <c r="HP194" s="36">
        <v>6950.9900000000052</v>
      </c>
      <c r="HQ194" s="36">
        <v>-8848.9900000000034</v>
      </c>
      <c r="HR194" s="36">
        <v>12573.469999999992</v>
      </c>
      <c r="HS194" s="37">
        <f t="shared" si="1000"/>
        <v>79924.959999999992</v>
      </c>
      <c r="HT194" s="36">
        <v>6752.9300000000021</v>
      </c>
      <c r="HU194" s="36">
        <v>8037.85</v>
      </c>
      <c r="HV194" s="36">
        <v>6931.5399999999972</v>
      </c>
      <c r="HW194" s="36">
        <v>9996.2500000000091</v>
      </c>
      <c r="HX194" s="36">
        <v>7358.7999999999829</v>
      </c>
      <c r="HY194" s="36">
        <v>7344.1700000000073</v>
      </c>
      <c r="HZ194" s="36">
        <v>7914.7000000000116</v>
      </c>
      <c r="IA194" s="36">
        <v>7506.1999999999916</v>
      </c>
      <c r="IB194" s="36">
        <v>7020.6900000000023</v>
      </c>
      <c r="IC194" s="36">
        <v>7219.1500000000051</v>
      </c>
      <c r="ID194" s="36">
        <v>6895.0599999999868</v>
      </c>
      <c r="IE194" s="36">
        <v>6015.0400000000045</v>
      </c>
      <c r="IF194" s="37">
        <f t="shared" si="1002"/>
        <v>88992.38</v>
      </c>
      <c r="IG194" s="36">
        <v>7612.34</v>
      </c>
      <c r="IH194" s="209">
        <v>7376.6300000000019</v>
      </c>
      <c r="II194" s="209">
        <v>7405.869999999999</v>
      </c>
      <c r="IJ194" s="209">
        <v>7448.3200000000033</v>
      </c>
      <c r="IK194" s="209">
        <v>7334.0099999999984</v>
      </c>
      <c r="IL194" s="209">
        <v>10663.839999999993</v>
      </c>
      <c r="IM194" s="209">
        <v>6171.0300000000016</v>
      </c>
      <c r="IN194" s="209">
        <v>6508.6999999999944</v>
      </c>
      <c r="IO194" s="209">
        <v>6405.6000000000058</v>
      </c>
      <c r="IP194" s="209">
        <v>6130.56</v>
      </c>
      <c r="IQ194" s="209">
        <v>3732.5499999999993</v>
      </c>
      <c r="IR194" s="209">
        <v>6055.3499999999995</v>
      </c>
      <c r="IS194" s="37">
        <f t="shared" si="1004"/>
        <v>82844.800000000003</v>
      </c>
      <c r="IT194" s="36">
        <v>6150.0099999999993</v>
      </c>
      <c r="IU194" s="209">
        <v>3171.8400000000011</v>
      </c>
      <c r="IV194" s="209">
        <v>8630.9600000000028</v>
      </c>
      <c r="IW194" s="209">
        <v>9065.760000000002</v>
      </c>
      <c r="IX194" s="209">
        <v>7027.7099999999991</v>
      </c>
      <c r="IY194" s="209">
        <v>7136.2599999999948</v>
      </c>
      <c r="IZ194" s="209">
        <v>6933.7200000000084</v>
      </c>
      <c r="JA194" s="209">
        <v>9141.1199999999917</v>
      </c>
      <c r="JB194" s="209">
        <v>7301.2399999999934</v>
      </c>
      <c r="JC194" s="209">
        <v>7273.9100000000044</v>
      </c>
      <c r="JD194" s="209">
        <v>7516.1500000000169</v>
      </c>
      <c r="JE194" s="209">
        <v>7208.9099999999771</v>
      </c>
      <c r="JF194" s="37">
        <f t="shared" si="1006"/>
        <v>86557.59</v>
      </c>
      <c r="JG194" s="229">
        <v>8329.3999999999978</v>
      </c>
      <c r="JH194" s="209">
        <v>9493.6800000000021</v>
      </c>
      <c r="JI194" s="209">
        <v>6762.23</v>
      </c>
      <c r="JJ194" s="209">
        <v>8952.8900000000012</v>
      </c>
      <c r="JK194" s="209">
        <v>10021.490000000005</v>
      </c>
      <c r="JL194" s="209">
        <v>10077.329999999993</v>
      </c>
      <c r="JM194" s="209">
        <v>9360.6100000000115</v>
      </c>
      <c r="JN194" s="209">
        <v>13092.8</v>
      </c>
      <c r="JO194" s="209">
        <v>10159.500000000004</v>
      </c>
      <c r="JP194" s="209">
        <v>9152.2999999999993</v>
      </c>
      <c r="JQ194" s="209">
        <v>8244.8399999999674</v>
      </c>
      <c r="JR194" s="209">
        <v>9182.0500000000065</v>
      </c>
      <c r="JS194" s="37">
        <f t="shared" si="1008"/>
        <v>112829.12</v>
      </c>
      <c r="JT194" s="229">
        <v>10628.740000000002</v>
      </c>
      <c r="JU194" s="209">
        <v>15837.26</v>
      </c>
      <c r="JV194" s="209">
        <v>9958.6599999999962</v>
      </c>
      <c r="JW194" s="209">
        <v>10999.040000000006</v>
      </c>
      <c r="JX194" s="209">
        <v>18940.770000000004</v>
      </c>
      <c r="JY194" s="209">
        <v>12850.370000000004</v>
      </c>
      <c r="JZ194" s="209">
        <v>19285.649999999991</v>
      </c>
      <c r="KA194" s="209">
        <v>12465.460000000005</v>
      </c>
      <c r="KB194" s="209">
        <v>13438.52999999997</v>
      </c>
      <c r="KC194" s="209">
        <v>10066.480000000009</v>
      </c>
      <c r="KD194" s="209">
        <v>13131.930000000011</v>
      </c>
      <c r="KE194" s="209">
        <v>50231.94000000001</v>
      </c>
      <c r="KF194" s="37">
        <f t="shared" si="1010"/>
        <v>197834.83000000002</v>
      </c>
      <c r="KG194" s="229">
        <v>22703.67</v>
      </c>
      <c r="KH194" s="209">
        <v>26709.190000000002</v>
      </c>
      <c r="KI194" s="209">
        <v>25336.839999999997</v>
      </c>
      <c r="KJ194" s="209">
        <v>26708.53</v>
      </c>
      <c r="KK194" s="209">
        <v>24441.710000000006</v>
      </c>
      <c r="KL194" s="209">
        <v>25924.25</v>
      </c>
      <c r="KM194" s="209">
        <v>31378.389999999985</v>
      </c>
      <c r="KN194" s="209">
        <v>22030.160000000003</v>
      </c>
      <c r="KO194" s="209">
        <v>24792.359999999993</v>
      </c>
      <c r="KP194" s="209">
        <v>25308.870000000024</v>
      </c>
      <c r="KQ194" s="209">
        <v>23630.069999999996</v>
      </c>
      <c r="KR194" s="209">
        <v>21989.690000000002</v>
      </c>
      <c r="KS194" s="37">
        <f t="shared" si="1012"/>
        <v>300953.73</v>
      </c>
      <c r="KT194" s="229">
        <v>27423.79</v>
      </c>
      <c r="KU194" s="209">
        <v>24206.42</v>
      </c>
      <c r="KV194" s="209">
        <v>21099.769999999997</v>
      </c>
      <c r="KW194" s="209">
        <v>25055.43</v>
      </c>
      <c r="KX194" s="209">
        <v>24067.300000000003</v>
      </c>
      <c r="KY194" s="209">
        <v>25844.559999999998</v>
      </c>
      <c r="KZ194" s="209">
        <v>27311.48000000001</v>
      </c>
      <c r="LA194" s="209">
        <v>30964.78</v>
      </c>
      <c r="LB194" s="209">
        <v>31016.809999999983</v>
      </c>
      <c r="LC194" s="209">
        <v>28431.010000000013</v>
      </c>
      <c r="LD194" s="209">
        <v>41198.120000000017</v>
      </c>
      <c r="LE194" s="209">
        <v>48881.679999999978</v>
      </c>
      <c r="LF194" s="37">
        <f t="shared" si="1014"/>
        <v>355501.15</v>
      </c>
      <c r="LG194" s="229">
        <v>90615.2</v>
      </c>
      <c r="LH194" s="209">
        <v>201096.00000000003</v>
      </c>
      <c r="LI194" s="209">
        <v>173226.68</v>
      </c>
      <c r="LJ194" s="209">
        <v>191508.48999999993</v>
      </c>
      <c r="LK194" s="209">
        <v>187250.13</v>
      </c>
      <c r="LL194" s="209">
        <v>200340.76</v>
      </c>
      <c r="LM194" s="209">
        <v>293661.15000000014</v>
      </c>
      <c r="LN194" s="209">
        <v>259305.24</v>
      </c>
      <c r="LO194" s="209">
        <v>268665.12000000011</v>
      </c>
      <c r="LP194" s="209">
        <v>257985.84999999986</v>
      </c>
      <c r="LQ194" s="209">
        <v>273102.73999999976</v>
      </c>
      <c r="LR194" s="209">
        <v>268328.2200000002</v>
      </c>
      <c r="LS194" s="37">
        <f t="shared" si="1016"/>
        <v>2665085.58</v>
      </c>
      <c r="LT194" s="229">
        <v>349385.59</v>
      </c>
      <c r="LU194" s="209">
        <v>283017.09000000003</v>
      </c>
      <c r="LV194" s="209">
        <v>291272.13</v>
      </c>
      <c r="LW194" s="209">
        <v>302433.09999999998</v>
      </c>
      <c r="LX194" s="209">
        <v>288262.48</v>
      </c>
      <c r="LY194" s="209">
        <v>288109.12999999989</v>
      </c>
      <c r="LZ194" s="209">
        <v>325824.64999999991</v>
      </c>
      <c r="MA194" s="209">
        <v>268889.01000000024</v>
      </c>
      <c r="MB194" s="209">
        <v>285381.95999999996</v>
      </c>
      <c r="MC194" s="209">
        <v>269420.04000000004</v>
      </c>
      <c r="MD194" s="209">
        <v>267563.10000000009</v>
      </c>
      <c r="ME194" s="209">
        <v>572953.35999999987</v>
      </c>
      <c r="MF194" s="37">
        <f t="shared" si="1018"/>
        <v>3792511.64</v>
      </c>
      <c r="MG194" s="229">
        <v>307231.31</v>
      </c>
      <c r="MH194" s="209">
        <v>281461.02999999997</v>
      </c>
      <c r="MI194" s="209">
        <v>231073.19000000006</v>
      </c>
      <c r="MJ194" s="209">
        <v>0</v>
      </c>
      <c r="MK194" s="209">
        <v>0</v>
      </c>
      <c r="ML194" s="209">
        <v>0</v>
      </c>
      <c r="MM194" s="209">
        <v>0</v>
      </c>
      <c r="MN194" s="209">
        <v>0</v>
      </c>
      <c r="MO194" s="209">
        <v>0</v>
      </c>
      <c r="MP194" s="209">
        <v>0</v>
      </c>
      <c r="MQ194" s="209">
        <v>0</v>
      </c>
      <c r="MR194" s="209">
        <v>0</v>
      </c>
      <c r="MS194" s="38">
        <f t="shared" si="1020"/>
        <v>819765.53</v>
      </c>
    </row>
    <row r="195" spans="1:357" ht="15.75" x14ac:dyDescent="0.25">
      <c r="A195" s="86">
        <v>4033</v>
      </c>
      <c r="B195" s="113"/>
      <c r="C195" s="114" t="s">
        <v>216</v>
      </c>
      <c r="D195" s="114" t="s">
        <v>150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345176.09747955273</v>
      </c>
      <c r="M195" s="37">
        <v>85294.608579535969</v>
      </c>
      <c r="N195" s="37">
        <v>21498.915039225503</v>
      </c>
      <c r="O195" s="36">
        <v>36037.389417459519</v>
      </c>
      <c r="P195" s="36">
        <v>-36838.59122016358</v>
      </c>
      <c r="Q195" s="36">
        <v>161967.95192789185</v>
      </c>
      <c r="R195" s="36">
        <v>36162.577199132029</v>
      </c>
      <c r="S195" s="37">
        <f t="shared" si="963"/>
        <v>649298.94842263404</v>
      </c>
      <c r="T195" s="36">
        <v>44227.174094475056</v>
      </c>
      <c r="U195" s="36">
        <v>26512.956935403108</v>
      </c>
      <c r="V195" s="36">
        <v>94172.079535970639</v>
      </c>
      <c r="W195" s="36">
        <v>44903.671590719401</v>
      </c>
      <c r="X195" s="36">
        <v>103958.94675346353</v>
      </c>
      <c r="Y195" s="36">
        <v>40377.232515439828</v>
      </c>
      <c r="Z195" s="36">
        <v>55287.902687364382</v>
      </c>
      <c r="AA195" s="36">
        <v>54722.124853947593</v>
      </c>
      <c r="AB195" s="36">
        <v>67020.046736771808</v>
      </c>
      <c r="AC195" s="36">
        <v>50858.842430312114</v>
      </c>
      <c r="AD195" s="36">
        <v>95611.321148389339</v>
      </c>
      <c r="AE195" s="36">
        <v>102459.53513603736</v>
      </c>
      <c r="AF195" s="37">
        <f t="shared" si="965"/>
        <v>780111.83441829414</v>
      </c>
      <c r="AG195" s="36">
        <v>46903.688866633289</v>
      </c>
      <c r="AH195" s="36">
        <v>30330.691871140047</v>
      </c>
      <c r="AI195" s="36">
        <v>95639.924470038401</v>
      </c>
      <c r="AJ195" s="36">
        <v>47622.221248539492</v>
      </c>
      <c r="AK195" s="36">
        <v>160125.87673176438</v>
      </c>
      <c r="AL195" s="36">
        <v>102358.68469370721</v>
      </c>
      <c r="AM195" s="36">
        <v>61472.234017693154</v>
      </c>
      <c r="AN195" s="36">
        <v>46552.99866466369</v>
      </c>
      <c r="AO195" s="36">
        <v>43495.751543982566</v>
      </c>
      <c r="AP195" s="36">
        <v>51836.069103655587</v>
      </c>
      <c r="AQ195" s="36">
        <v>106599.2918544484</v>
      </c>
      <c r="AR195" s="36">
        <v>71096.467910198524</v>
      </c>
      <c r="AS195" s="37">
        <f t="shared" si="968"/>
        <v>864033.90097646462</v>
      </c>
      <c r="AT195" s="36">
        <v>30913.654231347024</v>
      </c>
      <c r="AU195" s="36">
        <v>40972.011767651493</v>
      </c>
      <c r="AV195" s="36">
        <v>21301.209188783152</v>
      </c>
      <c r="AW195" s="36">
        <v>67426.124186279456</v>
      </c>
      <c r="AX195" s="36">
        <v>77870.862919379055</v>
      </c>
      <c r="AY195" s="36">
        <v>67655.952261725964</v>
      </c>
      <c r="AZ195" s="36">
        <v>62190.277082290013</v>
      </c>
      <c r="BA195" s="36">
        <v>44262.010056751882</v>
      </c>
      <c r="BB195" s="36">
        <v>127768.82085628435</v>
      </c>
      <c r="BC195" s="36">
        <v>93222.650809547733</v>
      </c>
      <c r="BD195" s="36">
        <v>124231.95334668667</v>
      </c>
      <c r="BE195" s="36">
        <v>-42870.903313303184</v>
      </c>
      <c r="BF195" s="37">
        <f t="shared" si="970"/>
        <v>714944.62339342374</v>
      </c>
      <c r="BG195" s="36">
        <v>26974.468369220496</v>
      </c>
      <c r="BH195" s="36">
        <v>53665.339759639479</v>
      </c>
      <c r="BI195" s="36">
        <v>63859.402562176576</v>
      </c>
      <c r="BJ195" s="36">
        <v>53739.801326990528</v>
      </c>
      <c r="BK195" s="36">
        <v>79837.132573860814</v>
      </c>
      <c r="BL195" s="36">
        <v>92846.714279752938</v>
      </c>
      <c r="BM195" s="36">
        <v>113286.04765481554</v>
      </c>
      <c r="BN195" s="36">
        <v>11245.94629444169</v>
      </c>
      <c r="BO195" s="36">
        <v>57319.430061759274</v>
      </c>
      <c r="BP195" s="36">
        <v>52049.376982139991</v>
      </c>
      <c r="BQ195" s="36">
        <v>49859.515606743305</v>
      </c>
      <c r="BR195" s="36">
        <v>360202.78839091992</v>
      </c>
      <c r="BS195" s="37">
        <f t="shared" si="973"/>
        <v>1014885.9638624606</v>
      </c>
      <c r="BT195" s="36">
        <v>40962.270948088801</v>
      </c>
      <c r="BU195" s="36">
        <v>40947.207394424964</v>
      </c>
      <c r="BV195" s="36">
        <v>59452.654398264072</v>
      </c>
      <c r="BW195" s="36">
        <v>36322.693665498271</v>
      </c>
      <c r="BX195" s="36">
        <v>56417.046069103679</v>
      </c>
      <c r="BY195" s="36">
        <v>71823.825655149354</v>
      </c>
      <c r="BZ195" s="36">
        <v>52933.208980136929</v>
      </c>
      <c r="CA195" s="36">
        <v>40520.329160407324</v>
      </c>
      <c r="CB195" s="36">
        <v>78697.550033383333</v>
      </c>
      <c r="CC195" s="36">
        <v>43577.299657820011</v>
      </c>
      <c r="CD195" s="36">
        <v>56133.140252044839</v>
      </c>
      <c r="CE195" s="36">
        <v>121914.18340010014</v>
      </c>
      <c r="CF195" s="37">
        <f t="shared" si="976"/>
        <v>699701.40961442166</v>
      </c>
      <c r="CG195" s="36">
        <v>57206.520447337673</v>
      </c>
      <c r="CH195" s="36">
        <v>44887.39993323321</v>
      </c>
      <c r="CI195" s="36">
        <v>71090.787264229657</v>
      </c>
      <c r="CJ195" s="36">
        <v>58803.123539475935</v>
      </c>
      <c r="CK195" s="36">
        <v>76990.614233850749</v>
      </c>
      <c r="CL195" s="36">
        <v>76759.247996995517</v>
      </c>
      <c r="CM195" s="36">
        <v>31665.106826907049</v>
      </c>
      <c r="CN195" s="36">
        <v>53395.730679352455</v>
      </c>
      <c r="CO195" s="36">
        <v>72214.110958103731</v>
      </c>
      <c r="CP195" s="36">
        <v>48155.795234518337</v>
      </c>
      <c r="CQ195" s="36">
        <v>68102.143840761302</v>
      </c>
      <c r="CR195" s="36">
        <v>67402.626940410468</v>
      </c>
      <c r="CS195" s="37">
        <f t="shared" si="979"/>
        <v>726673.20789517602</v>
      </c>
      <c r="CT195" s="36">
        <v>57443.125396427982</v>
      </c>
      <c r="CU195" s="36">
        <v>51765.927098981803</v>
      </c>
      <c r="CV195" s="36">
        <v>69331.031296945454</v>
      </c>
      <c r="CW195" s="36">
        <v>68180.430270405559</v>
      </c>
      <c r="CX195" s="36">
        <v>79739.038641295381</v>
      </c>
      <c r="CY195" s="36">
        <v>91492.182982807499</v>
      </c>
      <c r="CZ195" s="36">
        <v>66053.018027040642</v>
      </c>
      <c r="DA195" s="36">
        <v>73118.289684526681</v>
      </c>
      <c r="DB195" s="36">
        <v>109109.80170255393</v>
      </c>
      <c r="DC195" s="36">
        <v>69620.068227340904</v>
      </c>
      <c r="DD195" s="36">
        <v>101984.94758804856</v>
      </c>
      <c r="DE195" s="36">
        <v>110839.44929894854</v>
      </c>
      <c r="DF195" s="36">
        <f t="shared" si="982"/>
        <v>948677.31021532288</v>
      </c>
      <c r="DG195" s="36">
        <v>73280.460000000006</v>
      </c>
      <c r="DH195" s="36">
        <v>83890.65</v>
      </c>
      <c r="DI195" s="36">
        <v>65332.08</v>
      </c>
      <c r="DJ195" s="36">
        <v>114057.5</v>
      </c>
      <c r="DK195" s="36">
        <v>92681.32</v>
      </c>
      <c r="DL195" s="36">
        <v>58062.35</v>
      </c>
      <c r="DM195" s="36">
        <v>95050.25</v>
      </c>
      <c r="DN195" s="36">
        <v>82785.350000000093</v>
      </c>
      <c r="DO195" s="36">
        <v>71329.129999999888</v>
      </c>
      <c r="DP195" s="36">
        <v>114691.23</v>
      </c>
      <c r="DQ195" s="36">
        <v>114507.18</v>
      </c>
      <c r="DR195" s="36">
        <v>180253.35</v>
      </c>
      <c r="DS195" s="37">
        <f t="shared" si="984"/>
        <v>1145920.8500000001</v>
      </c>
      <c r="DT195" s="36">
        <v>90386.54</v>
      </c>
      <c r="DU195" s="36">
        <v>92646.58</v>
      </c>
      <c r="DV195" s="36">
        <v>93932.07</v>
      </c>
      <c r="DW195" s="36">
        <v>65954.039999999994</v>
      </c>
      <c r="DX195" s="36">
        <v>67989.95000000007</v>
      </c>
      <c r="DY195" s="36">
        <v>125765.79</v>
      </c>
      <c r="DZ195" s="36">
        <v>73514.70000000007</v>
      </c>
      <c r="EA195" s="36">
        <v>71808.350000000006</v>
      </c>
      <c r="EB195" s="36">
        <v>98784.819999999949</v>
      </c>
      <c r="EC195" s="36">
        <v>99201.130000000121</v>
      </c>
      <c r="ED195" s="36">
        <v>84317.67</v>
      </c>
      <c r="EE195" s="36">
        <v>105046.84</v>
      </c>
      <c r="EF195" s="37">
        <f t="shared" si="986"/>
        <v>1069348.4800000002</v>
      </c>
      <c r="EG195" s="36">
        <v>74960.69</v>
      </c>
      <c r="EH195" s="36">
        <v>70738.89</v>
      </c>
      <c r="EI195" s="36">
        <v>82898.080000000002</v>
      </c>
      <c r="EJ195" s="36">
        <v>73684.42</v>
      </c>
      <c r="EK195" s="36">
        <v>59400.62</v>
      </c>
      <c r="EL195" s="36">
        <v>103530.71</v>
      </c>
      <c r="EM195" s="36">
        <v>79217.600000000006</v>
      </c>
      <c r="EN195" s="36">
        <v>65714.60999999987</v>
      </c>
      <c r="EO195" s="36">
        <v>78970.910000000149</v>
      </c>
      <c r="EP195" s="36">
        <v>100427.34</v>
      </c>
      <c r="EQ195" s="36">
        <v>81279.469999999856</v>
      </c>
      <c r="ER195" s="36">
        <v>67837.14000000013</v>
      </c>
      <c r="ES195" s="37">
        <f t="shared" si="988"/>
        <v>938660.48</v>
      </c>
      <c r="ET195" s="36">
        <v>97233.96</v>
      </c>
      <c r="EU195" s="36">
        <v>75690.83</v>
      </c>
      <c r="EV195" s="36">
        <v>74906.100000000006</v>
      </c>
      <c r="EW195" s="36">
        <v>58159.14</v>
      </c>
      <c r="EX195" s="36">
        <v>68308.27</v>
      </c>
      <c r="EY195" s="36">
        <v>113118.97</v>
      </c>
      <c r="EZ195" s="36">
        <v>66779.03</v>
      </c>
      <c r="FA195" s="36">
        <v>-62499.040000000001</v>
      </c>
      <c r="FB195" s="36">
        <v>72180.690000000119</v>
      </c>
      <c r="FC195" s="36">
        <v>53753.819999999949</v>
      </c>
      <c r="FD195" s="36">
        <v>66270.33</v>
      </c>
      <c r="FE195" s="36">
        <v>155865.19</v>
      </c>
      <c r="FF195" s="37">
        <f t="shared" si="990"/>
        <v>839767.29</v>
      </c>
      <c r="FG195" s="36">
        <v>56665.94</v>
      </c>
      <c r="FH195" s="36">
        <v>63468.72</v>
      </c>
      <c r="FI195" s="36">
        <v>69602.19</v>
      </c>
      <c r="FJ195" s="36">
        <v>63984.5</v>
      </c>
      <c r="FK195" s="36">
        <v>70759.740000000005</v>
      </c>
      <c r="FL195" s="36">
        <v>87157.64</v>
      </c>
      <c r="FM195" s="36">
        <v>98166.28</v>
      </c>
      <c r="FN195" s="36">
        <v>86448.97</v>
      </c>
      <c r="FO195" s="36">
        <v>85351.01</v>
      </c>
      <c r="FP195" s="36">
        <v>104692.59</v>
      </c>
      <c r="FQ195" s="36">
        <v>51190.14</v>
      </c>
      <c r="FR195" s="36">
        <v>94439.14</v>
      </c>
      <c r="FS195" s="37">
        <f t="shared" si="992"/>
        <v>931926.86</v>
      </c>
      <c r="FT195" s="36">
        <v>79372.570000000007</v>
      </c>
      <c r="FU195" s="36">
        <v>70298.98</v>
      </c>
      <c r="FV195" s="36">
        <v>68590.37</v>
      </c>
      <c r="FW195" s="36">
        <v>73286.98</v>
      </c>
      <c r="FX195" s="36">
        <v>60877.84</v>
      </c>
      <c r="FY195" s="36">
        <v>80862.36</v>
      </c>
      <c r="FZ195" s="36">
        <v>60718.989999999932</v>
      </c>
      <c r="GA195" s="36">
        <v>67866.73</v>
      </c>
      <c r="GB195" s="36">
        <v>20549.460000000079</v>
      </c>
      <c r="GC195" s="36">
        <v>73801.039999999994</v>
      </c>
      <c r="GD195" s="36">
        <v>44064.239999999874</v>
      </c>
      <c r="GE195" s="36">
        <v>48584.600000000093</v>
      </c>
      <c r="GF195" s="37">
        <f t="shared" si="994"/>
        <v>748874.16</v>
      </c>
      <c r="GG195" s="36">
        <v>60319.259999999995</v>
      </c>
      <c r="GH195" s="36">
        <v>29955.360000000001</v>
      </c>
      <c r="GI195" s="36">
        <v>38658.089999999997</v>
      </c>
      <c r="GJ195" s="36">
        <v>46080.180000000051</v>
      </c>
      <c r="GK195" s="36">
        <v>36593.579999999929</v>
      </c>
      <c r="GL195" s="36">
        <v>46055.340000000055</v>
      </c>
      <c r="GM195" s="36">
        <v>49633.880000000034</v>
      </c>
      <c r="GN195" s="36">
        <v>30749.179999999993</v>
      </c>
      <c r="GO195" s="36">
        <v>33031.429999999935</v>
      </c>
      <c r="GP195" s="36">
        <v>34566.64000000013</v>
      </c>
      <c r="GQ195" s="36">
        <v>39698.759999999718</v>
      </c>
      <c r="GR195" s="36">
        <v>46488.700000000128</v>
      </c>
      <c r="GS195" s="37">
        <f t="shared" si="996"/>
        <v>491830.39999999997</v>
      </c>
      <c r="GT195" s="36">
        <v>44496.25999999998</v>
      </c>
      <c r="GU195" s="36">
        <v>38407.140000000014</v>
      </c>
      <c r="GV195" s="36">
        <v>54268.429999999964</v>
      </c>
      <c r="GW195" s="36">
        <v>43523.820000000036</v>
      </c>
      <c r="GX195" s="36">
        <v>39128.94</v>
      </c>
      <c r="GY195" s="36">
        <v>46737.110000000015</v>
      </c>
      <c r="GZ195" s="36">
        <v>59126.789999999979</v>
      </c>
      <c r="HA195" s="36">
        <v>39994.090000000084</v>
      </c>
      <c r="HB195" s="36">
        <v>63639.570000000065</v>
      </c>
      <c r="HC195" s="36">
        <v>57356.629999999655</v>
      </c>
      <c r="HD195" s="36">
        <v>57724.170000000158</v>
      </c>
      <c r="HE195" s="36">
        <v>66765.029999999795</v>
      </c>
      <c r="HF195" s="37">
        <f t="shared" si="998"/>
        <v>611167.97999999975</v>
      </c>
      <c r="HG195" s="36">
        <v>43760.890000000007</v>
      </c>
      <c r="HH195" s="36">
        <v>57087.759999999987</v>
      </c>
      <c r="HI195" s="36">
        <v>43266.699999999983</v>
      </c>
      <c r="HJ195" s="36">
        <v>42256.750000000058</v>
      </c>
      <c r="HK195" s="36">
        <v>43307.95</v>
      </c>
      <c r="HL195" s="36">
        <v>62943.140000000036</v>
      </c>
      <c r="HM195" s="36">
        <v>43594.379999999823</v>
      </c>
      <c r="HN195" s="36">
        <v>41950.620000000228</v>
      </c>
      <c r="HO195" s="36">
        <v>46937.569999999861</v>
      </c>
      <c r="HP195" s="36">
        <v>33161.879999999735</v>
      </c>
      <c r="HQ195" s="36">
        <v>56867.660000000425</v>
      </c>
      <c r="HR195" s="36">
        <v>48126.609999999891</v>
      </c>
      <c r="HS195" s="37">
        <f t="shared" si="1000"/>
        <v>563261.91</v>
      </c>
      <c r="HT195" s="36">
        <v>39389.710000000014</v>
      </c>
      <c r="HU195" s="36">
        <v>46797.47</v>
      </c>
      <c r="HV195" s="36">
        <v>53285.589999999953</v>
      </c>
      <c r="HW195" s="36">
        <v>31704.809999999987</v>
      </c>
      <c r="HX195" s="36">
        <v>35310.210000000072</v>
      </c>
      <c r="HY195" s="36">
        <v>35831.130000000034</v>
      </c>
      <c r="HZ195" s="36">
        <v>30996.440000000042</v>
      </c>
      <c r="IA195" s="36">
        <v>32428.869999999912</v>
      </c>
      <c r="IB195" s="36">
        <v>32029.819999999989</v>
      </c>
      <c r="IC195" s="36">
        <v>29928.820000000087</v>
      </c>
      <c r="ID195" s="36">
        <v>35876.880000000063</v>
      </c>
      <c r="IE195" s="36">
        <v>46596.789999999841</v>
      </c>
      <c r="IF195" s="37">
        <f t="shared" si="1002"/>
        <v>450176.54000000004</v>
      </c>
      <c r="IG195" s="36">
        <v>37847.939999999995</v>
      </c>
      <c r="IH195" s="209">
        <v>36222.47</v>
      </c>
      <c r="II195" s="209">
        <v>35264.380000000041</v>
      </c>
      <c r="IJ195" s="209">
        <v>35178.669999999976</v>
      </c>
      <c r="IK195" s="209">
        <v>36871.979999999938</v>
      </c>
      <c r="IL195" s="209">
        <v>37647.660000000084</v>
      </c>
      <c r="IM195" s="209">
        <v>37113.849999999875</v>
      </c>
      <c r="IN195" s="209">
        <v>57346.700000000194</v>
      </c>
      <c r="IO195" s="209">
        <v>29201.899999999838</v>
      </c>
      <c r="IP195" s="209">
        <v>41585.780000000042</v>
      </c>
      <c r="IQ195" s="209">
        <v>36039.080000000045</v>
      </c>
      <c r="IR195" s="209">
        <v>40916.46999999987</v>
      </c>
      <c r="IS195" s="37">
        <f t="shared" si="1004"/>
        <v>461236.87999999989</v>
      </c>
      <c r="IT195" s="36">
        <v>40854.800000000003</v>
      </c>
      <c r="IU195" s="209">
        <v>39357.760000000002</v>
      </c>
      <c r="IV195" s="209">
        <v>39792.509999999966</v>
      </c>
      <c r="IW195" s="209">
        <v>50795.08</v>
      </c>
      <c r="IX195" s="209">
        <v>39208.020000000019</v>
      </c>
      <c r="IY195" s="209">
        <v>40647.789999999964</v>
      </c>
      <c r="IZ195" s="209">
        <v>34349.700000000012</v>
      </c>
      <c r="JA195" s="209">
        <v>40330.410000000098</v>
      </c>
      <c r="JB195" s="209">
        <v>25533.449999999881</v>
      </c>
      <c r="JC195" s="209">
        <v>44707.570000000043</v>
      </c>
      <c r="JD195" s="209">
        <v>35937.25000000008</v>
      </c>
      <c r="JE195" s="209">
        <v>37041.819999999789</v>
      </c>
      <c r="JF195" s="37">
        <f t="shared" si="1006"/>
        <v>468556.15999999986</v>
      </c>
      <c r="JG195" s="229">
        <v>30278.980000000007</v>
      </c>
      <c r="JH195" s="209">
        <v>30842.809999999987</v>
      </c>
      <c r="JI195" s="209">
        <v>36308.590000000004</v>
      </c>
      <c r="JJ195" s="209">
        <v>45626.719999999987</v>
      </c>
      <c r="JK195" s="209">
        <v>50535.97</v>
      </c>
      <c r="JL195" s="209">
        <v>35050.629999999932</v>
      </c>
      <c r="JM195" s="209">
        <v>30684.240000000154</v>
      </c>
      <c r="JN195" s="209">
        <v>33705.639999999985</v>
      </c>
      <c r="JO195" s="209">
        <v>33526.129999999903</v>
      </c>
      <c r="JP195" s="209">
        <v>31765.510000000093</v>
      </c>
      <c r="JQ195" s="209">
        <v>31689.359999999793</v>
      </c>
      <c r="JR195" s="209">
        <v>41918.630000000259</v>
      </c>
      <c r="JS195" s="37">
        <f t="shared" si="1008"/>
        <v>431933.21000000008</v>
      </c>
      <c r="JT195" s="229">
        <v>31852.000000000007</v>
      </c>
      <c r="JU195" s="209">
        <v>33453.51</v>
      </c>
      <c r="JV195" s="209">
        <v>48379.05999999999</v>
      </c>
      <c r="JW195" s="209">
        <v>42179.77999999997</v>
      </c>
      <c r="JX195" s="209">
        <v>33128.100000000013</v>
      </c>
      <c r="JY195" s="209">
        <v>41927.83999999996</v>
      </c>
      <c r="JZ195" s="209">
        <v>39498.650000000089</v>
      </c>
      <c r="KA195" s="209">
        <v>32017.039999999884</v>
      </c>
      <c r="KB195" s="209">
        <v>29965.19000000009</v>
      </c>
      <c r="KC195" s="209">
        <v>28433.479999999963</v>
      </c>
      <c r="KD195" s="209">
        <v>29589.769999999859</v>
      </c>
      <c r="KE195" s="209">
        <v>30356.25000000016</v>
      </c>
      <c r="KF195" s="37">
        <f t="shared" si="1010"/>
        <v>420780.67000000004</v>
      </c>
      <c r="KG195" s="229">
        <v>27322.99</v>
      </c>
      <c r="KH195" s="209">
        <v>29281.78</v>
      </c>
      <c r="KI195" s="209">
        <v>31855.51</v>
      </c>
      <c r="KJ195" s="209">
        <v>27542.990000000009</v>
      </c>
      <c r="KK195" s="209">
        <v>26961.149999999994</v>
      </c>
      <c r="KL195" s="209">
        <v>32783.609999999986</v>
      </c>
      <c r="KM195" s="209">
        <v>26047.940000000006</v>
      </c>
      <c r="KN195" s="209">
        <v>27014.450000000012</v>
      </c>
      <c r="KO195" s="209">
        <v>58039.820000000007</v>
      </c>
      <c r="KP195" s="209">
        <v>24954.569999999996</v>
      </c>
      <c r="KQ195" s="209">
        <v>48880.760000000009</v>
      </c>
      <c r="KR195" s="209">
        <v>27803.289999999979</v>
      </c>
      <c r="KS195" s="37">
        <f t="shared" si="1012"/>
        <v>388488.86</v>
      </c>
      <c r="KT195" s="229">
        <v>25833.82</v>
      </c>
      <c r="KU195" s="209">
        <v>27964.280000000006</v>
      </c>
      <c r="KV195" s="209">
        <v>26476.159999999996</v>
      </c>
      <c r="KW195" s="209">
        <v>43162.51999999999</v>
      </c>
      <c r="KX195" s="209">
        <v>78149.02</v>
      </c>
      <c r="KY195" s="209">
        <v>57880.759999999987</v>
      </c>
      <c r="KZ195" s="209">
        <v>50655.62</v>
      </c>
      <c r="LA195" s="209">
        <v>69014.389999999985</v>
      </c>
      <c r="LB195" s="209">
        <v>53847.160000000018</v>
      </c>
      <c r="LC195" s="209">
        <v>362008.26</v>
      </c>
      <c r="LD195" s="209">
        <v>81819.689999999959</v>
      </c>
      <c r="LE195" s="209">
        <v>80853.710000000065</v>
      </c>
      <c r="LF195" s="37">
        <f t="shared" si="1014"/>
        <v>957665.39</v>
      </c>
      <c r="LG195" s="229">
        <v>97184.44</v>
      </c>
      <c r="LH195" s="209">
        <v>133329.72</v>
      </c>
      <c r="LI195" s="209">
        <v>117267.84</v>
      </c>
      <c r="LJ195" s="209">
        <v>126330.45000000001</v>
      </c>
      <c r="LK195" s="209">
        <v>154574.56</v>
      </c>
      <c r="LL195" s="209">
        <v>148528.08000000005</v>
      </c>
      <c r="LM195" s="209">
        <v>172902.3599999999</v>
      </c>
      <c r="LN195" s="209">
        <v>174954.74000000005</v>
      </c>
      <c r="LO195" s="209">
        <v>160768.96999999971</v>
      </c>
      <c r="LP195" s="209">
        <v>149684.87000000026</v>
      </c>
      <c r="LQ195" s="209">
        <v>204376.88000000009</v>
      </c>
      <c r="LR195" s="209">
        <v>268157.56999999983</v>
      </c>
      <c r="LS195" s="37">
        <f t="shared" si="1016"/>
        <v>1908060.48</v>
      </c>
      <c r="LT195" s="229">
        <v>202499.43</v>
      </c>
      <c r="LU195" s="209">
        <v>244616.07</v>
      </c>
      <c r="LV195" s="209">
        <v>204026.08999999997</v>
      </c>
      <c r="LW195" s="209">
        <v>202595.09000000003</v>
      </c>
      <c r="LX195" s="209">
        <v>188487.31999999992</v>
      </c>
      <c r="LY195" s="209">
        <v>205860.96000000008</v>
      </c>
      <c r="LZ195" s="209">
        <v>277671.67999999999</v>
      </c>
      <c r="MA195" s="209">
        <v>215068.37999999995</v>
      </c>
      <c r="MB195" s="209">
        <v>314805.12000000005</v>
      </c>
      <c r="MC195" s="209">
        <v>205560.06</v>
      </c>
      <c r="MD195" s="209">
        <v>189898.29000000012</v>
      </c>
      <c r="ME195" s="209">
        <v>292284.95999999985</v>
      </c>
      <c r="MF195" s="37">
        <f t="shared" si="1018"/>
        <v>2743373.4499999997</v>
      </c>
      <c r="MG195" s="229">
        <v>200375.13</v>
      </c>
      <c r="MH195" s="209">
        <v>150954.21000000002</v>
      </c>
      <c r="MI195" s="209">
        <v>156333.10999999999</v>
      </c>
      <c r="MJ195" s="209">
        <v>0</v>
      </c>
      <c r="MK195" s="209">
        <v>0</v>
      </c>
      <c r="ML195" s="209">
        <v>0</v>
      </c>
      <c r="MM195" s="209">
        <v>0</v>
      </c>
      <c r="MN195" s="209">
        <v>0</v>
      </c>
      <c r="MO195" s="209">
        <v>0</v>
      </c>
      <c r="MP195" s="209">
        <v>0</v>
      </c>
      <c r="MQ195" s="209">
        <v>0</v>
      </c>
      <c r="MR195" s="209">
        <v>0</v>
      </c>
      <c r="MS195" s="38">
        <f t="shared" si="1020"/>
        <v>507662.45</v>
      </c>
    </row>
    <row r="196" spans="1:357" ht="15.75" x14ac:dyDescent="0.25">
      <c r="A196" s="86">
        <v>4034</v>
      </c>
      <c r="B196" s="113"/>
      <c r="C196" s="114" t="s">
        <v>217</v>
      </c>
      <c r="D196" s="114" t="s">
        <v>35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133608.74645301286</v>
      </c>
      <c r="M196" s="37">
        <v>30116.007344349859</v>
      </c>
      <c r="N196" s="37">
        <v>1865.2979469203808</v>
      </c>
      <c r="O196" s="36">
        <v>-39947.421131697549</v>
      </c>
      <c r="P196" s="36">
        <v>162673.17643131362</v>
      </c>
      <c r="Q196" s="36">
        <v>-46144.216324486733</v>
      </c>
      <c r="R196" s="36">
        <v>50066.766816892006</v>
      </c>
      <c r="S196" s="37">
        <f t="shared" si="963"/>
        <v>292238.35753630445</v>
      </c>
      <c r="T196" s="36">
        <v>0</v>
      </c>
      <c r="U196" s="36">
        <v>1368.7197462860959</v>
      </c>
      <c r="V196" s="36">
        <v>2583.0412285094312</v>
      </c>
      <c r="W196" s="36">
        <v>37477.048906693373</v>
      </c>
      <c r="X196" s="36">
        <v>5211.984643632115</v>
      </c>
      <c r="Y196" s="36">
        <v>-1698.3809046903691</v>
      </c>
      <c r="Z196" s="36">
        <v>13683.024536805207</v>
      </c>
      <c r="AA196" s="36">
        <v>417.29260557502926</v>
      </c>
      <c r="AB196" s="36">
        <v>233.68385912201637</v>
      </c>
      <c r="AC196" s="36">
        <v>160724.41996327825</v>
      </c>
      <c r="AD196" s="36">
        <v>-74874.812218327497</v>
      </c>
      <c r="AE196" s="36">
        <v>429.8113837422801</v>
      </c>
      <c r="AF196" s="37">
        <f t="shared" si="965"/>
        <v>145555.83375062593</v>
      </c>
      <c r="AG196" s="36">
        <v>9551.8277416124183</v>
      </c>
      <c r="AH196" s="36">
        <v>-5570.8562844266407</v>
      </c>
      <c r="AI196" s="36">
        <v>525.78868302453679</v>
      </c>
      <c r="AJ196" s="36">
        <v>3642.9644466700051</v>
      </c>
      <c r="AK196" s="36">
        <v>25.037556334501755</v>
      </c>
      <c r="AL196" s="36">
        <v>-3546.9871473877483</v>
      </c>
      <c r="AM196" s="36">
        <v>4.1729260557502919</v>
      </c>
      <c r="AN196" s="36">
        <v>62.593890836254381</v>
      </c>
      <c r="AO196" s="36">
        <v>0</v>
      </c>
      <c r="AP196" s="36">
        <v>44942.413620430649</v>
      </c>
      <c r="AQ196" s="36">
        <v>221.1650809547655</v>
      </c>
      <c r="AR196" s="36">
        <v>-4.1729260557502919</v>
      </c>
      <c r="AS196" s="37">
        <f t="shared" si="968"/>
        <v>49853.947588048744</v>
      </c>
      <c r="AT196" s="36">
        <v>0</v>
      </c>
      <c r="AU196" s="36">
        <v>0</v>
      </c>
      <c r="AV196" s="36">
        <v>379.73627107327661</v>
      </c>
      <c r="AW196" s="36">
        <v>0</v>
      </c>
      <c r="AX196" s="36">
        <v>2386.9137038891672</v>
      </c>
      <c r="AY196" s="36">
        <v>-2315.9739609414123</v>
      </c>
      <c r="AZ196" s="36">
        <v>0</v>
      </c>
      <c r="BA196" s="36">
        <v>37.55633450175263</v>
      </c>
      <c r="BB196" s="36">
        <v>6184.2764146219333</v>
      </c>
      <c r="BC196" s="36">
        <v>-6034.0510766149227</v>
      </c>
      <c r="BD196" s="36">
        <v>-4.1729260557502919</v>
      </c>
      <c r="BE196" s="36">
        <v>4.1729260557502919</v>
      </c>
      <c r="BF196" s="37">
        <f t="shared" si="970"/>
        <v>638.45768652979405</v>
      </c>
      <c r="BG196" s="36">
        <v>0</v>
      </c>
      <c r="BH196" s="36">
        <v>0</v>
      </c>
      <c r="BI196" s="36">
        <v>0</v>
      </c>
      <c r="BJ196" s="36">
        <v>0</v>
      </c>
      <c r="BK196" s="36">
        <v>25.037556334501755</v>
      </c>
      <c r="BL196" s="36">
        <v>0</v>
      </c>
      <c r="BM196" s="36">
        <v>0</v>
      </c>
      <c r="BN196" s="36">
        <v>0</v>
      </c>
      <c r="BO196" s="36">
        <v>0</v>
      </c>
      <c r="BP196" s="36">
        <v>0</v>
      </c>
      <c r="BQ196" s="36">
        <v>0</v>
      </c>
      <c r="BR196" s="36">
        <v>0</v>
      </c>
      <c r="BS196" s="37">
        <f t="shared" si="973"/>
        <v>25.037556334501755</v>
      </c>
      <c r="BT196" s="36">
        <v>667.66816892004681</v>
      </c>
      <c r="BU196" s="36">
        <v>-667.66816892004681</v>
      </c>
      <c r="BV196" s="36">
        <v>0</v>
      </c>
      <c r="BW196" s="36">
        <v>6025.705224503422</v>
      </c>
      <c r="BX196" s="36">
        <v>-5892.171590719413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7">
        <f t="shared" si="976"/>
        <v>133.533633784009</v>
      </c>
      <c r="CG196" s="36">
        <v>0</v>
      </c>
      <c r="CH196" s="36">
        <v>0</v>
      </c>
      <c r="CI196" s="36">
        <v>0</v>
      </c>
      <c r="CJ196" s="36">
        <v>0</v>
      </c>
      <c r="CK196" s="36">
        <v>0</v>
      </c>
      <c r="CL196" s="36">
        <v>0</v>
      </c>
      <c r="CM196" s="36">
        <v>0</v>
      </c>
      <c r="CN196" s="36">
        <v>0</v>
      </c>
      <c r="CO196" s="36">
        <v>2918.7188699716248</v>
      </c>
      <c r="CP196" s="36">
        <v>0</v>
      </c>
      <c r="CQ196" s="36">
        <v>0</v>
      </c>
      <c r="CR196" s="36">
        <v>0</v>
      </c>
      <c r="CS196" s="37">
        <f t="shared" si="979"/>
        <v>2918.7188699716248</v>
      </c>
      <c r="CT196" s="36">
        <v>0</v>
      </c>
      <c r="CU196" s="36">
        <v>0</v>
      </c>
      <c r="CV196" s="36">
        <v>0</v>
      </c>
      <c r="CW196" s="36">
        <v>0</v>
      </c>
      <c r="CX196" s="36">
        <v>0</v>
      </c>
      <c r="CY196" s="36">
        <v>0</v>
      </c>
      <c r="CZ196" s="36">
        <v>0</v>
      </c>
      <c r="DA196" s="36">
        <v>0</v>
      </c>
      <c r="DB196" s="36">
        <v>0</v>
      </c>
      <c r="DC196" s="36">
        <v>0</v>
      </c>
      <c r="DD196" s="36">
        <v>0</v>
      </c>
      <c r="DE196" s="36">
        <v>0</v>
      </c>
      <c r="DF196" s="36">
        <f t="shared" si="982"/>
        <v>0</v>
      </c>
      <c r="DG196" s="36">
        <v>100</v>
      </c>
      <c r="DH196" s="36">
        <v>0</v>
      </c>
      <c r="DI196" s="36">
        <v>790</v>
      </c>
      <c r="DJ196" s="36">
        <v>320</v>
      </c>
      <c r="DK196" s="36">
        <v>214</v>
      </c>
      <c r="DL196" s="36">
        <v>-1324</v>
      </c>
      <c r="DM196" s="36">
        <v>0</v>
      </c>
      <c r="DN196" s="36">
        <v>-100</v>
      </c>
      <c r="DO196" s="36">
        <v>0</v>
      </c>
      <c r="DP196" s="36">
        <v>0</v>
      </c>
      <c r="DQ196" s="36">
        <v>0</v>
      </c>
      <c r="DR196" s="36">
        <v>0</v>
      </c>
      <c r="DS196" s="37">
        <f t="shared" si="984"/>
        <v>0</v>
      </c>
      <c r="DT196" s="36">
        <v>0</v>
      </c>
      <c r="DU196" s="36">
        <v>0</v>
      </c>
      <c r="DV196" s="36">
        <v>0</v>
      </c>
      <c r="DW196" s="36">
        <v>0</v>
      </c>
      <c r="DX196" s="36">
        <v>0</v>
      </c>
      <c r="DY196" s="36">
        <v>0</v>
      </c>
      <c r="DZ196" s="36">
        <v>0</v>
      </c>
      <c r="EA196" s="36">
        <v>0</v>
      </c>
      <c r="EB196" s="36">
        <v>0</v>
      </c>
      <c r="EC196" s="36">
        <v>0</v>
      </c>
      <c r="ED196" s="36">
        <v>0</v>
      </c>
      <c r="EE196" s="36">
        <v>0</v>
      </c>
      <c r="EF196" s="37">
        <f t="shared" si="986"/>
        <v>0</v>
      </c>
      <c r="EG196" s="36">
        <v>0</v>
      </c>
      <c r="EH196" s="36">
        <v>0</v>
      </c>
      <c r="EI196" s="36">
        <v>0</v>
      </c>
      <c r="EJ196" s="36">
        <v>0</v>
      </c>
      <c r="EK196" s="36">
        <v>0</v>
      </c>
      <c r="EL196" s="36">
        <v>0</v>
      </c>
      <c r="EM196" s="36">
        <v>0</v>
      </c>
      <c r="EN196" s="36">
        <v>0</v>
      </c>
      <c r="EO196" s="36">
        <v>0</v>
      </c>
      <c r="EP196" s="36">
        <v>0</v>
      </c>
      <c r="EQ196" s="36">
        <v>0</v>
      </c>
      <c r="ER196" s="36">
        <v>0</v>
      </c>
      <c r="ES196" s="37">
        <f t="shared" si="988"/>
        <v>0</v>
      </c>
      <c r="ET196" s="36">
        <v>0</v>
      </c>
      <c r="EU196" s="36">
        <v>0</v>
      </c>
      <c r="EV196" s="36">
        <v>0</v>
      </c>
      <c r="EW196" s="36">
        <v>0</v>
      </c>
      <c r="EX196" s="36">
        <v>0</v>
      </c>
      <c r="EY196" s="36">
        <v>0</v>
      </c>
      <c r="EZ196" s="36">
        <v>0</v>
      </c>
      <c r="FA196" s="36">
        <v>0</v>
      </c>
      <c r="FB196" s="36">
        <v>0</v>
      </c>
      <c r="FC196" s="36">
        <v>0</v>
      </c>
      <c r="FD196" s="36">
        <v>0</v>
      </c>
      <c r="FE196" s="36">
        <v>0</v>
      </c>
      <c r="FF196" s="37">
        <f t="shared" si="990"/>
        <v>0</v>
      </c>
      <c r="FG196" s="36">
        <v>0</v>
      </c>
      <c r="FH196" s="36">
        <v>0</v>
      </c>
      <c r="FI196" s="36">
        <v>0</v>
      </c>
      <c r="FJ196" s="36">
        <v>0</v>
      </c>
      <c r="FK196" s="36">
        <v>0</v>
      </c>
      <c r="FL196" s="36">
        <v>0</v>
      </c>
      <c r="FM196" s="36">
        <v>0</v>
      </c>
      <c r="FN196" s="36">
        <v>0</v>
      </c>
      <c r="FO196" s="36">
        <v>0</v>
      </c>
      <c r="FP196" s="36">
        <v>0</v>
      </c>
      <c r="FQ196" s="36">
        <v>0</v>
      </c>
      <c r="FR196" s="36">
        <v>0</v>
      </c>
      <c r="FS196" s="37">
        <f t="shared" si="992"/>
        <v>0</v>
      </c>
      <c r="FT196" s="36">
        <v>0</v>
      </c>
      <c r="FU196" s="36">
        <v>0</v>
      </c>
      <c r="FV196" s="36">
        <v>0</v>
      </c>
      <c r="FW196" s="36">
        <v>0</v>
      </c>
      <c r="FX196" s="36">
        <v>0</v>
      </c>
      <c r="FY196" s="36">
        <v>0</v>
      </c>
      <c r="FZ196" s="36">
        <v>0</v>
      </c>
      <c r="GA196" s="36">
        <v>0</v>
      </c>
      <c r="GB196" s="36">
        <v>0</v>
      </c>
      <c r="GC196" s="36">
        <v>0</v>
      </c>
      <c r="GD196" s="36">
        <v>0</v>
      </c>
      <c r="GE196" s="36">
        <v>0</v>
      </c>
      <c r="GF196" s="37">
        <f t="shared" si="994"/>
        <v>0</v>
      </c>
      <c r="GG196" s="36">
        <v>0</v>
      </c>
      <c r="GH196" s="36">
        <v>0</v>
      </c>
      <c r="GI196" s="36">
        <v>0</v>
      </c>
      <c r="GJ196" s="36">
        <v>0</v>
      </c>
      <c r="GK196" s="36">
        <v>0</v>
      </c>
      <c r="GL196" s="36">
        <v>0</v>
      </c>
      <c r="GM196" s="36">
        <v>0</v>
      </c>
      <c r="GN196" s="36">
        <v>0</v>
      </c>
      <c r="GO196" s="36">
        <v>0</v>
      </c>
      <c r="GP196" s="36">
        <v>0</v>
      </c>
      <c r="GQ196" s="36">
        <v>0</v>
      </c>
      <c r="GR196" s="36">
        <v>0</v>
      </c>
      <c r="GS196" s="37">
        <f t="shared" si="996"/>
        <v>0</v>
      </c>
      <c r="GT196" s="36">
        <v>0</v>
      </c>
      <c r="GU196" s="36">
        <v>0</v>
      </c>
      <c r="GV196" s="36">
        <v>0</v>
      </c>
      <c r="GW196" s="36">
        <v>0</v>
      </c>
      <c r="GX196" s="36">
        <v>0</v>
      </c>
      <c r="GY196" s="36">
        <v>0</v>
      </c>
      <c r="GZ196" s="36">
        <v>0</v>
      </c>
      <c r="HA196" s="36">
        <v>0</v>
      </c>
      <c r="HB196" s="36">
        <v>0</v>
      </c>
      <c r="HC196" s="36">
        <v>0</v>
      </c>
      <c r="HD196" s="36">
        <v>0</v>
      </c>
      <c r="HE196" s="36">
        <v>0</v>
      </c>
      <c r="HF196" s="37">
        <f t="shared" si="998"/>
        <v>0</v>
      </c>
      <c r="HG196" s="36">
        <v>0</v>
      </c>
      <c r="HH196" s="36">
        <v>0</v>
      </c>
      <c r="HI196" s="36">
        <v>0</v>
      </c>
      <c r="HJ196" s="36">
        <v>0</v>
      </c>
      <c r="HK196" s="36">
        <v>0</v>
      </c>
      <c r="HL196" s="36">
        <v>0</v>
      </c>
      <c r="HM196" s="36">
        <v>0</v>
      </c>
      <c r="HN196" s="36">
        <v>0</v>
      </c>
      <c r="HO196" s="36">
        <v>0</v>
      </c>
      <c r="HP196" s="36">
        <v>0</v>
      </c>
      <c r="HQ196" s="36">
        <v>0</v>
      </c>
      <c r="HR196" s="36">
        <v>0</v>
      </c>
      <c r="HS196" s="37">
        <f t="shared" si="1000"/>
        <v>0</v>
      </c>
      <c r="HT196" s="36">
        <v>0</v>
      </c>
      <c r="HU196" s="36">
        <v>0</v>
      </c>
      <c r="HV196" s="36">
        <v>0</v>
      </c>
      <c r="HW196" s="36">
        <v>0</v>
      </c>
      <c r="HX196" s="36">
        <v>0</v>
      </c>
      <c r="HY196" s="36">
        <v>0</v>
      </c>
      <c r="HZ196" s="36">
        <v>0</v>
      </c>
      <c r="IA196" s="36">
        <v>0</v>
      </c>
      <c r="IB196" s="36">
        <v>0</v>
      </c>
      <c r="IC196" s="36">
        <v>0</v>
      </c>
      <c r="ID196" s="36">
        <v>0</v>
      </c>
      <c r="IE196" s="36">
        <v>0</v>
      </c>
      <c r="IF196" s="37">
        <f t="shared" si="1002"/>
        <v>0</v>
      </c>
      <c r="IG196" s="36">
        <v>0</v>
      </c>
      <c r="IH196" s="209">
        <v>0</v>
      </c>
      <c r="II196" s="209">
        <v>0</v>
      </c>
      <c r="IJ196" s="209">
        <v>0</v>
      </c>
      <c r="IK196" s="209">
        <v>0</v>
      </c>
      <c r="IL196" s="209">
        <v>0</v>
      </c>
      <c r="IM196" s="209">
        <v>0</v>
      </c>
      <c r="IN196" s="209">
        <v>0</v>
      </c>
      <c r="IO196" s="209">
        <v>0</v>
      </c>
      <c r="IP196" s="209">
        <v>0</v>
      </c>
      <c r="IQ196" s="209">
        <v>0</v>
      </c>
      <c r="IR196" s="209">
        <v>0</v>
      </c>
      <c r="IS196" s="37">
        <f t="shared" si="1004"/>
        <v>0</v>
      </c>
      <c r="IT196" s="36">
        <v>0</v>
      </c>
      <c r="IU196" s="209">
        <v>0</v>
      </c>
      <c r="IV196" s="209">
        <v>0</v>
      </c>
      <c r="IW196" s="209">
        <v>0</v>
      </c>
      <c r="IX196" s="209">
        <v>0</v>
      </c>
      <c r="IY196" s="209">
        <v>0</v>
      </c>
      <c r="IZ196" s="209">
        <v>0</v>
      </c>
      <c r="JA196" s="209">
        <v>0</v>
      </c>
      <c r="JB196" s="209">
        <v>0</v>
      </c>
      <c r="JC196" s="209">
        <v>0</v>
      </c>
      <c r="JD196" s="209">
        <v>0</v>
      </c>
      <c r="JE196" s="209">
        <v>0</v>
      </c>
      <c r="JF196" s="37">
        <f t="shared" si="1006"/>
        <v>0</v>
      </c>
      <c r="JG196" s="229">
        <v>0</v>
      </c>
      <c r="JH196" s="209">
        <v>0</v>
      </c>
      <c r="JI196" s="209">
        <v>0</v>
      </c>
      <c r="JJ196" s="209">
        <v>0</v>
      </c>
      <c r="JK196" s="209">
        <v>0</v>
      </c>
      <c r="JL196" s="209">
        <v>0</v>
      </c>
      <c r="JM196" s="209">
        <v>0</v>
      </c>
      <c r="JN196" s="209">
        <v>0</v>
      </c>
      <c r="JO196" s="209">
        <v>0</v>
      </c>
      <c r="JP196" s="209">
        <v>0</v>
      </c>
      <c r="JQ196" s="209">
        <v>0</v>
      </c>
      <c r="JR196" s="209">
        <v>0</v>
      </c>
      <c r="JS196" s="37">
        <f t="shared" si="1008"/>
        <v>0</v>
      </c>
      <c r="JT196" s="229">
        <v>0</v>
      </c>
      <c r="JU196" s="209">
        <v>0</v>
      </c>
      <c r="JV196" s="209">
        <v>0</v>
      </c>
      <c r="JW196" s="209">
        <v>0</v>
      </c>
      <c r="JX196" s="209">
        <v>0</v>
      </c>
      <c r="JY196" s="209">
        <v>0</v>
      </c>
      <c r="JZ196" s="209">
        <v>0</v>
      </c>
      <c r="KA196" s="209">
        <v>0</v>
      </c>
      <c r="KB196" s="209">
        <v>0</v>
      </c>
      <c r="KC196" s="209">
        <v>0</v>
      </c>
      <c r="KD196" s="209">
        <v>0</v>
      </c>
      <c r="KE196" s="209">
        <v>0</v>
      </c>
      <c r="KF196" s="37">
        <f t="shared" si="1010"/>
        <v>0</v>
      </c>
      <c r="KG196" s="229">
        <v>0</v>
      </c>
      <c r="KH196" s="209">
        <v>0</v>
      </c>
      <c r="KI196" s="209">
        <v>0</v>
      </c>
      <c r="KJ196" s="209">
        <v>0</v>
      </c>
      <c r="KK196" s="209">
        <v>0</v>
      </c>
      <c r="KL196" s="209">
        <v>0</v>
      </c>
      <c r="KM196" s="209">
        <v>0</v>
      </c>
      <c r="KN196" s="209">
        <v>0</v>
      </c>
      <c r="KO196" s="209">
        <v>0</v>
      </c>
      <c r="KP196" s="209">
        <v>0</v>
      </c>
      <c r="KQ196" s="209">
        <v>0</v>
      </c>
      <c r="KR196" s="209">
        <v>0</v>
      </c>
      <c r="KS196" s="37">
        <f t="shared" si="1012"/>
        <v>0</v>
      </c>
      <c r="KT196" s="229">
        <v>0</v>
      </c>
      <c r="KU196" s="209">
        <v>0</v>
      </c>
      <c r="KV196" s="209">
        <v>0</v>
      </c>
      <c r="KW196" s="209">
        <v>0</v>
      </c>
      <c r="KX196" s="209">
        <v>0</v>
      </c>
      <c r="KY196" s="209">
        <v>0</v>
      </c>
      <c r="KZ196" s="209">
        <v>0</v>
      </c>
      <c r="LA196" s="209">
        <v>0</v>
      </c>
      <c r="LB196" s="209">
        <v>0</v>
      </c>
      <c r="LC196" s="209">
        <v>0</v>
      </c>
      <c r="LD196" s="209">
        <v>0</v>
      </c>
      <c r="LE196" s="209">
        <v>0</v>
      </c>
      <c r="LF196" s="37">
        <f t="shared" si="1014"/>
        <v>0</v>
      </c>
      <c r="LG196" s="229">
        <v>0</v>
      </c>
      <c r="LH196" s="209">
        <v>0</v>
      </c>
      <c r="LI196" s="209">
        <v>0</v>
      </c>
      <c r="LJ196" s="209">
        <v>0</v>
      </c>
      <c r="LK196" s="209">
        <v>0</v>
      </c>
      <c r="LL196" s="209">
        <v>0</v>
      </c>
      <c r="LM196" s="209">
        <v>0</v>
      </c>
      <c r="LN196" s="209">
        <v>0</v>
      </c>
      <c r="LO196" s="209">
        <v>0</v>
      </c>
      <c r="LP196" s="209">
        <v>0</v>
      </c>
      <c r="LQ196" s="209">
        <v>0</v>
      </c>
      <c r="LR196" s="209">
        <v>0</v>
      </c>
      <c r="LS196" s="37">
        <f t="shared" si="1016"/>
        <v>0</v>
      </c>
      <c r="LT196" s="229">
        <v>0</v>
      </c>
      <c r="LU196" s="209">
        <v>0</v>
      </c>
      <c r="LV196" s="209">
        <v>0</v>
      </c>
      <c r="LW196" s="209">
        <v>0</v>
      </c>
      <c r="LX196" s="209">
        <v>0</v>
      </c>
      <c r="LY196" s="209">
        <v>0</v>
      </c>
      <c r="LZ196" s="209">
        <v>0</v>
      </c>
      <c r="MA196" s="209">
        <v>0</v>
      </c>
      <c r="MB196" s="209">
        <v>0</v>
      </c>
      <c r="MC196" s="209">
        <v>0</v>
      </c>
      <c r="MD196" s="209">
        <v>0</v>
      </c>
      <c r="ME196" s="209">
        <v>0</v>
      </c>
      <c r="MF196" s="37">
        <f t="shared" si="1018"/>
        <v>0</v>
      </c>
      <c r="MG196" s="229">
        <v>0</v>
      </c>
      <c r="MH196" s="209">
        <v>0</v>
      </c>
      <c r="MI196" s="209">
        <v>0</v>
      </c>
      <c r="MJ196" s="209">
        <v>0</v>
      </c>
      <c r="MK196" s="209">
        <v>0</v>
      </c>
      <c r="ML196" s="209">
        <v>0</v>
      </c>
      <c r="MM196" s="209">
        <v>0</v>
      </c>
      <c r="MN196" s="209">
        <v>0</v>
      </c>
      <c r="MO196" s="209">
        <v>0</v>
      </c>
      <c r="MP196" s="209">
        <v>0</v>
      </c>
      <c r="MQ196" s="209">
        <v>0</v>
      </c>
      <c r="MR196" s="209">
        <v>0</v>
      </c>
      <c r="MS196" s="38">
        <f t="shared" si="1020"/>
        <v>0</v>
      </c>
    </row>
    <row r="197" spans="1:357" ht="15.75" x14ac:dyDescent="0.25">
      <c r="A197" s="86">
        <v>4035</v>
      </c>
      <c r="B197" s="113"/>
      <c r="C197" s="114" t="s">
        <v>459</v>
      </c>
      <c r="D197" s="114" t="s">
        <v>36</v>
      </c>
      <c r="E197" s="36" t="s">
        <v>165</v>
      </c>
      <c r="F197" s="36" t="s">
        <v>165</v>
      </c>
      <c r="G197" s="36" t="s">
        <v>165</v>
      </c>
      <c r="H197" s="36" t="s">
        <v>165</v>
      </c>
      <c r="I197" s="36" t="s">
        <v>165</v>
      </c>
      <c r="J197" s="36" t="s">
        <v>165</v>
      </c>
      <c r="K197" s="36" t="s">
        <v>165</v>
      </c>
      <c r="L197" s="36" t="s">
        <v>165</v>
      </c>
      <c r="M197" s="37" t="s">
        <v>165</v>
      </c>
      <c r="N197" s="37" t="s">
        <v>165</v>
      </c>
      <c r="O197" s="36" t="s">
        <v>165</v>
      </c>
      <c r="P197" s="36" t="s">
        <v>165</v>
      </c>
      <c r="Q197" s="36" t="s">
        <v>165</v>
      </c>
      <c r="R197" s="36" t="s">
        <v>165</v>
      </c>
      <c r="S197" s="37" t="s">
        <v>165</v>
      </c>
      <c r="T197" s="36" t="s">
        <v>165</v>
      </c>
      <c r="U197" s="36" t="s">
        <v>165</v>
      </c>
      <c r="V197" s="36" t="s">
        <v>165</v>
      </c>
      <c r="W197" s="36" t="s">
        <v>165</v>
      </c>
      <c r="X197" s="36" t="s">
        <v>165</v>
      </c>
      <c r="Y197" s="36" t="s">
        <v>165</v>
      </c>
      <c r="Z197" s="36" t="s">
        <v>165</v>
      </c>
      <c r="AA197" s="36" t="s">
        <v>165</v>
      </c>
      <c r="AB197" s="36" t="s">
        <v>165</v>
      </c>
      <c r="AC197" s="36" t="s">
        <v>165</v>
      </c>
      <c r="AD197" s="36" t="s">
        <v>165</v>
      </c>
      <c r="AE197" s="36" t="s">
        <v>165</v>
      </c>
      <c r="AF197" s="37" t="s">
        <v>165</v>
      </c>
      <c r="AG197" s="36" t="s">
        <v>165</v>
      </c>
      <c r="AH197" s="36" t="s">
        <v>165</v>
      </c>
      <c r="AI197" s="36" t="s">
        <v>165</v>
      </c>
      <c r="AJ197" s="36" t="s">
        <v>165</v>
      </c>
      <c r="AK197" s="36" t="s">
        <v>165</v>
      </c>
      <c r="AL197" s="36" t="s">
        <v>165</v>
      </c>
      <c r="AM197" s="36" t="s">
        <v>165</v>
      </c>
      <c r="AN197" s="36" t="s">
        <v>165</v>
      </c>
      <c r="AO197" s="36" t="s">
        <v>165</v>
      </c>
      <c r="AP197" s="36" t="s">
        <v>165</v>
      </c>
      <c r="AQ197" s="36" t="s">
        <v>165</v>
      </c>
      <c r="AR197" s="36" t="s">
        <v>165</v>
      </c>
      <c r="AS197" s="37" t="s">
        <v>165</v>
      </c>
      <c r="AT197" s="36" t="s">
        <v>165</v>
      </c>
      <c r="AU197" s="36" t="s">
        <v>165</v>
      </c>
      <c r="AV197" s="36" t="s">
        <v>165</v>
      </c>
      <c r="AW197" s="36" t="s">
        <v>165</v>
      </c>
      <c r="AX197" s="36" t="s">
        <v>165</v>
      </c>
      <c r="AY197" s="36" t="s">
        <v>165</v>
      </c>
      <c r="AZ197" s="36" t="s">
        <v>165</v>
      </c>
      <c r="BA197" s="36" t="s">
        <v>165</v>
      </c>
      <c r="BB197" s="36" t="s">
        <v>165</v>
      </c>
      <c r="BC197" s="36" t="s">
        <v>165</v>
      </c>
      <c r="BD197" s="36" t="s">
        <v>165</v>
      </c>
      <c r="BE197" s="36" t="s">
        <v>165</v>
      </c>
      <c r="BF197" s="37" t="s">
        <v>165</v>
      </c>
      <c r="BG197" s="36" t="s">
        <v>165</v>
      </c>
      <c r="BH197" s="36" t="s">
        <v>165</v>
      </c>
      <c r="BI197" s="36" t="s">
        <v>165</v>
      </c>
      <c r="BJ197" s="36" t="s">
        <v>165</v>
      </c>
      <c r="BK197" s="36" t="s">
        <v>165</v>
      </c>
      <c r="BL197" s="36" t="s">
        <v>165</v>
      </c>
      <c r="BM197" s="36" t="s">
        <v>165</v>
      </c>
      <c r="BN197" s="36" t="s">
        <v>165</v>
      </c>
      <c r="BO197" s="36" t="s">
        <v>165</v>
      </c>
      <c r="BP197" s="36" t="s">
        <v>165</v>
      </c>
      <c r="BQ197" s="36" t="s">
        <v>165</v>
      </c>
      <c r="BR197" s="36" t="s">
        <v>165</v>
      </c>
      <c r="BS197" s="37" t="s">
        <v>165</v>
      </c>
      <c r="BT197" s="36" t="s">
        <v>165</v>
      </c>
      <c r="BU197" s="36" t="s">
        <v>165</v>
      </c>
      <c r="BV197" s="36" t="s">
        <v>165</v>
      </c>
      <c r="BW197" s="36" t="s">
        <v>165</v>
      </c>
      <c r="BX197" s="36" t="s">
        <v>165</v>
      </c>
      <c r="BY197" s="36" t="s">
        <v>165</v>
      </c>
      <c r="BZ197" s="36" t="s">
        <v>165</v>
      </c>
      <c r="CA197" s="36" t="s">
        <v>165</v>
      </c>
      <c r="CB197" s="36" t="s">
        <v>165</v>
      </c>
      <c r="CC197" s="36" t="s">
        <v>165</v>
      </c>
      <c r="CD197" s="36" t="s">
        <v>165</v>
      </c>
      <c r="CE197" s="36" t="s">
        <v>165</v>
      </c>
      <c r="CF197" s="37" t="s">
        <v>165</v>
      </c>
      <c r="CG197" s="36" t="s">
        <v>165</v>
      </c>
      <c r="CH197" s="36" t="s">
        <v>165</v>
      </c>
      <c r="CI197" s="36" t="s">
        <v>165</v>
      </c>
      <c r="CJ197" s="36" t="s">
        <v>165</v>
      </c>
      <c r="CK197" s="36" t="s">
        <v>165</v>
      </c>
      <c r="CL197" s="36" t="s">
        <v>165</v>
      </c>
      <c r="CM197" s="36" t="s">
        <v>165</v>
      </c>
      <c r="CN197" s="36" t="s">
        <v>165</v>
      </c>
      <c r="CO197" s="36" t="s">
        <v>165</v>
      </c>
      <c r="CP197" s="36" t="s">
        <v>165</v>
      </c>
      <c r="CQ197" s="36" t="s">
        <v>165</v>
      </c>
      <c r="CR197" s="36" t="s">
        <v>165</v>
      </c>
      <c r="CS197" s="37" t="s">
        <v>165</v>
      </c>
      <c r="CT197" s="36" t="s">
        <v>165</v>
      </c>
      <c r="CU197" s="36" t="s">
        <v>165</v>
      </c>
      <c r="CV197" s="36" t="s">
        <v>165</v>
      </c>
      <c r="CW197" s="36" t="s">
        <v>165</v>
      </c>
      <c r="CX197" s="36" t="s">
        <v>165</v>
      </c>
      <c r="CY197" s="36" t="s">
        <v>165</v>
      </c>
      <c r="CZ197" s="36" t="s">
        <v>165</v>
      </c>
      <c r="DA197" s="36" t="s">
        <v>165</v>
      </c>
      <c r="DB197" s="36" t="s">
        <v>165</v>
      </c>
      <c r="DC197" s="36" t="s">
        <v>165</v>
      </c>
      <c r="DD197" s="36" t="s">
        <v>165</v>
      </c>
      <c r="DE197" s="36" t="s">
        <v>165</v>
      </c>
      <c r="DF197" s="36" t="s">
        <v>165</v>
      </c>
      <c r="DG197" s="36" t="s">
        <v>165</v>
      </c>
      <c r="DH197" s="36" t="s">
        <v>165</v>
      </c>
      <c r="DI197" s="36" t="s">
        <v>165</v>
      </c>
      <c r="DJ197" s="36" t="s">
        <v>165</v>
      </c>
      <c r="DK197" s="36" t="s">
        <v>165</v>
      </c>
      <c r="DL197" s="36" t="s">
        <v>165</v>
      </c>
      <c r="DM197" s="36" t="s">
        <v>165</v>
      </c>
      <c r="DN197" s="36" t="s">
        <v>165</v>
      </c>
      <c r="DO197" s="36" t="s">
        <v>165</v>
      </c>
      <c r="DP197" s="36" t="s">
        <v>165</v>
      </c>
      <c r="DQ197" s="36" t="s">
        <v>165</v>
      </c>
      <c r="DR197" s="36" t="s">
        <v>165</v>
      </c>
      <c r="DS197" s="37" t="s">
        <v>165</v>
      </c>
      <c r="DT197" s="36">
        <v>0</v>
      </c>
      <c r="DU197" s="36">
        <v>3980.31</v>
      </c>
      <c r="DV197" s="36">
        <v>7654.1</v>
      </c>
      <c r="DW197" s="36">
        <v>2784.84</v>
      </c>
      <c r="DX197" s="36">
        <v>-14419.25</v>
      </c>
      <c r="DY197" s="36">
        <v>0</v>
      </c>
      <c r="DZ197" s="36">
        <v>0</v>
      </c>
      <c r="EA197" s="36">
        <v>0</v>
      </c>
      <c r="EB197" s="36">
        <v>0</v>
      </c>
      <c r="EC197" s="36">
        <v>0</v>
      </c>
      <c r="ED197" s="36">
        <v>0</v>
      </c>
      <c r="EE197" s="36">
        <v>0</v>
      </c>
      <c r="EF197" s="37">
        <f>DT197+DU197+DV197+DW197+DX197+DY197+DZ197+EA197+EB197+EC197+ED197+EE197</f>
        <v>0</v>
      </c>
      <c r="EG197" s="36">
        <v>0</v>
      </c>
      <c r="EH197" s="36">
        <v>0</v>
      </c>
      <c r="EI197" s="36">
        <v>6020.86</v>
      </c>
      <c r="EJ197" s="36">
        <v>0</v>
      </c>
      <c r="EK197" s="36">
        <v>0</v>
      </c>
      <c r="EL197" s="36">
        <v>-6020.86</v>
      </c>
      <c r="EM197" s="36">
        <v>0</v>
      </c>
      <c r="EN197" s="36">
        <v>0</v>
      </c>
      <c r="EO197" s="36">
        <v>0</v>
      </c>
      <c r="EP197" s="36">
        <v>0</v>
      </c>
      <c r="EQ197" s="36">
        <v>0</v>
      </c>
      <c r="ER197" s="36">
        <v>0</v>
      </c>
      <c r="ES197" s="37">
        <f>EG197+EH197+EI197+EJ197+EK197+EL197+EM197+EN197+EO197+EP197+EQ197+ER197</f>
        <v>0</v>
      </c>
      <c r="ET197" s="36">
        <v>0</v>
      </c>
      <c r="EU197" s="36">
        <v>0</v>
      </c>
      <c r="EV197" s="36">
        <v>0</v>
      </c>
      <c r="EW197" s="36">
        <v>0</v>
      </c>
      <c r="EX197" s="36">
        <v>0</v>
      </c>
      <c r="EY197" s="36">
        <v>0</v>
      </c>
      <c r="EZ197" s="36">
        <v>0</v>
      </c>
      <c r="FA197" s="36">
        <v>0</v>
      </c>
      <c r="FB197" s="36">
        <v>0</v>
      </c>
      <c r="FC197" s="36">
        <v>0</v>
      </c>
      <c r="FD197" s="36">
        <v>0</v>
      </c>
      <c r="FE197" s="36">
        <v>0</v>
      </c>
      <c r="FF197" s="37">
        <f>ET197+EU197+EV197+EW197+EX197+EY197+EZ197+FA197+FB197+FC197+FD197+FE197</f>
        <v>0</v>
      </c>
      <c r="FG197" s="36">
        <v>0</v>
      </c>
      <c r="FH197" s="36">
        <v>0</v>
      </c>
      <c r="FI197" s="36">
        <v>0</v>
      </c>
      <c r="FJ197" s="36">
        <v>0</v>
      </c>
      <c r="FK197" s="36">
        <v>0</v>
      </c>
      <c r="FL197" s="36">
        <v>0</v>
      </c>
      <c r="FM197" s="36">
        <v>0</v>
      </c>
      <c r="FN197" s="36">
        <v>0</v>
      </c>
      <c r="FO197" s="36">
        <v>0</v>
      </c>
      <c r="FP197" s="36">
        <v>0</v>
      </c>
      <c r="FQ197" s="36">
        <v>0</v>
      </c>
      <c r="FR197" s="36">
        <v>0</v>
      </c>
      <c r="FS197" s="37">
        <f t="shared" si="992"/>
        <v>0</v>
      </c>
      <c r="FT197" s="36">
        <v>0</v>
      </c>
      <c r="FU197" s="36">
        <v>0</v>
      </c>
      <c r="FV197" s="36">
        <v>0</v>
      </c>
      <c r="FW197" s="36">
        <v>0</v>
      </c>
      <c r="FX197" s="36">
        <v>0</v>
      </c>
      <c r="FY197" s="36">
        <v>0</v>
      </c>
      <c r="FZ197" s="36">
        <v>0</v>
      </c>
      <c r="GA197" s="36">
        <v>0</v>
      </c>
      <c r="GB197" s="36">
        <v>0</v>
      </c>
      <c r="GC197" s="36">
        <v>0</v>
      </c>
      <c r="GD197" s="36">
        <v>340.95</v>
      </c>
      <c r="GE197" s="36">
        <v>-340.95</v>
      </c>
      <c r="GF197" s="37">
        <f t="shared" si="994"/>
        <v>0</v>
      </c>
      <c r="GG197" s="36">
        <v>0</v>
      </c>
      <c r="GH197" s="36">
        <v>0</v>
      </c>
      <c r="GI197" s="36">
        <v>0</v>
      </c>
      <c r="GJ197" s="36">
        <v>0</v>
      </c>
      <c r="GK197" s="36">
        <v>0</v>
      </c>
      <c r="GL197" s="36">
        <v>0</v>
      </c>
      <c r="GM197" s="36">
        <v>0</v>
      </c>
      <c r="GN197" s="36">
        <v>0</v>
      </c>
      <c r="GO197" s="36">
        <v>0</v>
      </c>
      <c r="GP197" s="36">
        <v>0</v>
      </c>
      <c r="GQ197" s="36">
        <v>0</v>
      </c>
      <c r="GR197" s="36">
        <v>0</v>
      </c>
      <c r="GS197" s="37">
        <f t="shared" si="996"/>
        <v>0</v>
      </c>
      <c r="GT197" s="36">
        <v>0</v>
      </c>
      <c r="GU197" s="36">
        <v>0</v>
      </c>
      <c r="GV197" s="36">
        <v>0</v>
      </c>
      <c r="GW197" s="36">
        <v>0</v>
      </c>
      <c r="GX197" s="36">
        <v>0</v>
      </c>
      <c r="GY197" s="36">
        <v>0</v>
      </c>
      <c r="GZ197" s="36">
        <v>0</v>
      </c>
      <c r="HA197" s="36">
        <v>62.81</v>
      </c>
      <c r="HB197" s="36">
        <v>30.799999999999997</v>
      </c>
      <c r="HC197" s="36">
        <v>156.82</v>
      </c>
      <c r="HD197" s="36">
        <v>-80.53</v>
      </c>
      <c r="HE197" s="36">
        <v>-5.9799999999999898</v>
      </c>
      <c r="HF197" s="37">
        <f t="shared" si="998"/>
        <v>163.92000000000002</v>
      </c>
      <c r="HG197" s="36">
        <v>13394.89</v>
      </c>
      <c r="HH197" s="36">
        <v>-13359.96</v>
      </c>
      <c r="HI197" s="36">
        <v>-34.93</v>
      </c>
      <c r="HJ197" s="36">
        <v>0</v>
      </c>
      <c r="HK197" s="36">
        <v>0</v>
      </c>
      <c r="HL197" s="36">
        <v>0</v>
      </c>
      <c r="HM197" s="36">
        <v>0</v>
      </c>
      <c r="HN197" s="36">
        <v>0</v>
      </c>
      <c r="HO197" s="36">
        <v>0</v>
      </c>
      <c r="HP197" s="36">
        <v>0</v>
      </c>
      <c r="HQ197" s="36">
        <v>0.06</v>
      </c>
      <c r="HR197" s="36">
        <v>0</v>
      </c>
      <c r="HS197" s="37">
        <f t="shared" si="1000"/>
        <v>6.000000000029132E-2</v>
      </c>
      <c r="HT197" s="36">
        <v>1.94</v>
      </c>
      <c r="HU197" s="36">
        <v>2.52</v>
      </c>
      <c r="HV197" s="36">
        <v>14.059999999999999</v>
      </c>
      <c r="HW197" s="36">
        <v>3.6099999999999994</v>
      </c>
      <c r="HX197" s="36">
        <v>2.3100000000000023</v>
      </c>
      <c r="HY197" s="36">
        <v>6.6999999999999993</v>
      </c>
      <c r="HZ197" s="36">
        <v>54.14</v>
      </c>
      <c r="IA197" s="36">
        <v>3.8999999999999915</v>
      </c>
      <c r="IB197" s="36">
        <v>6.710000000000008</v>
      </c>
      <c r="IC197" s="36">
        <v>3.019999999999996</v>
      </c>
      <c r="ID197" s="36">
        <v>-5.980000000000004</v>
      </c>
      <c r="IE197" s="36">
        <v>42.410000000000011</v>
      </c>
      <c r="IF197" s="37">
        <f t="shared" si="1002"/>
        <v>135.34</v>
      </c>
      <c r="IG197" s="36">
        <v>52.34</v>
      </c>
      <c r="IH197" s="209">
        <v>12.069999999999993</v>
      </c>
      <c r="II197" s="209">
        <v>3.7800000000000011</v>
      </c>
      <c r="IJ197" s="209">
        <v>547.09000000000015</v>
      </c>
      <c r="IK197" s="209">
        <v>1006.7799999999999</v>
      </c>
      <c r="IL197" s="209">
        <v>6.8200000000001637</v>
      </c>
      <c r="IM197" s="209">
        <v>893.23999999999978</v>
      </c>
      <c r="IN197" s="209">
        <v>1700.6599999999999</v>
      </c>
      <c r="IO197" s="209">
        <v>79.940000000000509</v>
      </c>
      <c r="IP197" s="209">
        <v>-1660.7200000000003</v>
      </c>
      <c r="IQ197" s="209">
        <v>536.98</v>
      </c>
      <c r="IR197" s="209">
        <v>1897.85</v>
      </c>
      <c r="IS197" s="37">
        <f t="shared" si="1004"/>
        <v>5076.83</v>
      </c>
      <c r="IT197" s="36">
        <v>968.42</v>
      </c>
      <c r="IU197" s="209">
        <v>-966.56</v>
      </c>
      <c r="IV197" s="209">
        <v>1.9700000000000002</v>
      </c>
      <c r="IW197" s="209">
        <v>1.42</v>
      </c>
      <c r="IX197" s="209">
        <v>69.37</v>
      </c>
      <c r="IY197" s="209">
        <v>366.39</v>
      </c>
      <c r="IZ197" s="209">
        <v>431.05000000000007</v>
      </c>
      <c r="JA197" s="209">
        <v>424.11</v>
      </c>
      <c r="JB197" s="209">
        <v>291.70999999999981</v>
      </c>
      <c r="JC197" s="209">
        <v>-1334.9099999999999</v>
      </c>
      <c r="JD197" s="209">
        <v>376.39</v>
      </c>
      <c r="JE197" s="209">
        <v>5.8599999999999</v>
      </c>
      <c r="JF197" s="37">
        <f t="shared" si="1006"/>
        <v>635.21999999999991</v>
      </c>
      <c r="JG197" s="229">
        <v>229.79999999999998</v>
      </c>
      <c r="JH197" s="209">
        <v>-226.92</v>
      </c>
      <c r="JI197" s="209">
        <v>30.09</v>
      </c>
      <c r="JJ197" s="209">
        <v>1.230000000000004</v>
      </c>
      <c r="JK197" s="209">
        <v>303.49</v>
      </c>
      <c r="JL197" s="209">
        <v>6.0200000000000387</v>
      </c>
      <c r="JM197" s="209">
        <v>1132.52</v>
      </c>
      <c r="JN197" s="209">
        <v>-1430.53</v>
      </c>
      <c r="JO197" s="209">
        <v>295.62</v>
      </c>
      <c r="JP197" s="209">
        <v>569.38000000000011</v>
      </c>
      <c r="JQ197" s="209">
        <v>126.3599999999999</v>
      </c>
      <c r="JR197" s="209">
        <v>-137</v>
      </c>
      <c r="JS197" s="37">
        <f t="shared" si="1008"/>
        <v>900.06</v>
      </c>
      <c r="JT197" s="229">
        <v>129.68</v>
      </c>
      <c r="JU197" s="209">
        <v>-114.33000000000001</v>
      </c>
      <c r="JV197" s="209">
        <v>6.4700000000000006</v>
      </c>
      <c r="JW197" s="209">
        <v>4.5500000000000007</v>
      </c>
      <c r="JX197" s="209">
        <v>6.639999999999997</v>
      </c>
      <c r="JY197" s="209">
        <v>7.1700000000000017</v>
      </c>
      <c r="JZ197" s="209">
        <v>8.2700000000000031</v>
      </c>
      <c r="KA197" s="209">
        <v>7.3499999999999943</v>
      </c>
      <c r="KB197" s="209">
        <v>6.5800000000000054</v>
      </c>
      <c r="KC197" s="209">
        <v>9.3300000000000054</v>
      </c>
      <c r="KD197" s="209">
        <v>9.1799999999999926</v>
      </c>
      <c r="KE197" s="209">
        <v>995.24000000000012</v>
      </c>
      <c r="KF197" s="37">
        <f t="shared" si="1010"/>
        <v>1076.1300000000001</v>
      </c>
      <c r="KG197" s="229">
        <v>10.98</v>
      </c>
      <c r="KH197" s="209">
        <v>892.31999999999994</v>
      </c>
      <c r="KI197" s="209">
        <v>4995.03</v>
      </c>
      <c r="KJ197" s="209">
        <v>1638.4300000000003</v>
      </c>
      <c r="KK197" s="209">
        <v>5196.26</v>
      </c>
      <c r="KL197" s="209">
        <v>7211.1499999999978</v>
      </c>
      <c r="KM197" s="209">
        <v>6228.8600000000006</v>
      </c>
      <c r="KN197" s="209">
        <v>1511.6399999999994</v>
      </c>
      <c r="KO197" s="209">
        <v>7164.07</v>
      </c>
      <c r="KP197" s="209">
        <v>12654.79</v>
      </c>
      <c r="KQ197" s="209">
        <v>7311.8700000000026</v>
      </c>
      <c r="KR197" s="209">
        <v>8333.86</v>
      </c>
      <c r="KS197" s="37">
        <f t="shared" si="1012"/>
        <v>63149.26</v>
      </c>
      <c r="KT197" s="229">
        <v>9310.92</v>
      </c>
      <c r="KU197" s="209">
        <v>12561.960000000001</v>
      </c>
      <c r="KV197" s="209">
        <v>11909.84</v>
      </c>
      <c r="KW197" s="209">
        <v>14685.220000000001</v>
      </c>
      <c r="KX197" s="209">
        <v>14081.029999999999</v>
      </c>
      <c r="KY197" s="209">
        <v>15738.979999999996</v>
      </c>
      <c r="KZ197" s="209">
        <v>13209.570000000007</v>
      </c>
      <c r="LA197" s="209">
        <v>12358.550000000003</v>
      </c>
      <c r="LB197" s="209">
        <v>1969.6299999999901</v>
      </c>
      <c r="LC197" s="209">
        <v>230.38000000000466</v>
      </c>
      <c r="LD197" s="209">
        <v>0</v>
      </c>
      <c r="LE197" s="209">
        <v>0</v>
      </c>
      <c r="LF197" s="37">
        <f t="shared" si="1014"/>
        <v>106056.08</v>
      </c>
      <c r="LG197" s="229">
        <v>0</v>
      </c>
      <c r="LH197" s="209">
        <v>0</v>
      </c>
      <c r="LI197" s="209">
        <v>0</v>
      </c>
      <c r="LJ197" s="209">
        <v>0</v>
      </c>
      <c r="LK197" s="209">
        <v>0</v>
      </c>
      <c r="LL197" s="209">
        <v>0</v>
      </c>
      <c r="LM197" s="209">
        <v>0</v>
      </c>
      <c r="LN197" s="209">
        <v>0</v>
      </c>
      <c r="LO197" s="209">
        <v>0</v>
      </c>
      <c r="LP197" s="209">
        <v>0</v>
      </c>
      <c r="LQ197" s="209">
        <v>0</v>
      </c>
      <c r="LR197" s="209">
        <v>0</v>
      </c>
      <c r="LS197" s="37">
        <f t="shared" si="1016"/>
        <v>0</v>
      </c>
      <c r="LT197" s="229">
        <v>0</v>
      </c>
      <c r="LU197" s="209">
        <v>0</v>
      </c>
      <c r="LV197" s="209">
        <v>0</v>
      </c>
      <c r="LW197" s="209">
        <v>0</v>
      </c>
      <c r="LX197" s="209">
        <v>0</v>
      </c>
      <c r="LY197" s="209">
        <v>0</v>
      </c>
      <c r="LZ197" s="209">
        <v>0</v>
      </c>
      <c r="MA197" s="209">
        <v>0</v>
      </c>
      <c r="MB197" s="209">
        <v>0</v>
      </c>
      <c r="MC197" s="209">
        <v>0</v>
      </c>
      <c r="MD197" s="209">
        <v>0</v>
      </c>
      <c r="ME197" s="209">
        <v>0</v>
      </c>
      <c r="MF197" s="37">
        <f t="shared" si="1018"/>
        <v>0</v>
      </c>
      <c r="MG197" s="229">
        <v>0</v>
      </c>
      <c r="MH197" s="209">
        <v>0</v>
      </c>
      <c r="MI197" s="209">
        <v>0</v>
      </c>
      <c r="MJ197" s="209">
        <v>0</v>
      </c>
      <c r="MK197" s="209">
        <v>0</v>
      </c>
      <c r="ML197" s="209">
        <v>0</v>
      </c>
      <c r="MM197" s="209">
        <v>0</v>
      </c>
      <c r="MN197" s="209">
        <v>0</v>
      </c>
      <c r="MO197" s="209">
        <v>0</v>
      </c>
      <c r="MP197" s="209">
        <v>0</v>
      </c>
      <c r="MQ197" s="209">
        <v>0</v>
      </c>
      <c r="MR197" s="209">
        <v>0</v>
      </c>
      <c r="MS197" s="38">
        <f t="shared" si="1020"/>
        <v>0</v>
      </c>
    </row>
    <row r="198" spans="1:357" x14ac:dyDescent="0.2">
      <c r="A198" s="82"/>
      <c r="B198" s="105"/>
      <c r="C198" s="106" t="s">
        <v>591</v>
      </c>
      <c r="D198" s="106" t="s">
        <v>591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31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31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31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31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31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31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31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31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31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31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31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31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31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31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31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31"/>
      <c r="HT198" s="22"/>
      <c r="HU198" s="22"/>
      <c r="HV198" s="22"/>
      <c r="HW198" s="22"/>
      <c r="HX198" s="22"/>
      <c r="HY198" s="22"/>
      <c r="HZ198" s="22"/>
      <c r="IA198" s="22"/>
      <c r="IB198" s="22"/>
      <c r="IC198" s="22"/>
      <c r="ID198" s="22"/>
      <c r="IE198" s="22"/>
      <c r="IF198" s="31"/>
      <c r="IG198" s="22"/>
      <c r="IH198" s="22"/>
      <c r="II198" s="22"/>
      <c r="IJ198" s="22"/>
      <c r="IK198" s="22"/>
      <c r="IL198" s="22"/>
      <c r="IM198" s="22"/>
      <c r="IN198" s="22"/>
      <c r="IO198" s="22"/>
      <c r="IP198" s="22"/>
      <c r="IQ198" s="22"/>
      <c r="IR198" s="22"/>
      <c r="IS198" s="31"/>
      <c r="IT198" s="22"/>
      <c r="IU198" s="22"/>
      <c r="IV198" s="22"/>
      <c r="IW198" s="22"/>
      <c r="IX198" s="22"/>
      <c r="IY198" s="22"/>
      <c r="IZ198" s="22"/>
      <c r="JA198" s="22"/>
      <c r="JB198" s="22"/>
      <c r="JC198" s="22"/>
      <c r="JD198" s="22"/>
      <c r="JE198" s="22"/>
      <c r="JF198" s="31"/>
      <c r="JG198" s="227"/>
      <c r="JH198" s="22"/>
      <c r="JI198" s="22"/>
      <c r="JJ198" s="22"/>
      <c r="JK198" s="22"/>
      <c r="JL198" s="22"/>
      <c r="JM198" s="22"/>
      <c r="JN198" s="22"/>
      <c r="JO198" s="22"/>
      <c r="JP198" s="22"/>
      <c r="JQ198" s="22"/>
      <c r="JR198" s="22"/>
      <c r="JS198" s="31"/>
      <c r="JT198" s="227"/>
      <c r="JU198" s="22"/>
      <c r="JV198" s="22"/>
      <c r="JW198" s="22"/>
      <c r="JX198" s="22"/>
      <c r="JY198" s="22"/>
      <c r="JZ198" s="22"/>
      <c r="KA198" s="22"/>
      <c r="KB198" s="22"/>
      <c r="KC198" s="22"/>
      <c r="KD198" s="22"/>
      <c r="KE198" s="22"/>
      <c r="KF198" s="31"/>
      <c r="KG198" s="227"/>
      <c r="KH198" s="22"/>
      <c r="KI198" s="22"/>
      <c r="KJ198" s="22"/>
      <c r="KK198" s="22"/>
      <c r="KL198" s="22"/>
      <c r="KM198" s="22"/>
      <c r="KN198" s="22"/>
      <c r="KO198" s="22"/>
      <c r="KP198" s="22"/>
      <c r="KQ198" s="22"/>
      <c r="KR198" s="22"/>
      <c r="KS198" s="31"/>
      <c r="KT198" s="227"/>
      <c r="KU198" s="22"/>
      <c r="KV198" s="22"/>
      <c r="KW198" s="22"/>
      <c r="KX198" s="22"/>
      <c r="KY198" s="22"/>
      <c r="KZ198" s="22"/>
      <c r="LA198" s="22"/>
      <c r="LB198" s="22"/>
      <c r="LC198" s="22"/>
      <c r="LD198" s="22"/>
      <c r="LE198" s="22"/>
      <c r="LF198" s="31"/>
      <c r="LG198" s="227"/>
      <c r="LH198" s="22"/>
      <c r="LI198" s="22"/>
      <c r="LJ198" s="22"/>
      <c r="LK198" s="22"/>
      <c r="LL198" s="22"/>
      <c r="LM198" s="22"/>
      <c r="LN198" s="22"/>
      <c r="LO198" s="22"/>
      <c r="LP198" s="22"/>
      <c r="LQ198" s="22"/>
      <c r="LR198" s="22"/>
      <c r="LS198" s="31"/>
      <c r="LT198" s="227"/>
      <c r="LU198" s="22"/>
      <c r="LV198" s="22"/>
      <c r="LW198" s="22"/>
      <c r="LX198" s="22"/>
      <c r="LY198" s="22"/>
      <c r="LZ198" s="22"/>
      <c r="MA198" s="22"/>
      <c r="MB198" s="22"/>
      <c r="MC198" s="22"/>
      <c r="MD198" s="22"/>
      <c r="ME198" s="22"/>
      <c r="MF198" s="31"/>
      <c r="MG198" s="227"/>
      <c r="MH198" s="22"/>
      <c r="MI198" s="22"/>
      <c r="MJ198" s="22"/>
      <c r="MK198" s="22"/>
      <c r="ML198" s="22"/>
      <c r="MM198" s="22"/>
      <c r="MN198" s="22"/>
      <c r="MO198" s="22"/>
      <c r="MP198" s="22"/>
      <c r="MQ198" s="22"/>
      <c r="MR198" s="22"/>
      <c r="MS198" s="32"/>
    </row>
    <row r="199" spans="1:357" ht="18" x14ac:dyDescent="0.25">
      <c r="A199" s="85">
        <v>404</v>
      </c>
      <c r="B199" s="111"/>
      <c r="C199" s="112" t="s">
        <v>37</v>
      </c>
      <c r="D199" s="112" t="s">
        <v>38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4">
        <v>0</v>
      </c>
      <c r="N199" s="34">
        <v>0</v>
      </c>
      <c r="O199" s="33">
        <v>0</v>
      </c>
      <c r="P199" s="33">
        <v>0</v>
      </c>
      <c r="Q199" s="33">
        <v>0</v>
      </c>
      <c r="R199" s="33">
        <v>0</v>
      </c>
      <c r="S199" s="34">
        <f>L199+M199+N199+O199+P199+Q199+R199</f>
        <v>0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4">
        <f>T199+U199+V199+W199+X199+Y199+Z199+AA199+AB199+AC199+AD199+AE199</f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3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4">
        <f>AG199+AH199+AI199+AJ199+AK199+AL199+AM199+AN199+AO199+AP199+AQ199+AR199</f>
        <v>0</v>
      </c>
      <c r="AT199" s="33">
        <v>0</v>
      </c>
      <c r="AU199" s="33">
        <v>0</v>
      </c>
      <c r="AV199" s="33">
        <v>0</v>
      </c>
      <c r="AW199" s="33">
        <v>0</v>
      </c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4">
        <f>AT199+AU199+AV199+AW199+AX199+AY199+AZ199+BA199+BB199+BC199+BD199+BE199</f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4">
        <f>BG199+BH199+BI199+BJ199+BK199+BL199+BM199+BN199+BO199+BP199+BQ199+BR199</f>
        <v>0</v>
      </c>
      <c r="BT199" s="33">
        <v>0</v>
      </c>
      <c r="BU199" s="33">
        <v>0</v>
      </c>
      <c r="BV199" s="33">
        <v>0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4">
        <f>BT199+BU199+BV199+BW199+BX199+BY199+BZ199+CA199+CB199+CC199+CD199+CE199</f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34">
        <f>CG199+CH199+CI199+CJ199+CK199+CL199+CM199+CN199+CO199+CP199+CQ199+CR199</f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33">
        <v>0</v>
      </c>
      <c r="DC199" s="33">
        <v>0</v>
      </c>
      <c r="DD199" s="33">
        <v>0</v>
      </c>
      <c r="DE199" s="33">
        <v>0</v>
      </c>
      <c r="DF199" s="33">
        <f>CT199+CU199+CV199+CW199+CX199+CY199+CZ199+DA199+DB199+DC199+DD199+DE199</f>
        <v>0</v>
      </c>
      <c r="DG199" s="33">
        <v>0</v>
      </c>
      <c r="DH199" s="33">
        <v>0</v>
      </c>
      <c r="DI199" s="33">
        <v>0</v>
      </c>
      <c r="DJ199" s="33">
        <v>0</v>
      </c>
      <c r="DK199" s="33">
        <v>0</v>
      </c>
      <c r="DL199" s="33">
        <v>0</v>
      </c>
      <c r="DM199" s="33">
        <v>0</v>
      </c>
      <c r="DN199" s="33">
        <v>0</v>
      </c>
      <c r="DO199" s="33">
        <v>0</v>
      </c>
      <c r="DP199" s="33">
        <v>0</v>
      </c>
      <c r="DQ199" s="33">
        <v>0</v>
      </c>
      <c r="DR199" s="33">
        <v>0</v>
      </c>
      <c r="DS199" s="34">
        <f>DG199+DH199+DI199+DJ199+DK199+DL199+DM199+DN199+DO199+DP199+DQ199+DR199</f>
        <v>0</v>
      </c>
      <c r="DT199" s="33">
        <v>0</v>
      </c>
      <c r="DU199" s="33">
        <v>0</v>
      </c>
      <c r="DV199" s="33">
        <v>0</v>
      </c>
      <c r="DW199" s="33">
        <v>0</v>
      </c>
      <c r="DX199" s="33">
        <v>0</v>
      </c>
      <c r="DY199" s="33">
        <v>0</v>
      </c>
      <c r="DZ199" s="33">
        <v>0</v>
      </c>
      <c r="EA199" s="33">
        <v>0</v>
      </c>
      <c r="EB199" s="33">
        <v>0</v>
      </c>
      <c r="EC199" s="33">
        <v>0</v>
      </c>
      <c r="ED199" s="33">
        <v>0</v>
      </c>
      <c r="EE199" s="33">
        <v>0</v>
      </c>
      <c r="EF199" s="34">
        <f>DT199+DU199+DV199+DW199+DX199+DY199+DZ199+EA199+EB199+EC199+ED199+EE199</f>
        <v>0</v>
      </c>
      <c r="EG199" s="33">
        <v>0</v>
      </c>
      <c r="EH199" s="33">
        <v>0</v>
      </c>
      <c r="EI199" s="33">
        <v>0</v>
      </c>
      <c r="EJ199" s="33">
        <v>0</v>
      </c>
      <c r="EK199" s="33">
        <v>0</v>
      </c>
      <c r="EL199" s="33">
        <v>0</v>
      </c>
      <c r="EM199" s="33">
        <v>0</v>
      </c>
      <c r="EN199" s="33">
        <v>0</v>
      </c>
      <c r="EO199" s="33">
        <v>0</v>
      </c>
      <c r="EP199" s="33">
        <v>0</v>
      </c>
      <c r="EQ199" s="33">
        <v>0</v>
      </c>
      <c r="ER199" s="33">
        <v>0</v>
      </c>
      <c r="ES199" s="34">
        <f>EG199+EH199+EI199+EJ199+EK199+EL199+EM199+EN199+EO199+EP199+EQ199+ER199</f>
        <v>0</v>
      </c>
      <c r="ET199" s="33">
        <v>0</v>
      </c>
      <c r="EU199" s="33">
        <v>0</v>
      </c>
      <c r="EV199" s="33">
        <v>0</v>
      </c>
      <c r="EW199" s="33">
        <v>0</v>
      </c>
      <c r="EX199" s="33">
        <v>0</v>
      </c>
      <c r="EY199" s="33">
        <v>0</v>
      </c>
      <c r="EZ199" s="33">
        <v>0</v>
      </c>
      <c r="FA199" s="33">
        <v>0</v>
      </c>
      <c r="FB199" s="33">
        <v>0</v>
      </c>
      <c r="FC199" s="33">
        <v>0</v>
      </c>
      <c r="FD199" s="33">
        <v>0</v>
      </c>
      <c r="FE199" s="33">
        <v>0</v>
      </c>
      <c r="FF199" s="34">
        <f>ET199+EU199+EV199+EW199+EX199+EY199+EZ199+FA199+FB199+FC199+FD199+FE199</f>
        <v>0</v>
      </c>
      <c r="FG199" s="33">
        <v>0</v>
      </c>
      <c r="FH199" s="33">
        <v>0</v>
      </c>
      <c r="FI199" s="33">
        <v>0</v>
      </c>
      <c r="FJ199" s="33">
        <v>0</v>
      </c>
      <c r="FK199" s="33">
        <v>0</v>
      </c>
      <c r="FL199" s="33">
        <v>0</v>
      </c>
      <c r="FM199" s="33">
        <v>0</v>
      </c>
      <c r="FN199" s="33">
        <v>0</v>
      </c>
      <c r="FO199" s="33">
        <v>0</v>
      </c>
      <c r="FP199" s="33">
        <v>0</v>
      </c>
      <c r="FQ199" s="33">
        <v>0</v>
      </c>
      <c r="FR199" s="33">
        <v>0</v>
      </c>
      <c r="FS199" s="34">
        <f>FG199+FH199+FI199+FJ199+FK199+FL199+FM199+FN199+FO199+FP199+FQ199+FR199</f>
        <v>0</v>
      </c>
      <c r="FT199" s="33">
        <v>0</v>
      </c>
      <c r="FU199" s="33">
        <v>0</v>
      </c>
      <c r="FV199" s="33">
        <v>0</v>
      </c>
      <c r="FW199" s="33">
        <v>0</v>
      </c>
      <c r="FX199" s="33">
        <v>0</v>
      </c>
      <c r="FY199" s="33">
        <v>0</v>
      </c>
      <c r="FZ199" s="33">
        <v>0</v>
      </c>
      <c r="GA199" s="33">
        <v>0</v>
      </c>
      <c r="GB199" s="33">
        <v>0</v>
      </c>
      <c r="GC199" s="33">
        <v>0</v>
      </c>
      <c r="GD199" s="33">
        <v>0</v>
      </c>
      <c r="GE199" s="33">
        <v>0</v>
      </c>
      <c r="GF199" s="34">
        <f>FT199+FU199+FV199+FW199+FX199+FY199+FZ199+GA199+GB199+GC199+GD199+GE199</f>
        <v>0</v>
      </c>
      <c r="GG199" s="33">
        <v>0</v>
      </c>
      <c r="GH199" s="33">
        <v>0</v>
      </c>
      <c r="GI199" s="33">
        <v>0</v>
      </c>
      <c r="GJ199" s="33">
        <v>0</v>
      </c>
      <c r="GK199" s="33">
        <v>0</v>
      </c>
      <c r="GL199" s="33">
        <v>0</v>
      </c>
      <c r="GM199" s="33">
        <v>0</v>
      </c>
      <c r="GN199" s="33">
        <v>0</v>
      </c>
      <c r="GO199" s="33">
        <v>0</v>
      </c>
      <c r="GP199" s="33">
        <v>0</v>
      </c>
      <c r="GQ199" s="33">
        <v>0</v>
      </c>
      <c r="GR199" s="33">
        <v>0</v>
      </c>
      <c r="GS199" s="34">
        <f>GG199+GH199+GI199+GJ199+GK199+GL199+GM199+GN199+GO199+GP199+GQ199+GR199</f>
        <v>0</v>
      </c>
      <c r="GT199" s="33">
        <v>0</v>
      </c>
      <c r="GU199" s="33">
        <v>0</v>
      </c>
      <c r="GV199" s="33">
        <v>0</v>
      </c>
      <c r="GW199" s="33">
        <v>0</v>
      </c>
      <c r="GX199" s="33">
        <v>0</v>
      </c>
      <c r="GY199" s="33">
        <v>0</v>
      </c>
      <c r="GZ199" s="33">
        <v>0</v>
      </c>
      <c r="HA199" s="33">
        <v>0</v>
      </c>
      <c r="HB199" s="33">
        <v>0</v>
      </c>
      <c r="HC199" s="33">
        <v>0</v>
      </c>
      <c r="HD199" s="33">
        <v>0</v>
      </c>
      <c r="HE199" s="33">
        <v>0</v>
      </c>
      <c r="HF199" s="34">
        <f>GT199+GU199+GV199+GW199+GX199+GY199+GZ199+HA199+HB199+HC199+HD199+HE199</f>
        <v>0</v>
      </c>
      <c r="HG199" s="33">
        <v>0</v>
      </c>
      <c r="HH199" s="33">
        <v>0</v>
      </c>
      <c r="HI199" s="33">
        <v>0</v>
      </c>
      <c r="HJ199" s="33">
        <v>0</v>
      </c>
      <c r="HK199" s="33">
        <v>0</v>
      </c>
      <c r="HL199" s="33">
        <v>0</v>
      </c>
      <c r="HM199" s="33">
        <v>0</v>
      </c>
      <c r="HN199" s="33">
        <v>0</v>
      </c>
      <c r="HO199" s="33">
        <v>0</v>
      </c>
      <c r="HP199" s="33">
        <v>0</v>
      </c>
      <c r="HQ199" s="33">
        <v>0</v>
      </c>
      <c r="HR199" s="33">
        <v>0</v>
      </c>
      <c r="HS199" s="34">
        <f>HG199+HH199+HI199+HJ199+HK199+HL199+HM199+HN199+HO199+HP199+HQ199+HR199</f>
        <v>0</v>
      </c>
      <c r="HT199" s="33">
        <v>0</v>
      </c>
      <c r="HU199" s="33">
        <v>0</v>
      </c>
      <c r="HV199" s="33">
        <v>0</v>
      </c>
      <c r="HW199" s="33">
        <v>0</v>
      </c>
      <c r="HX199" s="33">
        <v>0</v>
      </c>
      <c r="HY199" s="33">
        <v>0</v>
      </c>
      <c r="HZ199" s="33">
        <v>0</v>
      </c>
      <c r="IA199" s="33">
        <v>0</v>
      </c>
      <c r="IB199" s="36">
        <v>14858.55</v>
      </c>
      <c r="IC199" s="36">
        <v>-291.64999999999964</v>
      </c>
      <c r="ID199" s="36">
        <v>13977.660000000002</v>
      </c>
      <c r="IE199" s="36">
        <v>0</v>
      </c>
      <c r="IF199" s="34">
        <f>HT199+HU199+HV199+HW199+HX199+HY199+HZ199+IA199+IB199+IC199+ID199+IE199</f>
        <v>28544.560000000001</v>
      </c>
      <c r="IG199" s="33">
        <v>0</v>
      </c>
      <c r="IH199" s="33">
        <v>12445.59</v>
      </c>
      <c r="II199" s="33">
        <v>0</v>
      </c>
      <c r="IJ199" s="33">
        <v>0</v>
      </c>
      <c r="IK199" s="33">
        <v>11610.869999999999</v>
      </c>
      <c r="IL199" s="33">
        <v>0</v>
      </c>
      <c r="IM199" s="33">
        <v>0</v>
      </c>
      <c r="IN199" s="33">
        <v>14824.580000000002</v>
      </c>
      <c r="IO199" s="33">
        <v>0</v>
      </c>
      <c r="IP199" s="33">
        <v>0</v>
      </c>
      <c r="IQ199" s="33">
        <v>0</v>
      </c>
      <c r="IR199" s="33">
        <v>0</v>
      </c>
      <c r="IS199" s="34">
        <f>IG199+IH199+II199+IJ199+IK199+IL199+IM199+IN199+IO199+IP199+IQ199+IR199</f>
        <v>38881.040000000001</v>
      </c>
      <c r="IT199" s="33">
        <v>0</v>
      </c>
      <c r="IU199" s="33">
        <v>0</v>
      </c>
      <c r="IV199" s="33">
        <v>0</v>
      </c>
      <c r="IW199" s="33">
        <v>0</v>
      </c>
      <c r="IX199" s="33">
        <v>0</v>
      </c>
      <c r="IY199" s="33">
        <v>0</v>
      </c>
      <c r="IZ199" s="33">
        <v>0</v>
      </c>
      <c r="JA199" s="33">
        <v>0</v>
      </c>
      <c r="JB199" s="33">
        <v>0</v>
      </c>
      <c r="JC199" s="33">
        <v>0</v>
      </c>
      <c r="JD199" s="33">
        <v>0</v>
      </c>
      <c r="JE199" s="33">
        <v>0</v>
      </c>
      <c r="JF199" s="34">
        <f>IT199+IU199+IV199+IW199+IX199+IY199+IZ199+JA199+JB199+JC199+JD199+JE199</f>
        <v>0</v>
      </c>
      <c r="JG199" s="230">
        <v>0</v>
      </c>
      <c r="JH199" s="33">
        <v>0</v>
      </c>
      <c r="JI199" s="33">
        <v>0</v>
      </c>
      <c r="JJ199" s="33">
        <v>0</v>
      </c>
      <c r="JK199" s="33">
        <v>0</v>
      </c>
      <c r="JL199" s="33">
        <v>0</v>
      </c>
      <c r="JM199" s="33">
        <v>0</v>
      </c>
      <c r="JN199" s="33">
        <v>0</v>
      </c>
      <c r="JO199" s="33">
        <v>0</v>
      </c>
      <c r="JP199" s="33">
        <v>0</v>
      </c>
      <c r="JQ199" s="33">
        <v>0</v>
      </c>
      <c r="JR199" s="33">
        <v>0</v>
      </c>
      <c r="JS199" s="34">
        <f>JG199+JH199+JI199+JJ199+JK199+JL199+JM199+JN199+JO199+JP199+JQ199+JR199</f>
        <v>0</v>
      </c>
      <c r="JT199" s="230">
        <v>0</v>
      </c>
      <c r="JU199" s="33">
        <v>0</v>
      </c>
      <c r="JV199" s="33">
        <v>0</v>
      </c>
      <c r="JW199" s="33">
        <v>0</v>
      </c>
      <c r="JX199" s="33">
        <v>0</v>
      </c>
      <c r="JY199" s="33">
        <v>0</v>
      </c>
      <c r="JZ199" s="33">
        <v>0</v>
      </c>
      <c r="KA199" s="33">
        <v>0</v>
      </c>
      <c r="KB199" s="33">
        <v>0</v>
      </c>
      <c r="KC199" s="33">
        <v>0</v>
      </c>
      <c r="KD199" s="33">
        <v>0</v>
      </c>
      <c r="KE199" s="33">
        <v>0</v>
      </c>
      <c r="KF199" s="34">
        <f>JT199+JU199+JV199+JW199+JX199+JY199+JZ199+KA199+KB199+KC199+KD199+KE199</f>
        <v>0</v>
      </c>
      <c r="KG199" s="230">
        <v>0</v>
      </c>
      <c r="KH199" s="33">
        <v>0</v>
      </c>
      <c r="KI199" s="33">
        <v>0</v>
      </c>
      <c r="KJ199" s="33">
        <v>0</v>
      </c>
      <c r="KK199" s="33">
        <v>0</v>
      </c>
      <c r="KL199" s="33">
        <v>0</v>
      </c>
      <c r="KM199" s="33">
        <v>0</v>
      </c>
      <c r="KN199" s="33">
        <v>0</v>
      </c>
      <c r="KO199" s="33">
        <v>0</v>
      </c>
      <c r="KP199" s="33">
        <v>0</v>
      </c>
      <c r="KQ199" s="33">
        <v>0</v>
      </c>
      <c r="KR199" s="33">
        <v>0</v>
      </c>
      <c r="KS199" s="34">
        <f>KG199+KH199+KI199+KJ199+KK199+KL199+KM199+KN199+KO199+KP199+KQ199+KR199</f>
        <v>0</v>
      </c>
      <c r="KT199" s="230">
        <v>0</v>
      </c>
      <c r="KU199" s="33">
        <v>0</v>
      </c>
      <c r="KV199" s="33">
        <v>0</v>
      </c>
      <c r="KW199" s="33">
        <v>0</v>
      </c>
      <c r="KX199" s="33">
        <v>0</v>
      </c>
      <c r="KY199" s="33">
        <v>0</v>
      </c>
      <c r="KZ199" s="33">
        <v>0</v>
      </c>
      <c r="LA199" s="33">
        <v>0</v>
      </c>
      <c r="LB199" s="33">
        <v>0</v>
      </c>
      <c r="LC199" s="33">
        <v>0</v>
      </c>
      <c r="LD199" s="33">
        <v>0</v>
      </c>
      <c r="LE199" s="33">
        <v>0</v>
      </c>
      <c r="LF199" s="34">
        <f>KT199+KU199+KV199+KW199+KX199+KY199+KZ199+LA199+LB199+LC199+LD199+LE199</f>
        <v>0</v>
      </c>
      <c r="LG199" s="230">
        <v>0</v>
      </c>
      <c r="LH199" s="33">
        <v>0</v>
      </c>
      <c r="LI199" s="33">
        <v>0</v>
      </c>
      <c r="LJ199" s="33">
        <v>0</v>
      </c>
      <c r="LK199" s="33">
        <v>0</v>
      </c>
      <c r="LL199" s="33">
        <v>0</v>
      </c>
      <c r="LM199" s="33">
        <v>0</v>
      </c>
      <c r="LN199" s="33">
        <v>0</v>
      </c>
      <c r="LO199" s="33">
        <v>0</v>
      </c>
      <c r="LP199" s="33">
        <v>0</v>
      </c>
      <c r="LQ199" s="33">
        <v>0</v>
      </c>
      <c r="LR199" s="33">
        <v>0</v>
      </c>
      <c r="LS199" s="34">
        <f>LG199+LH199+LI199+LJ199+LK199+LL199+LM199+LN199+LO199+LP199+LQ199+LR199</f>
        <v>0</v>
      </c>
      <c r="LT199" s="230">
        <v>0</v>
      </c>
      <c r="LU199" s="33">
        <v>0</v>
      </c>
      <c r="LV199" s="33">
        <v>0</v>
      </c>
      <c r="LW199" s="33">
        <v>0</v>
      </c>
      <c r="LX199" s="33">
        <v>0</v>
      </c>
      <c r="LY199" s="33">
        <v>0</v>
      </c>
      <c r="LZ199" s="33">
        <v>0</v>
      </c>
      <c r="MA199" s="33">
        <v>0</v>
      </c>
      <c r="MB199" s="33">
        <v>0</v>
      </c>
      <c r="MC199" s="33">
        <v>0</v>
      </c>
      <c r="MD199" s="33">
        <v>0</v>
      </c>
      <c r="ME199" s="33">
        <v>0</v>
      </c>
      <c r="MF199" s="34">
        <f>LT199+LU199+LV199+LW199+LX199+LY199+LZ199+MA199+MB199+MC199+MD199+ME199</f>
        <v>0</v>
      </c>
      <c r="MG199" s="230">
        <v>0</v>
      </c>
      <c r="MH199" s="33">
        <v>0</v>
      </c>
      <c r="MI199" s="33">
        <v>0</v>
      </c>
      <c r="MJ199" s="33">
        <v>0</v>
      </c>
      <c r="MK199" s="33">
        <v>0</v>
      </c>
      <c r="ML199" s="33">
        <v>0</v>
      </c>
      <c r="MM199" s="33">
        <v>0</v>
      </c>
      <c r="MN199" s="33">
        <v>0</v>
      </c>
      <c r="MO199" s="33">
        <v>0</v>
      </c>
      <c r="MP199" s="33">
        <v>0</v>
      </c>
      <c r="MQ199" s="33">
        <v>0</v>
      </c>
      <c r="MR199" s="33">
        <v>0</v>
      </c>
      <c r="MS199" s="35">
        <f>MG199+MH199+MI199+MJ199+MK199+ML199+MM199+MN199+MO199+MP199+MQ199+MR199</f>
        <v>0</v>
      </c>
    </row>
    <row r="200" spans="1:357" x14ac:dyDescent="0.2">
      <c r="A200" s="82"/>
      <c r="B200" s="105"/>
      <c r="C200" s="106" t="s">
        <v>591</v>
      </c>
      <c r="D200" s="106" t="s">
        <v>591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31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31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31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31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31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31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31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31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31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31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31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31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31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31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31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31"/>
      <c r="HT200" s="22"/>
      <c r="HU200" s="22"/>
      <c r="HV200" s="22"/>
      <c r="HW200" s="22"/>
      <c r="HX200" s="22"/>
      <c r="HY200" s="22"/>
      <c r="HZ200" s="22"/>
      <c r="IA200" s="22"/>
      <c r="IB200" s="22"/>
      <c r="IC200" s="22"/>
      <c r="ID200" s="22"/>
      <c r="IE200" s="22"/>
      <c r="IF200" s="31"/>
      <c r="IG200" s="22"/>
      <c r="IH200" s="22"/>
      <c r="II200" s="22"/>
      <c r="IJ200" s="22"/>
      <c r="IK200" s="22"/>
      <c r="IL200" s="22"/>
      <c r="IM200" s="22"/>
      <c r="IN200" s="22"/>
      <c r="IO200" s="22"/>
      <c r="IP200" s="22"/>
      <c r="IQ200" s="22"/>
      <c r="IR200" s="22"/>
      <c r="IS200" s="31"/>
      <c r="IT200" s="22"/>
      <c r="IU200" s="22"/>
      <c r="IV200" s="22"/>
      <c r="IW200" s="22"/>
      <c r="IX200" s="22"/>
      <c r="IY200" s="22"/>
      <c r="IZ200" s="22"/>
      <c r="JA200" s="22"/>
      <c r="JB200" s="22"/>
      <c r="JC200" s="22"/>
      <c r="JD200" s="22"/>
      <c r="JE200" s="22"/>
      <c r="JF200" s="31"/>
      <c r="JG200" s="227"/>
      <c r="JH200" s="22"/>
      <c r="JI200" s="22"/>
      <c r="JJ200" s="22"/>
      <c r="JK200" s="22"/>
      <c r="JL200" s="22"/>
      <c r="JM200" s="22"/>
      <c r="JN200" s="22"/>
      <c r="JO200" s="22"/>
      <c r="JP200" s="22"/>
      <c r="JQ200" s="22"/>
      <c r="JR200" s="22"/>
      <c r="JS200" s="31"/>
      <c r="JT200" s="227"/>
      <c r="JU200" s="22"/>
      <c r="JV200" s="22"/>
      <c r="JW200" s="22"/>
      <c r="JX200" s="22"/>
      <c r="JY200" s="22"/>
      <c r="JZ200" s="22"/>
      <c r="KA200" s="22"/>
      <c r="KB200" s="22"/>
      <c r="KC200" s="22"/>
      <c r="KD200" s="22"/>
      <c r="KE200" s="22"/>
      <c r="KF200" s="31"/>
      <c r="KG200" s="227"/>
      <c r="KH200" s="22"/>
      <c r="KI200" s="22"/>
      <c r="KJ200" s="22"/>
      <c r="KK200" s="22"/>
      <c r="KL200" s="22"/>
      <c r="KM200" s="22"/>
      <c r="KN200" s="22"/>
      <c r="KO200" s="22"/>
      <c r="KP200" s="22"/>
      <c r="KQ200" s="22"/>
      <c r="KR200" s="22"/>
      <c r="KS200" s="31"/>
      <c r="KT200" s="227"/>
      <c r="KU200" s="22"/>
      <c r="KV200" s="22"/>
      <c r="KW200" s="22"/>
      <c r="KX200" s="22"/>
      <c r="KY200" s="22"/>
      <c r="KZ200" s="22"/>
      <c r="LA200" s="22"/>
      <c r="LB200" s="22"/>
      <c r="LC200" s="22"/>
      <c r="LD200" s="22"/>
      <c r="LE200" s="22"/>
      <c r="LF200" s="31"/>
      <c r="LG200" s="227"/>
      <c r="LH200" s="22"/>
      <c r="LI200" s="22"/>
      <c r="LJ200" s="22"/>
      <c r="LK200" s="22"/>
      <c r="LL200" s="22"/>
      <c r="LM200" s="22"/>
      <c r="LN200" s="22"/>
      <c r="LO200" s="22"/>
      <c r="LP200" s="22"/>
      <c r="LQ200" s="22"/>
      <c r="LR200" s="22"/>
      <c r="LS200" s="31"/>
      <c r="LT200" s="227"/>
      <c r="LU200" s="22"/>
      <c r="LV200" s="22"/>
      <c r="LW200" s="22"/>
      <c r="LX200" s="22"/>
      <c r="LY200" s="22"/>
      <c r="LZ200" s="22"/>
      <c r="MA200" s="22"/>
      <c r="MB200" s="22"/>
      <c r="MC200" s="22"/>
      <c r="MD200" s="22"/>
      <c r="ME200" s="22"/>
      <c r="MF200" s="31"/>
      <c r="MG200" s="227"/>
      <c r="MH200" s="22"/>
      <c r="MI200" s="22"/>
      <c r="MJ200" s="22"/>
      <c r="MK200" s="22"/>
      <c r="ML200" s="22"/>
      <c r="MM200" s="22"/>
      <c r="MN200" s="22"/>
      <c r="MO200" s="22"/>
      <c r="MP200" s="22"/>
      <c r="MQ200" s="22"/>
      <c r="MR200" s="22"/>
      <c r="MS200" s="32"/>
    </row>
    <row r="201" spans="1:357" ht="18" x14ac:dyDescent="0.25">
      <c r="A201" s="85">
        <v>409</v>
      </c>
      <c r="B201" s="111"/>
      <c r="C201" s="112" t="s">
        <v>39</v>
      </c>
      <c r="D201" s="112" t="s">
        <v>40</v>
      </c>
      <c r="E201" s="33">
        <v>1235803.7055583375</v>
      </c>
      <c r="F201" s="33">
        <v>1266566.5164413287</v>
      </c>
      <c r="G201" s="33">
        <v>2566645.8020363878</v>
      </c>
      <c r="H201" s="33">
        <v>3442968.6195960608</v>
      </c>
      <c r="I201" s="33">
        <v>3267392.7558003673</v>
      </c>
      <c r="J201" s="33">
        <v>5700734.4349858118</v>
      </c>
      <c r="K201" s="33">
        <v>4738340.8446002342</v>
      </c>
      <c r="L201" s="33">
        <v>2106680.8546152567</v>
      </c>
      <c r="M201" s="34">
        <v>360173.59372391924</v>
      </c>
      <c r="N201" s="34">
        <v>250396.4279752963</v>
      </c>
      <c r="O201" s="33">
        <v>162084.79385745287</v>
      </c>
      <c r="P201" s="33">
        <v>404202.13653814059</v>
      </c>
      <c r="Q201" s="33">
        <v>178087.96528125522</v>
      </c>
      <c r="R201" s="33">
        <v>1478993.4902353531</v>
      </c>
      <c r="S201" s="34">
        <f>L201+M201+N201+O201+P201+Q201+R201</f>
        <v>4940619.2622266738</v>
      </c>
      <c r="T201" s="33">
        <v>127921.04823902521</v>
      </c>
      <c r="U201" s="33">
        <v>192215.62343515272</v>
      </c>
      <c r="V201" s="33">
        <v>150204.4733767318</v>
      </c>
      <c r="W201" s="33">
        <v>155416.45802036388</v>
      </c>
      <c r="X201" s="33">
        <v>250267.06726756803</v>
      </c>
      <c r="Y201" s="33">
        <v>473184.77716574864</v>
      </c>
      <c r="Z201" s="33">
        <v>237895.87297613075</v>
      </c>
      <c r="AA201" s="33">
        <v>280908.86329494242</v>
      </c>
      <c r="AB201" s="33">
        <v>254035.21949591054</v>
      </c>
      <c r="AC201" s="33">
        <v>410638.74979135377</v>
      </c>
      <c r="AD201" s="33">
        <v>396859.99833082955</v>
      </c>
      <c r="AE201" s="33">
        <v>2016501.48138875</v>
      </c>
      <c r="AF201" s="34">
        <f>T201+U201+V201+W201+X201+Y201+Z201+AA201+AB201+AC201+AD201+AE201</f>
        <v>4946049.6327825077</v>
      </c>
      <c r="AG201" s="33">
        <v>396073.27658153902</v>
      </c>
      <c r="AH201" s="33">
        <v>-82999.499248873326</v>
      </c>
      <c r="AI201" s="33">
        <v>267543.11467200809</v>
      </c>
      <c r="AJ201" s="33">
        <v>258009.07473710566</v>
      </c>
      <c r="AK201" s="33">
        <v>305079.86129193794</v>
      </c>
      <c r="AL201" s="33">
        <v>400833.91754298116</v>
      </c>
      <c r="AM201" s="33">
        <v>274857.78375897184</v>
      </c>
      <c r="AN201" s="33">
        <v>612797.69654481718</v>
      </c>
      <c r="AO201" s="33">
        <v>372385.8874561846</v>
      </c>
      <c r="AP201" s="33">
        <v>374683.07878484426</v>
      </c>
      <c r="AQ201" s="33">
        <v>212229.99511767688</v>
      </c>
      <c r="AR201" s="33">
        <v>1559917.9101986298</v>
      </c>
      <c r="AS201" s="34">
        <f>AG201+AH201+AI201+AJ201+AK201+AL201+AM201+AN201+AO201+AP201+AQ201+AR201</f>
        <v>4951412.0974378232</v>
      </c>
      <c r="AT201" s="33">
        <v>289886.93494408287</v>
      </c>
      <c r="AU201" s="33">
        <v>176068.2690702721</v>
      </c>
      <c r="AV201" s="33">
        <v>112807.80591720917</v>
      </c>
      <c r="AW201" s="33">
        <v>448529.75296277751</v>
      </c>
      <c r="AX201" s="33">
        <v>272876.23101318645</v>
      </c>
      <c r="AY201" s="33">
        <v>572343.36004006013</v>
      </c>
      <c r="AZ201" s="33">
        <v>829740.02962777542</v>
      </c>
      <c r="BA201" s="33">
        <v>451730.75254548504</v>
      </c>
      <c r="BB201" s="33">
        <v>363100.66241028201</v>
      </c>
      <c r="BC201" s="33">
        <v>537197.27829243825</v>
      </c>
      <c r="BD201" s="33">
        <v>645919.93406776851</v>
      </c>
      <c r="BE201" s="33">
        <v>1202025.9959522611</v>
      </c>
      <c r="BF201" s="34">
        <f>AT201+AU201+AV201+AW201+AX201+AY201+AZ201+BA201+BB201+BC201+BD201+BE201</f>
        <v>5902227.0068435986</v>
      </c>
      <c r="BG201" s="33">
        <f t="shared" ref="BG201:BR201" si="1021">BG202+BG203+BG204+BG205</f>
        <v>191051.57736604911</v>
      </c>
      <c r="BH201" s="33">
        <f t="shared" si="1021"/>
        <v>181735.16616591555</v>
      </c>
      <c r="BI201" s="33">
        <f t="shared" si="1021"/>
        <v>627990.24465865479</v>
      </c>
      <c r="BJ201" s="33">
        <f t="shared" si="1021"/>
        <v>568885.12485394767</v>
      </c>
      <c r="BK201" s="33">
        <f t="shared" si="1021"/>
        <v>361297.17943582049</v>
      </c>
      <c r="BL201" s="33">
        <f t="shared" si="1021"/>
        <v>700753.55391420447</v>
      </c>
      <c r="BM201" s="33">
        <f t="shared" si="1021"/>
        <v>645290.00075112656</v>
      </c>
      <c r="BN201" s="33">
        <f t="shared" si="1021"/>
        <v>385032.77457853442</v>
      </c>
      <c r="BO201" s="33">
        <f t="shared" si="1021"/>
        <v>410703.29285595077</v>
      </c>
      <c r="BP201" s="33">
        <f t="shared" si="1021"/>
        <v>511293.86421298637</v>
      </c>
      <c r="BQ201" s="33">
        <f t="shared" si="1021"/>
        <v>1019023.1402520447</v>
      </c>
      <c r="BR201" s="33">
        <f t="shared" si="1021"/>
        <v>2437329.8572442001</v>
      </c>
      <c r="BS201" s="34">
        <f>BG201+BH201+BI201+BJ201+BK201+BL201+BM201+BN201+BO201+BP201+BQ201+BR201</f>
        <v>8040385.7762894342</v>
      </c>
      <c r="BT201" s="33">
        <f t="shared" ref="BT201:CE201" si="1022">BT202+BT203+BT204+BT205</f>
        <v>334362.86458854948</v>
      </c>
      <c r="BU201" s="33">
        <f t="shared" si="1022"/>
        <v>853366.55028375902</v>
      </c>
      <c r="BV201" s="33">
        <f t="shared" si="1022"/>
        <v>679514.17288432666</v>
      </c>
      <c r="BW201" s="33">
        <f t="shared" si="1022"/>
        <v>682805.41942079796</v>
      </c>
      <c r="BX201" s="33">
        <f t="shared" si="1022"/>
        <v>591848.60202804185</v>
      </c>
      <c r="BY201" s="33">
        <f t="shared" si="1022"/>
        <v>1143666.5025037555</v>
      </c>
      <c r="BZ201" s="33">
        <f t="shared" si="1022"/>
        <v>682699.07966115861</v>
      </c>
      <c r="CA201" s="33">
        <f t="shared" si="1022"/>
        <v>530347.29502587242</v>
      </c>
      <c r="CB201" s="33">
        <f t="shared" si="1022"/>
        <v>702362.44199632737</v>
      </c>
      <c r="CC201" s="33">
        <f t="shared" si="1022"/>
        <v>660738.4930729433</v>
      </c>
      <c r="CD201" s="33">
        <f t="shared" si="1022"/>
        <v>991981.45280420664</v>
      </c>
      <c r="CE201" s="33">
        <f t="shared" si="1022"/>
        <v>4641725.2847187445</v>
      </c>
      <c r="CF201" s="34">
        <f>BT201+BU201+BV201+BW201+BX201+BY201+BZ201+CA201+CB201+CC201+CD201+CE201</f>
        <v>12495418.158988483</v>
      </c>
      <c r="CG201" s="33">
        <f t="shared" ref="CG201:CR201" si="1023">CG202+CG203+CG204+CG205</f>
        <v>395535.0587547989</v>
      </c>
      <c r="CH201" s="33">
        <f t="shared" si="1023"/>
        <v>408761.345434819</v>
      </c>
      <c r="CI201" s="33">
        <f t="shared" si="1023"/>
        <v>1138797.2133617094</v>
      </c>
      <c r="CJ201" s="33">
        <f t="shared" si="1023"/>
        <v>796762.88061258546</v>
      </c>
      <c r="CK201" s="33">
        <f t="shared" si="1023"/>
        <v>735126.0324653649</v>
      </c>
      <c r="CL201" s="33">
        <f t="shared" si="1023"/>
        <v>1099021.5161074945</v>
      </c>
      <c r="CM201" s="33">
        <f t="shared" si="1023"/>
        <v>1610994.8541145048</v>
      </c>
      <c r="CN201" s="33">
        <f t="shared" si="1023"/>
        <v>695667.76581538981</v>
      </c>
      <c r="CO201" s="33">
        <f t="shared" si="1023"/>
        <v>683545.1314889004</v>
      </c>
      <c r="CP201" s="33">
        <f t="shared" si="1023"/>
        <v>924174.84752128227</v>
      </c>
      <c r="CQ201" s="33">
        <f t="shared" si="1023"/>
        <v>1343800.9438324154</v>
      </c>
      <c r="CR201" s="33">
        <f t="shared" si="1023"/>
        <v>4393121.1071607415</v>
      </c>
      <c r="CS201" s="34">
        <f>CG201+CH201+CI201+CJ201+CK201+CL201+CM201+CN201+CO201+CP201+CQ201+CR201</f>
        <v>14225308.696670007</v>
      </c>
      <c r="CT201" s="33">
        <f t="shared" ref="CT201:DE201" si="1024">CT202+CT203+CT204+CT205</f>
        <v>492704.61838591221</v>
      </c>
      <c r="CU201" s="33">
        <f t="shared" si="1024"/>
        <v>570985.52098981792</v>
      </c>
      <c r="CV201" s="33">
        <f t="shared" si="1024"/>
        <v>895283.06647471245</v>
      </c>
      <c r="CW201" s="33">
        <f t="shared" si="1024"/>
        <v>1347630.3056251041</v>
      </c>
      <c r="CX201" s="33">
        <f t="shared" si="1024"/>
        <v>1174358.0492405277</v>
      </c>
      <c r="CY201" s="33">
        <f t="shared" si="1024"/>
        <v>1002871.3930896348</v>
      </c>
      <c r="CZ201" s="33">
        <f t="shared" si="1024"/>
        <v>1185761.8191871142</v>
      </c>
      <c r="DA201" s="33">
        <f t="shared" si="1024"/>
        <v>844502.65489901416</v>
      </c>
      <c r="DB201" s="33">
        <f t="shared" si="1024"/>
        <v>944839.58850776264</v>
      </c>
      <c r="DC201" s="33">
        <f t="shared" si="1024"/>
        <v>1107838.7094808882</v>
      </c>
      <c r="DD201" s="33">
        <f t="shared" si="1024"/>
        <v>1054466.5240777838</v>
      </c>
      <c r="DE201" s="33">
        <f t="shared" si="1024"/>
        <v>2706872.9849774661</v>
      </c>
      <c r="DF201" s="33">
        <f>CT201+CU201+CV201+CW201+CX201+CY201+CZ201+DA201+DB201+DC201+DD201+DE201</f>
        <v>13328115.234935738</v>
      </c>
      <c r="DG201" s="33">
        <f t="shared" ref="DG201:DQ201" si="1025">DG202+DG203+DG204+DG205</f>
        <v>177636.34</v>
      </c>
      <c r="DH201" s="33">
        <f t="shared" si="1025"/>
        <v>1270103.53</v>
      </c>
      <c r="DI201" s="33">
        <f t="shared" si="1025"/>
        <v>861164.2</v>
      </c>
      <c r="DJ201" s="33">
        <f t="shared" si="1025"/>
        <v>612615.37</v>
      </c>
      <c r="DK201" s="33">
        <f t="shared" si="1025"/>
        <v>1735010.44</v>
      </c>
      <c r="DL201" s="33">
        <f t="shared" si="1025"/>
        <v>1505097.96</v>
      </c>
      <c r="DM201" s="33">
        <f t="shared" si="1025"/>
        <v>1114327.93</v>
      </c>
      <c r="DN201" s="33">
        <f t="shared" si="1025"/>
        <v>1535209.35</v>
      </c>
      <c r="DO201" s="33">
        <f t="shared" si="1025"/>
        <v>4342693.7</v>
      </c>
      <c r="DP201" s="33">
        <f t="shared" si="1025"/>
        <v>1694425.12</v>
      </c>
      <c r="DQ201" s="33">
        <f t="shared" si="1025"/>
        <v>1455216.4699999946</v>
      </c>
      <c r="DR201" s="33">
        <f>DR202+DR203+DR204+DR205</f>
        <v>5656969.2300000004</v>
      </c>
      <c r="DS201" s="34">
        <f>DG201+DH201+DI201+DJ201+DK201+DL201+DM201+DN201+DO201+DP201+DQ201+DR201</f>
        <v>21960469.639999997</v>
      </c>
      <c r="DT201" s="33">
        <f t="shared" ref="DT201:ED201" si="1026">DT202+DT203+DT204+DT205</f>
        <v>1534406.9700000002</v>
      </c>
      <c r="DU201" s="33">
        <f t="shared" si="1026"/>
        <v>853058.13</v>
      </c>
      <c r="DV201" s="33">
        <f t="shared" si="1026"/>
        <v>1378567.1600000001</v>
      </c>
      <c r="DW201" s="33">
        <f t="shared" si="1026"/>
        <v>1820128.9100000001</v>
      </c>
      <c r="DX201" s="33">
        <f t="shared" si="1026"/>
        <v>1579486.52</v>
      </c>
      <c r="DY201" s="33">
        <f t="shared" si="1026"/>
        <v>2249241.15</v>
      </c>
      <c r="DZ201" s="33">
        <f t="shared" si="1026"/>
        <v>1190971.7400000007</v>
      </c>
      <c r="EA201" s="33">
        <f t="shared" si="1026"/>
        <v>1067808.23</v>
      </c>
      <c r="EB201" s="33">
        <f t="shared" si="1026"/>
        <v>1357811.19</v>
      </c>
      <c r="EC201" s="33">
        <f t="shared" si="1026"/>
        <v>1613952.1800000006</v>
      </c>
      <c r="ED201" s="33">
        <f t="shared" si="1026"/>
        <v>2608102.6599999978</v>
      </c>
      <c r="EE201" s="33">
        <f>EE202+EE203+EE204+EE205</f>
        <v>7786065.6699999999</v>
      </c>
      <c r="EF201" s="34">
        <f>DT201+DU201+DV201+DW201+DX201+DY201+DZ201+EA201+EB201+EC201+ED201+EE201</f>
        <v>25039600.509999998</v>
      </c>
      <c r="EG201" s="33">
        <f t="shared" ref="EG201:EQ201" si="1027">EG202+EG203+EG204+EG205</f>
        <v>781052.23</v>
      </c>
      <c r="EH201" s="33">
        <f t="shared" si="1027"/>
        <v>1115905.1299999999</v>
      </c>
      <c r="EI201" s="33">
        <f t="shared" si="1027"/>
        <v>1208741.9100000001</v>
      </c>
      <c r="EJ201" s="33">
        <f t="shared" si="1027"/>
        <v>1175222.1299999999</v>
      </c>
      <c r="EK201" s="33">
        <f t="shared" si="1027"/>
        <v>1682855</v>
      </c>
      <c r="EL201" s="33">
        <f t="shared" si="1027"/>
        <v>2784013.6799999997</v>
      </c>
      <c r="EM201" s="33">
        <f t="shared" si="1027"/>
        <v>845005.28</v>
      </c>
      <c r="EN201" s="33">
        <f t="shared" si="1027"/>
        <v>1327267.2699999986</v>
      </c>
      <c r="EO201" s="33">
        <f t="shared" si="1027"/>
        <v>1542501.1400000015</v>
      </c>
      <c r="EP201" s="33">
        <f t="shared" si="1027"/>
        <v>3238974.4799999995</v>
      </c>
      <c r="EQ201" s="33">
        <f t="shared" si="1027"/>
        <v>2037373.2400000028</v>
      </c>
      <c r="ER201" s="33">
        <f>ER202+ER203+ER204+ER205</f>
        <v>6580428.75</v>
      </c>
      <c r="ES201" s="34">
        <f>EG201+EH201+EI201+EJ201+EK201+EL201+EM201+EN201+EO201+EP201+EQ201+ER201</f>
        <v>24319340.240000002</v>
      </c>
      <c r="ET201" s="33">
        <f t="shared" ref="ET201:FD201" si="1028">ET202+ET203+ET204+ET205</f>
        <v>670512.48</v>
      </c>
      <c r="EU201" s="33">
        <f t="shared" si="1028"/>
        <v>907709.03</v>
      </c>
      <c r="EV201" s="33">
        <f t="shared" si="1028"/>
        <v>1095007.01</v>
      </c>
      <c r="EW201" s="33">
        <f t="shared" si="1028"/>
        <v>1056955.4500000002</v>
      </c>
      <c r="EX201" s="33">
        <f t="shared" si="1028"/>
        <v>1395379.99</v>
      </c>
      <c r="EY201" s="33">
        <f t="shared" si="1028"/>
        <v>2317598.4500000002</v>
      </c>
      <c r="EZ201" s="33">
        <f t="shared" si="1028"/>
        <v>1388960.69</v>
      </c>
      <c r="FA201" s="33">
        <f t="shared" si="1028"/>
        <v>1728917.17</v>
      </c>
      <c r="FB201" s="33">
        <f t="shared" si="1028"/>
        <v>2934621.61</v>
      </c>
      <c r="FC201" s="33">
        <f t="shared" si="1028"/>
        <v>1808962.7200000021</v>
      </c>
      <c r="FD201" s="33">
        <f t="shared" si="1028"/>
        <v>1533537.5399999982</v>
      </c>
      <c r="FE201" s="33">
        <f>FE202+FE203+FE204+FE205</f>
        <v>5307946.6099999994</v>
      </c>
      <c r="FF201" s="34">
        <f>ET201+EU201+EV201+EW201+EX201+EY201+EZ201+FA201+FB201+FC201+FD201+FE201</f>
        <v>22146108.75</v>
      </c>
      <c r="FG201" s="33">
        <f t="shared" ref="FG201:FQ201" si="1029">FG202+FG203+FG204+FG205</f>
        <v>484513.59</v>
      </c>
      <c r="FH201" s="33">
        <f t="shared" si="1029"/>
        <v>672636.44</v>
      </c>
      <c r="FI201" s="33">
        <f t="shared" si="1029"/>
        <v>1358922.05</v>
      </c>
      <c r="FJ201" s="33">
        <f t="shared" si="1029"/>
        <v>1567721.4100000001</v>
      </c>
      <c r="FK201" s="33">
        <f t="shared" si="1029"/>
        <v>1950522.97</v>
      </c>
      <c r="FL201" s="33">
        <f t="shared" si="1029"/>
        <v>2148022.2799999998</v>
      </c>
      <c r="FM201" s="33">
        <f t="shared" si="1029"/>
        <v>1312995.44</v>
      </c>
      <c r="FN201" s="33">
        <f t="shared" si="1029"/>
        <v>1416276.56</v>
      </c>
      <c r="FO201" s="33">
        <f t="shared" si="1029"/>
        <v>1621363.18</v>
      </c>
      <c r="FP201" s="33">
        <f t="shared" si="1029"/>
        <v>2153136.7899999991</v>
      </c>
      <c r="FQ201" s="33">
        <f t="shared" si="1029"/>
        <v>3664624.9400000009</v>
      </c>
      <c r="FR201" s="33">
        <f>FR202+FR203+FR204+FR205</f>
        <v>6035067.4700000007</v>
      </c>
      <c r="FS201" s="34">
        <f>FG201+FH201+FI201+FJ201+FK201+FL201+FM201+FN201+FO201+FP201+FQ201+FR201</f>
        <v>24385803.119999997</v>
      </c>
      <c r="FT201" s="33">
        <f t="shared" ref="FT201:GC201" si="1030">FT202+FT203+FT204+FT205</f>
        <v>539763.77</v>
      </c>
      <c r="FU201" s="33">
        <f t="shared" si="1030"/>
        <v>786897.73</v>
      </c>
      <c r="FV201" s="33">
        <f t="shared" si="1030"/>
        <v>1298766</v>
      </c>
      <c r="FW201" s="33">
        <f t="shared" si="1030"/>
        <v>1774694.98</v>
      </c>
      <c r="FX201" s="33">
        <f t="shared" si="1030"/>
        <v>1494222.1400000001</v>
      </c>
      <c r="FY201" s="33">
        <f t="shared" si="1030"/>
        <v>2148477.85</v>
      </c>
      <c r="FZ201" s="33">
        <f t="shared" si="1030"/>
        <v>848449.58</v>
      </c>
      <c r="GA201" s="33">
        <f t="shared" si="1030"/>
        <v>2756542.66</v>
      </c>
      <c r="GB201" s="33">
        <f t="shared" si="1030"/>
        <v>2707786.19</v>
      </c>
      <c r="GC201" s="33">
        <f t="shared" si="1030"/>
        <v>3881098.6399999997</v>
      </c>
      <c r="GD201" s="33">
        <f>GD202+GD203+GD204+GD205</f>
        <v>3118959.79</v>
      </c>
      <c r="GE201" s="33">
        <f>GE202+GE203+GE204+GE205</f>
        <v>12260341.370000003</v>
      </c>
      <c r="GF201" s="34">
        <f>FT201+FU201+FV201+FW201+FX201+FY201+FZ201+GA201+GB201+GC201+GD201+GE201</f>
        <v>33616000.700000003</v>
      </c>
      <c r="GG201" s="33">
        <f t="shared" ref="GG201:GP201" si="1031">GG202+GG203+GG204+GG205</f>
        <v>4732378.2699999996</v>
      </c>
      <c r="GH201" s="33">
        <f t="shared" si="1031"/>
        <v>2803726.04</v>
      </c>
      <c r="GI201" s="33">
        <f t="shared" si="1031"/>
        <v>2562243.1499999994</v>
      </c>
      <c r="GJ201" s="33">
        <f t="shared" si="1031"/>
        <v>1867725.2500000002</v>
      </c>
      <c r="GK201" s="33">
        <f t="shared" si="1031"/>
        <v>906836.61000000162</v>
      </c>
      <c r="GL201" s="33">
        <f t="shared" si="1031"/>
        <v>3121482.169999999</v>
      </c>
      <c r="GM201" s="33">
        <f t="shared" si="1031"/>
        <v>1747598.6500000006</v>
      </c>
      <c r="GN201" s="33">
        <f t="shared" si="1031"/>
        <v>1611047.9999999988</v>
      </c>
      <c r="GO201" s="33">
        <f t="shared" si="1031"/>
        <v>1429543.6300000027</v>
      </c>
      <c r="GP201" s="33">
        <f t="shared" si="1031"/>
        <v>1017282.2599999974</v>
      </c>
      <c r="GQ201" s="33">
        <f>GQ202+GQ203+GQ204+GQ205</f>
        <v>1569853.5033333369</v>
      </c>
      <c r="GR201" s="33">
        <f>GR202+GR203+GR204+GR205</f>
        <v>9767832.756666664</v>
      </c>
      <c r="GS201" s="34">
        <f>GG201+GH201+GI201+GJ201+GK201+GL201+GM201+GN201+GO201+GP201+GQ201+GR201</f>
        <v>33137550.290000003</v>
      </c>
      <c r="GT201" s="33">
        <f t="shared" ref="GT201:HC201" si="1032">GT202+GT203+GT204+GT205</f>
        <v>2036642.15</v>
      </c>
      <c r="GU201" s="33">
        <f t="shared" si="1032"/>
        <v>1400328.2100000004</v>
      </c>
      <c r="GV201" s="33">
        <f t="shared" si="1032"/>
        <v>1462919.4799999988</v>
      </c>
      <c r="GW201" s="33">
        <f t="shared" si="1032"/>
        <v>1426708.800000001</v>
      </c>
      <c r="GX201" s="33">
        <f t="shared" si="1032"/>
        <v>2108034.42</v>
      </c>
      <c r="GY201" s="33">
        <f t="shared" si="1032"/>
        <v>2483143.9599999976</v>
      </c>
      <c r="GZ201" s="33">
        <f t="shared" si="1032"/>
        <v>1068060.2100000009</v>
      </c>
      <c r="HA201" s="33">
        <f t="shared" si="1032"/>
        <v>791416.29000000237</v>
      </c>
      <c r="HB201" s="33">
        <f t="shared" si="1032"/>
        <v>1537225.4399999962</v>
      </c>
      <c r="HC201" s="33">
        <f t="shared" si="1032"/>
        <v>1212266.7799999989</v>
      </c>
      <c r="HD201" s="33">
        <f>HD202+HD203+HD204+HD205</f>
        <v>1614096.8800000024</v>
      </c>
      <c r="HE201" s="33">
        <f>HE202+HE203+HE204+HE205</f>
        <v>11948622.49</v>
      </c>
      <c r="HF201" s="34">
        <f>GT201+GU201+GV201+GW201+GX201+GY201+GZ201+HA201+HB201+HC201+HD201+HE201</f>
        <v>29089465.109999999</v>
      </c>
      <c r="HG201" s="33">
        <f t="shared" ref="HG201:HP201" si="1033">HG202+HG203+HG204+HG205</f>
        <v>762714.71</v>
      </c>
      <c r="HH201" s="33">
        <f t="shared" si="1033"/>
        <v>639111.03000000014</v>
      </c>
      <c r="HI201" s="33">
        <f t="shared" si="1033"/>
        <v>1692775.0899999994</v>
      </c>
      <c r="HJ201" s="33">
        <f t="shared" si="1033"/>
        <v>1658032.99</v>
      </c>
      <c r="HK201" s="33">
        <f t="shared" si="1033"/>
        <v>1185232.9099999992</v>
      </c>
      <c r="HL201" s="33">
        <f t="shared" si="1033"/>
        <v>2168858.6200000006</v>
      </c>
      <c r="HM201" s="33">
        <f t="shared" si="1033"/>
        <v>1095826.2599999995</v>
      </c>
      <c r="HN201" s="33">
        <f t="shared" si="1033"/>
        <v>1126092.8399999999</v>
      </c>
      <c r="HO201" s="33">
        <f t="shared" si="1033"/>
        <v>1473050.1999999997</v>
      </c>
      <c r="HP201" s="33">
        <f t="shared" si="1033"/>
        <v>3508191.2600000035</v>
      </c>
      <c r="HQ201" s="33">
        <f>HQ202+HQ203+HQ204+HQ205</f>
        <v>3590064.3299999968</v>
      </c>
      <c r="HR201" s="33">
        <f>HR202+HR203+HR204+HR205</f>
        <v>4737516.4400000004</v>
      </c>
      <c r="HS201" s="34">
        <f>HG201+HH201+HI201+HJ201+HK201+HL201+HM201+HN201+HO201+HP201+HQ201+HR201</f>
        <v>23637466.68</v>
      </c>
      <c r="HT201" s="33">
        <f t="shared" ref="HT201:IC201" si="1034">HT202+HT203+HT204+HT205</f>
        <v>448638.07</v>
      </c>
      <c r="HU201" s="33">
        <f t="shared" si="1034"/>
        <v>491117.87999999995</v>
      </c>
      <c r="HV201" s="33">
        <f t="shared" si="1034"/>
        <v>1547337.89</v>
      </c>
      <c r="HW201" s="33">
        <f t="shared" si="1034"/>
        <v>921216.71000000008</v>
      </c>
      <c r="HX201" s="33">
        <f t="shared" si="1034"/>
        <v>2480346.6100000008</v>
      </c>
      <c r="HY201" s="33">
        <f t="shared" si="1034"/>
        <v>2853104.1499999985</v>
      </c>
      <c r="HZ201" s="33">
        <f t="shared" si="1034"/>
        <v>2926375.4899999998</v>
      </c>
      <c r="IA201" s="33">
        <f t="shared" si="1034"/>
        <v>1144249.2100000004</v>
      </c>
      <c r="IB201" s="33">
        <f t="shared" si="1034"/>
        <v>893790.5999999987</v>
      </c>
      <c r="IC201" s="33">
        <f t="shared" si="1034"/>
        <v>1118079.3000000005</v>
      </c>
      <c r="ID201" s="33">
        <f>ID202+ID203+ID204+ID205</f>
        <v>6507983.5300000012</v>
      </c>
      <c r="IE201" s="33">
        <f>IE202+IE203+IE204+IE205</f>
        <v>3585390.7499999991</v>
      </c>
      <c r="IF201" s="34">
        <f>HT201+HU201+HV201+HW201+HX201+HY201+HZ201+IA201+IB201+IC201+ID201+IE201</f>
        <v>24917630.190000001</v>
      </c>
      <c r="IG201" s="33">
        <f t="shared" ref="IG201:IP201" si="1035">IG202+IG203+IG204+IG205</f>
        <v>739037.92</v>
      </c>
      <c r="IH201" s="33">
        <f t="shared" si="1035"/>
        <v>774670.39999999991</v>
      </c>
      <c r="II201" s="33">
        <f t="shared" si="1035"/>
        <v>2096527.2399999998</v>
      </c>
      <c r="IJ201" s="33">
        <f t="shared" si="1035"/>
        <v>771554.26000000024</v>
      </c>
      <c r="IK201" s="33">
        <f t="shared" si="1035"/>
        <v>783746.51000000024</v>
      </c>
      <c r="IL201" s="33">
        <f t="shared" si="1035"/>
        <v>4067345.149999999</v>
      </c>
      <c r="IM201" s="33">
        <f t="shared" si="1035"/>
        <v>1018689.5900000001</v>
      </c>
      <c r="IN201" s="33">
        <f t="shared" si="1035"/>
        <v>1053625.6300000018</v>
      </c>
      <c r="IO201" s="33">
        <f t="shared" si="1035"/>
        <v>1071863.95</v>
      </c>
      <c r="IP201" s="33">
        <f t="shared" si="1035"/>
        <v>1478673.899999998</v>
      </c>
      <c r="IQ201" s="33">
        <f>IQ202+IQ203+IQ204+IQ205</f>
        <v>2239539.0900000008</v>
      </c>
      <c r="IR201" s="33">
        <f>IR202+IR203+IR204+IR205</f>
        <v>9138241.0699999966</v>
      </c>
      <c r="IS201" s="34">
        <f>IG201+IH201+II201+IJ201+IK201+IL201+IM201+IN201+IO201+IP201+IQ201+IR201</f>
        <v>25233514.709999993</v>
      </c>
      <c r="IT201" s="33">
        <f t="shared" ref="IT201:JC201" si="1036">IT202+IT203+IT204+IT205</f>
        <v>677835.8</v>
      </c>
      <c r="IU201" s="33">
        <f t="shared" si="1036"/>
        <v>1705886.9899999995</v>
      </c>
      <c r="IV201" s="33">
        <f t="shared" si="1036"/>
        <v>1739121.6400000004</v>
      </c>
      <c r="IW201" s="33">
        <f t="shared" si="1036"/>
        <v>866224.09999999974</v>
      </c>
      <c r="IX201" s="33">
        <f t="shared" si="1036"/>
        <v>909358.55999999982</v>
      </c>
      <c r="IY201" s="33">
        <f t="shared" si="1036"/>
        <v>3904017.3899999992</v>
      </c>
      <c r="IZ201" s="33">
        <f t="shared" si="1036"/>
        <v>1241586.8100000024</v>
      </c>
      <c r="JA201" s="33">
        <f t="shared" si="1036"/>
        <v>1179732.6900000004</v>
      </c>
      <c r="JB201" s="33">
        <f t="shared" si="1036"/>
        <v>1110658.3899999992</v>
      </c>
      <c r="JC201" s="33">
        <f t="shared" si="1036"/>
        <v>1262990.5899999987</v>
      </c>
      <c r="JD201" s="33">
        <f>JD202+JD203+JD204+JD205</f>
        <v>1344915.719999999</v>
      </c>
      <c r="JE201" s="33">
        <f>JE202+JE203+JE204+JE205</f>
        <v>5135741.5400000019</v>
      </c>
      <c r="JF201" s="34">
        <f>IT201+IU201+IV201+IW201+IX201+IY201+IZ201+JA201+JB201+JC201+JD201+JE201</f>
        <v>21078070.219999999</v>
      </c>
      <c r="JG201" s="230">
        <f t="shared" ref="JG201:JP201" si="1037">JG202+JG203+JG204+JG205</f>
        <v>1389787.76</v>
      </c>
      <c r="JH201" s="33">
        <f t="shared" si="1037"/>
        <v>437401.55000000005</v>
      </c>
      <c r="JI201" s="33">
        <f t="shared" si="1037"/>
        <v>684426.1100000001</v>
      </c>
      <c r="JJ201" s="33">
        <f t="shared" si="1037"/>
        <v>975623.37999999966</v>
      </c>
      <c r="JK201" s="33">
        <f t="shared" si="1037"/>
        <v>851809.69000000029</v>
      </c>
      <c r="JL201" s="33">
        <f t="shared" si="1037"/>
        <v>5319023.0299999993</v>
      </c>
      <c r="JM201" s="33">
        <f t="shared" si="1037"/>
        <v>1345783.3800000001</v>
      </c>
      <c r="JN201" s="33">
        <f t="shared" si="1037"/>
        <v>1144695.1600000018</v>
      </c>
      <c r="JO201" s="33">
        <f t="shared" si="1037"/>
        <v>1639621.8299999987</v>
      </c>
      <c r="JP201" s="33">
        <f t="shared" si="1037"/>
        <v>1787443.1400000001</v>
      </c>
      <c r="JQ201" s="33">
        <f>JQ202+JQ203+JQ204+JQ205</f>
        <v>3264090.8699999973</v>
      </c>
      <c r="JR201" s="33">
        <f>JR202+JR203+JR204+JR205</f>
        <v>3479708.3200000022</v>
      </c>
      <c r="JS201" s="34">
        <f>JG201+JH201+JI201+JJ201+JK201+JL201+JM201+JN201+JO201+JP201+JQ201+JR201</f>
        <v>22319414.219999999</v>
      </c>
      <c r="JT201" s="230">
        <f t="shared" ref="JT201:KC201" si="1038">JT202+JT203+JT204+JT205</f>
        <v>1021039.58</v>
      </c>
      <c r="JU201" s="33">
        <f t="shared" si="1038"/>
        <v>682640.34</v>
      </c>
      <c r="JV201" s="33">
        <f t="shared" si="1038"/>
        <v>2030383.2200000002</v>
      </c>
      <c r="JW201" s="33">
        <f t="shared" si="1038"/>
        <v>1327063.5299999991</v>
      </c>
      <c r="JX201" s="33">
        <f t="shared" si="1038"/>
        <v>1280989.3500000008</v>
      </c>
      <c r="JY201" s="33">
        <f t="shared" si="1038"/>
        <v>4665805.3499999978</v>
      </c>
      <c r="JZ201" s="33">
        <f t="shared" si="1038"/>
        <v>924382.78000000212</v>
      </c>
      <c r="KA201" s="33">
        <f t="shared" si="1038"/>
        <v>857793.47999999777</v>
      </c>
      <c r="KB201" s="33">
        <f t="shared" si="1038"/>
        <v>890028.33000000054</v>
      </c>
      <c r="KC201" s="33">
        <f t="shared" si="1038"/>
        <v>1587949.4999999977</v>
      </c>
      <c r="KD201" s="33">
        <f>KD202+KD203+KD204+KD205</f>
        <v>1653694.9800000049</v>
      </c>
      <c r="KE201" s="33">
        <f>KE202+KE203+KE204+KE205</f>
        <v>6702359.4099999983</v>
      </c>
      <c r="KF201" s="34">
        <f>JT201+JU201+JV201+JW201+JX201+JY201+JZ201+KA201+KB201+KC201+KD201+KE201</f>
        <v>23624129.850000001</v>
      </c>
      <c r="KG201" s="230">
        <f t="shared" ref="KG201:KP201" si="1039">KG202+KG203+KG204+KG205</f>
        <v>1721396.97</v>
      </c>
      <c r="KH201" s="33">
        <f t="shared" si="1039"/>
        <v>1067422.83</v>
      </c>
      <c r="KI201" s="33">
        <f t="shared" si="1039"/>
        <v>3474114.79</v>
      </c>
      <c r="KJ201" s="33">
        <f t="shared" si="1039"/>
        <v>819651.71</v>
      </c>
      <c r="KK201" s="33">
        <f t="shared" si="1039"/>
        <v>1210361.3200000005</v>
      </c>
      <c r="KL201" s="33">
        <f t="shared" si="1039"/>
        <v>4586108.709999999</v>
      </c>
      <c r="KM201" s="33">
        <f t="shared" si="1039"/>
        <v>2290441.2100000009</v>
      </c>
      <c r="KN201" s="33">
        <f t="shared" si="1039"/>
        <v>1349127.0599999987</v>
      </c>
      <c r="KO201" s="33">
        <f t="shared" si="1039"/>
        <v>1651059.5799999996</v>
      </c>
      <c r="KP201" s="33">
        <f t="shared" si="1039"/>
        <v>1595770.17</v>
      </c>
      <c r="KQ201" s="33">
        <f>KQ202+KQ203+KQ204+KQ205</f>
        <v>2462302.660000002</v>
      </c>
      <c r="KR201" s="33">
        <f>KR202+KR203+KR204+KR205</f>
        <v>14584164.84</v>
      </c>
      <c r="KS201" s="34">
        <f>KG201+KH201+KI201+KJ201+KK201+KL201+KM201+KN201+KO201+KP201+KQ201+KR201</f>
        <v>36811921.849999994</v>
      </c>
      <c r="KT201" s="230">
        <f t="shared" ref="KT201:LC201" si="1040">KT202+KT203+KT204+KT205</f>
        <v>1456045.14</v>
      </c>
      <c r="KU201" s="33">
        <f t="shared" si="1040"/>
        <v>1925688.52</v>
      </c>
      <c r="KV201" s="33">
        <f t="shared" si="1040"/>
        <v>901193.05000000016</v>
      </c>
      <c r="KW201" s="33">
        <f t="shared" si="1040"/>
        <v>1966837.5100000002</v>
      </c>
      <c r="KX201" s="33">
        <f t="shared" si="1040"/>
        <v>1314612.8900000001</v>
      </c>
      <c r="KY201" s="33">
        <f t="shared" si="1040"/>
        <v>4283545.9700000007</v>
      </c>
      <c r="KZ201" s="33">
        <f t="shared" si="1040"/>
        <v>2042843.6600000001</v>
      </c>
      <c r="LA201" s="33">
        <f t="shared" si="1040"/>
        <v>1294673.5399999998</v>
      </c>
      <c r="LB201" s="33">
        <f t="shared" si="1040"/>
        <v>816016.28999999887</v>
      </c>
      <c r="LC201" s="33">
        <f t="shared" si="1040"/>
        <v>1319830.5700000003</v>
      </c>
      <c r="LD201" s="33">
        <f>LD202+LD203+LD204+LD205</f>
        <v>2024712.410000002</v>
      </c>
      <c r="LE201" s="33">
        <f>LE202+LE203+LE204+LE205</f>
        <v>3784573.2299999977</v>
      </c>
      <c r="LF201" s="34">
        <f>KT201+KU201+KV201+KW201+KX201+KY201+KZ201+LA201+LB201+LC201+LD201+LE201</f>
        <v>23130572.780000001</v>
      </c>
      <c r="LG201" s="230">
        <f t="shared" ref="LG201:LP201" si="1041">LG202+LG203+LG204+LG205</f>
        <v>420239.28</v>
      </c>
      <c r="LH201" s="33">
        <f t="shared" si="1041"/>
        <v>535522.18000000005</v>
      </c>
      <c r="LI201" s="33">
        <f t="shared" si="1041"/>
        <v>1762524.87</v>
      </c>
      <c r="LJ201" s="33">
        <f t="shared" si="1041"/>
        <v>2264864.09</v>
      </c>
      <c r="LK201" s="33">
        <f t="shared" si="1041"/>
        <v>3773401.9399999995</v>
      </c>
      <c r="LL201" s="33">
        <f t="shared" si="1041"/>
        <v>5913074.0499999998</v>
      </c>
      <c r="LM201" s="33">
        <f t="shared" si="1041"/>
        <v>1268540.4899999993</v>
      </c>
      <c r="LN201" s="33">
        <f t="shared" si="1041"/>
        <v>3539912.8800000018</v>
      </c>
      <c r="LO201" s="33">
        <f t="shared" si="1041"/>
        <v>11544641.109999994</v>
      </c>
      <c r="LP201" s="33">
        <f t="shared" si="1041"/>
        <v>13397047.939999999</v>
      </c>
      <c r="LQ201" s="33">
        <f>LQ202+LQ203+LQ204+LQ205</f>
        <v>4602111.0300000049</v>
      </c>
      <c r="LR201" s="33">
        <f>LR202+LR203+LR204+LR205</f>
        <v>7523898.6500000004</v>
      </c>
      <c r="LS201" s="34">
        <f>LG201+LH201+LI201+LJ201+LK201+LL201+LM201+LN201+LO201+LP201+LQ201+LR201</f>
        <v>56545778.509999998</v>
      </c>
      <c r="LT201" s="230">
        <f t="shared" ref="LT201:MC201" si="1042">LT202+LT203+LT204+LT205</f>
        <v>1561465.9300000002</v>
      </c>
      <c r="LU201" s="33">
        <f t="shared" si="1042"/>
        <v>1169533.28</v>
      </c>
      <c r="LV201" s="33">
        <f t="shared" si="1042"/>
        <v>1176957.94</v>
      </c>
      <c r="LW201" s="33">
        <f t="shared" si="1042"/>
        <v>1867184.29</v>
      </c>
      <c r="LX201" s="33">
        <f t="shared" si="1042"/>
        <v>1466006.6300000004</v>
      </c>
      <c r="LY201" s="33">
        <f t="shared" si="1042"/>
        <v>7182831.5800000001</v>
      </c>
      <c r="LZ201" s="33">
        <f t="shared" si="1042"/>
        <v>1799664.88</v>
      </c>
      <c r="MA201" s="33">
        <f t="shared" si="1042"/>
        <v>1877798.6399999894</v>
      </c>
      <c r="MB201" s="33">
        <f t="shared" si="1042"/>
        <v>1309332.6700000102</v>
      </c>
      <c r="MC201" s="33">
        <f t="shared" si="1042"/>
        <v>1270944.7800000003</v>
      </c>
      <c r="MD201" s="33">
        <f>MD202+MD203+MD204+MD205</f>
        <v>2262467.06</v>
      </c>
      <c r="ME201" s="33">
        <f>ME202+ME203+ME204+ME205</f>
        <v>8782895.9599999972</v>
      </c>
      <c r="MF201" s="34">
        <f>LT201+LU201+LV201+LW201+LX201+LY201+LZ201+MA201+MB201+MC201+MD201+ME201</f>
        <v>31727083.639999997</v>
      </c>
      <c r="MG201" s="230">
        <f t="shared" ref="MG201:MP201" si="1043">MG202+MG203+MG204+MG205</f>
        <v>1703941.42</v>
      </c>
      <c r="MH201" s="33">
        <f t="shared" si="1043"/>
        <v>1335463.9999999998</v>
      </c>
      <c r="MI201" s="33">
        <f t="shared" si="1043"/>
        <v>1754815.7200000002</v>
      </c>
      <c r="MJ201" s="33">
        <f t="shared" si="1043"/>
        <v>0</v>
      </c>
      <c r="MK201" s="33">
        <f t="shared" si="1043"/>
        <v>0</v>
      </c>
      <c r="ML201" s="33">
        <f t="shared" si="1043"/>
        <v>0</v>
      </c>
      <c r="MM201" s="33">
        <f t="shared" si="1043"/>
        <v>0</v>
      </c>
      <c r="MN201" s="33">
        <f t="shared" si="1043"/>
        <v>0</v>
      </c>
      <c r="MO201" s="33">
        <f t="shared" si="1043"/>
        <v>0</v>
      </c>
      <c r="MP201" s="33">
        <f t="shared" si="1043"/>
        <v>0</v>
      </c>
      <c r="MQ201" s="33">
        <f>MQ202+MQ203+MQ204+MQ205</f>
        <v>0</v>
      </c>
      <c r="MR201" s="33">
        <f>MR202+MR203+MR204+MR205</f>
        <v>0</v>
      </c>
      <c r="MS201" s="35">
        <f>MG201+MH201+MI201+MJ201+MK201+ML201+MM201+MN201+MO201+MP201+MQ201+MR201</f>
        <v>4794221.1400000006</v>
      </c>
    </row>
    <row r="202" spans="1:357" ht="15.75" x14ac:dyDescent="0.25">
      <c r="A202" s="86">
        <v>4090</v>
      </c>
      <c r="B202" s="113"/>
      <c r="C202" s="114" t="s">
        <v>471</v>
      </c>
      <c r="D202" s="114" t="s">
        <v>41</v>
      </c>
      <c r="E202" s="36" t="s">
        <v>165</v>
      </c>
      <c r="F202" s="36" t="s">
        <v>165</v>
      </c>
      <c r="G202" s="36" t="s">
        <v>165</v>
      </c>
      <c r="H202" s="36" t="s">
        <v>165</v>
      </c>
      <c r="I202" s="36" t="s">
        <v>165</v>
      </c>
      <c r="J202" s="36" t="s">
        <v>165</v>
      </c>
      <c r="K202" s="36" t="s">
        <v>165</v>
      </c>
      <c r="L202" s="36" t="s">
        <v>165</v>
      </c>
      <c r="M202" s="37" t="s">
        <v>165</v>
      </c>
      <c r="N202" s="37" t="s">
        <v>165</v>
      </c>
      <c r="O202" s="37" t="s">
        <v>165</v>
      </c>
      <c r="P202" s="36" t="s">
        <v>165</v>
      </c>
      <c r="Q202" s="36" t="s">
        <v>165</v>
      </c>
      <c r="R202" s="36" t="s">
        <v>165</v>
      </c>
      <c r="S202" s="36" t="s">
        <v>165</v>
      </c>
      <c r="T202" s="36" t="s">
        <v>165</v>
      </c>
      <c r="U202" s="36" t="s">
        <v>165</v>
      </c>
      <c r="V202" s="36" t="s">
        <v>165</v>
      </c>
      <c r="W202" s="36" t="s">
        <v>165</v>
      </c>
      <c r="X202" s="36" t="s">
        <v>165</v>
      </c>
      <c r="Y202" s="36" t="s">
        <v>165</v>
      </c>
      <c r="Z202" s="36" t="s">
        <v>165</v>
      </c>
      <c r="AA202" s="36" t="s">
        <v>165</v>
      </c>
      <c r="AB202" s="36" t="s">
        <v>165</v>
      </c>
      <c r="AC202" s="36" t="s">
        <v>165</v>
      </c>
      <c r="AD202" s="36" t="s">
        <v>165</v>
      </c>
      <c r="AE202" s="36" t="s">
        <v>165</v>
      </c>
      <c r="AF202" s="36" t="s">
        <v>165</v>
      </c>
      <c r="AG202" s="36" t="s">
        <v>165</v>
      </c>
      <c r="AH202" s="36" t="s">
        <v>165</v>
      </c>
      <c r="AI202" s="36" t="s">
        <v>165</v>
      </c>
      <c r="AJ202" s="36" t="s">
        <v>165</v>
      </c>
      <c r="AK202" s="36" t="s">
        <v>165</v>
      </c>
      <c r="AL202" s="36" t="s">
        <v>165</v>
      </c>
      <c r="AM202" s="36" t="s">
        <v>165</v>
      </c>
      <c r="AN202" s="36" t="s">
        <v>165</v>
      </c>
      <c r="AO202" s="36" t="s">
        <v>165</v>
      </c>
      <c r="AP202" s="36" t="s">
        <v>165</v>
      </c>
      <c r="AQ202" s="36" t="s">
        <v>165</v>
      </c>
      <c r="AR202" s="36" t="s">
        <v>165</v>
      </c>
      <c r="AS202" s="36" t="s">
        <v>165</v>
      </c>
      <c r="AT202" s="36" t="s">
        <v>165</v>
      </c>
      <c r="AU202" s="36" t="s">
        <v>165</v>
      </c>
      <c r="AV202" s="36" t="s">
        <v>165</v>
      </c>
      <c r="AW202" s="36" t="s">
        <v>165</v>
      </c>
      <c r="AX202" s="36" t="s">
        <v>165</v>
      </c>
      <c r="AY202" s="36" t="s">
        <v>165</v>
      </c>
      <c r="AZ202" s="36" t="s">
        <v>165</v>
      </c>
      <c r="BA202" s="36" t="s">
        <v>165</v>
      </c>
      <c r="BB202" s="36" t="s">
        <v>165</v>
      </c>
      <c r="BC202" s="36" t="s">
        <v>165</v>
      </c>
      <c r="BD202" s="36" t="s">
        <v>165</v>
      </c>
      <c r="BE202" s="36" t="s">
        <v>165</v>
      </c>
      <c r="BF202" s="36" t="s">
        <v>165</v>
      </c>
      <c r="BG202" s="36">
        <v>104936.5715239526</v>
      </c>
      <c r="BH202" s="36">
        <v>73806.543148055425</v>
      </c>
      <c r="BI202" s="36">
        <v>149089.29644466704</v>
      </c>
      <c r="BJ202" s="36">
        <v>52488.685987314238</v>
      </c>
      <c r="BK202" s="36">
        <v>77388.486771824464</v>
      </c>
      <c r="BL202" s="36">
        <v>114574.84159572696</v>
      </c>
      <c r="BM202" s="36">
        <v>124203.80804540131</v>
      </c>
      <c r="BN202" s="36">
        <v>102176.02370222009</v>
      </c>
      <c r="BO202" s="36">
        <v>137251.50233683869</v>
      </c>
      <c r="BP202" s="36">
        <v>93412.536262727415</v>
      </c>
      <c r="BQ202" s="36">
        <v>356291.84551827732</v>
      </c>
      <c r="BR202" s="36">
        <v>426044.05028375884</v>
      </c>
      <c r="BS202" s="37">
        <f>BG202+BH202+BI202+BJ202+BK202+BL202+BM202+BN202+BO202+BP202+BQ202+BR202</f>
        <v>1811664.1916207646</v>
      </c>
      <c r="BT202" s="36">
        <v>115675.79690368888</v>
      </c>
      <c r="BU202" s="36">
        <v>33330.007511266907</v>
      </c>
      <c r="BV202" s="36">
        <v>123022.01664997498</v>
      </c>
      <c r="BW202" s="36">
        <v>103895.03622099814</v>
      </c>
      <c r="BX202" s="36">
        <v>81771.836922049741</v>
      </c>
      <c r="BY202" s="36">
        <v>179712.66900350526</v>
      </c>
      <c r="BZ202" s="36">
        <v>170927.88641295265</v>
      </c>
      <c r="CA202" s="36">
        <v>25192.373017860107</v>
      </c>
      <c r="CB202" s="36">
        <v>68523.275997329387</v>
      </c>
      <c r="CC202" s="36">
        <v>79770.818227341122</v>
      </c>
      <c r="CD202" s="36">
        <v>114049.47003839094</v>
      </c>
      <c r="CE202" s="36">
        <v>-59061.316725087665</v>
      </c>
      <c r="CF202" s="37">
        <f>BT202+BU202+BV202+BW202+BX202+BY202+BZ202+CA202+CB202+CC202+CD202+CE202</f>
        <v>1036809.8701802705</v>
      </c>
      <c r="CG202" s="36">
        <v>31372.058087130696</v>
      </c>
      <c r="CH202" s="36">
        <v>32743.135536638292</v>
      </c>
      <c r="CI202" s="36">
        <v>39169.316474712061</v>
      </c>
      <c r="CJ202" s="36">
        <v>53672.752879318956</v>
      </c>
      <c r="CK202" s="36">
        <v>69543.345142714112</v>
      </c>
      <c r="CL202" s="36">
        <v>82843.632198297404</v>
      </c>
      <c r="CM202" s="36">
        <v>91531.693707227561</v>
      </c>
      <c r="CN202" s="36">
        <v>39942.571523952567</v>
      </c>
      <c r="CO202" s="36">
        <v>114658.41128359208</v>
      </c>
      <c r="CP202" s="36">
        <v>-69014.290018360814</v>
      </c>
      <c r="CQ202" s="36">
        <v>33160.648597896856</v>
      </c>
      <c r="CR202" s="36">
        <v>321805.42421966273</v>
      </c>
      <c r="CS202" s="37">
        <f>CG202+CH202+CI202+CJ202+CK202+CL202+CM202+CN202+CO202+CP202+CQ202+CR202</f>
        <v>841428.69963278249</v>
      </c>
      <c r="CT202" s="36">
        <v>24547.736646636626</v>
      </c>
      <c r="CU202" s="36">
        <v>52300.027332665653</v>
      </c>
      <c r="CV202" s="36">
        <v>66605.89776331163</v>
      </c>
      <c r="CW202" s="36">
        <v>64400.047529627824</v>
      </c>
      <c r="CX202" s="36">
        <v>159375.56960440657</v>
      </c>
      <c r="CY202" s="36">
        <v>65207.298447671579</v>
      </c>
      <c r="CZ202" s="36">
        <v>99312.061550659186</v>
      </c>
      <c r="DA202" s="36">
        <v>72560.67004673685</v>
      </c>
      <c r="DB202" s="36">
        <v>-46193.751836087511</v>
      </c>
      <c r="DC202" s="36">
        <v>126916.14192121524</v>
      </c>
      <c r="DD202" s="36">
        <v>168069.52149056905</v>
      </c>
      <c r="DE202" s="36">
        <v>235797.84985812069</v>
      </c>
      <c r="DF202" s="36">
        <f>CT202+CU202+CV202+CW202+CX202+CY202+CZ202+DA202+DB202+DC202+DD202+DE202</f>
        <v>1088899.0703555334</v>
      </c>
      <c r="DG202" s="36">
        <v>20082.47</v>
      </c>
      <c r="DH202" s="36">
        <v>39049.480000000003</v>
      </c>
      <c r="DI202" s="36">
        <v>68619.37</v>
      </c>
      <c r="DJ202" s="36">
        <v>84239.43</v>
      </c>
      <c r="DK202" s="36">
        <v>118588.28</v>
      </c>
      <c r="DL202" s="36">
        <v>63686.49</v>
      </c>
      <c r="DM202" s="36">
        <v>285714.33</v>
      </c>
      <c r="DN202" s="36">
        <v>-156805.9</v>
      </c>
      <c r="DO202" s="36">
        <v>91070.96</v>
      </c>
      <c r="DP202" s="36">
        <v>90594.819999999949</v>
      </c>
      <c r="DQ202" s="36">
        <v>7665.0200000000186</v>
      </c>
      <c r="DR202" s="36">
        <v>412156.84</v>
      </c>
      <c r="DS202" s="37">
        <f>DG202+DH202+DI202+DJ202+DK202+DL202+DM202+DN202+DO202+DP202+DQ202+DR202</f>
        <v>1124661.5900000001</v>
      </c>
      <c r="DT202" s="36">
        <v>65656.070000000007</v>
      </c>
      <c r="DU202" s="36">
        <v>112235.18</v>
      </c>
      <c r="DV202" s="36">
        <v>41332.76</v>
      </c>
      <c r="DW202" s="36">
        <v>61743.11</v>
      </c>
      <c r="DX202" s="36">
        <v>96581.77</v>
      </c>
      <c r="DY202" s="36">
        <v>157363.63</v>
      </c>
      <c r="DZ202" s="36">
        <v>33435.5</v>
      </c>
      <c r="EA202" s="36">
        <v>80405.91</v>
      </c>
      <c r="EB202" s="36">
        <v>139633.13</v>
      </c>
      <c r="EC202" s="36">
        <v>63948.83</v>
      </c>
      <c r="ED202" s="36">
        <v>97959.84</v>
      </c>
      <c r="EE202" s="36">
        <v>467657.14</v>
      </c>
      <c r="EF202" s="37">
        <f>DT202+DU202+DV202+DW202+DX202+DY202+DZ202+EA202+EB202+EC202+ED202+EE202</f>
        <v>1417952.87</v>
      </c>
      <c r="EG202" s="36">
        <v>54458.27</v>
      </c>
      <c r="EH202" s="36">
        <v>47387.25</v>
      </c>
      <c r="EI202" s="36">
        <v>72717.86</v>
      </c>
      <c r="EJ202" s="36">
        <v>79014.240000000005</v>
      </c>
      <c r="EK202" s="36">
        <v>87946.3</v>
      </c>
      <c r="EL202" s="36">
        <v>101253.2</v>
      </c>
      <c r="EM202" s="36">
        <v>80059.31</v>
      </c>
      <c r="EN202" s="36">
        <v>74046.100000000006</v>
      </c>
      <c r="EO202" s="36">
        <v>313639.99</v>
      </c>
      <c r="EP202" s="36">
        <v>26634.27</v>
      </c>
      <c r="EQ202" s="36">
        <v>55777.309999999939</v>
      </c>
      <c r="ER202" s="36">
        <v>132459.57999999999</v>
      </c>
      <c r="ES202" s="37">
        <f>EG202+EH202+EI202+EJ202+EK202+EL202+EM202+EN202+EO202+EP202+EQ202+ER202</f>
        <v>1125393.68</v>
      </c>
      <c r="ET202" s="36">
        <v>109774.18</v>
      </c>
      <c r="EU202" s="36">
        <v>69062.44</v>
      </c>
      <c r="EV202" s="36">
        <v>79228.55</v>
      </c>
      <c r="EW202" s="36">
        <v>173393.69</v>
      </c>
      <c r="EX202" s="36">
        <v>74298.92</v>
      </c>
      <c r="EY202" s="36">
        <v>84197.79999999993</v>
      </c>
      <c r="EZ202" s="36">
        <v>164379.32</v>
      </c>
      <c r="FA202" s="36">
        <v>154113.99</v>
      </c>
      <c r="FB202" s="36">
        <v>69685.38</v>
      </c>
      <c r="FC202" s="36">
        <v>258174.46</v>
      </c>
      <c r="FD202" s="36">
        <v>94335.29</v>
      </c>
      <c r="FE202" s="36">
        <v>98010.240000000005</v>
      </c>
      <c r="FF202" s="37">
        <f>ET202+EU202+EV202+EW202+EX202+EY202+EZ202+FA202+FB202+FC202+FD202+FE202</f>
        <v>1428654.26</v>
      </c>
      <c r="FG202" s="36">
        <v>134692.63</v>
      </c>
      <c r="FH202" s="36">
        <v>34829.47</v>
      </c>
      <c r="FI202" s="36">
        <v>101394.61</v>
      </c>
      <c r="FJ202" s="36">
        <v>103773.91</v>
      </c>
      <c r="FK202" s="36">
        <v>75218.289999999994</v>
      </c>
      <c r="FL202" s="36">
        <v>84474.41</v>
      </c>
      <c r="FM202" s="36">
        <v>115160.62</v>
      </c>
      <c r="FN202" s="36">
        <v>150535.87</v>
      </c>
      <c r="FO202" s="36">
        <v>53270.080000000002</v>
      </c>
      <c r="FP202" s="36">
        <v>21692.11</v>
      </c>
      <c r="FQ202" s="36">
        <v>159568.01999999999</v>
      </c>
      <c r="FR202" s="36">
        <v>18775.669999999925</v>
      </c>
      <c r="FS202" s="37">
        <f>FG202+FH202+FI202+FJ202+FK202+FL202+FM202+FN202+FO202+FP202+FQ202+FR202</f>
        <v>1053385.69</v>
      </c>
      <c r="FT202" s="36">
        <v>78644.210000000006</v>
      </c>
      <c r="FU202" s="36">
        <v>152849.5</v>
      </c>
      <c r="FV202" s="36">
        <v>37108.769999999997</v>
      </c>
      <c r="FW202" s="36">
        <v>126103.12</v>
      </c>
      <c r="FX202" s="36">
        <v>69627.62</v>
      </c>
      <c r="FY202" s="36">
        <v>120293.24</v>
      </c>
      <c r="FZ202" s="36">
        <v>122682.03</v>
      </c>
      <c r="GA202" s="36">
        <v>117872.53</v>
      </c>
      <c r="GB202" s="36">
        <v>53416.39</v>
      </c>
      <c r="GC202" s="36">
        <v>-5179.5800000000745</v>
      </c>
      <c r="GD202" s="36">
        <v>39719.090000000084</v>
      </c>
      <c r="GE202" s="36">
        <v>488084.76</v>
      </c>
      <c r="GF202" s="37">
        <f>FT202+FU202+FV202+FW202+FX202+FY202+FZ202+GA202+GB202+GC202+GD202+GE202</f>
        <v>1401221.6800000002</v>
      </c>
      <c r="GG202" s="36">
        <v>103659.03</v>
      </c>
      <c r="GH202" s="36">
        <v>56447.5</v>
      </c>
      <c r="GI202" s="36">
        <v>57382.079999999987</v>
      </c>
      <c r="GJ202" s="36">
        <v>21590.150000000023</v>
      </c>
      <c r="GK202" s="36">
        <v>144998.87</v>
      </c>
      <c r="GL202" s="36">
        <v>-42091.090000000026</v>
      </c>
      <c r="GM202" s="36">
        <v>89498.260000000068</v>
      </c>
      <c r="GN202" s="36">
        <v>187922.20999999996</v>
      </c>
      <c r="GO202" s="36">
        <v>220219.69999999995</v>
      </c>
      <c r="GP202" s="36">
        <v>213156.96000000043</v>
      </c>
      <c r="GQ202" s="36">
        <v>77309.119999999646</v>
      </c>
      <c r="GR202" s="36">
        <v>430520.15000000014</v>
      </c>
      <c r="GS202" s="37">
        <f>GG202+GH202+GI202+GJ202+GK202+GL202+GM202+GN202+GO202+GP202+GQ202+GR202</f>
        <v>1560612.9400000002</v>
      </c>
      <c r="GT202" s="36">
        <v>69128.86</v>
      </c>
      <c r="GU202" s="36">
        <v>48493.35000000002</v>
      </c>
      <c r="GV202" s="36">
        <v>65125.189999999973</v>
      </c>
      <c r="GW202" s="36">
        <v>83484.309999999969</v>
      </c>
      <c r="GX202" s="36">
        <v>197974.65999999992</v>
      </c>
      <c r="GY202" s="36">
        <v>80332.080000000075</v>
      </c>
      <c r="GZ202" s="36">
        <v>95772.820000000065</v>
      </c>
      <c r="HA202" s="36">
        <v>70715.689999999944</v>
      </c>
      <c r="HB202" s="36">
        <v>111319.25999999978</v>
      </c>
      <c r="HC202" s="36">
        <v>155196.70999999985</v>
      </c>
      <c r="HD202" s="36">
        <v>83199.310000000405</v>
      </c>
      <c r="HE202" s="36">
        <v>122069.05000000005</v>
      </c>
      <c r="HF202" s="37">
        <f>GT202+GU202+GV202+GW202+GX202+GY202+GZ202+HA202+HB202+HC202+HD202+HE202</f>
        <v>1182811.29</v>
      </c>
      <c r="HG202" s="36">
        <v>115724.39</v>
      </c>
      <c r="HH202" s="36">
        <v>28716.449999999997</v>
      </c>
      <c r="HI202" s="36">
        <v>22596.679999999993</v>
      </c>
      <c r="HJ202" s="36">
        <v>88988.749999999971</v>
      </c>
      <c r="HK202" s="36">
        <v>145827.78000000009</v>
      </c>
      <c r="HL202" s="36">
        <v>-5504.2800000000279</v>
      </c>
      <c r="HM202" s="36">
        <v>17333.269999999902</v>
      </c>
      <c r="HN202" s="36">
        <v>78863.690000000119</v>
      </c>
      <c r="HO202" s="36">
        <v>42598.900000000081</v>
      </c>
      <c r="HP202" s="36">
        <v>43854.29999999993</v>
      </c>
      <c r="HQ202" s="36">
        <v>-20383.479999999981</v>
      </c>
      <c r="HR202" s="36">
        <v>38751.019999999902</v>
      </c>
      <c r="HS202" s="37">
        <f>HG202+HH202+HI202+HJ202+HK202+HL202+HM202+HN202+HO202+HP202+HQ202+HR202</f>
        <v>597367.47</v>
      </c>
      <c r="HT202" s="36">
        <v>15437.23</v>
      </c>
      <c r="HU202" s="36">
        <v>43921.03</v>
      </c>
      <c r="HV202" s="36">
        <v>72364.740000000005</v>
      </c>
      <c r="HW202" s="36">
        <v>80203.009999999922</v>
      </c>
      <c r="HX202" s="36">
        <v>111353.9300000002</v>
      </c>
      <c r="HY202" s="36">
        <v>101112.30999999988</v>
      </c>
      <c r="HZ202" s="36">
        <v>49429.140000000014</v>
      </c>
      <c r="IA202" s="36">
        <v>47418.969999999972</v>
      </c>
      <c r="IB202" s="36">
        <v>67847.449999999837</v>
      </c>
      <c r="IC202" s="36">
        <v>6901.3000000000466</v>
      </c>
      <c r="ID202" s="36">
        <v>10475.400000000023</v>
      </c>
      <c r="IE202" s="36">
        <v>84651.480000000098</v>
      </c>
      <c r="IF202" s="37">
        <f>HT202+HU202+HV202+HW202+HX202+HY202+HZ202+IA202+IB202+IC202+ID202+IE202</f>
        <v>691115.99</v>
      </c>
      <c r="IG202" s="36">
        <v>46953.279999999992</v>
      </c>
      <c r="IH202" s="209">
        <v>29935.180000000015</v>
      </c>
      <c r="II202" s="209">
        <v>26606.150000000009</v>
      </c>
      <c r="IJ202" s="209">
        <v>61467.5</v>
      </c>
      <c r="IK202" s="209">
        <v>47154.47000000003</v>
      </c>
      <c r="IL202" s="209">
        <v>48039.460000000021</v>
      </c>
      <c r="IM202" s="209">
        <v>101687.84999999995</v>
      </c>
      <c r="IN202" s="209">
        <v>50762.929999999935</v>
      </c>
      <c r="IO202" s="209">
        <v>-26555.469999999972</v>
      </c>
      <c r="IP202" s="209">
        <v>100081.10999999999</v>
      </c>
      <c r="IQ202" s="209">
        <v>22714.5</v>
      </c>
      <c r="IR202" s="209">
        <v>-13599.429999999935</v>
      </c>
      <c r="IS202" s="37">
        <f>IG202+IH202+II202+IJ202+IK202+IL202+IM202+IN202+IO202+IP202+IQ202+IR202</f>
        <v>495247.53</v>
      </c>
      <c r="IT202" s="36">
        <v>84498.73000000001</v>
      </c>
      <c r="IU202" s="209">
        <v>32007.739999999991</v>
      </c>
      <c r="IV202" s="209">
        <v>27505.559999999998</v>
      </c>
      <c r="IW202" s="209">
        <v>42625.049999999988</v>
      </c>
      <c r="IX202" s="209">
        <v>57312.399999999994</v>
      </c>
      <c r="IY202" s="209">
        <v>31931.680000000051</v>
      </c>
      <c r="IZ202" s="209">
        <v>30643.880000000005</v>
      </c>
      <c r="JA202" s="209">
        <v>50718.179999999935</v>
      </c>
      <c r="JB202" s="209">
        <v>10844.560000000056</v>
      </c>
      <c r="JC202" s="209">
        <v>141229.44999999995</v>
      </c>
      <c r="JD202" s="209">
        <v>136010.64999999991</v>
      </c>
      <c r="JE202" s="209">
        <v>1647.1000000002095</v>
      </c>
      <c r="JF202" s="37">
        <f>IT202+IU202+IV202+IW202+IX202+IY202+IZ202+JA202+JB202+JC202+JD202+JE202</f>
        <v>646974.9800000001</v>
      </c>
      <c r="JG202" s="229">
        <v>7818.6100000000015</v>
      </c>
      <c r="JH202" s="209">
        <v>30181.309999999998</v>
      </c>
      <c r="JI202" s="209">
        <v>21577.550000000003</v>
      </c>
      <c r="JJ202" s="209">
        <v>64575.209999999992</v>
      </c>
      <c r="JK202" s="209">
        <v>31518.940000000002</v>
      </c>
      <c r="JL202" s="209">
        <v>53783.099999999977</v>
      </c>
      <c r="JM202" s="209">
        <v>59507.240000000049</v>
      </c>
      <c r="JN202" s="209">
        <v>36564.789999999921</v>
      </c>
      <c r="JO202" s="209">
        <v>58796.739999999991</v>
      </c>
      <c r="JP202" s="209">
        <v>11517.540000000037</v>
      </c>
      <c r="JQ202" s="209">
        <v>126166.14000000007</v>
      </c>
      <c r="JR202" s="209">
        <v>132071.93999999983</v>
      </c>
      <c r="JS202" s="37">
        <f>JG202+JH202+JI202+JJ202+JK202+JL202+JM202+JN202+JO202+JP202+JQ202+JR202</f>
        <v>634079.10999999987</v>
      </c>
      <c r="JT202" s="229">
        <v>34512.770000000004</v>
      </c>
      <c r="JU202" s="209">
        <v>52240.609999999986</v>
      </c>
      <c r="JV202" s="209">
        <v>61108.409999999989</v>
      </c>
      <c r="JW202" s="209">
        <v>27384.520000000019</v>
      </c>
      <c r="JX202" s="209">
        <v>101029.95000000001</v>
      </c>
      <c r="JY202" s="209">
        <v>10704.950000000012</v>
      </c>
      <c r="JZ202" s="209">
        <v>58883.899999999965</v>
      </c>
      <c r="KA202" s="209">
        <v>82907.649999999965</v>
      </c>
      <c r="KB202" s="209">
        <v>-37060.879999999946</v>
      </c>
      <c r="KC202" s="209">
        <v>-23688.589999999967</v>
      </c>
      <c r="KD202" s="209">
        <v>59490.259999999951</v>
      </c>
      <c r="KE202" s="209">
        <v>-13777.979999999981</v>
      </c>
      <c r="KF202" s="37">
        <f>JT202+JU202+JV202+JW202+JX202+JY202+JZ202+KA202+KB202+KC202+KD202+KE202</f>
        <v>413735.57</v>
      </c>
      <c r="KG202" s="229">
        <v>36563.230000000003</v>
      </c>
      <c r="KH202" s="209">
        <v>36009.19999999999</v>
      </c>
      <c r="KI202" s="209">
        <v>60486.74000000002</v>
      </c>
      <c r="KJ202" s="209">
        <v>48813.00999999998</v>
      </c>
      <c r="KK202" s="209">
        <v>16409.360000000015</v>
      </c>
      <c r="KL202" s="209">
        <v>24838.889999999985</v>
      </c>
      <c r="KM202" s="209">
        <v>53505.520000000019</v>
      </c>
      <c r="KN202" s="209">
        <v>19944.320000000007</v>
      </c>
      <c r="KO202" s="209">
        <v>-8859.5599999999977</v>
      </c>
      <c r="KP202" s="209">
        <v>65113.06</v>
      </c>
      <c r="KQ202" s="209">
        <v>14523</v>
      </c>
      <c r="KR202" s="209">
        <v>4896.6699999999837</v>
      </c>
      <c r="KS202" s="37">
        <f>KG202+KH202+KI202+KJ202+KK202+KL202+KM202+KN202+KO202+KP202+KQ202+KR202</f>
        <v>372243.44</v>
      </c>
      <c r="KT202" s="229">
        <v>155334.74</v>
      </c>
      <c r="KU202" s="209">
        <v>-35334.329999999987</v>
      </c>
      <c r="KV202" s="209">
        <v>19595.380000000005</v>
      </c>
      <c r="KW202" s="209">
        <v>43229.06</v>
      </c>
      <c r="KX202" s="209">
        <v>-59191.03</v>
      </c>
      <c r="KY202" s="209">
        <v>14616.989999999991</v>
      </c>
      <c r="KZ202" s="209">
        <v>31345.809999999998</v>
      </c>
      <c r="LA202" s="209">
        <v>53641.66</v>
      </c>
      <c r="LB202" s="209">
        <v>-3555.570000000007</v>
      </c>
      <c r="LC202" s="209">
        <v>29140.899999999994</v>
      </c>
      <c r="LD202" s="209">
        <v>55243.590000000026</v>
      </c>
      <c r="LE202" s="209">
        <v>36739.76999999996</v>
      </c>
      <c r="LF202" s="37">
        <f>KT202+KU202+KV202+KW202+KX202+KY202+KZ202+LA202+LB202+LC202+LD202+LE202</f>
        <v>340806.97</v>
      </c>
      <c r="LG202" s="229">
        <v>5255.59</v>
      </c>
      <c r="LH202" s="209">
        <v>22915.69</v>
      </c>
      <c r="LI202" s="209">
        <v>89317</v>
      </c>
      <c r="LJ202" s="209">
        <v>26898.709999999992</v>
      </c>
      <c r="LK202" s="209">
        <v>40181.070000000007</v>
      </c>
      <c r="LL202" s="209">
        <v>11917.220000000001</v>
      </c>
      <c r="LM202" s="209">
        <v>21259.799999999988</v>
      </c>
      <c r="LN202" s="209">
        <v>94566.110000000015</v>
      </c>
      <c r="LO202" s="209">
        <v>14836.849999999977</v>
      </c>
      <c r="LP202" s="209">
        <v>111922.45000000001</v>
      </c>
      <c r="LQ202" s="209">
        <v>35860.840000000026</v>
      </c>
      <c r="LR202" s="209">
        <v>-199536.62</v>
      </c>
      <c r="LS202" s="37">
        <f>LG202+LH202+LI202+LJ202+LK202+LL202+LM202+LN202+LO202+LP202+LQ202+LR202</f>
        <v>275394.71000000002</v>
      </c>
      <c r="LT202" s="229">
        <v>40332.589999999997</v>
      </c>
      <c r="LU202" s="209">
        <v>85041.39</v>
      </c>
      <c r="LV202" s="209">
        <v>7684.4400000000169</v>
      </c>
      <c r="LW202" s="209">
        <v>25021.75</v>
      </c>
      <c r="LX202" s="209">
        <v>14260.129999999976</v>
      </c>
      <c r="LY202" s="209">
        <v>62916.73000000001</v>
      </c>
      <c r="LZ202" s="209">
        <v>27034.180000000022</v>
      </c>
      <c r="MA202" s="209">
        <v>54351.179999999993</v>
      </c>
      <c r="MB202" s="209">
        <v>-19340.190000000002</v>
      </c>
      <c r="MC202" s="209">
        <v>39630.119999999995</v>
      </c>
      <c r="MD202" s="209">
        <v>-21988.070000000007</v>
      </c>
      <c r="ME202" s="209">
        <v>-37033.409999999974</v>
      </c>
      <c r="MF202" s="37">
        <f>LT202+LU202+LV202+LW202+LX202+LY202+LZ202+MA202+MB202+MC202+MD202+ME202</f>
        <v>277910.84000000003</v>
      </c>
      <c r="MG202" s="229">
        <v>31316.23</v>
      </c>
      <c r="MH202" s="209">
        <v>23295.210000000003</v>
      </c>
      <c r="MI202" s="209">
        <v>104870.82</v>
      </c>
      <c r="MJ202" s="209">
        <v>0</v>
      </c>
      <c r="MK202" s="209">
        <v>0</v>
      </c>
      <c r="ML202" s="209">
        <v>0</v>
      </c>
      <c r="MM202" s="209">
        <v>0</v>
      </c>
      <c r="MN202" s="209">
        <v>0</v>
      </c>
      <c r="MO202" s="209">
        <v>0</v>
      </c>
      <c r="MP202" s="209">
        <v>0</v>
      </c>
      <c r="MQ202" s="209">
        <v>0</v>
      </c>
      <c r="MR202" s="209">
        <v>0</v>
      </c>
      <c r="MS202" s="38">
        <f>MG202+MH202+MI202+MJ202+MK202+ML202+MM202+MN202+MO202+MP202+MQ202+MR202</f>
        <v>159482.26</v>
      </c>
    </row>
    <row r="203" spans="1:357" ht="15.75" x14ac:dyDescent="0.25">
      <c r="A203" s="86">
        <v>4091</v>
      </c>
      <c r="B203" s="113"/>
      <c r="C203" s="114" t="s">
        <v>472</v>
      </c>
      <c r="D203" s="114" t="s">
        <v>42</v>
      </c>
      <c r="E203" s="36" t="s">
        <v>165</v>
      </c>
      <c r="F203" s="36" t="s">
        <v>165</v>
      </c>
      <c r="G203" s="36" t="s">
        <v>165</v>
      </c>
      <c r="H203" s="36" t="s">
        <v>165</v>
      </c>
      <c r="I203" s="36" t="s">
        <v>165</v>
      </c>
      <c r="J203" s="36" t="s">
        <v>165</v>
      </c>
      <c r="K203" s="36" t="s">
        <v>165</v>
      </c>
      <c r="L203" s="36" t="s">
        <v>165</v>
      </c>
      <c r="M203" s="36" t="s">
        <v>165</v>
      </c>
      <c r="N203" s="36" t="s">
        <v>165</v>
      </c>
      <c r="O203" s="36" t="s">
        <v>165</v>
      </c>
      <c r="P203" s="36" t="s">
        <v>165</v>
      </c>
      <c r="Q203" s="36" t="s">
        <v>165</v>
      </c>
      <c r="R203" s="36" t="s">
        <v>165</v>
      </c>
      <c r="S203" s="36" t="s">
        <v>165</v>
      </c>
      <c r="T203" s="36" t="s">
        <v>165</v>
      </c>
      <c r="U203" s="36" t="s">
        <v>165</v>
      </c>
      <c r="V203" s="36" t="s">
        <v>165</v>
      </c>
      <c r="W203" s="36" t="s">
        <v>165</v>
      </c>
      <c r="X203" s="36" t="s">
        <v>165</v>
      </c>
      <c r="Y203" s="36" t="s">
        <v>165</v>
      </c>
      <c r="Z203" s="36" t="s">
        <v>165</v>
      </c>
      <c r="AA203" s="36" t="s">
        <v>165</v>
      </c>
      <c r="AB203" s="36" t="s">
        <v>165</v>
      </c>
      <c r="AC203" s="36" t="s">
        <v>165</v>
      </c>
      <c r="AD203" s="36" t="s">
        <v>165</v>
      </c>
      <c r="AE203" s="36" t="s">
        <v>165</v>
      </c>
      <c r="AF203" s="36" t="s">
        <v>165</v>
      </c>
      <c r="AG203" s="36" t="s">
        <v>165</v>
      </c>
      <c r="AH203" s="36" t="s">
        <v>165</v>
      </c>
      <c r="AI203" s="36" t="s">
        <v>165</v>
      </c>
      <c r="AJ203" s="36" t="s">
        <v>165</v>
      </c>
      <c r="AK203" s="36" t="s">
        <v>165</v>
      </c>
      <c r="AL203" s="36" t="s">
        <v>165</v>
      </c>
      <c r="AM203" s="36" t="s">
        <v>165</v>
      </c>
      <c r="AN203" s="36" t="s">
        <v>165</v>
      </c>
      <c r="AO203" s="36" t="s">
        <v>165</v>
      </c>
      <c r="AP203" s="36" t="s">
        <v>165</v>
      </c>
      <c r="AQ203" s="36" t="s">
        <v>165</v>
      </c>
      <c r="AR203" s="36" t="s">
        <v>165</v>
      </c>
      <c r="AS203" s="36" t="s">
        <v>165</v>
      </c>
      <c r="AT203" s="36" t="s">
        <v>165</v>
      </c>
      <c r="AU203" s="36" t="s">
        <v>165</v>
      </c>
      <c r="AV203" s="36" t="s">
        <v>165</v>
      </c>
      <c r="AW203" s="36" t="s">
        <v>165</v>
      </c>
      <c r="AX203" s="36" t="s">
        <v>165</v>
      </c>
      <c r="AY203" s="36" t="s">
        <v>165</v>
      </c>
      <c r="AZ203" s="36" t="s">
        <v>165</v>
      </c>
      <c r="BA203" s="36" t="s">
        <v>165</v>
      </c>
      <c r="BB203" s="36" t="s">
        <v>165</v>
      </c>
      <c r="BC203" s="36" t="s">
        <v>165</v>
      </c>
      <c r="BD203" s="36" t="s">
        <v>165</v>
      </c>
      <c r="BE203" s="36" t="s">
        <v>165</v>
      </c>
      <c r="BF203" s="36" t="s">
        <v>165</v>
      </c>
      <c r="BG203" s="36">
        <v>38126.356200968126</v>
      </c>
      <c r="BH203" s="36">
        <v>44032.715740277083</v>
      </c>
      <c r="BI203" s="36">
        <v>122398.18060423969</v>
      </c>
      <c r="BJ203" s="36">
        <v>214374.47838424303</v>
      </c>
      <c r="BK203" s="36">
        <v>77695.710232014695</v>
      </c>
      <c r="BL203" s="36">
        <v>199161.14546820227</v>
      </c>
      <c r="BM203" s="36">
        <v>56787.26422967785</v>
      </c>
      <c r="BN203" s="36">
        <v>134084.46002336839</v>
      </c>
      <c r="BO203" s="36">
        <v>123306.58345852113</v>
      </c>
      <c r="BP203" s="36">
        <v>189630.91228509432</v>
      </c>
      <c r="BQ203" s="36">
        <v>356889.50091804378</v>
      </c>
      <c r="BR203" s="36">
        <v>1033425.4506760144</v>
      </c>
      <c r="BS203" s="37">
        <f>BG203+BH203+BI203+BJ203+BK203+BL203+BM203+BN203+BO203+BP203+BQ203+BR203</f>
        <v>2589912.7582206647</v>
      </c>
      <c r="BT203" s="36">
        <v>70345.387247537976</v>
      </c>
      <c r="BU203" s="36">
        <v>121249.79135369722</v>
      </c>
      <c r="BV203" s="36">
        <v>147054.77800033381</v>
      </c>
      <c r="BW203" s="36">
        <v>211265.082623936</v>
      </c>
      <c r="BX203" s="36">
        <v>189039.69174595224</v>
      </c>
      <c r="BY203" s="36">
        <v>545686.96987147396</v>
      </c>
      <c r="BZ203" s="36">
        <v>155402.13436821912</v>
      </c>
      <c r="CA203" s="36">
        <v>227056.10582540499</v>
      </c>
      <c r="CB203" s="36">
        <v>159562.7527124015</v>
      </c>
      <c r="CC203" s="36">
        <v>281496.26510599267</v>
      </c>
      <c r="CD203" s="36">
        <v>455852.81255216192</v>
      </c>
      <c r="CE203" s="36">
        <v>1904895.8859122011</v>
      </c>
      <c r="CF203" s="37">
        <f>BT203+BU203+BV203+BW203+BX203+BY203+BZ203+CA203+CB203+CC203+CD203+CE203</f>
        <v>4468907.6573193129</v>
      </c>
      <c r="CG203" s="36">
        <v>98641.263895843775</v>
      </c>
      <c r="CH203" s="36">
        <v>102903.27157402772</v>
      </c>
      <c r="CI203" s="36">
        <v>137155.36220998169</v>
      </c>
      <c r="CJ203" s="36">
        <v>222482.33600400601</v>
      </c>
      <c r="CK203" s="36">
        <v>290908.7312218328</v>
      </c>
      <c r="CL203" s="36">
        <v>122950.98597896843</v>
      </c>
      <c r="CM203" s="36">
        <v>156934.01786012348</v>
      </c>
      <c r="CN203" s="36">
        <v>168951.70956434627</v>
      </c>
      <c r="CO203" s="36">
        <v>113700.00367217508</v>
      </c>
      <c r="CP203" s="36">
        <v>498409.87464530126</v>
      </c>
      <c r="CQ203" s="36">
        <v>566146.51790185319</v>
      </c>
      <c r="CR203" s="36">
        <v>1836282.6471373728</v>
      </c>
      <c r="CS203" s="37">
        <f>CG203+CH203+CI203+CJ203+CK203+CL203+CM203+CN203+CO203+CP203+CQ203+CR203</f>
        <v>4315466.7216658331</v>
      </c>
      <c r="CT203" s="36">
        <v>94977.682523785683</v>
      </c>
      <c r="CU203" s="36">
        <v>103396.6143799032</v>
      </c>
      <c r="CV203" s="36">
        <v>393481.52983642131</v>
      </c>
      <c r="CW203" s="36">
        <v>615631.17292605573</v>
      </c>
      <c r="CX203" s="36">
        <v>442271.0791604073</v>
      </c>
      <c r="CY203" s="36">
        <v>528556.70539142063</v>
      </c>
      <c r="CZ203" s="36">
        <v>459246.31130028417</v>
      </c>
      <c r="DA203" s="36">
        <v>271712.73718911613</v>
      </c>
      <c r="DB203" s="36">
        <v>454268.39384076197</v>
      </c>
      <c r="DC203" s="36">
        <v>550539.62297613092</v>
      </c>
      <c r="DD203" s="36">
        <v>261495.87235019225</v>
      </c>
      <c r="DE203" s="36">
        <v>1346566.7065598392</v>
      </c>
      <c r="DF203" s="36">
        <f>CT203+CU203+CV203+CW203+CX203+CY203+CZ203+DA203+DB203+DC203+DD203+DE203</f>
        <v>5522144.4284343179</v>
      </c>
      <c r="DG203" s="36">
        <v>98021.7</v>
      </c>
      <c r="DH203" s="36">
        <v>67102.240000000005</v>
      </c>
      <c r="DI203" s="36">
        <v>184188.71</v>
      </c>
      <c r="DJ203" s="36">
        <v>145712.98000000001</v>
      </c>
      <c r="DK203" s="36">
        <v>702404.64</v>
      </c>
      <c r="DL203" s="36">
        <v>843941.82</v>
      </c>
      <c r="DM203" s="36">
        <v>138282.41</v>
      </c>
      <c r="DN203" s="36">
        <v>566686.31999999995</v>
      </c>
      <c r="DO203" s="36">
        <v>484423.96</v>
      </c>
      <c r="DP203" s="36">
        <v>567526.76</v>
      </c>
      <c r="DQ203" s="36">
        <v>682084.87</v>
      </c>
      <c r="DR203" s="36">
        <v>2487467.71</v>
      </c>
      <c r="DS203" s="37">
        <f>DG203+DH203+DI203+DJ203+DK203+DL203+DM203+DN203+DO203+DP203+DQ203+DR203</f>
        <v>6967844.1200000001</v>
      </c>
      <c r="DT203" s="36">
        <v>473064.03</v>
      </c>
      <c r="DU203" s="36">
        <v>205146.7</v>
      </c>
      <c r="DV203" s="36">
        <v>666817.26</v>
      </c>
      <c r="DW203" s="36">
        <v>327167.15000000002</v>
      </c>
      <c r="DX203" s="36">
        <v>331332.07</v>
      </c>
      <c r="DY203" s="36">
        <v>543486.11</v>
      </c>
      <c r="DZ203" s="36">
        <v>555675.31000000006</v>
      </c>
      <c r="EA203" s="36">
        <v>464476.61</v>
      </c>
      <c r="EB203" s="36">
        <v>657136.27</v>
      </c>
      <c r="EC203" s="36">
        <v>589010.61</v>
      </c>
      <c r="ED203" s="36">
        <v>1753556.69</v>
      </c>
      <c r="EE203" s="36">
        <v>4284087.84</v>
      </c>
      <c r="EF203" s="37">
        <f>DT203+DU203+DV203+DW203+DX203+DY203+DZ203+EA203+EB203+EC203+ED203+EE203</f>
        <v>10850956.65</v>
      </c>
      <c r="EG203" s="36">
        <v>154834.48000000001</v>
      </c>
      <c r="EH203" s="36">
        <v>312989.59999999998</v>
      </c>
      <c r="EI203" s="36">
        <v>458549.08</v>
      </c>
      <c r="EJ203" s="36">
        <v>379723.79</v>
      </c>
      <c r="EK203" s="36">
        <v>764242.63</v>
      </c>
      <c r="EL203" s="36">
        <v>862760.19</v>
      </c>
      <c r="EM203" s="36">
        <v>385558.58</v>
      </c>
      <c r="EN203" s="36">
        <v>739580.63</v>
      </c>
      <c r="EO203" s="36">
        <v>681120.13</v>
      </c>
      <c r="EP203" s="36">
        <v>1074626.93</v>
      </c>
      <c r="EQ203" s="36">
        <v>709511.37000000291</v>
      </c>
      <c r="ER203" s="36">
        <v>3041142.47</v>
      </c>
      <c r="ES203" s="37">
        <f>EG203+EH203+EI203+EJ203+EK203+EL203+EM203+EN203+EO203+EP203+EQ203+ER203</f>
        <v>9564639.8800000027</v>
      </c>
      <c r="ET203" s="36">
        <v>118541.82</v>
      </c>
      <c r="EU203" s="36">
        <v>148510.28</v>
      </c>
      <c r="EV203" s="36">
        <v>352822.22</v>
      </c>
      <c r="EW203" s="36">
        <v>250298.71</v>
      </c>
      <c r="EX203" s="36">
        <v>444957.62</v>
      </c>
      <c r="EY203" s="36">
        <v>937714.77</v>
      </c>
      <c r="EZ203" s="36">
        <v>285727.33</v>
      </c>
      <c r="FA203" s="36">
        <v>478365.92</v>
      </c>
      <c r="FB203" s="36">
        <v>1848799</v>
      </c>
      <c r="FC203" s="36">
        <v>678114.28000000212</v>
      </c>
      <c r="FD203" s="36">
        <v>941708.08999999799</v>
      </c>
      <c r="FE203" s="36">
        <v>3321759.8</v>
      </c>
      <c r="FF203" s="37">
        <f>ET203+EU203+EV203+EW203+EX203+EY203+EZ203+FA203+FB203+FC203+FD203+FE203</f>
        <v>9807319.8399999999</v>
      </c>
      <c r="FG203" s="36">
        <v>170639.56</v>
      </c>
      <c r="FH203" s="36">
        <v>364507.11</v>
      </c>
      <c r="FI203" s="36">
        <v>366082.26</v>
      </c>
      <c r="FJ203" s="36">
        <v>827229.6</v>
      </c>
      <c r="FK203" s="36">
        <v>917066.02</v>
      </c>
      <c r="FL203" s="36">
        <v>987162.2</v>
      </c>
      <c r="FM203" s="36">
        <v>587214.01</v>
      </c>
      <c r="FN203" s="36">
        <v>828976.11</v>
      </c>
      <c r="FO203" s="36">
        <v>1076344.6499999999</v>
      </c>
      <c r="FP203" s="36">
        <v>1387540.71</v>
      </c>
      <c r="FQ203" s="36">
        <v>1364990.55</v>
      </c>
      <c r="FR203" s="36">
        <v>2252399.04</v>
      </c>
      <c r="FS203" s="37">
        <f>FG203+FH203+FI203+FJ203+FK203+FL203+FM203+FN203+FO203+FP203+FQ203+FR203</f>
        <v>11130151.82</v>
      </c>
      <c r="FT203" s="36">
        <v>259996.03</v>
      </c>
      <c r="FU203" s="36">
        <v>249551.97</v>
      </c>
      <c r="FV203" s="36">
        <v>456107.4</v>
      </c>
      <c r="FW203" s="36">
        <v>467443.25</v>
      </c>
      <c r="FX203" s="36">
        <v>308002.42</v>
      </c>
      <c r="FY203" s="36">
        <v>729330.37</v>
      </c>
      <c r="FZ203" s="36">
        <v>280371.96999999997</v>
      </c>
      <c r="GA203" s="36">
        <v>548558.48</v>
      </c>
      <c r="GB203" s="36">
        <v>526201.67000000004</v>
      </c>
      <c r="GC203" s="36">
        <v>562665.03</v>
      </c>
      <c r="GD203" s="36">
        <v>1277787.33</v>
      </c>
      <c r="GE203" s="36">
        <v>2532922.23</v>
      </c>
      <c r="GF203" s="37">
        <f>FT203+FU203+FV203+FW203+FX203+FY203+FZ203+GA203+GB203+GC203+GD203+GE203</f>
        <v>8198938.1500000004</v>
      </c>
      <c r="GG203" s="36">
        <v>472445.44</v>
      </c>
      <c r="GH203" s="36">
        <v>401430.01999999996</v>
      </c>
      <c r="GI203" s="36">
        <v>359702.31000000006</v>
      </c>
      <c r="GJ203" s="36">
        <v>493656.02</v>
      </c>
      <c r="GK203" s="36">
        <v>231257.07000000007</v>
      </c>
      <c r="GL203" s="36">
        <v>1277055.8600000001</v>
      </c>
      <c r="GM203" s="36">
        <v>1131031.6499999999</v>
      </c>
      <c r="GN203" s="36">
        <v>1062421.7300000004</v>
      </c>
      <c r="GO203" s="36">
        <v>575380.23000000138</v>
      </c>
      <c r="GP203" s="36">
        <v>532922.38999999687</v>
      </c>
      <c r="GQ203" s="36">
        <v>676524.5233333353</v>
      </c>
      <c r="GR203" s="36">
        <v>3160782.8066666648</v>
      </c>
      <c r="GS203" s="37">
        <f>GG203+GH203+GI203+GJ203+GK203+GL203+GM203+GN203+GO203+GP203+GQ203+GR203</f>
        <v>10374610.049999999</v>
      </c>
      <c r="GT203" s="36">
        <v>253444.49999999994</v>
      </c>
      <c r="GU203" s="36">
        <v>982330.27000000048</v>
      </c>
      <c r="GV203" s="36">
        <v>868310.77999999886</v>
      </c>
      <c r="GW203" s="36">
        <v>770138.37000000104</v>
      </c>
      <c r="GX203" s="36">
        <v>580017.93999999994</v>
      </c>
      <c r="GY203" s="36">
        <v>1050542.879999999</v>
      </c>
      <c r="GZ203" s="36">
        <v>645188.76000000071</v>
      </c>
      <c r="HA203" s="36">
        <v>485589.08999999985</v>
      </c>
      <c r="HB203" s="36">
        <v>1240585.1299999971</v>
      </c>
      <c r="HC203" s="36">
        <v>779526.37999999989</v>
      </c>
      <c r="HD203" s="36">
        <v>938485.49000000302</v>
      </c>
      <c r="HE203" s="36">
        <v>2729948.9499999993</v>
      </c>
      <c r="HF203" s="37">
        <f>GT203+GU203+GV203+GW203+GX203+GY203+GZ203+HA203+HB203+HC203+HD203+HE203</f>
        <v>11324108.539999999</v>
      </c>
      <c r="HG203" s="36">
        <v>213069.96</v>
      </c>
      <c r="HH203" s="36">
        <v>370300.33000000007</v>
      </c>
      <c r="HI203" s="36">
        <v>596680.69999999972</v>
      </c>
      <c r="HJ203" s="36">
        <v>527985.40000000014</v>
      </c>
      <c r="HK203" s="36">
        <v>533211.28999999934</v>
      </c>
      <c r="HL203" s="36">
        <v>1961689.1300000004</v>
      </c>
      <c r="HM203" s="36">
        <v>837809.58000000007</v>
      </c>
      <c r="HN203" s="36">
        <v>724622.53999999911</v>
      </c>
      <c r="HO203" s="36">
        <v>1221444.7599999998</v>
      </c>
      <c r="HP203" s="36">
        <v>1217559.7600000035</v>
      </c>
      <c r="HQ203" s="36">
        <v>2906122.7999999961</v>
      </c>
      <c r="HR203" s="36">
        <v>2016399.8200000003</v>
      </c>
      <c r="HS203" s="37">
        <f>HG203+HH203+HI203+HJ203+HK203+HL203+HM203+HN203+HO203+HP203+HQ203+HR203</f>
        <v>13126896.069999998</v>
      </c>
      <c r="HT203" s="36">
        <v>106950.37</v>
      </c>
      <c r="HU203" s="36">
        <v>238669.61999999988</v>
      </c>
      <c r="HV203" s="36">
        <v>398658.45999999996</v>
      </c>
      <c r="HW203" s="36">
        <v>555883.56000000017</v>
      </c>
      <c r="HX203" s="36">
        <v>1629383.0800000003</v>
      </c>
      <c r="HY203" s="36">
        <v>981596.91999999899</v>
      </c>
      <c r="HZ203" s="36">
        <v>704816.48</v>
      </c>
      <c r="IA203" s="36">
        <v>637593.78000000026</v>
      </c>
      <c r="IB203" s="36">
        <v>636962.74999999814</v>
      </c>
      <c r="IC203" s="36">
        <v>899510.39000000153</v>
      </c>
      <c r="ID203" s="36">
        <v>905024.51000000071</v>
      </c>
      <c r="IE203" s="36">
        <v>1858673.8399999999</v>
      </c>
      <c r="IF203" s="37">
        <f>HT203+HU203+HV203+HW203+HX203+HY203+HZ203+IA203+IB203+IC203+ID203+IE203</f>
        <v>9553723.7599999998</v>
      </c>
      <c r="IG203" s="36">
        <v>347307.4</v>
      </c>
      <c r="IH203" s="209">
        <v>371074.44999999995</v>
      </c>
      <c r="II203" s="209">
        <v>805341.9099999998</v>
      </c>
      <c r="IJ203" s="209">
        <v>436689.9600000002</v>
      </c>
      <c r="IK203" s="209">
        <v>444318.64000000036</v>
      </c>
      <c r="IL203" s="209">
        <v>1108212.2899999996</v>
      </c>
      <c r="IM203" s="209">
        <v>639194.16999999946</v>
      </c>
      <c r="IN203" s="209">
        <v>564824.3600000022</v>
      </c>
      <c r="IO203" s="209">
        <v>721560.63999999966</v>
      </c>
      <c r="IP203" s="209">
        <v>829984.8499999987</v>
      </c>
      <c r="IQ203" s="209">
        <v>1173176.3900000006</v>
      </c>
      <c r="IR203" s="209">
        <v>2274952.0199999958</v>
      </c>
      <c r="IS203" s="37">
        <f>IG203+IH203+II203+IJ203+IK203+IL203+IM203+IN203+IO203+IP203+IQ203+IR203</f>
        <v>9716637.0799999963</v>
      </c>
      <c r="IT203" s="36">
        <v>428625.97000000009</v>
      </c>
      <c r="IU203" s="209">
        <v>475667.10999999964</v>
      </c>
      <c r="IV203" s="209">
        <v>1496840.9500000002</v>
      </c>
      <c r="IW203" s="209">
        <v>523998.69999999972</v>
      </c>
      <c r="IX203" s="209">
        <v>490882.2200000002</v>
      </c>
      <c r="IY203" s="209">
        <v>1042416.2899999986</v>
      </c>
      <c r="IZ203" s="209">
        <v>961074.56000000238</v>
      </c>
      <c r="JA203" s="209">
        <v>681933.72000000067</v>
      </c>
      <c r="JB203" s="209">
        <v>470862.32999999914</v>
      </c>
      <c r="JC203" s="209">
        <v>617922.66999999899</v>
      </c>
      <c r="JD203" s="209">
        <v>733788.74999999814</v>
      </c>
      <c r="JE203" s="209">
        <v>2546579.2800000031</v>
      </c>
      <c r="JF203" s="37">
        <f>IT203+IU203+IV203+IW203+IX203+IY203+IZ203+JA203+JB203+JC203+JD203+JE203</f>
        <v>10470592.550000001</v>
      </c>
      <c r="JG203" s="229">
        <v>180556.62000000002</v>
      </c>
      <c r="JH203" s="209">
        <v>232642.36000000013</v>
      </c>
      <c r="JI203" s="209">
        <v>443961.00999999995</v>
      </c>
      <c r="JJ203" s="209">
        <v>622425.88999999978</v>
      </c>
      <c r="JK203" s="209">
        <v>556794.9600000002</v>
      </c>
      <c r="JL203" s="209">
        <v>925228.42999999993</v>
      </c>
      <c r="JM203" s="209">
        <v>1037381.1600000001</v>
      </c>
      <c r="JN203" s="209">
        <v>576232.25000000047</v>
      </c>
      <c r="JO203" s="209">
        <v>936218.42000000086</v>
      </c>
      <c r="JP203" s="209">
        <v>1221408.8199999994</v>
      </c>
      <c r="JQ203" s="209">
        <v>919442.37999999803</v>
      </c>
      <c r="JR203" s="209">
        <v>2298967.790000001</v>
      </c>
      <c r="JS203" s="37">
        <f>JG203+JH203+JI203+JJ203+JK203+JL203+JM203+JN203+JO203+JP203+JQ203+JR203</f>
        <v>9951260.0899999999</v>
      </c>
      <c r="JT203" s="229">
        <v>361387.82</v>
      </c>
      <c r="JU203" s="209">
        <v>486901.94</v>
      </c>
      <c r="JV203" s="209">
        <v>590997.34999999986</v>
      </c>
      <c r="JW203" s="209">
        <v>1072031.9899999993</v>
      </c>
      <c r="JX203" s="209">
        <v>1060759.7900000014</v>
      </c>
      <c r="JY203" s="209">
        <v>973010.79999999795</v>
      </c>
      <c r="JZ203" s="209">
        <v>673280.72000000253</v>
      </c>
      <c r="KA203" s="209">
        <v>508613.86999999825</v>
      </c>
      <c r="KB203" s="209">
        <v>692925.90999999922</v>
      </c>
      <c r="KC203" s="209">
        <v>1017783.0699999984</v>
      </c>
      <c r="KD203" s="209">
        <v>1244918.4700000035</v>
      </c>
      <c r="KE203" s="209">
        <v>3713376.1899999995</v>
      </c>
      <c r="KF203" s="37">
        <f>JT203+JU203+JV203+JW203+JX203+JY203+JZ203+KA203+KB203+KC203+KD203+KE203</f>
        <v>12395987.92</v>
      </c>
      <c r="KG203" s="229">
        <v>436033.26</v>
      </c>
      <c r="KH203" s="209">
        <v>552526.05999999994</v>
      </c>
      <c r="KI203" s="209">
        <v>709717.65</v>
      </c>
      <c r="KJ203" s="209">
        <v>513104.4600000002</v>
      </c>
      <c r="KK203" s="209">
        <v>821533.98</v>
      </c>
      <c r="KL203" s="209">
        <v>1092028.5499999998</v>
      </c>
      <c r="KM203" s="209">
        <v>1145639.2300000004</v>
      </c>
      <c r="KN203" s="209">
        <v>1039886.4799999995</v>
      </c>
      <c r="KO203" s="209">
        <v>1380994.5899999999</v>
      </c>
      <c r="KP203" s="209">
        <v>1180522.5099999998</v>
      </c>
      <c r="KQ203" s="209">
        <v>1426710.7800000012</v>
      </c>
      <c r="KR203" s="209">
        <v>2754153.9399999995</v>
      </c>
      <c r="KS203" s="37">
        <f>KG203+KH203+KI203+KJ203+KK203+KL203+KM203+KN203+KO203+KP203+KQ203+KR203</f>
        <v>13052851.49</v>
      </c>
      <c r="KT203" s="229">
        <v>316022.92</v>
      </c>
      <c r="KU203" s="209">
        <v>570572.14000000013</v>
      </c>
      <c r="KV203" s="209">
        <v>652834.96</v>
      </c>
      <c r="KW203" s="209">
        <v>529402.94999999995</v>
      </c>
      <c r="KX203" s="209">
        <v>722534.57999999984</v>
      </c>
      <c r="KY203" s="209">
        <v>1082118.1000000001</v>
      </c>
      <c r="KZ203" s="209">
        <v>905280.42000000039</v>
      </c>
      <c r="LA203" s="209">
        <v>996958.1799999997</v>
      </c>
      <c r="LB203" s="209">
        <v>595168.6799999997</v>
      </c>
      <c r="LC203" s="209">
        <v>821485.04</v>
      </c>
      <c r="LD203" s="209">
        <v>1243942.0000000009</v>
      </c>
      <c r="LE203" s="209">
        <v>2303675.0499999989</v>
      </c>
      <c r="LF203" s="37">
        <f>KT203+KU203+KV203+KW203+KX203+KY203+KZ203+LA203+LB203+LC203+LD203+LE203</f>
        <v>10739995.02</v>
      </c>
      <c r="LG203" s="229">
        <v>216143.56</v>
      </c>
      <c r="LH203" s="209">
        <v>341882.97000000003</v>
      </c>
      <c r="LI203" s="209">
        <v>785764.48</v>
      </c>
      <c r="LJ203" s="209">
        <v>617620.60000000009</v>
      </c>
      <c r="LK203" s="209">
        <v>766372.07999999984</v>
      </c>
      <c r="LL203" s="209">
        <v>1356615.6099999999</v>
      </c>
      <c r="LM203" s="209">
        <v>857246.37999999989</v>
      </c>
      <c r="LN203" s="209">
        <v>3208371.8900000006</v>
      </c>
      <c r="LO203" s="209">
        <v>13298024.829999994</v>
      </c>
      <c r="LP203" s="209">
        <v>12813931.330000002</v>
      </c>
      <c r="LQ203" s="209">
        <v>2018278.8700000048</v>
      </c>
      <c r="LR203" s="209">
        <v>4329526.2100000009</v>
      </c>
      <c r="LS203" s="37">
        <f>LG203+LH203+LI203+LJ203+LK203+LL203+LM203+LN203+LO203+LP203+LQ203+LR203</f>
        <v>40609778.810000002</v>
      </c>
      <c r="LT203" s="229">
        <v>844583</v>
      </c>
      <c r="LU203" s="209">
        <v>838813.85000000009</v>
      </c>
      <c r="LV203" s="209">
        <v>877815.96999999974</v>
      </c>
      <c r="LW203" s="209">
        <v>1129430.4500000002</v>
      </c>
      <c r="LX203" s="209">
        <v>648720.26000000024</v>
      </c>
      <c r="LY203" s="209">
        <v>1295837.8999999994</v>
      </c>
      <c r="LZ203" s="209">
        <v>1786348.38</v>
      </c>
      <c r="MA203" s="209">
        <v>716055.01000000071</v>
      </c>
      <c r="MB203" s="209">
        <v>983344.51999999955</v>
      </c>
      <c r="MC203" s="209">
        <v>949726.63000000082</v>
      </c>
      <c r="MD203" s="209">
        <v>1504654.1600000001</v>
      </c>
      <c r="ME203" s="209">
        <v>2335485.7899999991</v>
      </c>
      <c r="MF203" s="37">
        <f>LT203+LU203+LV203+LW203+LX203+LY203+LZ203+MA203+MB203+MC203+MD203+ME203</f>
        <v>13910815.92</v>
      </c>
      <c r="MG203" s="229">
        <v>1449330.61</v>
      </c>
      <c r="MH203" s="209">
        <v>1125630.1399999999</v>
      </c>
      <c r="MI203" s="209">
        <v>816948.73</v>
      </c>
      <c r="MJ203" s="209">
        <v>0</v>
      </c>
      <c r="MK203" s="209">
        <v>0</v>
      </c>
      <c r="ML203" s="209">
        <v>0</v>
      </c>
      <c r="MM203" s="209">
        <v>0</v>
      </c>
      <c r="MN203" s="209">
        <v>0</v>
      </c>
      <c r="MO203" s="209">
        <v>0</v>
      </c>
      <c r="MP203" s="209">
        <v>0</v>
      </c>
      <c r="MQ203" s="209">
        <v>0</v>
      </c>
      <c r="MR203" s="209">
        <v>0</v>
      </c>
      <c r="MS203" s="38">
        <f>MG203+MH203+MI203+MJ203+MK203+ML203+MM203+MN203+MO203+MP203+MQ203+MR203</f>
        <v>3391909.48</v>
      </c>
    </row>
    <row r="204" spans="1:357" ht="15.75" x14ac:dyDescent="0.25">
      <c r="A204" s="86">
        <v>4092</v>
      </c>
      <c r="B204" s="113"/>
      <c r="C204" s="114" t="s">
        <v>474</v>
      </c>
      <c r="D204" s="114" t="s">
        <v>478</v>
      </c>
      <c r="E204" s="36" t="s">
        <v>165</v>
      </c>
      <c r="F204" s="36" t="s">
        <v>165</v>
      </c>
      <c r="G204" s="36" t="s">
        <v>165</v>
      </c>
      <c r="H204" s="36" t="s">
        <v>165</v>
      </c>
      <c r="I204" s="36" t="s">
        <v>165</v>
      </c>
      <c r="J204" s="36" t="s">
        <v>165</v>
      </c>
      <c r="K204" s="36" t="s">
        <v>165</v>
      </c>
      <c r="L204" s="36" t="s">
        <v>165</v>
      </c>
      <c r="M204" s="36" t="s">
        <v>165</v>
      </c>
      <c r="N204" s="36" t="s">
        <v>165</v>
      </c>
      <c r="O204" s="36" t="s">
        <v>165</v>
      </c>
      <c r="P204" s="36" t="s">
        <v>165</v>
      </c>
      <c r="Q204" s="36" t="s">
        <v>165</v>
      </c>
      <c r="R204" s="36" t="s">
        <v>165</v>
      </c>
      <c r="S204" s="36" t="s">
        <v>165</v>
      </c>
      <c r="T204" s="36" t="s">
        <v>165</v>
      </c>
      <c r="U204" s="36" t="s">
        <v>165</v>
      </c>
      <c r="V204" s="36" t="s">
        <v>165</v>
      </c>
      <c r="W204" s="36" t="s">
        <v>165</v>
      </c>
      <c r="X204" s="36" t="s">
        <v>165</v>
      </c>
      <c r="Y204" s="36" t="s">
        <v>165</v>
      </c>
      <c r="Z204" s="36" t="s">
        <v>165</v>
      </c>
      <c r="AA204" s="36" t="s">
        <v>165</v>
      </c>
      <c r="AB204" s="36" t="s">
        <v>165</v>
      </c>
      <c r="AC204" s="36" t="s">
        <v>165</v>
      </c>
      <c r="AD204" s="36" t="s">
        <v>165</v>
      </c>
      <c r="AE204" s="36" t="s">
        <v>165</v>
      </c>
      <c r="AF204" s="36" t="s">
        <v>165</v>
      </c>
      <c r="AG204" s="36" t="s">
        <v>165</v>
      </c>
      <c r="AH204" s="36" t="s">
        <v>165</v>
      </c>
      <c r="AI204" s="36" t="s">
        <v>165</v>
      </c>
      <c r="AJ204" s="36" t="s">
        <v>165</v>
      </c>
      <c r="AK204" s="36" t="s">
        <v>165</v>
      </c>
      <c r="AL204" s="36" t="s">
        <v>165</v>
      </c>
      <c r="AM204" s="36" t="s">
        <v>165</v>
      </c>
      <c r="AN204" s="36" t="s">
        <v>165</v>
      </c>
      <c r="AO204" s="36" t="s">
        <v>165</v>
      </c>
      <c r="AP204" s="36" t="s">
        <v>165</v>
      </c>
      <c r="AQ204" s="36" t="s">
        <v>165</v>
      </c>
      <c r="AR204" s="36" t="s">
        <v>165</v>
      </c>
      <c r="AS204" s="36" t="s">
        <v>165</v>
      </c>
      <c r="AT204" s="36" t="s">
        <v>165</v>
      </c>
      <c r="AU204" s="36" t="s">
        <v>165</v>
      </c>
      <c r="AV204" s="36" t="s">
        <v>165</v>
      </c>
      <c r="AW204" s="36" t="s">
        <v>165</v>
      </c>
      <c r="AX204" s="36" t="s">
        <v>165</v>
      </c>
      <c r="AY204" s="36" t="s">
        <v>165</v>
      </c>
      <c r="AZ204" s="36" t="s">
        <v>165</v>
      </c>
      <c r="BA204" s="36" t="s">
        <v>165</v>
      </c>
      <c r="BB204" s="36" t="s">
        <v>165</v>
      </c>
      <c r="BC204" s="36" t="s">
        <v>165</v>
      </c>
      <c r="BD204" s="36" t="s">
        <v>165</v>
      </c>
      <c r="BE204" s="36" t="s">
        <v>165</v>
      </c>
      <c r="BF204" s="36" t="s">
        <v>165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0</v>
      </c>
      <c r="BM204" s="36">
        <v>0</v>
      </c>
      <c r="BN204" s="36">
        <v>0</v>
      </c>
      <c r="BO204" s="36">
        <v>0</v>
      </c>
      <c r="BP204" s="36">
        <v>0</v>
      </c>
      <c r="BQ204" s="36">
        <v>0</v>
      </c>
      <c r="BR204" s="36">
        <v>0</v>
      </c>
      <c r="BS204" s="37">
        <f>BG204+BH204+BI204+BJ204+BK204+BL204+BM204+BN204+BO204+BP204+BQ204+BR204</f>
        <v>0</v>
      </c>
      <c r="BT204" s="36">
        <v>0</v>
      </c>
      <c r="BU204" s="36">
        <v>0</v>
      </c>
      <c r="BV204" s="36">
        <v>0</v>
      </c>
      <c r="BW204" s="36">
        <v>0</v>
      </c>
      <c r="BX204" s="36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7">
        <f>BT204+BU204+BV204+BW204+BX204+BY204+BZ204+CA204+CB204+CC204+CD204+CE204</f>
        <v>0</v>
      </c>
      <c r="CG204" s="36">
        <v>0</v>
      </c>
      <c r="CH204" s="36">
        <v>0</v>
      </c>
      <c r="CI204" s="36">
        <v>0</v>
      </c>
      <c r="CJ204" s="36">
        <v>0</v>
      </c>
      <c r="CK204" s="36">
        <v>0</v>
      </c>
      <c r="CL204" s="36">
        <v>0</v>
      </c>
      <c r="CM204" s="36">
        <v>0</v>
      </c>
      <c r="CN204" s="36">
        <v>0</v>
      </c>
      <c r="CO204" s="36">
        <v>0</v>
      </c>
      <c r="CP204" s="36">
        <v>0</v>
      </c>
      <c r="CQ204" s="36">
        <v>0</v>
      </c>
      <c r="CR204" s="36">
        <v>0</v>
      </c>
      <c r="CS204" s="37">
        <f>CG204+CH204+CI204+CJ204+CK204+CL204+CM204+CN204+CO204+CP204+CQ204+CR204</f>
        <v>0</v>
      </c>
      <c r="CT204" s="36">
        <v>0</v>
      </c>
      <c r="CU204" s="36">
        <v>0</v>
      </c>
      <c r="CV204" s="36">
        <v>0</v>
      </c>
      <c r="CW204" s="36">
        <v>0</v>
      </c>
      <c r="CX204" s="36">
        <v>0</v>
      </c>
      <c r="CY204" s="36">
        <v>0</v>
      </c>
      <c r="CZ204" s="36">
        <v>0</v>
      </c>
      <c r="DA204" s="36">
        <v>0</v>
      </c>
      <c r="DB204" s="36">
        <v>0</v>
      </c>
      <c r="DC204" s="36">
        <v>0</v>
      </c>
      <c r="DD204" s="36">
        <v>0</v>
      </c>
      <c r="DE204" s="36">
        <v>0</v>
      </c>
      <c r="DF204" s="36">
        <f>CT204+CU204+CV204+CW204+CX204+CY204+CZ204+DA204+DB204+DC204+DD204+DE204</f>
        <v>0</v>
      </c>
      <c r="DG204" s="36">
        <v>0</v>
      </c>
      <c r="DH204" s="36">
        <v>0</v>
      </c>
      <c r="DI204" s="36">
        <v>0</v>
      </c>
      <c r="DJ204" s="36">
        <v>0</v>
      </c>
      <c r="DK204" s="36">
        <v>0</v>
      </c>
      <c r="DL204" s="36">
        <v>0</v>
      </c>
      <c r="DM204" s="36">
        <v>0</v>
      </c>
      <c r="DN204" s="36">
        <v>37678.589999999997</v>
      </c>
      <c r="DO204" s="36">
        <v>630.41000000000349</v>
      </c>
      <c r="DP204" s="36">
        <v>5527.52</v>
      </c>
      <c r="DQ204" s="36">
        <v>7518.01</v>
      </c>
      <c r="DR204" s="36">
        <v>40543.440000000002</v>
      </c>
      <c r="DS204" s="37">
        <f>DG204+DH204+DI204+DJ204+DK204+DL204+DM204+DN204+DO204+DP204+DQ204+DR204</f>
        <v>91897.97</v>
      </c>
      <c r="DT204" s="36">
        <v>4018.12</v>
      </c>
      <c r="DU204" s="36">
        <v>2355.89</v>
      </c>
      <c r="DV204" s="36">
        <v>2899.83</v>
      </c>
      <c r="DW204" s="36">
        <v>5759.4</v>
      </c>
      <c r="DX204" s="36">
        <v>5237.59</v>
      </c>
      <c r="DY204" s="36">
        <v>3890.43</v>
      </c>
      <c r="DZ204" s="36">
        <v>1988.71</v>
      </c>
      <c r="EA204" s="36">
        <v>3712.29</v>
      </c>
      <c r="EB204" s="36">
        <v>12129.68</v>
      </c>
      <c r="EC204" s="36">
        <v>40024.019999999997</v>
      </c>
      <c r="ED204" s="36">
        <v>-4506.3900000000003</v>
      </c>
      <c r="EE204" s="36">
        <v>144550.62</v>
      </c>
      <c r="EF204" s="37">
        <f>DT204+DU204+DV204+DW204+DX204+DY204+DZ204+EA204+EB204+EC204+ED204+EE204</f>
        <v>222060.19</v>
      </c>
      <c r="EG204" s="36">
        <v>10971.65</v>
      </c>
      <c r="EH204" s="36">
        <v>17095.259999999998</v>
      </c>
      <c r="EI204" s="36">
        <v>15137.95</v>
      </c>
      <c r="EJ204" s="36">
        <v>18320.740000000002</v>
      </c>
      <c r="EK204" s="36">
        <v>188.41999999999825</v>
      </c>
      <c r="EL204" s="36">
        <v>37574.01</v>
      </c>
      <c r="EM204" s="36">
        <v>16993.95</v>
      </c>
      <c r="EN204" s="36">
        <v>11838.69</v>
      </c>
      <c r="EO204" s="36">
        <v>25845.84</v>
      </c>
      <c r="EP204" s="36">
        <v>9117.19</v>
      </c>
      <c r="EQ204" s="36">
        <v>11188.13</v>
      </c>
      <c r="ER204" s="36">
        <v>121107.02</v>
      </c>
      <c r="ES204" s="37">
        <f>EG204+EH204+EI204+EJ204+EK204+EL204+EM204+EN204+EO204+EP204+EQ204+ER204</f>
        <v>295378.85000000003</v>
      </c>
      <c r="ET204" s="36">
        <v>11631.51</v>
      </c>
      <c r="EU204" s="36">
        <v>23935.05</v>
      </c>
      <c r="EV204" s="36">
        <v>14734.2</v>
      </c>
      <c r="EW204" s="36">
        <v>15859.52</v>
      </c>
      <c r="EX204" s="36">
        <v>13842.89</v>
      </c>
      <c r="EY204" s="36">
        <v>15331.09</v>
      </c>
      <c r="EZ204" s="36">
        <v>15668.88</v>
      </c>
      <c r="FA204" s="36">
        <v>15460.25</v>
      </c>
      <c r="FB204" s="36">
        <v>14600.05</v>
      </c>
      <c r="FC204" s="36">
        <v>13937.64</v>
      </c>
      <c r="FD204" s="36">
        <v>14444.34</v>
      </c>
      <c r="FE204" s="36">
        <v>196822.32</v>
      </c>
      <c r="FF204" s="37">
        <f>ET204+EU204+EV204+EW204+EX204+EY204+EZ204+FA204+FB204+FC204+FD204+FE204</f>
        <v>366267.74</v>
      </c>
      <c r="FG204" s="36">
        <v>13656.09</v>
      </c>
      <c r="FH204" s="36">
        <v>15656.86</v>
      </c>
      <c r="FI204" s="36">
        <v>13657.19</v>
      </c>
      <c r="FJ204" s="36">
        <v>23693.09</v>
      </c>
      <c r="FK204" s="36">
        <v>-54877.55</v>
      </c>
      <c r="FL204" s="36">
        <v>82978.66</v>
      </c>
      <c r="FM204" s="36">
        <v>14965.59</v>
      </c>
      <c r="FN204" s="36">
        <v>74198.09</v>
      </c>
      <c r="FO204" s="36">
        <v>98151.42</v>
      </c>
      <c r="FP204" s="36">
        <v>582971.31000000006</v>
      </c>
      <c r="FQ204" s="36">
        <v>1579923.91</v>
      </c>
      <c r="FR204" s="36">
        <v>621171.32999999996</v>
      </c>
      <c r="FS204" s="37">
        <f>FG204+FH204+FI204+FJ204+FK204+FL204+FM204+FN204+FO204+FP204+FQ204+FR204</f>
        <v>3066145.99</v>
      </c>
      <c r="FT204" s="36">
        <v>21031.32</v>
      </c>
      <c r="FU204" s="36">
        <v>24614.560000000001</v>
      </c>
      <c r="FV204" s="36">
        <v>15057.48</v>
      </c>
      <c r="FW204" s="36">
        <v>42679.44</v>
      </c>
      <c r="FX204" s="36">
        <v>20537.79</v>
      </c>
      <c r="FY204" s="36">
        <v>25354.19</v>
      </c>
      <c r="FZ204" s="36">
        <v>28174.16</v>
      </c>
      <c r="GA204" s="36">
        <v>82963.41</v>
      </c>
      <c r="GB204" s="36">
        <v>18853</v>
      </c>
      <c r="GC204" s="36">
        <v>3853.87</v>
      </c>
      <c r="GD204" s="36">
        <v>91922.95</v>
      </c>
      <c r="GE204" s="36">
        <v>77872.479999999996</v>
      </c>
      <c r="GF204" s="37">
        <f>FT204+FU204+FV204+FW204+FX204+FY204+FZ204+GA204+GB204+GC204+GD204+GE204</f>
        <v>452914.64999999997</v>
      </c>
      <c r="GG204" s="36">
        <v>42493.63</v>
      </c>
      <c r="GH204" s="36">
        <v>21680.160000000003</v>
      </c>
      <c r="GI204" s="36">
        <v>64206.030000000006</v>
      </c>
      <c r="GJ204" s="36">
        <v>28480.419999999984</v>
      </c>
      <c r="GK204" s="36">
        <v>34417.24000000002</v>
      </c>
      <c r="GL204" s="36">
        <v>102970.00999999998</v>
      </c>
      <c r="GM204" s="36">
        <v>25297.690000000002</v>
      </c>
      <c r="GN204" s="36">
        <v>5325.4899999999907</v>
      </c>
      <c r="GO204" s="36">
        <v>52740.590000000026</v>
      </c>
      <c r="GP204" s="36">
        <v>-94705.580000000016</v>
      </c>
      <c r="GQ204" s="36">
        <v>172991.61000000004</v>
      </c>
      <c r="GR204" s="36">
        <v>210708.5</v>
      </c>
      <c r="GS204" s="37">
        <f>GG204+GH204+GI204+GJ204+GK204+GL204+GM204+GN204+GO204+GP204+GQ204+GR204</f>
        <v>666605.79</v>
      </c>
      <c r="GT204" s="36">
        <v>155211.27000000002</v>
      </c>
      <c r="GU204" s="36">
        <v>117067.21999999997</v>
      </c>
      <c r="GV204" s="36">
        <v>22082.969999999972</v>
      </c>
      <c r="GW204" s="36">
        <v>37749.830000000016</v>
      </c>
      <c r="GX204" s="36">
        <v>22936.040000000037</v>
      </c>
      <c r="GY204" s="36">
        <v>69614.039999999979</v>
      </c>
      <c r="GZ204" s="36">
        <v>-62166.650000000023</v>
      </c>
      <c r="HA204" s="36">
        <v>17728.290000000037</v>
      </c>
      <c r="HB204" s="36">
        <v>-41822.180000000051</v>
      </c>
      <c r="HC204" s="36">
        <v>9359.7700000000768</v>
      </c>
      <c r="HD204" s="36">
        <v>276094.49000000005</v>
      </c>
      <c r="HE204" s="36">
        <v>201529.12</v>
      </c>
      <c r="HF204" s="37">
        <f>GT204+GU204+GV204+GW204+GX204+GY204+GZ204+HA204+HB204+HC204+HD204+HE204</f>
        <v>825384.21000000008</v>
      </c>
      <c r="HG204" s="36">
        <v>24214.14</v>
      </c>
      <c r="HH204" s="36">
        <v>10560.279999999999</v>
      </c>
      <c r="HI204" s="36">
        <v>75551.189999999988</v>
      </c>
      <c r="HJ204" s="36">
        <v>5907.2900000000081</v>
      </c>
      <c r="HK204" s="36">
        <v>40860.81</v>
      </c>
      <c r="HL204" s="36">
        <v>-42267.130000000005</v>
      </c>
      <c r="HM204" s="36">
        <v>18582.120000000024</v>
      </c>
      <c r="HN204" s="36">
        <v>-10328.100000000006</v>
      </c>
      <c r="HO204" s="36">
        <v>3477.7599999999948</v>
      </c>
      <c r="HP204" s="36">
        <v>375247.53</v>
      </c>
      <c r="HQ204" s="36">
        <v>93208.039999999921</v>
      </c>
      <c r="HR204" s="36">
        <v>250812.31000000017</v>
      </c>
      <c r="HS204" s="37">
        <f>HG204+HH204+HI204+HJ204+HK204+HL204+HM204+HN204+HO204+HP204+HQ204+HR204</f>
        <v>845826.24000000011</v>
      </c>
      <c r="HT204" s="36">
        <v>3653.2799999999997</v>
      </c>
      <c r="HU204" s="36">
        <v>2749.3899999999994</v>
      </c>
      <c r="HV204" s="36">
        <v>7740.6799999999994</v>
      </c>
      <c r="HW204" s="36">
        <v>3440.6700000000019</v>
      </c>
      <c r="HX204" s="36">
        <v>6572.3499999999985</v>
      </c>
      <c r="HY204" s="36">
        <v>232941.71000000002</v>
      </c>
      <c r="HZ204" s="36">
        <v>14893.489999999991</v>
      </c>
      <c r="IA204" s="36">
        <v>4000.2200000000303</v>
      </c>
      <c r="IB204" s="36">
        <v>59944.26999999996</v>
      </c>
      <c r="IC204" s="36">
        <v>37765.98000000004</v>
      </c>
      <c r="ID204" s="36">
        <v>143418.25</v>
      </c>
      <c r="IE204" s="36">
        <v>243105.81999999995</v>
      </c>
      <c r="IF204" s="37">
        <f>HT204+HU204+HV204+HW204+HX204+HY204+HZ204+IA204+IB204+IC204+ID204+IE204</f>
        <v>760226.11</v>
      </c>
      <c r="IG204" s="36">
        <v>24069.040000000001</v>
      </c>
      <c r="IH204" s="209">
        <v>3092.739999999998</v>
      </c>
      <c r="II204" s="209">
        <v>4275.3300000000017</v>
      </c>
      <c r="IJ204" s="209">
        <v>9981.3099999999977</v>
      </c>
      <c r="IK204" s="209">
        <v>3794.5800000000017</v>
      </c>
      <c r="IL204" s="209">
        <v>38552.380000000005</v>
      </c>
      <c r="IM204" s="209">
        <v>6385.1399999999994</v>
      </c>
      <c r="IN204" s="209">
        <v>85289.64999999998</v>
      </c>
      <c r="IO204" s="209">
        <v>113204.25000000006</v>
      </c>
      <c r="IP204" s="209">
        <v>136241.32999999996</v>
      </c>
      <c r="IQ204" s="209">
        <v>721336.63000000012</v>
      </c>
      <c r="IR204" s="209">
        <v>3632919.6099999994</v>
      </c>
      <c r="IS204" s="37">
        <f>IG204+IH204+II204+IJ204+IK204+IL204+IM204+IN204+IO204+IP204+IQ204+IR204</f>
        <v>4779141.9899999993</v>
      </c>
      <c r="IT204" s="36">
        <v>5757.1699999999992</v>
      </c>
      <c r="IU204" s="209">
        <v>3636.4700000000003</v>
      </c>
      <c r="IV204" s="209">
        <v>4104.26</v>
      </c>
      <c r="IW204" s="209">
        <v>39591.599999999999</v>
      </c>
      <c r="IX204" s="209">
        <v>142187.31</v>
      </c>
      <c r="IY204" s="209">
        <v>53044.31</v>
      </c>
      <c r="IZ204" s="209">
        <v>58502</v>
      </c>
      <c r="JA204" s="209">
        <v>208514.82999999996</v>
      </c>
      <c r="JB204" s="209">
        <v>428355.79000000004</v>
      </c>
      <c r="JC204" s="209">
        <v>148471.75</v>
      </c>
      <c r="JD204" s="209">
        <v>138198.65000000014</v>
      </c>
      <c r="JE204" s="209">
        <v>356860.51999999979</v>
      </c>
      <c r="JF204" s="37">
        <f>IT204+IU204+IV204+IW204+IX204+IY204+IZ204+JA204+JB204+JC204+JD204+JE204</f>
        <v>1587224.66</v>
      </c>
      <c r="JG204" s="229">
        <v>10048.51</v>
      </c>
      <c r="JH204" s="209">
        <v>6244.4699999999993</v>
      </c>
      <c r="JI204" s="209">
        <v>23182.320000000003</v>
      </c>
      <c r="JJ204" s="209">
        <v>15081.660000000003</v>
      </c>
      <c r="JK204" s="209">
        <v>7478.3599999999933</v>
      </c>
      <c r="JL204" s="209">
        <v>31878.57</v>
      </c>
      <c r="JM204" s="209">
        <v>32400.770000000004</v>
      </c>
      <c r="JN204" s="209">
        <v>20874.309999999998</v>
      </c>
      <c r="JO204" s="209">
        <v>8399.359999999986</v>
      </c>
      <c r="JP204" s="209">
        <v>173688.97999999995</v>
      </c>
      <c r="JQ204" s="209">
        <v>1262097.3900000001</v>
      </c>
      <c r="JR204" s="209">
        <v>179340.82999999984</v>
      </c>
      <c r="JS204" s="37">
        <f>JG204+JH204+JI204+JJ204+JK204+JL204+JM204+JN204+JO204+JP204+JQ204+JR204</f>
        <v>1770715.53</v>
      </c>
      <c r="JT204" s="229">
        <v>4758.54</v>
      </c>
      <c r="JU204" s="209">
        <v>8319.34</v>
      </c>
      <c r="JV204" s="209">
        <v>7843.7099999999955</v>
      </c>
      <c r="JW204" s="209">
        <v>6619.489999999998</v>
      </c>
      <c r="JX204" s="209">
        <v>10449.710000000006</v>
      </c>
      <c r="JY204" s="209">
        <v>20668.000000000007</v>
      </c>
      <c r="JZ204" s="209">
        <v>8369.4399999999878</v>
      </c>
      <c r="KA204" s="209">
        <v>34849.61</v>
      </c>
      <c r="KB204" s="209">
        <v>32368.48000000001</v>
      </c>
      <c r="KC204" s="209">
        <v>17555.609999999986</v>
      </c>
      <c r="KD204" s="209">
        <v>70596.850000000006</v>
      </c>
      <c r="KE204" s="209">
        <v>913976.8</v>
      </c>
      <c r="KF204" s="37">
        <f>JT204+JU204+JV204+JW204+JX204+JY204+JZ204+KA204+KB204+KC204+KD204+KE204</f>
        <v>1136375.58</v>
      </c>
      <c r="KG204" s="229">
        <v>3709.98</v>
      </c>
      <c r="KH204" s="209">
        <v>6158.3000000000011</v>
      </c>
      <c r="KI204" s="209">
        <v>115546.97</v>
      </c>
      <c r="KJ204" s="209">
        <v>22886.01999999999</v>
      </c>
      <c r="KK204" s="209">
        <v>64002.420000000013</v>
      </c>
      <c r="KL204" s="209">
        <v>95478.719999999972</v>
      </c>
      <c r="KM204" s="209">
        <v>13010.590000000026</v>
      </c>
      <c r="KN204" s="209">
        <v>1739.9699999999721</v>
      </c>
      <c r="KO204" s="209">
        <v>103864.96000000002</v>
      </c>
      <c r="KP204" s="209">
        <v>13832.109999999986</v>
      </c>
      <c r="KQ204" s="209">
        <v>789851.66999999993</v>
      </c>
      <c r="KR204" s="209">
        <v>324632.05000000005</v>
      </c>
      <c r="KS204" s="37">
        <f>KG204+KH204+KI204+KJ204+KK204+KL204+KM204+KN204+KO204+KP204+KQ204+KR204</f>
        <v>1554713.76</v>
      </c>
      <c r="KT204" s="229">
        <v>36323.85</v>
      </c>
      <c r="KU204" s="209">
        <v>4383.3300000000017</v>
      </c>
      <c r="KV204" s="209">
        <v>5705.010000000002</v>
      </c>
      <c r="KW204" s="209">
        <v>6516.1499999999942</v>
      </c>
      <c r="KX204" s="209">
        <v>6956.1600000000035</v>
      </c>
      <c r="KY204" s="209">
        <v>19528.550000000003</v>
      </c>
      <c r="KZ204" s="209">
        <v>12488.669999999998</v>
      </c>
      <c r="LA204" s="209">
        <v>55972.540000000008</v>
      </c>
      <c r="LB204" s="209">
        <v>134659.39999999997</v>
      </c>
      <c r="LC204" s="209">
        <v>23838.300000000047</v>
      </c>
      <c r="LD204" s="209">
        <v>120229.10999999999</v>
      </c>
      <c r="LE204" s="209">
        <v>24380.929999999993</v>
      </c>
      <c r="LF204" s="37">
        <f>KT204+KU204+KV204+KW204+KX204+KY204+KZ204+LA204+LB204+LC204+LD204+LE204</f>
        <v>450982</v>
      </c>
      <c r="LG204" s="229">
        <v>4250.09</v>
      </c>
      <c r="LH204" s="209">
        <v>7795.3799999999992</v>
      </c>
      <c r="LI204" s="209">
        <v>28465.75</v>
      </c>
      <c r="LJ204" s="209">
        <v>3034.6800000000003</v>
      </c>
      <c r="LK204" s="209">
        <v>50018.700000000004</v>
      </c>
      <c r="LL204" s="209">
        <v>14982.12999999999</v>
      </c>
      <c r="LM204" s="209">
        <v>3534.1200000000099</v>
      </c>
      <c r="LN204" s="209">
        <v>6707.8600000000006</v>
      </c>
      <c r="LO204" s="209">
        <v>3442.7499999999709</v>
      </c>
      <c r="LP204" s="209">
        <v>148668.04000000004</v>
      </c>
      <c r="LQ204" s="209">
        <v>26205.25</v>
      </c>
      <c r="LR204" s="209">
        <v>461991.72</v>
      </c>
      <c r="LS204" s="37">
        <f>LG204+LH204+LI204+LJ204+LK204+LL204+LM204+LN204+LO204+LP204+LQ204+LR204</f>
        <v>759096.47</v>
      </c>
      <c r="LT204" s="229">
        <v>23097.16</v>
      </c>
      <c r="LU204" s="209">
        <v>17030.38</v>
      </c>
      <c r="LV204" s="209">
        <v>65554.53</v>
      </c>
      <c r="LW204" s="209">
        <v>14834.37999999999</v>
      </c>
      <c r="LX204" s="209">
        <v>104689.98</v>
      </c>
      <c r="LY204" s="209">
        <v>39446.979999999981</v>
      </c>
      <c r="LZ204" s="209">
        <v>245903.2</v>
      </c>
      <c r="MA204" s="209">
        <v>35516.119999999995</v>
      </c>
      <c r="MB204" s="209">
        <v>43110.650000000023</v>
      </c>
      <c r="MC204" s="209">
        <v>14858.089999999967</v>
      </c>
      <c r="MD204" s="209">
        <v>-216073.69999999995</v>
      </c>
      <c r="ME204" s="209">
        <v>-154204.38</v>
      </c>
      <c r="MF204" s="37">
        <f>LT204+LU204+LV204+LW204+LX204+LY204+LZ204+MA204+MB204+MC204+MD204+ME204</f>
        <v>233763.39</v>
      </c>
      <c r="MG204" s="229">
        <v>3581.7</v>
      </c>
      <c r="MH204" s="209">
        <v>4572.4000000000005</v>
      </c>
      <c r="MI204" s="209">
        <v>3807.6800000000003</v>
      </c>
      <c r="MJ204" s="209">
        <v>0</v>
      </c>
      <c r="MK204" s="209">
        <v>0</v>
      </c>
      <c r="ML204" s="209">
        <v>0</v>
      </c>
      <c r="MM204" s="209">
        <v>0</v>
      </c>
      <c r="MN204" s="209">
        <v>0</v>
      </c>
      <c r="MO204" s="209">
        <v>0</v>
      </c>
      <c r="MP204" s="209">
        <v>0</v>
      </c>
      <c r="MQ204" s="209">
        <v>0</v>
      </c>
      <c r="MR204" s="209">
        <v>0</v>
      </c>
      <c r="MS204" s="38">
        <f>MG204+MH204+MI204+MJ204+MK204+ML204+MM204+MN204+MO204+MP204+MQ204+MR204</f>
        <v>11961.78</v>
      </c>
    </row>
    <row r="205" spans="1:357" ht="15.75" x14ac:dyDescent="0.25">
      <c r="A205" s="86">
        <v>4093</v>
      </c>
      <c r="B205" s="113"/>
      <c r="C205" s="114" t="s">
        <v>483</v>
      </c>
      <c r="D205" s="114" t="s">
        <v>218</v>
      </c>
      <c r="E205" s="36" t="s">
        <v>165</v>
      </c>
      <c r="F205" s="36" t="s">
        <v>165</v>
      </c>
      <c r="G205" s="36" t="s">
        <v>165</v>
      </c>
      <c r="H205" s="36" t="s">
        <v>165</v>
      </c>
      <c r="I205" s="36" t="s">
        <v>165</v>
      </c>
      <c r="J205" s="36" t="s">
        <v>165</v>
      </c>
      <c r="K205" s="36" t="s">
        <v>165</v>
      </c>
      <c r="L205" s="36" t="s">
        <v>165</v>
      </c>
      <c r="M205" s="36" t="s">
        <v>165</v>
      </c>
      <c r="N205" s="36" t="s">
        <v>165</v>
      </c>
      <c r="O205" s="36" t="s">
        <v>165</v>
      </c>
      <c r="P205" s="36" t="s">
        <v>165</v>
      </c>
      <c r="Q205" s="36" t="s">
        <v>165</v>
      </c>
      <c r="R205" s="36" t="s">
        <v>165</v>
      </c>
      <c r="S205" s="36" t="s">
        <v>165</v>
      </c>
      <c r="T205" s="36" t="s">
        <v>165</v>
      </c>
      <c r="U205" s="36" t="s">
        <v>165</v>
      </c>
      <c r="V205" s="36" t="s">
        <v>165</v>
      </c>
      <c r="W205" s="36" t="s">
        <v>165</v>
      </c>
      <c r="X205" s="36" t="s">
        <v>165</v>
      </c>
      <c r="Y205" s="36" t="s">
        <v>165</v>
      </c>
      <c r="Z205" s="36" t="s">
        <v>165</v>
      </c>
      <c r="AA205" s="36" t="s">
        <v>165</v>
      </c>
      <c r="AB205" s="36" t="s">
        <v>165</v>
      </c>
      <c r="AC205" s="36" t="s">
        <v>165</v>
      </c>
      <c r="AD205" s="36" t="s">
        <v>165</v>
      </c>
      <c r="AE205" s="36" t="s">
        <v>165</v>
      </c>
      <c r="AF205" s="36" t="s">
        <v>165</v>
      </c>
      <c r="AG205" s="36" t="s">
        <v>165</v>
      </c>
      <c r="AH205" s="36" t="s">
        <v>165</v>
      </c>
      <c r="AI205" s="36" t="s">
        <v>165</v>
      </c>
      <c r="AJ205" s="36" t="s">
        <v>165</v>
      </c>
      <c r="AK205" s="36" t="s">
        <v>165</v>
      </c>
      <c r="AL205" s="36" t="s">
        <v>165</v>
      </c>
      <c r="AM205" s="36" t="s">
        <v>165</v>
      </c>
      <c r="AN205" s="36" t="s">
        <v>165</v>
      </c>
      <c r="AO205" s="36" t="s">
        <v>165</v>
      </c>
      <c r="AP205" s="36" t="s">
        <v>165</v>
      </c>
      <c r="AQ205" s="36" t="s">
        <v>165</v>
      </c>
      <c r="AR205" s="36" t="s">
        <v>165</v>
      </c>
      <c r="AS205" s="36" t="s">
        <v>165</v>
      </c>
      <c r="AT205" s="36" t="s">
        <v>165</v>
      </c>
      <c r="AU205" s="36" t="s">
        <v>165</v>
      </c>
      <c r="AV205" s="36" t="s">
        <v>165</v>
      </c>
      <c r="AW205" s="36" t="s">
        <v>165</v>
      </c>
      <c r="AX205" s="36" t="s">
        <v>165</v>
      </c>
      <c r="AY205" s="36" t="s">
        <v>165</v>
      </c>
      <c r="AZ205" s="36" t="s">
        <v>165</v>
      </c>
      <c r="BA205" s="36" t="s">
        <v>165</v>
      </c>
      <c r="BB205" s="36" t="s">
        <v>165</v>
      </c>
      <c r="BC205" s="36" t="s">
        <v>165</v>
      </c>
      <c r="BD205" s="36" t="s">
        <v>165</v>
      </c>
      <c r="BE205" s="36" t="s">
        <v>165</v>
      </c>
      <c r="BF205" s="36" t="s">
        <v>165</v>
      </c>
      <c r="BG205" s="36">
        <v>47988.649641128359</v>
      </c>
      <c r="BH205" s="36">
        <v>63895.90727758305</v>
      </c>
      <c r="BI205" s="36">
        <v>356502.767609748</v>
      </c>
      <c r="BJ205" s="36">
        <v>302021.96048239031</v>
      </c>
      <c r="BK205" s="36">
        <v>206212.98243198133</v>
      </c>
      <c r="BL205" s="36">
        <v>387017.56685027533</v>
      </c>
      <c r="BM205" s="36">
        <v>464298.92847604747</v>
      </c>
      <c r="BN205" s="36">
        <v>148772.29085294597</v>
      </c>
      <c r="BO205" s="36">
        <v>150145.20706059097</v>
      </c>
      <c r="BP205" s="36">
        <v>228250.41566516465</v>
      </c>
      <c r="BQ205" s="36">
        <v>305841.79381572356</v>
      </c>
      <c r="BR205" s="36">
        <v>977860.35628442653</v>
      </c>
      <c r="BS205" s="37">
        <f>BG205+BH205+BI205+BJ205+BK205+BL205+BM205+BN205+BO205+BP205+BQ205+BR205</f>
        <v>3638808.8264480056</v>
      </c>
      <c r="BT205" s="36">
        <v>148341.68043732265</v>
      </c>
      <c r="BU205" s="36">
        <v>698786.75141879485</v>
      </c>
      <c r="BV205" s="36">
        <v>409437.37823401781</v>
      </c>
      <c r="BW205" s="36">
        <v>367645.3005758638</v>
      </c>
      <c r="BX205" s="36">
        <v>321037.07336003991</v>
      </c>
      <c r="BY205" s="36">
        <v>418266.86362877639</v>
      </c>
      <c r="BZ205" s="36">
        <v>356369.05887998681</v>
      </c>
      <c r="CA205" s="36">
        <v>278098.81618260732</v>
      </c>
      <c r="CB205" s="36">
        <v>474276.41328659654</v>
      </c>
      <c r="CC205" s="36">
        <v>299471.40973960946</v>
      </c>
      <c r="CD205" s="36">
        <v>422079.17021365388</v>
      </c>
      <c r="CE205" s="36">
        <v>2795890.7155316304</v>
      </c>
      <c r="CF205" s="37">
        <f>BT205+BU205+BV205+BW205+BX205+BY205+BZ205+CA205+CB205+CC205+CD205+CE205</f>
        <v>6989700.6314888997</v>
      </c>
      <c r="CG205" s="36">
        <v>265521.73677182442</v>
      </c>
      <c r="CH205" s="36">
        <v>273114.93832415296</v>
      </c>
      <c r="CI205" s="36">
        <v>962472.5346770155</v>
      </c>
      <c r="CJ205" s="36">
        <v>520607.79172926047</v>
      </c>
      <c r="CK205" s="36">
        <v>374673.956100818</v>
      </c>
      <c r="CL205" s="36">
        <v>893226.89793022873</v>
      </c>
      <c r="CM205" s="36">
        <v>1362529.1425471536</v>
      </c>
      <c r="CN205" s="36">
        <v>486773.48472709092</v>
      </c>
      <c r="CO205" s="36">
        <v>455186.71653313318</v>
      </c>
      <c r="CP205" s="36">
        <v>494779.26289434184</v>
      </c>
      <c r="CQ205" s="36">
        <v>744493.7773326654</v>
      </c>
      <c r="CR205" s="36">
        <v>2235033.0358037059</v>
      </c>
      <c r="CS205" s="37">
        <f>CG205+CH205+CI205+CJ205+CK205+CL205+CM205+CN205+CO205+CP205+CQ205+CR205</f>
        <v>9068413.2753713913</v>
      </c>
      <c r="CT205" s="36">
        <v>373179.19921548991</v>
      </c>
      <c r="CU205" s="36">
        <v>415288.8792772491</v>
      </c>
      <c r="CV205" s="36">
        <v>435195.63887497946</v>
      </c>
      <c r="CW205" s="36">
        <v>667599.08516942058</v>
      </c>
      <c r="CX205" s="36">
        <v>572711.40047571366</v>
      </c>
      <c r="CY205" s="36">
        <v>409107.38925054262</v>
      </c>
      <c r="CZ205" s="36">
        <v>627203.44633617089</v>
      </c>
      <c r="DA205" s="36">
        <v>500229.24766316119</v>
      </c>
      <c r="DB205" s="36">
        <v>536764.94650308811</v>
      </c>
      <c r="DC205" s="36">
        <v>430382.94458354195</v>
      </c>
      <c r="DD205" s="36">
        <v>624901.13023702241</v>
      </c>
      <c r="DE205" s="36">
        <v>1124508.4285595061</v>
      </c>
      <c r="DF205" s="36">
        <f>CT205+CU205+CV205+CW205+CX205+CY205+CZ205+DA205+DB205+DC205+DD205+DE205</f>
        <v>6717071.7361458866</v>
      </c>
      <c r="DG205" s="36">
        <v>59532.17</v>
      </c>
      <c r="DH205" s="36">
        <v>1163951.81</v>
      </c>
      <c r="DI205" s="36">
        <v>608356.12</v>
      </c>
      <c r="DJ205" s="36">
        <v>382662.96</v>
      </c>
      <c r="DK205" s="36">
        <v>914017.52</v>
      </c>
      <c r="DL205" s="36">
        <v>597469.65</v>
      </c>
      <c r="DM205" s="36">
        <v>690331.19</v>
      </c>
      <c r="DN205" s="36">
        <v>1087650.3400000001</v>
      </c>
      <c r="DO205" s="36">
        <v>3766568.37</v>
      </c>
      <c r="DP205" s="36">
        <v>1030776.02</v>
      </c>
      <c r="DQ205" s="36">
        <v>757948.56999999471</v>
      </c>
      <c r="DR205" s="36">
        <v>2716801.24</v>
      </c>
      <c r="DS205" s="37">
        <f>DG205+DH205+DI205+DJ205+DK205+DL205+DM205+DN205+DO205+DP205+DQ205+DR205</f>
        <v>13776065.959999993</v>
      </c>
      <c r="DT205" s="36">
        <v>991668.75</v>
      </c>
      <c r="DU205" s="36">
        <v>533320.36</v>
      </c>
      <c r="DV205" s="36">
        <v>667517.31000000006</v>
      </c>
      <c r="DW205" s="36">
        <v>1425459.25</v>
      </c>
      <c r="DX205" s="36">
        <v>1146335.0900000001</v>
      </c>
      <c r="DY205" s="36">
        <v>1544500.98</v>
      </c>
      <c r="DZ205" s="36">
        <v>599872.22000000067</v>
      </c>
      <c r="EA205" s="36">
        <v>519213.42</v>
      </c>
      <c r="EB205" s="36">
        <v>548912.11</v>
      </c>
      <c r="EC205" s="36">
        <v>920968.72000000067</v>
      </c>
      <c r="ED205" s="36">
        <v>761092.51999999769</v>
      </c>
      <c r="EE205" s="36">
        <v>2889770.07</v>
      </c>
      <c r="EF205" s="37">
        <f>DT205+DU205+DV205+DW205+DX205+DY205+DZ205+EA205+EB205+EC205+ED205+EE205</f>
        <v>12548630.799999999</v>
      </c>
      <c r="EG205" s="36">
        <v>560787.82999999996</v>
      </c>
      <c r="EH205" s="36">
        <v>738433.02</v>
      </c>
      <c r="EI205" s="36">
        <v>662337.02</v>
      </c>
      <c r="EJ205" s="36">
        <v>698163.36</v>
      </c>
      <c r="EK205" s="36">
        <v>830477.65</v>
      </c>
      <c r="EL205" s="36">
        <v>1782426.28</v>
      </c>
      <c r="EM205" s="36">
        <v>362393.44</v>
      </c>
      <c r="EN205" s="36">
        <v>501801.8499999987</v>
      </c>
      <c r="EO205" s="36">
        <v>521895.18000000156</v>
      </c>
      <c r="EP205" s="36">
        <v>2128596.09</v>
      </c>
      <c r="EQ205" s="36">
        <v>1260896.43</v>
      </c>
      <c r="ER205" s="36">
        <v>3285719.68</v>
      </c>
      <c r="ES205" s="37">
        <f>EG205+EH205+EI205+EJ205+EK205+EL205+EM205+EN205+EO205+EP205+EQ205+ER205</f>
        <v>13333927.83</v>
      </c>
      <c r="ET205" s="36">
        <v>430564.97</v>
      </c>
      <c r="EU205" s="36">
        <v>666201.26</v>
      </c>
      <c r="EV205" s="36">
        <v>648222.04</v>
      </c>
      <c r="EW205" s="36">
        <v>617403.53</v>
      </c>
      <c r="EX205" s="36">
        <v>862280.56</v>
      </c>
      <c r="EY205" s="36">
        <v>1280354.79</v>
      </c>
      <c r="EZ205" s="36">
        <v>923185.16</v>
      </c>
      <c r="FA205" s="36">
        <v>1080977.01</v>
      </c>
      <c r="FB205" s="36">
        <v>1001537.18</v>
      </c>
      <c r="FC205" s="36">
        <v>858736.34</v>
      </c>
      <c r="FD205" s="36">
        <v>483049.82</v>
      </c>
      <c r="FE205" s="36">
        <v>1691354.25</v>
      </c>
      <c r="FF205" s="37">
        <f>ET205+EU205+EV205+EW205+EX205+EY205+EZ205+FA205+FB205+FC205+FD205+FE205</f>
        <v>10543866.91</v>
      </c>
      <c r="FG205" s="36">
        <v>165525.31</v>
      </c>
      <c r="FH205" s="36">
        <v>257643</v>
      </c>
      <c r="FI205" s="36">
        <v>877787.99</v>
      </c>
      <c r="FJ205" s="36">
        <v>613024.81000000006</v>
      </c>
      <c r="FK205" s="36">
        <v>1013116.21</v>
      </c>
      <c r="FL205" s="36">
        <v>993407.01</v>
      </c>
      <c r="FM205" s="36">
        <v>595655.22</v>
      </c>
      <c r="FN205" s="36">
        <v>362566.49</v>
      </c>
      <c r="FO205" s="36">
        <v>393597.03</v>
      </c>
      <c r="FP205" s="36">
        <v>160932.65999999922</v>
      </c>
      <c r="FQ205" s="36">
        <v>560142.46000000089</v>
      </c>
      <c r="FR205" s="36">
        <v>3142721.43</v>
      </c>
      <c r="FS205" s="37">
        <f>FG205+FH205+FI205+FJ205+FK205+FL205+FM205+FN205+FO205+FP205+FQ205+FR205</f>
        <v>9136119.620000001</v>
      </c>
      <c r="FT205" s="36">
        <v>180092.21</v>
      </c>
      <c r="FU205" s="36">
        <v>359881.7</v>
      </c>
      <c r="FV205" s="36">
        <v>790492.35</v>
      </c>
      <c r="FW205" s="36">
        <v>1138469.17</v>
      </c>
      <c r="FX205" s="36">
        <v>1096054.31</v>
      </c>
      <c r="FY205" s="36">
        <v>1273500.05</v>
      </c>
      <c r="FZ205" s="36">
        <v>417221.42</v>
      </c>
      <c r="GA205" s="36">
        <v>2007148.24</v>
      </c>
      <c r="GB205" s="36">
        <v>2109315.13</v>
      </c>
      <c r="GC205" s="36">
        <v>3319759.32</v>
      </c>
      <c r="GD205" s="36">
        <v>1709530.42</v>
      </c>
      <c r="GE205" s="36">
        <v>9161461.9000000022</v>
      </c>
      <c r="GF205" s="37">
        <f>FT205+FU205+FV205+FW205+FX205+FY205+FZ205+GA205+GB205+GC205+GD205+GE205</f>
        <v>23562926.220000003</v>
      </c>
      <c r="GG205" s="36">
        <v>4113780.17</v>
      </c>
      <c r="GH205" s="36">
        <v>2324168.3600000003</v>
      </c>
      <c r="GI205" s="36">
        <v>2080952.7299999995</v>
      </c>
      <c r="GJ205" s="36">
        <v>1323998.6600000001</v>
      </c>
      <c r="GK205" s="36">
        <v>496163.43000000156</v>
      </c>
      <c r="GL205" s="36">
        <v>1783547.3899999987</v>
      </c>
      <c r="GM205" s="36">
        <v>501771.05000000075</v>
      </c>
      <c r="GN205" s="36">
        <v>355378.56999999844</v>
      </c>
      <c r="GO205" s="36">
        <v>581203.11000000127</v>
      </c>
      <c r="GP205" s="36">
        <v>365908.49000000022</v>
      </c>
      <c r="GQ205" s="36">
        <v>643028.25000000186</v>
      </c>
      <c r="GR205" s="36">
        <v>5965821.2999999989</v>
      </c>
      <c r="GS205" s="37">
        <f>GG205+GH205+GI205+GJ205+GK205+GL205+GM205+GN205+GO205+GP205+GQ205+GR205</f>
        <v>20535721.510000002</v>
      </c>
      <c r="GT205" s="36">
        <v>1558857.52</v>
      </c>
      <c r="GU205" s="36">
        <v>252437.37000000011</v>
      </c>
      <c r="GV205" s="36">
        <v>507400.54000000004</v>
      </c>
      <c r="GW205" s="36">
        <v>535336.29</v>
      </c>
      <c r="GX205" s="36">
        <v>1307105.7800000003</v>
      </c>
      <c r="GY205" s="36">
        <v>1282654.9599999986</v>
      </c>
      <c r="GZ205" s="36">
        <v>389265.28000000026</v>
      </c>
      <c r="HA205" s="36">
        <v>217383.22000000253</v>
      </c>
      <c r="HB205" s="36">
        <v>227143.22999999952</v>
      </c>
      <c r="HC205" s="36">
        <v>268183.91999999899</v>
      </c>
      <c r="HD205" s="36">
        <v>316317.58999999892</v>
      </c>
      <c r="HE205" s="36">
        <v>8895075.370000001</v>
      </c>
      <c r="HF205" s="37">
        <f>GT205+GU205+GV205+GW205+GX205+GY205+GZ205+HA205+HB205+HC205+HD205+HE205</f>
        <v>15757161.07</v>
      </c>
      <c r="HG205" s="36">
        <v>409706.22</v>
      </c>
      <c r="HH205" s="36">
        <v>229533.97000000009</v>
      </c>
      <c r="HI205" s="36">
        <v>997946.5199999999</v>
      </c>
      <c r="HJ205" s="36">
        <v>1035151.5499999998</v>
      </c>
      <c r="HK205" s="36">
        <v>465333.0299999998</v>
      </c>
      <c r="HL205" s="36">
        <v>254940.90000000037</v>
      </c>
      <c r="HM205" s="36">
        <v>222101.28999999957</v>
      </c>
      <c r="HN205" s="36">
        <v>332934.71000000043</v>
      </c>
      <c r="HO205" s="36">
        <v>205528.7799999998</v>
      </c>
      <c r="HP205" s="36">
        <v>1871529.67</v>
      </c>
      <c r="HQ205" s="36">
        <v>611116.97000000067</v>
      </c>
      <c r="HR205" s="36">
        <v>2431553.29</v>
      </c>
      <c r="HS205" s="37">
        <f>HG205+HH205+HI205+HJ205+HK205+HL205+HM205+HN205+HO205+HP205+HQ205+HR205</f>
        <v>9067376.9000000004</v>
      </c>
      <c r="HT205" s="36">
        <v>322597.19</v>
      </c>
      <c r="HU205" s="36">
        <v>205777.84000000003</v>
      </c>
      <c r="HV205" s="36">
        <v>1068574.01</v>
      </c>
      <c r="HW205" s="36">
        <v>281689.46999999997</v>
      </c>
      <c r="HX205" s="36">
        <v>733037.25000000023</v>
      </c>
      <c r="HY205" s="36">
        <v>1537453.2099999995</v>
      </c>
      <c r="HZ205" s="36">
        <v>2157236.38</v>
      </c>
      <c r="IA205" s="36">
        <v>455236.24000000022</v>
      </c>
      <c r="IB205" s="36">
        <v>129036.13000000082</v>
      </c>
      <c r="IC205" s="36">
        <v>173901.62999999896</v>
      </c>
      <c r="ID205" s="36">
        <v>5449065.370000001</v>
      </c>
      <c r="IE205" s="36">
        <v>1398959.6099999994</v>
      </c>
      <c r="IF205" s="37">
        <f>HT205+HU205+HV205+HW205+HX205+HY205+HZ205+IA205+IB205+IC205+ID205+IE205</f>
        <v>13912564.33</v>
      </c>
      <c r="IG205" s="36">
        <v>320708.20000000007</v>
      </c>
      <c r="IH205" s="209">
        <v>370568.02999999991</v>
      </c>
      <c r="II205" s="209">
        <v>1260303.8499999999</v>
      </c>
      <c r="IJ205" s="209">
        <v>263415.49</v>
      </c>
      <c r="IK205" s="209">
        <v>288478.81999999983</v>
      </c>
      <c r="IL205" s="209">
        <v>2872541.0199999996</v>
      </c>
      <c r="IM205" s="209">
        <v>271422.43000000063</v>
      </c>
      <c r="IN205" s="209">
        <v>352748.68999999948</v>
      </c>
      <c r="IO205" s="209">
        <v>263654.53000000026</v>
      </c>
      <c r="IP205" s="209">
        <v>412366.6099999994</v>
      </c>
      <c r="IQ205" s="209">
        <v>322311.5700000003</v>
      </c>
      <c r="IR205" s="209">
        <v>3243968.87</v>
      </c>
      <c r="IS205" s="37">
        <f>IG205+IH205+II205+IJ205+IK205+IL205+IM205+IN205+IO205+IP205+IQ205+IR205</f>
        <v>10242488.109999999</v>
      </c>
      <c r="IT205" s="36">
        <v>158953.93000000002</v>
      </c>
      <c r="IU205" s="209">
        <v>1194575.67</v>
      </c>
      <c r="IV205" s="209">
        <v>210670.87000000011</v>
      </c>
      <c r="IW205" s="209">
        <v>260008.75</v>
      </c>
      <c r="IX205" s="209">
        <v>218976.62999999966</v>
      </c>
      <c r="IY205" s="209">
        <v>2776625.1100000003</v>
      </c>
      <c r="IZ205" s="209">
        <v>191366.37000000011</v>
      </c>
      <c r="JA205" s="209">
        <v>238565.95999999996</v>
      </c>
      <c r="JB205" s="209">
        <v>200595.70999999996</v>
      </c>
      <c r="JC205" s="209">
        <v>355366.71999999974</v>
      </c>
      <c r="JD205" s="209">
        <v>336917.67000000086</v>
      </c>
      <c r="JE205" s="209">
        <v>2230654.6399999987</v>
      </c>
      <c r="JF205" s="37">
        <f>IT205+IU205+IV205+IW205+IX205+IY205+IZ205+JA205+JB205+JC205+JD205+JE205</f>
        <v>8373278.0299999993</v>
      </c>
      <c r="JG205" s="229">
        <v>1191364.02</v>
      </c>
      <c r="JH205" s="209">
        <v>168333.40999999992</v>
      </c>
      <c r="JI205" s="209">
        <v>195705.23000000021</v>
      </c>
      <c r="JJ205" s="209">
        <v>273540.61999999988</v>
      </c>
      <c r="JK205" s="209">
        <v>256017.43000000017</v>
      </c>
      <c r="JL205" s="209">
        <v>4308132.93</v>
      </c>
      <c r="JM205" s="209">
        <v>216494.20999999996</v>
      </c>
      <c r="JN205" s="209">
        <v>511023.81000000145</v>
      </c>
      <c r="JO205" s="209">
        <v>636207.30999999773</v>
      </c>
      <c r="JP205" s="209">
        <v>380827.80000000075</v>
      </c>
      <c r="JQ205" s="209">
        <v>956384.95999999903</v>
      </c>
      <c r="JR205" s="209">
        <v>869327.76000000164</v>
      </c>
      <c r="JS205" s="37">
        <f>JG205+JH205+JI205+JJ205+JK205+JL205+JM205+JN205+JO205+JP205+JQ205+JR205</f>
        <v>9963359.4900000002</v>
      </c>
      <c r="JT205" s="229">
        <v>620380.44999999995</v>
      </c>
      <c r="JU205" s="209">
        <v>135178.44999999995</v>
      </c>
      <c r="JV205" s="209">
        <v>1370433.7500000005</v>
      </c>
      <c r="JW205" s="209">
        <v>221027.5299999998</v>
      </c>
      <c r="JX205" s="209">
        <v>108749.89999999944</v>
      </c>
      <c r="JY205" s="209">
        <v>3661421.6</v>
      </c>
      <c r="JZ205" s="209">
        <v>183848.71999999974</v>
      </c>
      <c r="KA205" s="209">
        <v>231422.34999999963</v>
      </c>
      <c r="KB205" s="209">
        <v>201794.82000000123</v>
      </c>
      <c r="KC205" s="209">
        <v>576299.40999999922</v>
      </c>
      <c r="KD205" s="209">
        <v>278689.4000000013</v>
      </c>
      <c r="KE205" s="209">
        <v>2088784.3999999985</v>
      </c>
      <c r="KF205" s="37">
        <f>JT205+JU205+JV205+JW205+JX205+JY205+JZ205+KA205+KB205+KC205+KD205+KE205</f>
        <v>9678030.7799999993</v>
      </c>
      <c r="KG205" s="229">
        <v>1245090.5</v>
      </c>
      <c r="KH205" s="209">
        <v>472729.27</v>
      </c>
      <c r="KI205" s="209">
        <v>2588363.4300000002</v>
      </c>
      <c r="KJ205" s="209">
        <v>234848.21999999974</v>
      </c>
      <c r="KK205" s="209">
        <v>308415.56000000052</v>
      </c>
      <c r="KL205" s="209">
        <v>3373762.55</v>
      </c>
      <c r="KM205" s="209">
        <v>1078285.8700000001</v>
      </c>
      <c r="KN205" s="209">
        <v>287556.28999999911</v>
      </c>
      <c r="KO205" s="209">
        <v>175059.58999999985</v>
      </c>
      <c r="KP205" s="209">
        <v>336302.49000000022</v>
      </c>
      <c r="KQ205" s="209">
        <v>231217.21000000089</v>
      </c>
      <c r="KR205" s="209">
        <v>11500482.18</v>
      </c>
      <c r="KS205" s="37">
        <f>KG205+KH205+KI205+KJ205+KK205+KL205+KM205+KN205+KO205+KP205+KQ205+KR205</f>
        <v>21832113.16</v>
      </c>
      <c r="KT205" s="229">
        <v>948363.63</v>
      </c>
      <c r="KU205" s="209">
        <v>1386067.38</v>
      </c>
      <c r="KV205" s="209">
        <v>223057.70000000019</v>
      </c>
      <c r="KW205" s="209">
        <v>1387689.35</v>
      </c>
      <c r="KX205" s="209">
        <v>644313.18000000017</v>
      </c>
      <c r="KY205" s="209">
        <v>3167282.33</v>
      </c>
      <c r="KZ205" s="209">
        <v>1093728.7599999998</v>
      </c>
      <c r="LA205" s="209">
        <v>188101.16000000015</v>
      </c>
      <c r="LB205" s="209">
        <v>89743.779999999329</v>
      </c>
      <c r="LC205" s="209">
        <v>445366.33000000007</v>
      </c>
      <c r="LD205" s="209">
        <v>605297.71000000089</v>
      </c>
      <c r="LE205" s="209">
        <v>1419777.4799999986</v>
      </c>
      <c r="LF205" s="37">
        <f>KT205+KU205+KV205+KW205+KX205+KY205+KZ205+LA205+LB205+LC205+LD205+LE205</f>
        <v>11598788.789999999</v>
      </c>
      <c r="LG205" s="229">
        <v>194590.04</v>
      </c>
      <c r="LH205" s="209">
        <v>162928.13999999998</v>
      </c>
      <c r="LI205" s="209">
        <v>858977.64000000013</v>
      </c>
      <c r="LJ205" s="209">
        <v>1617310.0999999999</v>
      </c>
      <c r="LK205" s="209">
        <v>2916830.09</v>
      </c>
      <c r="LL205" s="209">
        <v>4529559.09</v>
      </c>
      <c r="LM205" s="209">
        <v>386500.18999999948</v>
      </c>
      <c r="LN205" s="209">
        <v>230267.02000000142</v>
      </c>
      <c r="LO205" s="209">
        <v>-1771663.3200000003</v>
      </c>
      <c r="LP205" s="209">
        <v>322526.11999999918</v>
      </c>
      <c r="LQ205" s="209">
        <v>2521766.0700000003</v>
      </c>
      <c r="LR205" s="209">
        <v>2931917.34</v>
      </c>
      <c r="LS205" s="37">
        <f>LG205+LH205+LI205+LJ205+LK205+LL205+LM205+LN205+LO205+LP205+LQ205+LR205</f>
        <v>14901508.52</v>
      </c>
      <c r="LT205" s="229">
        <v>653453.18000000005</v>
      </c>
      <c r="LU205" s="209">
        <v>228647.65999999992</v>
      </c>
      <c r="LV205" s="209">
        <v>225903.00000000012</v>
      </c>
      <c r="LW205" s="209">
        <v>697897.71</v>
      </c>
      <c r="LX205" s="209">
        <v>698336.26</v>
      </c>
      <c r="LY205" s="209">
        <v>5784629.9700000007</v>
      </c>
      <c r="LZ205" s="209">
        <v>-259620.87999999989</v>
      </c>
      <c r="MA205" s="209">
        <v>1071876.3299999889</v>
      </c>
      <c r="MB205" s="209">
        <v>302217.69000001065</v>
      </c>
      <c r="MC205" s="209">
        <v>266729.93999999948</v>
      </c>
      <c r="MD205" s="209">
        <v>995874.66999999993</v>
      </c>
      <c r="ME205" s="209">
        <v>6638647.959999999</v>
      </c>
      <c r="MF205" s="37">
        <f>LT205+LU205+LV205+LW205+LX205+LY205+LZ205+MA205+MB205+MC205+MD205+ME205</f>
        <v>17304593.489999998</v>
      </c>
      <c r="MG205" s="229">
        <v>219712.88</v>
      </c>
      <c r="MH205" s="209">
        <v>181966.25</v>
      </c>
      <c r="MI205" s="209">
        <v>829188.49000000011</v>
      </c>
      <c r="MJ205" s="209">
        <v>0</v>
      </c>
      <c r="MK205" s="209">
        <v>0</v>
      </c>
      <c r="ML205" s="209">
        <v>0</v>
      </c>
      <c r="MM205" s="209">
        <v>0</v>
      </c>
      <c r="MN205" s="209">
        <v>0</v>
      </c>
      <c r="MO205" s="209">
        <v>0</v>
      </c>
      <c r="MP205" s="209">
        <v>0</v>
      </c>
      <c r="MQ205" s="209">
        <v>0</v>
      </c>
      <c r="MR205" s="209">
        <v>0</v>
      </c>
      <c r="MS205" s="38">
        <f>MG205+MH205+MI205+MJ205+MK205+ML205+MM205+MN205+MO205+MP205+MQ205+MR205</f>
        <v>1230867.6200000001</v>
      </c>
    </row>
    <row r="206" spans="1:357" x14ac:dyDescent="0.2">
      <c r="A206" s="82"/>
      <c r="B206" s="105"/>
      <c r="C206" s="106" t="s">
        <v>591</v>
      </c>
      <c r="D206" s="106" t="s">
        <v>591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31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31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31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31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31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31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31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31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31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31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31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31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31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31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31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31"/>
      <c r="HT206" s="22"/>
      <c r="HU206" s="22"/>
      <c r="HV206" s="22"/>
      <c r="HW206" s="22"/>
      <c r="HX206" s="22"/>
      <c r="HY206" s="22"/>
      <c r="HZ206" s="22"/>
      <c r="IA206" s="22"/>
      <c r="IB206" s="22"/>
      <c r="IC206" s="22"/>
      <c r="ID206" s="22"/>
      <c r="IE206" s="22"/>
      <c r="IF206" s="31"/>
      <c r="IG206" s="22"/>
      <c r="IH206" s="22"/>
      <c r="II206" s="22"/>
      <c r="IJ206" s="22"/>
      <c r="IK206" s="22"/>
      <c r="IL206" s="22"/>
      <c r="IM206" s="22"/>
      <c r="IN206" s="22"/>
      <c r="IO206" s="22"/>
      <c r="IP206" s="22"/>
      <c r="IQ206" s="22"/>
      <c r="IR206" s="22"/>
      <c r="IS206" s="31"/>
      <c r="IT206" s="22"/>
      <c r="IU206" s="22"/>
      <c r="IV206" s="22"/>
      <c r="IW206" s="22"/>
      <c r="IX206" s="22"/>
      <c r="IY206" s="22"/>
      <c r="IZ206" s="22"/>
      <c r="JA206" s="22"/>
      <c r="JB206" s="22"/>
      <c r="JC206" s="22"/>
      <c r="JD206" s="22"/>
      <c r="JE206" s="22"/>
      <c r="JF206" s="31"/>
      <c r="JG206" s="227"/>
      <c r="JH206" s="22"/>
      <c r="JI206" s="22"/>
      <c r="JJ206" s="22"/>
      <c r="JK206" s="22"/>
      <c r="JL206" s="22"/>
      <c r="JM206" s="22"/>
      <c r="JN206" s="22"/>
      <c r="JO206" s="22"/>
      <c r="JP206" s="22"/>
      <c r="JQ206" s="22"/>
      <c r="JR206" s="22"/>
      <c r="JS206" s="31"/>
      <c r="JT206" s="227"/>
      <c r="JU206" s="22"/>
      <c r="JV206" s="22"/>
      <c r="JW206" s="22"/>
      <c r="JX206" s="22"/>
      <c r="JY206" s="22"/>
      <c r="JZ206" s="22"/>
      <c r="KA206" s="22"/>
      <c r="KB206" s="22"/>
      <c r="KC206" s="22"/>
      <c r="KD206" s="22"/>
      <c r="KE206" s="22"/>
      <c r="KF206" s="31"/>
      <c r="KG206" s="227"/>
      <c r="KH206" s="22"/>
      <c r="KI206" s="22"/>
      <c r="KJ206" s="22"/>
      <c r="KK206" s="22"/>
      <c r="KL206" s="22"/>
      <c r="KM206" s="22"/>
      <c r="KN206" s="22"/>
      <c r="KO206" s="22"/>
      <c r="KP206" s="22"/>
      <c r="KQ206" s="22"/>
      <c r="KR206" s="22"/>
      <c r="KS206" s="31"/>
      <c r="KT206" s="227"/>
      <c r="KU206" s="22"/>
      <c r="KV206" s="22"/>
      <c r="KW206" s="22"/>
      <c r="KX206" s="22"/>
      <c r="KY206" s="22"/>
      <c r="KZ206" s="22"/>
      <c r="LA206" s="22"/>
      <c r="LB206" s="22"/>
      <c r="LC206" s="22"/>
      <c r="LD206" s="22"/>
      <c r="LE206" s="22"/>
      <c r="LF206" s="31"/>
      <c r="LG206" s="227"/>
      <c r="LH206" s="22"/>
      <c r="LI206" s="22"/>
      <c r="LJ206" s="22"/>
      <c r="LK206" s="22"/>
      <c r="LL206" s="22"/>
      <c r="LM206" s="22"/>
      <c r="LN206" s="22"/>
      <c r="LO206" s="22"/>
      <c r="LP206" s="22"/>
      <c r="LQ206" s="22"/>
      <c r="LR206" s="22"/>
      <c r="LS206" s="31"/>
      <c r="LT206" s="227"/>
      <c r="LU206" s="22"/>
      <c r="LV206" s="22"/>
      <c r="LW206" s="22"/>
      <c r="LX206" s="22"/>
      <c r="LY206" s="22"/>
      <c r="LZ206" s="22"/>
      <c r="MA206" s="22"/>
      <c r="MB206" s="22"/>
      <c r="MC206" s="22"/>
      <c r="MD206" s="22"/>
      <c r="ME206" s="22"/>
      <c r="MF206" s="31"/>
      <c r="MG206" s="227"/>
      <c r="MH206" s="22"/>
      <c r="MI206" s="22"/>
      <c r="MJ206" s="22"/>
      <c r="MK206" s="22"/>
      <c r="ML206" s="22"/>
      <c r="MM206" s="22"/>
      <c r="MN206" s="22"/>
      <c r="MO206" s="22"/>
      <c r="MP206" s="22"/>
      <c r="MQ206" s="22"/>
      <c r="MR206" s="22"/>
      <c r="MS206" s="32"/>
    </row>
    <row r="207" spans="1:357" ht="20.25" x14ac:dyDescent="0.3">
      <c r="A207" s="84">
        <v>41</v>
      </c>
      <c r="B207" s="109"/>
      <c r="C207" s="110" t="s">
        <v>347</v>
      </c>
      <c r="D207" s="110" t="s">
        <v>315</v>
      </c>
      <c r="E207" s="27">
        <f t="shared" ref="E207:R207" si="1044">E209+E214+E236+E239+E258</f>
        <v>111506747.62143216</v>
      </c>
      <c r="F207" s="27">
        <f t="shared" si="1044"/>
        <v>150135294.60857958</v>
      </c>
      <c r="G207" s="27">
        <f t="shared" si="1044"/>
        <v>189166662.49374062</v>
      </c>
      <c r="H207" s="27">
        <f t="shared" si="1044"/>
        <v>231033203.97262564</v>
      </c>
      <c r="I207" s="27">
        <f t="shared" si="1044"/>
        <v>258046085.79535973</v>
      </c>
      <c r="J207" s="27">
        <f t="shared" si="1044"/>
        <v>277083541.97963619</v>
      </c>
      <c r="K207" s="27">
        <f t="shared" si="1044"/>
        <v>319195192.7891838</v>
      </c>
      <c r="L207" s="27">
        <f t="shared" si="1044"/>
        <v>154744533.46686697</v>
      </c>
      <c r="M207" s="27">
        <f t="shared" si="1044"/>
        <v>29910173.593723919</v>
      </c>
      <c r="N207" s="27">
        <f t="shared" si="1044"/>
        <v>24859443.331664164</v>
      </c>
      <c r="O207" s="27">
        <f t="shared" si="1044"/>
        <v>36246966.282757476</v>
      </c>
      <c r="P207" s="27">
        <f t="shared" si="1044"/>
        <v>27948464.363211483</v>
      </c>
      <c r="Q207" s="27">
        <f t="shared" si="1044"/>
        <v>29764388.249040227</v>
      </c>
      <c r="R207" s="27">
        <f t="shared" si="1044"/>
        <v>34389384.07611417</v>
      </c>
      <c r="S207" s="28">
        <f>L207+M207+N207+O207+P207+Q207+R207</f>
        <v>337863353.36337841</v>
      </c>
      <c r="T207" s="27">
        <f t="shared" ref="T207:AE207" si="1045">T209+T214+T236+T239+T258</f>
        <v>22696259.000459023</v>
      </c>
      <c r="U207" s="27">
        <f t="shared" si="1045"/>
        <v>25985780.018486068</v>
      </c>
      <c r="V207" s="27">
        <f t="shared" si="1045"/>
        <v>29578605.09735436</v>
      </c>
      <c r="W207" s="27">
        <f t="shared" si="1045"/>
        <v>27857400.636663333</v>
      </c>
      <c r="X207" s="27">
        <f t="shared" si="1045"/>
        <v>32600052.200968117</v>
      </c>
      <c r="Y207" s="27">
        <f t="shared" si="1045"/>
        <v>34054853.957018867</v>
      </c>
      <c r="Z207" s="27">
        <f t="shared" si="1045"/>
        <v>29869133.957394436</v>
      </c>
      <c r="AA207" s="27">
        <f t="shared" si="1045"/>
        <v>36598297.839217179</v>
      </c>
      <c r="AB207" s="27">
        <f t="shared" si="1045"/>
        <v>28144947.022241693</v>
      </c>
      <c r="AC207" s="27">
        <f t="shared" si="1045"/>
        <v>38014862.106409609</v>
      </c>
      <c r="AD207" s="27">
        <f t="shared" si="1045"/>
        <v>32614021.528292473</v>
      </c>
      <c r="AE207" s="27">
        <f t="shared" si="1045"/>
        <v>35921268.915873766</v>
      </c>
      <c r="AF207" s="28">
        <f>T207+U207+V207+W207+X207+Y207+Z207+AA207+AB207+AC207+AD207+AE207</f>
        <v>373935482.28037888</v>
      </c>
      <c r="AG207" s="27">
        <f t="shared" ref="AG207:AR207" si="1046">AG209+AG214+AG236+AG239+AG258</f>
        <v>25612458.338466033</v>
      </c>
      <c r="AH207" s="27">
        <f t="shared" si="1046"/>
        <v>34211848.335795358</v>
      </c>
      <c r="AI207" s="27">
        <f t="shared" si="1046"/>
        <v>34035173.857828416</v>
      </c>
      <c r="AJ207" s="27">
        <f t="shared" si="1046"/>
        <v>32794942.394591894</v>
      </c>
      <c r="AK207" s="27">
        <f t="shared" si="1046"/>
        <v>39059645.59339007</v>
      </c>
      <c r="AL207" s="27">
        <f t="shared" si="1046"/>
        <v>26835135.384493414</v>
      </c>
      <c r="AM207" s="27">
        <f t="shared" si="1046"/>
        <v>35857556.394591883</v>
      </c>
      <c r="AN207" s="27">
        <f t="shared" si="1046"/>
        <v>32158849.556167595</v>
      </c>
      <c r="AO207" s="27">
        <f t="shared" si="1046"/>
        <v>29166553.466074128</v>
      </c>
      <c r="AP207" s="27">
        <f t="shared" si="1046"/>
        <v>33656438.988733068</v>
      </c>
      <c r="AQ207" s="27">
        <f t="shared" si="1046"/>
        <v>36150486.996411338</v>
      </c>
      <c r="AR207" s="27">
        <f t="shared" si="1046"/>
        <v>48878671.133408412</v>
      </c>
      <c r="AS207" s="28">
        <f>AG207+AH207+AI207+AJ207+AK207+AL207+AM207+AN207+AO207+AP207+AQ207+AR207</f>
        <v>408417760.4399516</v>
      </c>
      <c r="AT207" s="27">
        <f t="shared" ref="AT207:BD207" si="1047">AT209+AT214+AT236+AT239+AT258</f>
        <v>30646710.33923107</v>
      </c>
      <c r="AU207" s="27">
        <f t="shared" si="1047"/>
        <v>32800240.879624985</v>
      </c>
      <c r="AV207" s="27">
        <f t="shared" si="1047"/>
        <v>35339549.542995065</v>
      </c>
      <c r="AW207" s="27">
        <f t="shared" si="1047"/>
        <v>40129675.58546152</v>
      </c>
      <c r="AX207" s="27">
        <f t="shared" si="1047"/>
        <v>38696981.870555818</v>
      </c>
      <c r="AY207" s="27">
        <f t="shared" si="1047"/>
        <v>37871892.37418627</v>
      </c>
      <c r="AZ207" s="27">
        <f t="shared" si="1047"/>
        <v>36018849.710065141</v>
      </c>
      <c r="BA207" s="27">
        <f t="shared" si="1047"/>
        <v>33683540.213653788</v>
      </c>
      <c r="BB207" s="27">
        <f t="shared" si="1047"/>
        <v>32975749.66416293</v>
      </c>
      <c r="BC207" s="27">
        <f t="shared" si="1047"/>
        <v>38652777.848814882</v>
      </c>
      <c r="BD207" s="27">
        <f t="shared" si="1047"/>
        <v>37079853.758804858</v>
      </c>
      <c r="BE207" s="27">
        <f>BE209+BE214+BE236+BE239+BE258</f>
        <v>46722208.906985499</v>
      </c>
      <c r="BF207" s="28">
        <f>AT207+AU207+AV207+AW207+AX207+AY207+AZ207+BA207+BB207+BC207+BD207+BE207</f>
        <v>440618030.69454187</v>
      </c>
      <c r="BG207" s="27">
        <f t="shared" ref="BG207:BR207" si="1048">BG209+BG214+BG236+BG239+BG258</f>
        <v>32399123.80053414</v>
      </c>
      <c r="BH207" s="27">
        <f t="shared" si="1048"/>
        <v>31685171.625730269</v>
      </c>
      <c r="BI207" s="27">
        <f t="shared" si="1048"/>
        <v>34115560.121056579</v>
      </c>
      <c r="BJ207" s="27">
        <f t="shared" si="1048"/>
        <v>40471298.370764486</v>
      </c>
      <c r="BK207" s="27">
        <f t="shared" si="1048"/>
        <v>40914747.774036042</v>
      </c>
      <c r="BL207" s="27">
        <f t="shared" si="1048"/>
        <v>41310187.310757838</v>
      </c>
      <c r="BM207" s="27">
        <f t="shared" si="1048"/>
        <v>40867498.559134535</v>
      </c>
      <c r="BN207" s="27">
        <f t="shared" si="1048"/>
        <v>38818403.160319634</v>
      </c>
      <c r="BO207" s="27">
        <f t="shared" si="1048"/>
        <v>37674745.067309298</v>
      </c>
      <c r="BP207" s="27">
        <f t="shared" si="1048"/>
        <v>38945551.608579539</v>
      </c>
      <c r="BQ207" s="27">
        <f t="shared" si="1048"/>
        <v>40151951.361417159</v>
      </c>
      <c r="BR207" s="27">
        <f t="shared" si="1048"/>
        <v>53385593.182690725</v>
      </c>
      <c r="BS207" s="28">
        <f>BG207+BH207+BI207+BJ207+BK207+BL207+BM207+BN207+BO207+BP207+BQ207+BR207</f>
        <v>470739831.9423303</v>
      </c>
      <c r="BT207" s="27">
        <f t="shared" ref="BT207:CE207" si="1049">BT209+BT214+BT236+BT239+BT258</f>
        <v>31736052.148890004</v>
      </c>
      <c r="BU207" s="27">
        <f t="shared" si="1049"/>
        <v>33702023.858621269</v>
      </c>
      <c r="BV207" s="27">
        <f t="shared" si="1049"/>
        <v>36102648.969412468</v>
      </c>
      <c r="BW207" s="27">
        <f t="shared" si="1049"/>
        <v>50033742.836254373</v>
      </c>
      <c r="BX207" s="27">
        <f t="shared" si="1049"/>
        <v>41212130.619804695</v>
      </c>
      <c r="BY207" s="27">
        <f t="shared" si="1049"/>
        <v>41207198.950550877</v>
      </c>
      <c r="BZ207" s="27">
        <f t="shared" si="1049"/>
        <v>41891171.386997148</v>
      </c>
      <c r="CA207" s="27">
        <f t="shared" si="1049"/>
        <v>41443433.616633266</v>
      </c>
      <c r="CB207" s="27">
        <f t="shared" si="1049"/>
        <v>40063814.786721773</v>
      </c>
      <c r="CC207" s="27">
        <f t="shared" si="1049"/>
        <v>40479805.60540808</v>
      </c>
      <c r="CD207" s="27">
        <f t="shared" si="1049"/>
        <v>43050069.032799281</v>
      </c>
      <c r="CE207" s="27">
        <f t="shared" si="1049"/>
        <v>60824664.332415245</v>
      </c>
      <c r="CF207" s="28">
        <f>BT207+BU207+BV207+BW207+BX207+BY207+BZ207+CA207+CB207+CC207+CD207+CE207</f>
        <v>501746756.14450848</v>
      </c>
      <c r="CG207" s="27">
        <f t="shared" ref="CG207:CR207" si="1050">CG209+CG214+CG236+CG239+CG258</f>
        <v>32955053.033049576</v>
      </c>
      <c r="CH207" s="27">
        <f t="shared" si="1050"/>
        <v>35003659.813762307</v>
      </c>
      <c r="CI207" s="27">
        <f t="shared" si="1050"/>
        <v>42548057.501210168</v>
      </c>
      <c r="CJ207" s="27">
        <f t="shared" si="1050"/>
        <v>49737733.45171921</v>
      </c>
      <c r="CK207" s="27">
        <f t="shared" si="1050"/>
        <v>43705688.154106222</v>
      </c>
      <c r="CL207" s="27">
        <f t="shared" si="1050"/>
        <v>44045148.101527259</v>
      </c>
      <c r="CM207" s="27">
        <f t="shared" si="1050"/>
        <v>43386681.982223287</v>
      </c>
      <c r="CN207" s="27">
        <f t="shared" si="1050"/>
        <v>42589682.113837436</v>
      </c>
      <c r="CO207" s="27">
        <f t="shared" si="1050"/>
        <v>43364041.245242938</v>
      </c>
      <c r="CP207" s="27">
        <f t="shared" si="1050"/>
        <v>41305399.19704549</v>
      </c>
      <c r="CQ207" s="27">
        <f t="shared" si="1050"/>
        <v>46563359.612084866</v>
      </c>
      <c r="CR207" s="27">
        <f t="shared" si="1050"/>
        <v>63137702.8418044</v>
      </c>
      <c r="CS207" s="28">
        <f>CG207+CH207+CI207+CJ207+CK207+CL207+CM207+CN207+CO207+CP207+CQ207+CR207</f>
        <v>528342207.04761314</v>
      </c>
      <c r="CT207" s="27">
        <f t="shared" ref="CT207:DE207" si="1051">CT209+CT214+CT236+CT239+CT258</f>
        <v>36596678.880904689</v>
      </c>
      <c r="CU207" s="27">
        <f t="shared" si="1051"/>
        <v>40970935.98739776</v>
      </c>
      <c r="CV207" s="27">
        <f t="shared" si="1051"/>
        <v>45358611.761725917</v>
      </c>
      <c r="CW207" s="27">
        <f t="shared" si="1051"/>
        <v>44083230.830328852</v>
      </c>
      <c r="CX207" s="27">
        <f t="shared" si="1051"/>
        <v>53520884.110624298</v>
      </c>
      <c r="CY207" s="27">
        <f t="shared" si="1051"/>
        <v>53298990.146511436</v>
      </c>
      <c r="CZ207" s="27">
        <f t="shared" si="1051"/>
        <v>48504829.548489377</v>
      </c>
      <c r="DA207" s="27">
        <f t="shared" si="1051"/>
        <v>45795548.971457124</v>
      </c>
      <c r="DB207" s="27">
        <f t="shared" si="1051"/>
        <v>44510321.376398005</v>
      </c>
      <c r="DC207" s="27">
        <f t="shared" si="1051"/>
        <v>47351442.100609198</v>
      </c>
      <c r="DD207" s="27">
        <f t="shared" si="1051"/>
        <v>50574195.363712281</v>
      </c>
      <c r="DE207" s="27">
        <f t="shared" si="1051"/>
        <v>67098547.249332324</v>
      </c>
      <c r="DF207" s="27">
        <f>CT207+CU207+CV207+CW207+CX207+CY207+CZ207+DA207+DB207+DC207+DD207+DE207</f>
        <v>577664216.32749128</v>
      </c>
      <c r="DG207" s="27">
        <f t="shared" ref="DG207:DS207" si="1052">DG209+DG214+DG236+DG239+DG258</f>
        <v>36678573.704396591</v>
      </c>
      <c r="DH207" s="27">
        <f t="shared" si="1052"/>
        <v>40135136.575603411</v>
      </c>
      <c r="DI207" s="27">
        <f>DI209+DI214+DI236+DI239+DI258</f>
        <v>47025002.279999986</v>
      </c>
      <c r="DJ207" s="27">
        <f t="shared" si="1052"/>
        <v>46984302.400001571</v>
      </c>
      <c r="DK207" s="27">
        <f t="shared" si="1052"/>
        <v>54184856.421999954</v>
      </c>
      <c r="DL207" s="27">
        <f t="shared" si="1052"/>
        <v>50199115.170999996</v>
      </c>
      <c r="DM207" s="27">
        <f t="shared" si="1052"/>
        <v>58147432.036999956</v>
      </c>
      <c r="DN207" s="27">
        <f t="shared" si="1052"/>
        <v>52572845.769998521</v>
      </c>
      <c r="DO207" s="27">
        <f t="shared" si="1052"/>
        <v>46405449.510000065</v>
      </c>
      <c r="DP207" s="27">
        <f t="shared" si="1052"/>
        <v>50095112.949999943</v>
      </c>
      <c r="DQ207" s="27">
        <f t="shared" si="1052"/>
        <v>53229813.149999991</v>
      </c>
      <c r="DR207" s="27">
        <f t="shared" si="1052"/>
        <v>77350587.270000085</v>
      </c>
      <c r="DS207" s="28">
        <f t="shared" si="1052"/>
        <v>613008227.24000001</v>
      </c>
      <c r="DT207" s="27">
        <f>DT209+DT214+DT236+DT239+DT258</f>
        <v>40098355.370000005</v>
      </c>
      <c r="DU207" s="27">
        <f>DU209+DU214+DU236+DU239+DU258</f>
        <v>46481492.709999986</v>
      </c>
      <c r="DV207" s="27">
        <f>DV209+DV214+DV236+DV239+DV258</f>
        <v>51725189.520000011</v>
      </c>
      <c r="DW207" s="27">
        <f t="shared" ref="DW207:EF207" si="1053">DW209+DW214+DW236+DW239+DW258</f>
        <v>54009087.750000022</v>
      </c>
      <c r="DX207" s="27">
        <f t="shared" si="1053"/>
        <v>62997734.670000002</v>
      </c>
      <c r="DY207" s="27">
        <f t="shared" si="1053"/>
        <v>54090537.399999946</v>
      </c>
      <c r="DZ207" s="27">
        <f t="shared" si="1053"/>
        <v>57400824.959999949</v>
      </c>
      <c r="EA207" s="27">
        <f t="shared" si="1053"/>
        <v>52870014.450000092</v>
      </c>
      <c r="EB207" s="27">
        <f t="shared" si="1053"/>
        <v>53322044.189999938</v>
      </c>
      <c r="EC207" s="27">
        <f t="shared" si="1053"/>
        <v>59215755.230000012</v>
      </c>
      <c r="ED207" s="27">
        <f t="shared" si="1053"/>
        <v>58218066.169999935</v>
      </c>
      <c r="EE207" s="27">
        <f t="shared" si="1053"/>
        <v>86091645.75000003</v>
      </c>
      <c r="EF207" s="28">
        <f t="shared" si="1053"/>
        <v>676520748.16999996</v>
      </c>
      <c r="EG207" s="27">
        <f>EG209+EG214+EG236+EG239+EG258</f>
        <v>46120881.000000015</v>
      </c>
      <c r="EH207" s="27">
        <f>EH209+EH214+EH236+EH239+EH258</f>
        <v>47559251.199999958</v>
      </c>
      <c r="EI207" s="27">
        <f>EI209+EI214+EI236+EI239+EI258</f>
        <v>55800142.970000044</v>
      </c>
      <c r="EJ207" s="27">
        <f t="shared" ref="EJ207:ES207" si="1054">EJ209+EJ214+EJ236+EJ239+EJ258</f>
        <v>56673397.419999979</v>
      </c>
      <c r="EK207" s="27">
        <f t="shared" si="1054"/>
        <v>70617568.430000052</v>
      </c>
      <c r="EL207" s="27">
        <f t="shared" si="1054"/>
        <v>62278660.459999785</v>
      </c>
      <c r="EM207" s="27">
        <f t="shared" si="1054"/>
        <v>64454069.62300016</v>
      </c>
      <c r="EN207" s="27">
        <f t="shared" si="1054"/>
        <v>56530867.396999836</v>
      </c>
      <c r="EO207" s="27">
        <f t="shared" si="1054"/>
        <v>60894862.610000268</v>
      </c>
      <c r="EP207" s="27">
        <f t="shared" si="1054"/>
        <v>60229219.85999991</v>
      </c>
      <c r="EQ207" s="27">
        <f t="shared" si="1054"/>
        <v>65194523.3100003</v>
      </c>
      <c r="ER207" s="27">
        <f t="shared" si="1054"/>
        <v>80407706.649999917</v>
      </c>
      <c r="ES207" s="28">
        <f t="shared" si="1054"/>
        <v>726761150.93000019</v>
      </c>
      <c r="ET207" s="27">
        <f>ET209+ET214+ET236+ET239+ET258</f>
        <v>49145191.479999989</v>
      </c>
      <c r="EU207" s="27">
        <f>EU209+EU214+EU236+EU239+EU258</f>
        <v>52993991.120000049</v>
      </c>
      <c r="EV207" s="27">
        <f>EV209+EV214+EV236+EV239+EV258</f>
        <v>64698675.330999888</v>
      </c>
      <c r="EW207" s="27">
        <f t="shared" ref="EW207:FF207" si="1055">EW209+EW214+EW236+EW239+EW258</f>
        <v>59137741.639000073</v>
      </c>
      <c r="EX207" s="27">
        <f t="shared" si="1055"/>
        <v>72476321.570000112</v>
      </c>
      <c r="EY207" s="27">
        <f t="shared" si="1055"/>
        <v>69551679.749999911</v>
      </c>
      <c r="EZ207" s="27">
        <f t="shared" si="1055"/>
        <v>67686136.809999913</v>
      </c>
      <c r="FA207" s="27">
        <f t="shared" si="1055"/>
        <v>63466708.089999914</v>
      </c>
      <c r="FB207" s="27">
        <f t="shared" si="1055"/>
        <v>63349025.732000172</v>
      </c>
      <c r="FC207" s="27">
        <f t="shared" si="1055"/>
        <v>59548398.817999758</v>
      </c>
      <c r="FD207" s="27">
        <f t="shared" si="1055"/>
        <v>66019353.980000012</v>
      </c>
      <c r="FE207" s="27">
        <f t="shared" si="1055"/>
        <v>85306429.40300037</v>
      </c>
      <c r="FF207" s="28">
        <f t="shared" si="1055"/>
        <v>773379653.72300017</v>
      </c>
      <c r="FG207" s="27">
        <f>FG209+FG214+FG236+FG239+FG258</f>
        <v>56822819.459999986</v>
      </c>
      <c r="FH207" s="27">
        <f>FH209+FH214+FH236+FH239+FH258</f>
        <v>58435228.63000004</v>
      </c>
      <c r="FI207" s="27">
        <f>FI209+FI214+FI236+FI239+FI258</f>
        <v>63998764.379999973</v>
      </c>
      <c r="FJ207" s="27">
        <f t="shared" ref="FJ207:FS207" si="1056">FJ209+FJ214+FJ236+FJ239+FJ258</f>
        <v>63504423.843000032</v>
      </c>
      <c r="FK207" s="27">
        <f t="shared" si="1056"/>
        <v>76302875.896999955</v>
      </c>
      <c r="FL207" s="27">
        <f t="shared" si="1056"/>
        <v>73817731.900000066</v>
      </c>
      <c r="FM207" s="27">
        <f t="shared" si="1056"/>
        <v>68885301.839999974</v>
      </c>
      <c r="FN207" s="27">
        <f t="shared" si="1056"/>
        <v>71165589.689999908</v>
      </c>
      <c r="FO207" s="27">
        <f t="shared" si="1056"/>
        <v>63872013.199999869</v>
      </c>
      <c r="FP207" s="27">
        <f t="shared" si="1056"/>
        <v>62688065.861000016</v>
      </c>
      <c r="FQ207" s="27">
        <f t="shared" si="1056"/>
        <v>71783853.569000199</v>
      </c>
      <c r="FR207" s="27">
        <f t="shared" si="1056"/>
        <v>91291159.790000051</v>
      </c>
      <c r="FS207" s="28">
        <f t="shared" si="1056"/>
        <v>822567828.06000018</v>
      </c>
      <c r="FT207" s="27">
        <f>FT209+FT214+FT236+FT239+FT258</f>
        <v>56317894.452</v>
      </c>
      <c r="FU207" s="27">
        <f>FU209+FU214+FU236+FU239+FU258</f>
        <v>58946842.60800001</v>
      </c>
      <c r="FV207" s="27">
        <f>FV209+FV214+FV236+FV239+FV258</f>
        <v>67799444.929999977</v>
      </c>
      <c r="FW207" s="27">
        <f t="shared" ref="FW207:GC207" si="1057">FW209+FW214+FW236+FW239+FW258</f>
        <v>73017280.130000025</v>
      </c>
      <c r="FX207" s="27">
        <f t="shared" si="1057"/>
        <v>73621579.159999892</v>
      </c>
      <c r="FY207" s="27">
        <f t="shared" si="1057"/>
        <v>73379191.28000021</v>
      </c>
      <c r="FZ207" s="27">
        <f t="shared" si="1057"/>
        <v>71147263.059999749</v>
      </c>
      <c r="GA207" s="27">
        <f t="shared" si="1057"/>
        <v>68707151.010000095</v>
      </c>
      <c r="GB207" s="27">
        <f t="shared" si="1057"/>
        <v>64283028.000000037</v>
      </c>
      <c r="GC207" s="27">
        <f t="shared" si="1057"/>
        <v>66615656.039999917</v>
      </c>
      <c r="GD207" s="27">
        <f t="shared" ref="GD207:GI207" si="1058">GD209+GD214+GD236+GD239+GD258</f>
        <v>72218794.900000364</v>
      </c>
      <c r="GE207" s="27">
        <f t="shared" si="1058"/>
        <v>92702005.729999557</v>
      </c>
      <c r="GF207" s="28">
        <f t="shared" si="1058"/>
        <v>838756131.29999995</v>
      </c>
      <c r="GG207" s="27">
        <f t="shared" si="1058"/>
        <v>54954424.510000005</v>
      </c>
      <c r="GH207" s="27">
        <f t="shared" si="1058"/>
        <v>59933710.473999992</v>
      </c>
      <c r="GI207" s="27">
        <f t="shared" si="1058"/>
        <v>62953374.045999944</v>
      </c>
      <c r="GJ207" s="27">
        <f t="shared" ref="GJ207:GP207" si="1059">GJ209+GJ214+GJ236+GJ239+GJ258</f>
        <v>69782441.020000115</v>
      </c>
      <c r="GK207" s="27">
        <f t="shared" si="1059"/>
        <v>71250309.400000036</v>
      </c>
      <c r="GL207" s="27">
        <f t="shared" si="1059"/>
        <v>71767270.319999993</v>
      </c>
      <c r="GM207" s="27">
        <f t="shared" si="1059"/>
        <v>70990892.629999876</v>
      </c>
      <c r="GN207" s="27">
        <f t="shared" si="1059"/>
        <v>62232288.120000198</v>
      </c>
      <c r="GO207" s="27">
        <f t="shared" si="1059"/>
        <v>63274026.759999722</v>
      </c>
      <c r="GP207" s="27">
        <f t="shared" si="1059"/>
        <v>64350993.860000059</v>
      </c>
      <c r="GQ207" s="27">
        <f>GQ209+GQ214+GQ236+GQ239+GQ258</f>
        <v>69601806.80000025</v>
      </c>
      <c r="GR207" s="27">
        <f>GR209+GR214+GR236+GR239+GR258</f>
        <v>84705396.939999878</v>
      </c>
      <c r="GS207" s="28">
        <f>GS209+GS214+GS236+GS239+GS258</f>
        <v>805796934.88</v>
      </c>
      <c r="GT207" s="27">
        <f t="shared" ref="GT207:HC207" si="1060">GT209+GT214+GT236+GT239+GT258</f>
        <v>57206785.550000019</v>
      </c>
      <c r="GU207" s="27">
        <f t="shared" si="1060"/>
        <v>58914524.420000009</v>
      </c>
      <c r="GV207" s="27">
        <f t="shared" si="1060"/>
        <v>63404898.786999971</v>
      </c>
      <c r="GW207" s="27">
        <f t="shared" si="1060"/>
        <v>64566719.002999999</v>
      </c>
      <c r="GX207" s="27">
        <f t="shared" si="1060"/>
        <v>65446183.81999997</v>
      </c>
      <c r="GY207" s="27">
        <f t="shared" si="1060"/>
        <v>72943798.899999991</v>
      </c>
      <c r="GZ207" s="27">
        <f t="shared" si="1060"/>
        <v>75374991.900000066</v>
      </c>
      <c r="HA207" s="27">
        <f t="shared" si="1060"/>
        <v>68024207.719999984</v>
      </c>
      <c r="HB207" s="27">
        <f t="shared" si="1060"/>
        <v>64604538.740000151</v>
      </c>
      <c r="HC207" s="27">
        <f t="shared" si="1060"/>
        <v>61704820.369999766</v>
      </c>
      <c r="HD207" s="27">
        <f>HD209+HD214+HD236+HD239+HD258</f>
        <v>65475884.480000414</v>
      </c>
      <c r="HE207" s="27">
        <f>HE209+HE214+HE236+HE239+HE258</f>
        <v>86730111.909999639</v>
      </c>
      <c r="HF207" s="28">
        <f>HF209+HF214+HF236+HF239+HF258</f>
        <v>804397465.5999999</v>
      </c>
      <c r="HG207" s="27">
        <f t="shared" ref="HG207:HP207" si="1061">HG209+HG214+HG236+HG239+HG258</f>
        <v>58857701.609999999</v>
      </c>
      <c r="HH207" s="27">
        <f t="shared" si="1061"/>
        <v>51820362.751100458</v>
      </c>
      <c r="HI207" s="27">
        <f t="shared" si="1061"/>
        <v>62813823.918899581</v>
      </c>
      <c r="HJ207" s="27">
        <f t="shared" si="1061"/>
        <v>66429934.950000033</v>
      </c>
      <c r="HK207" s="27">
        <f t="shared" si="1061"/>
        <v>58164974.890000008</v>
      </c>
      <c r="HL207" s="27">
        <f t="shared" si="1061"/>
        <v>79457862.710000068</v>
      </c>
      <c r="HM207" s="27">
        <f t="shared" si="1061"/>
        <v>70554547.36999996</v>
      </c>
      <c r="HN207" s="27">
        <f t="shared" si="1061"/>
        <v>67706034.440000191</v>
      </c>
      <c r="HO207" s="27">
        <f t="shared" si="1061"/>
        <v>68138342.569999814</v>
      </c>
      <c r="HP207" s="27">
        <f t="shared" si="1061"/>
        <v>65827166.310000032</v>
      </c>
      <c r="HQ207" s="27">
        <f>HQ209+HQ214+HQ236+HQ239+HQ258</f>
        <v>67597619.799999639</v>
      </c>
      <c r="HR207" s="27">
        <f>HR209+HR214+HR236+HR239+HR258</f>
        <v>91391537.037000313</v>
      </c>
      <c r="HS207" s="28">
        <f>HS209+HS214+HS236+HS239+HS258</f>
        <v>808759908.35700011</v>
      </c>
      <c r="HT207" s="27">
        <f t="shared" ref="HT207:IC207" si="1062">HT209+HT214+HT236+HT239+HT258</f>
        <v>60959401.329999998</v>
      </c>
      <c r="HU207" s="27">
        <f t="shared" si="1062"/>
        <v>59418065.120000012</v>
      </c>
      <c r="HV207" s="27">
        <f t="shared" si="1062"/>
        <v>63608923.970999971</v>
      </c>
      <c r="HW207" s="27">
        <f t="shared" si="1062"/>
        <v>67692777.589000046</v>
      </c>
      <c r="HX207" s="27">
        <f t="shared" si="1062"/>
        <v>66322422.03999991</v>
      </c>
      <c r="HY207" s="27">
        <f t="shared" si="1062"/>
        <v>87308243.510000154</v>
      </c>
      <c r="HZ207" s="27">
        <f t="shared" si="1062"/>
        <v>72284389.46999982</v>
      </c>
      <c r="IA207" s="27">
        <f t="shared" si="1062"/>
        <v>69670500.370000228</v>
      </c>
      <c r="IB207" s="27">
        <f t="shared" si="1062"/>
        <v>71356703.299999759</v>
      </c>
      <c r="IC207" s="27">
        <f t="shared" si="1062"/>
        <v>61937850.610000074</v>
      </c>
      <c r="ID207" s="27">
        <f>ID209+ID214+ID236+ID239+ID258</f>
        <v>69648166.110000074</v>
      </c>
      <c r="IE207" s="27">
        <f>IE209+IE214+IE236+IE239+IE258</f>
        <v>85112778.049999833</v>
      </c>
      <c r="IF207" s="28">
        <f>IF209+IF214+IF236+IF239+IF258</f>
        <v>835320221.47000003</v>
      </c>
      <c r="IG207" s="27">
        <f t="shared" ref="IG207:IP207" si="1063">IG209+IG214+IG236+IG239+IG258</f>
        <v>66120231.279999986</v>
      </c>
      <c r="IH207" s="27">
        <f t="shared" si="1063"/>
        <v>57516127.44000002</v>
      </c>
      <c r="II207" s="27">
        <f t="shared" si="1063"/>
        <v>70654301.699999958</v>
      </c>
      <c r="IJ207" s="27">
        <f t="shared" si="1063"/>
        <v>67447051.699999899</v>
      </c>
      <c r="IK207" s="27">
        <f t="shared" si="1063"/>
        <v>75306537.720000207</v>
      </c>
      <c r="IL207" s="27">
        <f t="shared" si="1063"/>
        <v>84436899.059999824</v>
      </c>
      <c r="IM207" s="27">
        <f t="shared" si="1063"/>
        <v>76955632.420000017</v>
      </c>
      <c r="IN207" s="27">
        <f t="shared" si="1063"/>
        <v>71624883.370000154</v>
      </c>
      <c r="IO207" s="27">
        <f t="shared" si="1063"/>
        <v>66557023.319999874</v>
      </c>
      <c r="IP207" s="27">
        <f t="shared" si="1063"/>
        <v>68435771.069999918</v>
      </c>
      <c r="IQ207" s="27">
        <f>IQ209+IQ214+IQ236+IQ239+IQ258</f>
        <v>72850301.919999957</v>
      </c>
      <c r="IR207" s="27">
        <f>IR209+IR214+IR236+IR239+IR258</f>
        <v>95270945.100000232</v>
      </c>
      <c r="IS207" s="28">
        <f>IS209+IS214+IS236+IS239+IS258</f>
        <v>873175706.10000014</v>
      </c>
      <c r="IT207" s="27">
        <f t="shared" ref="IT207:JC207" si="1064">IT209+IT214+IT236+IT239+IT258</f>
        <v>67306929.580000013</v>
      </c>
      <c r="IU207" s="27">
        <f t="shared" si="1064"/>
        <v>61035279.439999998</v>
      </c>
      <c r="IV207" s="27">
        <f t="shared" si="1064"/>
        <v>71752446.769999936</v>
      </c>
      <c r="IW207" s="27">
        <f t="shared" si="1064"/>
        <v>73229647.580000162</v>
      </c>
      <c r="IX207" s="27">
        <f t="shared" si="1064"/>
        <v>77411798.589999735</v>
      </c>
      <c r="IY207" s="27">
        <f t="shared" si="1064"/>
        <v>86067195.050000221</v>
      </c>
      <c r="IZ207" s="27">
        <f t="shared" si="1064"/>
        <v>78050819.659999758</v>
      </c>
      <c r="JA207" s="27">
        <f t="shared" si="1064"/>
        <v>78964771.660000265</v>
      </c>
      <c r="JB207" s="27">
        <f t="shared" si="1064"/>
        <v>66092169.159999691</v>
      </c>
      <c r="JC207" s="27">
        <f t="shared" si="1064"/>
        <v>74880426.335000128</v>
      </c>
      <c r="JD207" s="27">
        <f>JD209+JD214+JD236+JD239+JD258</f>
        <v>76447152.774999782</v>
      </c>
      <c r="JE207" s="27">
        <f>JE209+JE214+JE236+JE239+JE258</f>
        <v>95495104.350000054</v>
      </c>
      <c r="JF207" s="28">
        <f>JF209+JF214+JF236+JF239+JF258</f>
        <v>906733740.94999981</v>
      </c>
      <c r="JG207" s="226">
        <f t="shared" ref="JG207:JP207" si="1065">JG209+JG214+JG236+JG239+JG258</f>
        <v>66864308.729999989</v>
      </c>
      <c r="JH207" s="27">
        <f t="shared" si="1065"/>
        <v>62982954.32</v>
      </c>
      <c r="JI207" s="27">
        <f t="shared" si="1065"/>
        <v>69243574.490000039</v>
      </c>
      <c r="JJ207" s="27">
        <f t="shared" si="1065"/>
        <v>79280021.290000066</v>
      </c>
      <c r="JK207" s="27">
        <f t="shared" si="1065"/>
        <v>79357815.600000024</v>
      </c>
      <c r="JL207" s="27">
        <f t="shared" si="1065"/>
        <v>87665119.959999919</v>
      </c>
      <c r="JM207" s="27">
        <f t="shared" si="1065"/>
        <v>84512226.490000099</v>
      </c>
      <c r="JN207" s="27">
        <f t="shared" si="1065"/>
        <v>75018562.409999818</v>
      </c>
      <c r="JO207" s="27">
        <f t="shared" si="1065"/>
        <v>81409068.400000036</v>
      </c>
      <c r="JP207" s="27">
        <f t="shared" si="1065"/>
        <v>74389125.079999834</v>
      </c>
      <c r="JQ207" s="27">
        <f>JQ209+JQ214+JQ236+JQ239+JQ258</f>
        <v>84255001.579999998</v>
      </c>
      <c r="JR207" s="27">
        <f>JR209+JR214+JR236+JR239+JR258</f>
        <v>106020920.22000046</v>
      </c>
      <c r="JS207" s="28">
        <f>JS209+JS214+JS236+JS239+JS258</f>
        <v>950998698.57000017</v>
      </c>
      <c r="JT207" s="226">
        <f t="shared" ref="JT207:KC207" si="1066">JT209+JT214+JT236+JT239+JT258</f>
        <v>66021330.38000001</v>
      </c>
      <c r="JU207" s="27">
        <f t="shared" si="1066"/>
        <v>64836938.680000037</v>
      </c>
      <c r="JV207" s="27">
        <f t="shared" si="1066"/>
        <v>77913775.939999938</v>
      </c>
      <c r="JW207" s="27">
        <f t="shared" si="1066"/>
        <v>75260136.380000055</v>
      </c>
      <c r="JX207" s="27">
        <f t="shared" si="1066"/>
        <v>73411003.620000049</v>
      </c>
      <c r="JY207" s="27">
        <f t="shared" si="1066"/>
        <v>78708245.109999925</v>
      </c>
      <c r="JZ207" s="27">
        <f t="shared" si="1066"/>
        <v>80058095.099999815</v>
      </c>
      <c r="KA207" s="27">
        <f t="shared" si="1066"/>
        <v>77384899.321000025</v>
      </c>
      <c r="KB207" s="27">
        <f t="shared" si="1066"/>
        <v>75179357.319000185</v>
      </c>
      <c r="KC207" s="27">
        <f t="shared" si="1066"/>
        <v>79512765.963099658</v>
      </c>
      <c r="KD207" s="27">
        <f>KD209+KD214+KD236+KD239+KD258</f>
        <v>82435506.386900276</v>
      </c>
      <c r="KE207" s="27">
        <f>KE209+KE214+KE236+KE239+KE258</f>
        <v>109066248.35999985</v>
      </c>
      <c r="KF207" s="28">
        <f>KF209+KF214+KF236+KF239+KF258</f>
        <v>939788302.55999994</v>
      </c>
      <c r="KG207" s="226">
        <f t="shared" ref="KG207:KP207" si="1067">KG209+KG214+KG236+KG239+KG258</f>
        <v>57189132.972999997</v>
      </c>
      <c r="KH207" s="27">
        <f t="shared" si="1067"/>
        <v>62527989.357000008</v>
      </c>
      <c r="KI207" s="27">
        <f t="shared" si="1067"/>
        <v>75564684.569999993</v>
      </c>
      <c r="KJ207" s="27">
        <f t="shared" si="1067"/>
        <v>70702514.38000001</v>
      </c>
      <c r="KK207" s="27">
        <f t="shared" si="1067"/>
        <v>78067839.100000098</v>
      </c>
      <c r="KL207" s="27">
        <f t="shared" si="1067"/>
        <v>89855619.5</v>
      </c>
      <c r="KM207" s="27">
        <f t="shared" si="1067"/>
        <v>82761720.339999795</v>
      </c>
      <c r="KN207" s="27">
        <f t="shared" si="1067"/>
        <v>77893540.279999971</v>
      </c>
      <c r="KO207" s="27">
        <f t="shared" si="1067"/>
        <v>74618538.620000005</v>
      </c>
      <c r="KP207" s="27">
        <f t="shared" si="1067"/>
        <v>76298349.860000119</v>
      </c>
      <c r="KQ207" s="27">
        <f>KQ209+KQ214+KQ236+KQ239+KQ258</f>
        <v>84945412.729999796</v>
      </c>
      <c r="KR207" s="27">
        <f>KR209+KR214+KR236+KR239+KR258</f>
        <v>115505584.62000005</v>
      </c>
      <c r="KS207" s="28">
        <f>KS209+KS214+KS236+KS239+KS258</f>
        <v>945930926.3299998</v>
      </c>
      <c r="KT207" s="226">
        <f t="shared" ref="KT207:LC207" si="1068">KT209+KT214+KT236+KT239+KT258</f>
        <v>65175730.050000027</v>
      </c>
      <c r="KU207" s="27">
        <f t="shared" si="1068"/>
        <v>67456698.049999997</v>
      </c>
      <c r="KV207" s="27">
        <f t="shared" si="1068"/>
        <v>78044075.409999907</v>
      </c>
      <c r="KW207" s="27">
        <f t="shared" si="1068"/>
        <v>80903140.000000104</v>
      </c>
      <c r="KX207" s="27">
        <f t="shared" si="1068"/>
        <v>82492226.73999989</v>
      </c>
      <c r="KY207" s="27">
        <f t="shared" si="1068"/>
        <v>102011489.27000003</v>
      </c>
      <c r="KZ207" s="27">
        <f t="shared" si="1068"/>
        <v>85044636.840000287</v>
      </c>
      <c r="LA207" s="27">
        <f t="shared" si="1068"/>
        <v>81953711.899999604</v>
      </c>
      <c r="LB207" s="27">
        <f t="shared" si="1068"/>
        <v>83501834.100000083</v>
      </c>
      <c r="LC207" s="27">
        <f t="shared" si="1068"/>
        <v>75499151.970000029</v>
      </c>
      <c r="LD207" s="27">
        <f>LD209+LD214+LD236+LD239+LD258</f>
        <v>106880257.36000033</v>
      </c>
      <c r="LE207" s="27">
        <f>LE209+LE214+LE236+LE239+LE258</f>
        <v>117874093.2399997</v>
      </c>
      <c r="LF207" s="28">
        <f>LF209+LF214+LF236+LF239+LF258</f>
        <v>1026837044.9299998</v>
      </c>
      <c r="LG207" s="226">
        <f t="shared" ref="LG207:LP207" si="1069">LG209+LG214+LG236+LG239+LG258</f>
        <v>69601824.500000015</v>
      </c>
      <c r="LH207" s="27">
        <f t="shared" si="1069"/>
        <v>78024060.439999998</v>
      </c>
      <c r="LI207" s="27">
        <f t="shared" si="1069"/>
        <v>94897196.609999895</v>
      </c>
      <c r="LJ207" s="27">
        <f t="shared" si="1069"/>
        <v>87696419.110000104</v>
      </c>
      <c r="LK207" s="27">
        <f t="shared" si="1069"/>
        <v>98278752.200000092</v>
      </c>
      <c r="LL207" s="27">
        <f t="shared" si="1069"/>
        <v>118394787.41999975</v>
      </c>
      <c r="LM207" s="27">
        <f t="shared" si="1069"/>
        <v>95493542.16000019</v>
      </c>
      <c r="LN207" s="27">
        <f t="shared" si="1069"/>
        <v>97167281.189999998</v>
      </c>
      <c r="LO207" s="27">
        <f t="shared" si="1069"/>
        <v>83343211.759999812</v>
      </c>
      <c r="LP207" s="27">
        <f t="shared" si="1069"/>
        <v>92542289.899999961</v>
      </c>
      <c r="LQ207" s="27">
        <f>LQ209+LQ214+LQ236+LQ239+LQ258</f>
        <v>93980868.810000211</v>
      </c>
      <c r="LR207" s="27">
        <f>LR209+LR214+LR236+LR239+LR258</f>
        <v>134324157.68999997</v>
      </c>
      <c r="LS207" s="28">
        <f>LS209+LS214+LS236+LS239+LS258</f>
        <v>1143744391.79</v>
      </c>
      <c r="LT207" s="226">
        <f t="shared" ref="LT207:MC207" si="1070">LT209+LT214+LT236+LT239+LT258</f>
        <v>81023456.310000002</v>
      </c>
      <c r="LU207" s="27">
        <f t="shared" si="1070"/>
        <v>84727469.260000005</v>
      </c>
      <c r="LV207" s="27">
        <f t="shared" si="1070"/>
        <v>113384753.72999999</v>
      </c>
      <c r="LW207" s="27">
        <f t="shared" si="1070"/>
        <v>100582501.31999981</v>
      </c>
      <c r="LX207" s="27">
        <f t="shared" si="1070"/>
        <v>104509193.69000021</v>
      </c>
      <c r="LY207" s="27">
        <f t="shared" si="1070"/>
        <v>99235341.609999776</v>
      </c>
      <c r="LZ207" s="27">
        <f t="shared" si="1070"/>
        <v>111010702.25000033</v>
      </c>
      <c r="MA207" s="27">
        <f t="shared" si="1070"/>
        <v>99540109.480000019</v>
      </c>
      <c r="MB207" s="27">
        <f t="shared" si="1070"/>
        <v>86243250.999999881</v>
      </c>
      <c r="MC207" s="27">
        <f t="shared" si="1070"/>
        <v>104281208.1099999</v>
      </c>
      <c r="MD207" s="27">
        <f>MD209+MD214+MD236+MD239+MD258</f>
        <v>92082071.970000178</v>
      </c>
      <c r="ME207" s="27">
        <f>ME209+ME214+ME236+ME239+ME258</f>
        <v>142822184.45999992</v>
      </c>
      <c r="MF207" s="28">
        <f>MF209+MF214+MF236+MF239+MF258</f>
        <v>1219442243.1900001</v>
      </c>
      <c r="MG207" s="226">
        <f t="shared" ref="MG207:MP207" si="1071">MG209+MG214+MG236+MG239+MG258</f>
        <v>85782570.350000009</v>
      </c>
      <c r="MH207" s="27">
        <f t="shared" si="1071"/>
        <v>86329259.88000001</v>
      </c>
      <c r="MI207" s="27">
        <f t="shared" si="1071"/>
        <v>95901701.339999974</v>
      </c>
      <c r="MJ207" s="27">
        <f t="shared" si="1071"/>
        <v>0</v>
      </c>
      <c r="MK207" s="27">
        <f t="shared" si="1071"/>
        <v>0</v>
      </c>
      <c r="ML207" s="27">
        <f t="shared" si="1071"/>
        <v>0</v>
      </c>
      <c r="MM207" s="27">
        <f t="shared" si="1071"/>
        <v>0</v>
      </c>
      <c r="MN207" s="27">
        <f t="shared" si="1071"/>
        <v>0</v>
      </c>
      <c r="MO207" s="27">
        <f t="shared" si="1071"/>
        <v>0</v>
      </c>
      <c r="MP207" s="27">
        <f t="shared" si="1071"/>
        <v>0</v>
      </c>
      <c r="MQ207" s="27">
        <f>MQ209+MQ214+MQ236+MQ239+MQ258</f>
        <v>0</v>
      </c>
      <c r="MR207" s="27">
        <f>MR209+MR214+MR236+MR239+MR258</f>
        <v>0</v>
      </c>
      <c r="MS207" s="29">
        <f>MS209+MS214+MS236+MS239+MS258</f>
        <v>268013531.56999993</v>
      </c>
    </row>
    <row r="208" spans="1:357" x14ac:dyDescent="0.2">
      <c r="A208" s="82"/>
      <c r="B208" s="105"/>
      <c r="C208" s="106" t="s">
        <v>591</v>
      </c>
      <c r="D208" s="106" t="s">
        <v>591</v>
      </c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31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31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31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31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31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31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31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31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31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31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31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31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31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31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31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31"/>
      <c r="HT208" s="22"/>
      <c r="HU208" s="22"/>
      <c r="HV208" s="22"/>
      <c r="HW208" s="22"/>
      <c r="HX208" s="22"/>
      <c r="HY208" s="22"/>
      <c r="HZ208" s="22"/>
      <c r="IA208" s="22"/>
      <c r="IB208" s="22"/>
      <c r="IC208" s="22"/>
      <c r="ID208" s="22"/>
      <c r="IE208" s="22"/>
      <c r="IF208" s="31"/>
      <c r="IG208" s="22"/>
      <c r="IH208" s="22"/>
      <c r="II208" s="22"/>
      <c r="IJ208" s="22"/>
      <c r="IK208" s="22"/>
      <c r="IL208" s="22"/>
      <c r="IM208" s="22"/>
      <c r="IN208" s="22"/>
      <c r="IO208" s="22"/>
      <c r="IP208" s="22"/>
      <c r="IQ208" s="22"/>
      <c r="IR208" s="22"/>
      <c r="IS208" s="31"/>
      <c r="IT208" s="22"/>
      <c r="IU208" s="22"/>
      <c r="IV208" s="22"/>
      <c r="IW208" s="22"/>
      <c r="IX208" s="22"/>
      <c r="IY208" s="22"/>
      <c r="IZ208" s="22"/>
      <c r="JA208" s="22"/>
      <c r="JB208" s="22"/>
      <c r="JC208" s="22"/>
      <c r="JD208" s="22"/>
      <c r="JE208" s="22"/>
      <c r="JF208" s="31"/>
      <c r="JG208" s="227"/>
      <c r="JH208" s="22"/>
      <c r="JI208" s="22"/>
      <c r="JJ208" s="22"/>
      <c r="JK208" s="22"/>
      <c r="JL208" s="22"/>
      <c r="JM208" s="22"/>
      <c r="JN208" s="22"/>
      <c r="JO208" s="22"/>
      <c r="JP208" s="22"/>
      <c r="JQ208" s="22"/>
      <c r="JR208" s="22"/>
      <c r="JS208" s="31"/>
      <c r="JT208" s="227"/>
      <c r="JU208" s="22"/>
      <c r="JV208" s="22"/>
      <c r="JW208" s="22"/>
      <c r="JX208" s="22"/>
      <c r="JY208" s="22"/>
      <c r="JZ208" s="22"/>
      <c r="KA208" s="22"/>
      <c r="KB208" s="22"/>
      <c r="KC208" s="22"/>
      <c r="KD208" s="22"/>
      <c r="KE208" s="22"/>
      <c r="KF208" s="31"/>
      <c r="KG208" s="227"/>
      <c r="KH208" s="22"/>
      <c r="KI208" s="22"/>
      <c r="KJ208" s="22"/>
      <c r="KK208" s="22"/>
      <c r="KL208" s="22"/>
      <c r="KM208" s="22"/>
      <c r="KN208" s="22"/>
      <c r="KO208" s="22"/>
      <c r="KP208" s="22"/>
      <c r="KQ208" s="22"/>
      <c r="KR208" s="22"/>
      <c r="KS208" s="31"/>
      <c r="KT208" s="227"/>
      <c r="KU208" s="22"/>
      <c r="KV208" s="22"/>
      <c r="KW208" s="22"/>
      <c r="KX208" s="22"/>
      <c r="KY208" s="22"/>
      <c r="KZ208" s="22"/>
      <c r="LA208" s="22"/>
      <c r="LB208" s="22"/>
      <c r="LC208" s="22"/>
      <c r="LD208" s="22"/>
      <c r="LE208" s="22"/>
      <c r="LF208" s="31"/>
      <c r="LG208" s="227"/>
      <c r="LH208" s="22"/>
      <c r="LI208" s="22"/>
      <c r="LJ208" s="22"/>
      <c r="LK208" s="22"/>
      <c r="LL208" s="22"/>
      <c r="LM208" s="22"/>
      <c r="LN208" s="22"/>
      <c r="LO208" s="22"/>
      <c r="LP208" s="22"/>
      <c r="LQ208" s="22"/>
      <c r="LR208" s="22"/>
      <c r="LS208" s="31"/>
      <c r="LT208" s="227"/>
      <c r="LU208" s="22"/>
      <c r="LV208" s="22"/>
      <c r="LW208" s="22"/>
      <c r="LX208" s="22"/>
      <c r="LY208" s="22"/>
      <c r="LZ208" s="22"/>
      <c r="MA208" s="22"/>
      <c r="MB208" s="22"/>
      <c r="MC208" s="22"/>
      <c r="MD208" s="22"/>
      <c r="ME208" s="22"/>
      <c r="MF208" s="31"/>
      <c r="MG208" s="227"/>
      <c r="MH208" s="22"/>
      <c r="MI208" s="22"/>
      <c r="MJ208" s="22"/>
      <c r="MK208" s="22"/>
      <c r="ML208" s="22"/>
      <c r="MM208" s="22"/>
      <c r="MN208" s="22"/>
      <c r="MO208" s="22"/>
      <c r="MP208" s="22"/>
      <c r="MQ208" s="22"/>
      <c r="MR208" s="22"/>
      <c r="MS208" s="32"/>
    </row>
    <row r="209" spans="1:357" ht="18" x14ac:dyDescent="0.25">
      <c r="A209" s="85">
        <v>410</v>
      </c>
      <c r="B209" s="111"/>
      <c r="C209" s="112" t="s">
        <v>43</v>
      </c>
      <c r="D209" s="112" t="s">
        <v>44</v>
      </c>
      <c r="E209" s="33">
        <f t="shared" ref="E209:J209" si="1072">E210+E211+E212</f>
        <v>5884831.4137873473</v>
      </c>
      <c r="F209" s="33">
        <f t="shared" si="1072"/>
        <v>8428918.3775663488</v>
      </c>
      <c r="G209" s="33">
        <f t="shared" si="1072"/>
        <v>14123547.821732599</v>
      </c>
      <c r="H209" s="33">
        <f t="shared" si="1072"/>
        <v>9836642.4636955429</v>
      </c>
      <c r="I209" s="33">
        <f t="shared" si="1072"/>
        <v>11948856.618260724</v>
      </c>
      <c r="J209" s="33">
        <f t="shared" si="1072"/>
        <v>13754640.293773996</v>
      </c>
      <c r="K209" s="33">
        <v>17344579.369053584</v>
      </c>
      <c r="L209" s="33">
        <f>L210+L211+L212</f>
        <v>6880086.7968619596</v>
      </c>
      <c r="M209" s="33">
        <f t="shared" ref="M209:R209" si="1073">M210+M211+M212</f>
        <v>1607753.2966115838</v>
      </c>
      <c r="N209" s="33">
        <f t="shared" si="1073"/>
        <v>1848430.9798030378</v>
      </c>
      <c r="O209" s="33">
        <f t="shared" si="1073"/>
        <v>1760394.758804874</v>
      </c>
      <c r="P209" s="33">
        <f t="shared" si="1073"/>
        <v>2048097.1457185782</v>
      </c>
      <c r="Q209" s="33">
        <f t="shared" si="1073"/>
        <v>1800237.8567851777</v>
      </c>
      <c r="R209" s="33">
        <f t="shared" si="1073"/>
        <v>3734564.3465197799</v>
      </c>
      <c r="S209" s="34">
        <f>L209+M209+N209+O209+P209+Q209+R209</f>
        <v>19679565.181104992</v>
      </c>
      <c r="T209" s="33">
        <f t="shared" ref="T209:AE209" si="1074">T210+T211+T212</f>
        <v>842119.43331664172</v>
      </c>
      <c r="U209" s="33">
        <f t="shared" si="1074"/>
        <v>1050836.596561509</v>
      </c>
      <c r="V209" s="33">
        <f t="shared" si="1074"/>
        <v>946348.60206977162</v>
      </c>
      <c r="W209" s="33">
        <f t="shared" si="1074"/>
        <v>1038157.0230345521</v>
      </c>
      <c r="X209" s="33">
        <f t="shared" si="1074"/>
        <v>1211826.8465197799</v>
      </c>
      <c r="Y209" s="33">
        <f t="shared" si="1074"/>
        <v>1041515.1727591387</v>
      </c>
      <c r="Z209" s="33">
        <f t="shared" si="1074"/>
        <v>2223458.1334501756</v>
      </c>
      <c r="AA209" s="33">
        <f t="shared" si="1074"/>
        <v>1845913.8833249873</v>
      </c>
      <c r="AB209" s="33">
        <f t="shared" si="1074"/>
        <v>1493712.3748122179</v>
      </c>
      <c r="AC209" s="33">
        <f t="shared" si="1074"/>
        <v>6636002.2738274075</v>
      </c>
      <c r="AD209" s="33">
        <f t="shared" si="1074"/>
        <v>3559615.7027207469</v>
      </c>
      <c r="AE209" s="33">
        <f t="shared" si="1074"/>
        <v>3884603.0378901698</v>
      </c>
      <c r="AF209" s="34">
        <f>T209+U209+V209+W209+X209+Y209+Z209+AA209+AB209+AC209+AD209+AE209</f>
        <v>25774109.080287095</v>
      </c>
      <c r="AG209" s="33">
        <f t="shared" ref="AG209:AL209" si="1075">AG210+AG211+AG212</f>
        <v>550010.68310799543</v>
      </c>
      <c r="AH209" s="33">
        <f t="shared" si="1075"/>
        <v>772893.94954932411</v>
      </c>
      <c r="AI209" s="33">
        <f t="shared" si="1075"/>
        <v>1986606.58408446</v>
      </c>
      <c r="AJ209" s="33">
        <f t="shared" si="1075"/>
        <v>994900.12401936227</v>
      </c>
      <c r="AK209" s="33">
        <f t="shared" si="1075"/>
        <v>4177853.915331332</v>
      </c>
      <c r="AL209" s="33">
        <f t="shared" si="1075"/>
        <v>2051436.251043231</v>
      </c>
      <c r="AM209" s="33">
        <f t="shared" ref="AM209:AR209" si="1076">AM210+AM211+AM212</f>
        <v>1897351.5357619755</v>
      </c>
      <c r="AN209" s="33">
        <f t="shared" si="1076"/>
        <v>1954915.5184443337</v>
      </c>
      <c r="AO209" s="33">
        <f t="shared" si="1076"/>
        <v>1717034.6445918879</v>
      </c>
      <c r="AP209" s="33">
        <f t="shared" si="1076"/>
        <v>3242408.5633867518</v>
      </c>
      <c r="AQ209" s="33">
        <f t="shared" si="1076"/>
        <v>2223543.4854364838</v>
      </c>
      <c r="AR209" s="33">
        <f t="shared" si="1076"/>
        <v>5095088.4304790515</v>
      </c>
      <c r="AS209" s="34">
        <f>AG209+AH209+AI209+AJ209+AK209+AL209+AM209+AN209+AO209+AP209+AQ209+AR209</f>
        <v>26664043.685236186</v>
      </c>
      <c r="AT209" s="33">
        <f>AT210+AT211+AT212</f>
        <v>785387.79038001457</v>
      </c>
      <c r="AU209" s="33">
        <f t="shared" ref="AU209:BE209" si="1077">AU210+AU211+AU212</f>
        <v>1319810.352487064</v>
      </c>
      <c r="AV209" s="33">
        <f t="shared" si="1077"/>
        <v>1347427.8511239081</v>
      </c>
      <c r="AW209" s="33">
        <f t="shared" si="1077"/>
        <v>999371.88495242863</v>
      </c>
      <c r="AX209" s="33">
        <f t="shared" si="1077"/>
        <v>873895.67300951493</v>
      </c>
      <c r="AY209" s="33">
        <f t="shared" si="1077"/>
        <v>886338.81100817933</v>
      </c>
      <c r="AZ209" s="33">
        <f t="shared" si="1077"/>
        <v>1026099.9145384738</v>
      </c>
      <c r="BA209" s="33">
        <f t="shared" si="1077"/>
        <v>1017923.6145050919</v>
      </c>
      <c r="BB209" s="33">
        <f t="shared" si="1077"/>
        <v>1089619.9785094303</v>
      </c>
      <c r="BC209" s="33">
        <f t="shared" si="1077"/>
        <v>1386188.3687614759</v>
      </c>
      <c r="BD209" s="33">
        <f t="shared" si="1077"/>
        <v>1600523.7463695528</v>
      </c>
      <c r="BE209" s="33">
        <f t="shared" si="1077"/>
        <v>3402091.0106409658</v>
      </c>
      <c r="BF209" s="34">
        <f>AT209+AU209+AV209+AW209+AX209+AY209+AZ209+BA209+BB209+BC209+BD209+BE209</f>
        <v>15734678.9962861</v>
      </c>
      <c r="BG209" s="33">
        <f t="shared" ref="BG209:BL209" si="1078">BG210+BG211+BG212</f>
        <v>779735.37844266393</v>
      </c>
      <c r="BH209" s="33">
        <f t="shared" si="1078"/>
        <v>776937.36826072435</v>
      </c>
      <c r="BI209" s="33">
        <f t="shared" si="1078"/>
        <v>658316.85415623407</v>
      </c>
      <c r="BJ209" s="33">
        <f t="shared" si="1078"/>
        <v>1400722.4576030718</v>
      </c>
      <c r="BK209" s="33">
        <f t="shared" si="1078"/>
        <v>939144.60490736063</v>
      </c>
      <c r="BL209" s="33">
        <f t="shared" si="1078"/>
        <v>1307379.8199799699</v>
      </c>
      <c r="BM209" s="33">
        <f t="shared" ref="BM209:BR209" si="1079">BM210+BM211+BM212</f>
        <v>1393237.0244116173</v>
      </c>
      <c r="BN209" s="33">
        <f t="shared" si="1079"/>
        <v>3760231.0306710079</v>
      </c>
      <c r="BO209" s="33">
        <f t="shared" si="1079"/>
        <v>1463727.5818728064</v>
      </c>
      <c r="BP209" s="33">
        <f t="shared" si="1079"/>
        <v>1883418.1066182638</v>
      </c>
      <c r="BQ209" s="33">
        <f t="shared" si="1079"/>
        <v>2768089.8687197492</v>
      </c>
      <c r="BR209" s="33">
        <f t="shared" si="1079"/>
        <v>4130525.7489984958</v>
      </c>
      <c r="BS209" s="34">
        <f>BG209+BH209+BI209+BJ209+BK209+BL209+BM209+BN209+BO209+BP209+BQ209+BR209</f>
        <v>21261465.844641965</v>
      </c>
      <c r="BT209" s="33">
        <f t="shared" ref="BT209:BY209" si="1080">BT210+BT211+BT212</f>
        <v>635245.56192622276</v>
      </c>
      <c r="BU209" s="33">
        <f t="shared" si="1080"/>
        <v>981187.885661826</v>
      </c>
      <c r="BV209" s="33">
        <f t="shared" si="1080"/>
        <v>919090.80725254503</v>
      </c>
      <c r="BW209" s="33">
        <f t="shared" si="1080"/>
        <v>2286540.7325988985</v>
      </c>
      <c r="BX209" s="33">
        <f t="shared" si="1080"/>
        <v>1143675.2999081968</v>
      </c>
      <c r="BY209" s="33">
        <f t="shared" si="1080"/>
        <v>1299018.0364296443</v>
      </c>
      <c r="BZ209" s="33">
        <f t="shared" ref="BZ209:CE209" si="1081">BZ210+BZ211+BZ212</f>
        <v>1659374.6673760633</v>
      </c>
      <c r="CA209" s="33">
        <f t="shared" si="1081"/>
        <v>1578802.608078785</v>
      </c>
      <c r="CB209" s="33">
        <f t="shared" si="1081"/>
        <v>1901651.1499749632</v>
      </c>
      <c r="CC209" s="33">
        <f t="shared" si="1081"/>
        <v>1576128.7991570705</v>
      </c>
      <c r="CD209" s="33">
        <f t="shared" si="1081"/>
        <v>2252357.7767901793</v>
      </c>
      <c r="CE209" s="33">
        <f t="shared" si="1081"/>
        <v>4259753.6930395663</v>
      </c>
      <c r="CF209" s="34">
        <f>BT209+BU209+BV209+BW209+BX209+BY209+BZ209+CA209+CB209+CC209+CD209+CE209</f>
        <v>20492827.01819396</v>
      </c>
      <c r="CG209" s="33">
        <f t="shared" ref="CG209:CL209" si="1082">CG210+CG211+CG212</f>
        <v>566123.10716074111</v>
      </c>
      <c r="CH209" s="33">
        <f t="shared" si="1082"/>
        <v>634532.84088632953</v>
      </c>
      <c r="CI209" s="33">
        <f t="shared" si="1082"/>
        <v>1335710.7102320152</v>
      </c>
      <c r="CJ209" s="33">
        <f t="shared" si="1082"/>
        <v>1358359.7492488734</v>
      </c>
      <c r="CK209" s="33">
        <f t="shared" si="1082"/>
        <v>952290.39939075289</v>
      </c>
      <c r="CL209" s="33">
        <f t="shared" si="1082"/>
        <v>927295.51160073373</v>
      </c>
      <c r="CM209" s="33">
        <f t="shared" ref="CM209:CR209" si="1083">CM210+CM211+CM212</f>
        <v>1294656.2370222006</v>
      </c>
      <c r="CN209" s="33">
        <f t="shared" si="1083"/>
        <v>1422408.64838925</v>
      </c>
      <c r="CO209" s="33">
        <f t="shared" si="1083"/>
        <v>1074773.6210148549</v>
      </c>
      <c r="CP209" s="33">
        <f t="shared" si="1083"/>
        <v>1354490.543607078</v>
      </c>
      <c r="CQ209" s="33">
        <f t="shared" si="1083"/>
        <v>1352705.6090802872</v>
      </c>
      <c r="CR209" s="33">
        <f t="shared" si="1083"/>
        <v>4677494.6366215982</v>
      </c>
      <c r="CS209" s="34">
        <f>CG209+CH209+CI209+CJ209+CK209+CL209+CM209+CN209+CO209+CP209+CQ209+CR209</f>
        <v>16950841.614254713</v>
      </c>
      <c r="CT209" s="33">
        <f t="shared" ref="CT209:CY209" si="1084">CT210+CT211+CT212</f>
        <v>461486.10461525625</v>
      </c>
      <c r="CU209" s="33">
        <f t="shared" si="1084"/>
        <v>742056.01318644639</v>
      </c>
      <c r="CV209" s="33">
        <f t="shared" si="1084"/>
        <v>785495.86563178129</v>
      </c>
      <c r="CW209" s="33">
        <f t="shared" si="1084"/>
        <v>508759.4505925558</v>
      </c>
      <c r="CX209" s="33">
        <f t="shared" si="1084"/>
        <v>882831.24687030585</v>
      </c>
      <c r="CY209" s="33">
        <f t="shared" si="1084"/>
        <v>3701045.591929561</v>
      </c>
      <c r="CZ209" s="33">
        <f t="shared" ref="CZ209:DE209" si="1085">CZ210+CZ211+CZ212</f>
        <v>1565894.6022784172</v>
      </c>
      <c r="DA209" s="33">
        <f t="shared" si="1085"/>
        <v>949896.00125187775</v>
      </c>
      <c r="DB209" s="33">
        <f t="shared" si="1085"/>
        <v>1455247.0470288773</v>
      </c>
      <c r="DC209" s="33">
        <f t="shared" si="1085"/>
        <v>2057315.0709814702</v>
      </c>
      <c r="DD209" s="33">
        <f t="shared" si="1085"/>
        <v>2115770.5480721076</v>
      </c>
      <c r="DE209" s="33">
        <f t="shared" si="1085"/>
        <v>4623097.9936154317</v>
      </c>
      <c r="DF209" s="33">
        <f>CT209+CU209+CV209+CW209+CX209+CY209+CZ209+DA209+DB209+DC209+DD209+DE209</f>
        <v>19848895.53605409</v>
      </c>
      <c r="DG209" s="33">
        <f t="shared" ref="DG209:DR209" si="1086">DG210+DG211+DG212</f>
        <v>743569.75499916542</v>
      </c>
      <c r="DH209" s="33">
        <f t="shared" si="1086"/>
        <v>466079.15500083449</v>
      </c>
      <c r="DI209" s="33">
        <f t="shared" si="1086"/>
        <v>485716.21</v>
      </c>
      <c r="DJ209" s="33">
        <f t="shared" si="1086"/>
        <v>772628.92999999993</v>
      </c>
      <c r="DK209" s="33">
        <f t="shared" si="1086"/>
        <v>700101.47</v>
      </c>
      <c r="DL209" s="33">
        <f t="shared" si="1086"/>
        <v>606879.92000000004</v>
      </c>
      <c r="DM209" s="33">
        <f t="shared" si="1086"/>
        <v>3569079.63</v>
      </c>
      <c r="DN209" s="33">
        <f t="shared" si="1086"/>
        <v>1158989.79</v>
      </c>
      <c r="DO209" s="33">
        <f t="shared" si="1086"/>
        <v>1219329.21</v>
      </c>
      <c r="DP209" s="33">
        <f t="shared" si="1086"/>
        <v>1438405.7700000005</v>
      </c>
      <c r="DQ209" s="33">
        <f t="shared" si="1086"/>
        <v>1513817.5</v>
      </c>
      <c r="DR209" s="33">
        <f t="shared" si="1086"/>
        <v>7222887.9199999999</v>
      </c>
      <c r="DS209" s="34">
        <f>DG209+DH209+DI209+DJ209+DK209+DL209+DM209+DN209+DO209+DP209+DQ209+DR209</f>
        <v>19897485.259999998</v>
      </c>
      <c r="DT209" s="33">
        <f t="shared" ref="DT209:EE209" si="1087">DT210+DT211+DT212</f>
        <v>657236.43000000005</v>
      </c>
      <c r="DU209" s="33">
        <f t="shared" si="1087"/>
        <v>554995.61</v>
      </c>
      <c r="DV209" s="33">
        <f t="shared" si="1087"/>
        <v>827814.76</v>
      </c>
      <c r="DW209" s="33">
        <f t="shared" si="1087"/>
        <v>480364.75</v>
      </c>
      <c r="DX209" s="33">
        <f t="shared" si="1087"/>
        <v>3814559.8400000003</v>
      </c>
      <c r="DY209" s="33">
        <f t="shared" si="1087"/>
        <v>1068675.47</v>
      </c>
      <c r="DZ209" s="33">
        <f t="shared" si="1087"/>
        <v>1249137.5199999993</v>
      </c>
      <c r="EA209" s="33">
        <f t="shared" si="1087"/>
        <v>1286895.99</v>
      </c>
      <c r="EB209" s="33">
        <f t="shared" si="1087"/>
        <v>1514269.6800000002</v>
      </c>
      <c r="EC209" s="33">
        <f t="shared" si="1087"/>
        <v>3487782.73</v>
      </c>
      <c r="ED209" s="33">
        <f t="shared" si="1087"/>
        <v>1885072.6000000006</v>
      </c>
      <c r="EE209" s="33">
        <f t="shared" si="1087"/>
        <v>5160026.67</v>
      </c>
      <c r="EF209" s="34">
        <f>DT209+DU209+DV209+DW209+DX209+DY209+DZ209+EA209+EB209+EC209+ED209+EE209</f>
        <v>21986832.049999997</v>
      </c>
      <c r="EG209" s="33">
        <f t="shared" ref="EG209:ER209" si="1088">EG210+EG211+EG212</f>
        <v>375127.05000000005</v>
      </c>
      <c r="EH209" s="33">
        <f t="shared" si="1088"/>
        <v>860384.75</v>
      </c>
      <c r="EI209" s="33">
        <f t="shared" si="1088"/>
        <v>929197.60000000009</v>
      </c>
      <c r="EJ209" s="33">
        <f t="shared" si="1088"/>
        <v>870703.43</v>
      </c>
      <c r="EK209" s="33">
        <f t="shared" si="1088"/>
        <v>2874586.12</v>
      </c>
      <c r="EL209" s="33">
        <f t="shared" si="1088"/>
        <v>1320293.6599999999</v>
      </c>
      <c r="EM209" s="33">
        <f t="shared" si="1088"/>
        <v>1368827.6600000001</v>
      </c>
      <c r="EN209" s="33">
        <f t="shared" si="1088"/>
        <v>1110441.1100000003</v>
      </c>
      <c r="EO209" s="33">
        <f t="shared" si="1088"/>
        <v>2953864.71</v>
      </c>
      <c r="EP209" s="33">
        <f t="shared" si="1088"/>
        <v>3324642.88</v>
      </c>
      <c r="EQ209" s="33">
        <f t="shared" si="1088"/>
        <v>4093967.84</v>
      </c>
      <c r="ER209" s="33">
        <f t="shared" si="1088"/>
        <v>4439897.3199999994</v>
      </c>
      <c r="ES209" s="34">
        <f>EG209+EH209+EI209+EJ209+EK209+EL209+EM209+EN209+EO209+EP209+EQ209+ER209</f>
        <v>24521934.130000003</v>
      </c>
      <c r="ET209" s="33">
        <f t="shared" ref="ET209:FE209" si="1089">ET210+ET211+ET212</f>
        <v>452873.81000000006</v>
      </c>
      <c r="EU209" s="33">
        <f t="shared" si="1089"/>
        <v>1037618.82</v>
      </c>
      <c r="EV209" s="33">
        <f t="shared" si="1089"/>
        <v>1022173.51</v>
      </c>
      <c r="EW209" s="33">
        <f t="shared" si="1089"/>
        <v>3380759.57</v>
      </c>
      <c r="EX209" s="33">
        <f t="shared" si="1089"/>
        <v>2882509.9399999995</v>
      </c>
      <c r="EY209" s="33">
        <f t="shared" si="1089"/>
        <v>2126439.83</v>
      </c>
      <c r="EZ209" s="33">
        <f t="shared" si="1089"/>
        <v>2482359.98</v>
      </c>
      <c r="FA209" s="33">
        <f>FA210+FA211+FA212</f>
        <v>2100850.19</v>
      </c>
      <c r="FB209" s="33">
        <f t="shared" si="1089"/>
        <v>2497480.88</v>
      </c>
      <c r="FC209" s="33">
        <f t="shared" si="1089"/>
        <v>2923823.13</v>
      </c>
      <c r="FD209" s="33">
        <f t="shared" si="1089"/>
        <v>2964820.4999999995</v>
      </c>
      <c r="FE209" s="33">
        <f t="shared" si="1089"/>
        <v>6423169</v>
      </c>
      <c r="FF209" s="34">
        <f>ET209+EU209+EV209+EW209+EX209+EY209+EZ209+FA209+FB209+FC209+FD209+FE209</f>
        <v>30294879.159999996</v>
      </c>
      <c r="FG209" s="33">
        <f t="shared" ref="FG209:FM209" si="1090">FG210+FG211+FG212</f>
        <v>1172934.3</v>
      </c>
      <c r="FH209" s="33">
        <f t="shared" si="1090"/>
        <v>2648466.91</v>
      </c>
      <c r="FI209" s="33">
        <f t="shared" si="1090"/>
        <v>2681141.1999999997</v>
      </c>
      <c r="FJ209" s="33">
        <f t="shared" si="1090"/>
        <v>2454074.9629999995</v>
      </c>
      <c r="FK209" s="33">
        <f t="shared" si="1090"/>
        <v>3234065.0469999984</v>
      </c>
      <c r="FL209" s="33">
        <f t="shared" si="1090"/>
        <v>3002959.65</v>
      </c>
      <c r="FM209" s="33">
        <f t="shared" si="1090"/>
        <v>3427934.2800000003</v>
      </c>
      <c r="FN209" s="33">
        <f>FN210+FN211+FN212</f>
        <v>2594288.1800000002</v>
      </c>
      <c r="FO209" s="33">
        <f>FO210+FO211+FO212</f>
        <v>2837840.24</v>
      </c>
      <c r="FP209" s="33">
        <f>FP210+FP211+FP212</f>
        <v>2728321.29</v>
      </c>
      <c r="FQ209" s="33">
        <f>FQ210+FQ211+FQ212</f>
        <v>3558800.7899999949</v>
      </c>
      <c r="FR209" s="33">
        <f>FR210+FR211+FR212</f>
        <v>6557220.2800000003</v>
      </c>
      <c r="FS209" s="34">
        <f>FG209+FH209+FI209+FJ209+FK209+FL209+FM209+FN209+FO209+FP209+FQ209+FR209</f>
        <v>36898047.129999988</v>
      </c>
      <c r="FT209" s="33">
        <f t="shared" ref="FT209:GE209" si="1091">FT210+FT211+FT212</f>
        <v>2440957.39</v>
      </c>
      <c r="FU209" s="33">
        <f t="shared" si="1091"/>
        <v>2138778.21</v>
      </c>
      <c r="FV209" s="33">
        <f t="shared" si="1091"/>
        <v>3324963.0199999996</v>
      </c>
      <c r="FW209" s="33">
        <f t="shared" si="1091"/>
        <v>3295112.04</v>
      </c>
      <c r="FX209" s="33">
        <f t="shared" si="1091"/>
        <v>3149719.0300000003</v>
      </c>
      <c r="FY209" s="33">
        <f t="shared" si="1091"/>
        <v>3156654.0300000003</v>
      </c>
      <c r="FZ209" s="33">
        <f t="shared" si="1091"/>
        <v>3272898.99</v>
      </c>
      <c r="GA209" s="33">
        <f t="shared" si="1091"/>
        <v>5713899.3900000006</v>
      </c>
      <c r="GB209" s="33">
        <f t="shared" si="1091"/>
        <v>2328703.2899999944</v>
      </c>
      <c r="GC209" s="33">
        <f t="shared" si="1091"/>
        <v>3515028.9100000015</v>
      </c>
      <c r="GD209" s="33">
        <f t="shared" si="1091"/>
        <v>5391272.2200000072</v>
      </c>
      <c r="GE209" s="33">
        <f t="shared" si="1091"/>
        <v>9727038.3499999959</v>
      </c>
      <c r="GF209" s="34">
        <f>FT209+FU209+FV209+FW209+FX209+FY209+FZ209+GA209+GB209+GC209+GD209+GE209</f>
        <v>47455024.869999997</v>
      </c>
      <c r="GG209" s="33">
        <f t="shared" ref="GG209:GR209" si="1092">GG210+GG211+GG212</f>
        <v>2031385.71</v>
      </c>
      <c r="GH209" s="33">
        <f t="shared" si="1092"/>
        <v>4415334.1800000016</v>
      </c>
      <c r="GI209" s="33">
        <f t="shared" si="1092"/>
        <v>2854718.21</v>
      </c>
      <c r="GJ209" s="33">
        <f t="shared" si="1092"/>
        <v>2828732.1199999982</v>
      </c>
      <c r="GK209" s="33">
        <f t="shared" si="1092"/>
        <v>3799200.1600000015</v>
      </c>
      <c r="GL209" s="33">
        <f t="shared" si="1092"/>
        <v>2827044.9499999993</v>
      </c>
      <c r="GM209" s="33">
        <f t="shared" si="1092"/>
        <v>4348146.68</v>
      </c>
      <c r="GN209" s="33">
        <f t="shared" si="1092"/>
        <v>4170721.3599999975</v>
      </c>
      <c r="GO209" s="33">
        <f t="shared" si="1092"/>
        <v>3021700.2100000065</v>
      </c>
      <c r="GP209" s="33">
        <f t="shared" si="1092"/>
        <v>4229493.6299999952</v>
      </c>
      <c r="GQ209" s="33">
        <f t="shared" si="1092"/>
        <v>3821962.4500000011</v>
      </c>
      <c r="GR209" s="33">
        <f t="shared" si="1092"/>
        <v>8933730.1999999955</v>
      </c>
      <c r="GS209" s="34">
        <f>GG209+GH209+GI209+GJ209+GK209+GL209+GM209+GN209+GO209+GP209+GQ209+GR209</f>
        <v>47282169.859999999</v>
      </c>
      <c r="GT209" s="33">
        <f t="shared" ref="GT209:HE209" si="1093">GT210+GT211+GT212</f>
        <v>1789099.0799999998</v>
      </c>
      <c r="GU209" s="33">
        <f t="shared" si="1093"/>
        <v>2671131.810000001</v>
      </c>
      <c r="GV209" s="33">
        <f t="shared" si="1093"/>
        <v>2864097.08</v>
      </c>
      <c r="GW209" s="33">
        <f t="shared" si="1093"/>
        <v>3090741.58</v>
      </c>
      <c r="GX209" s="33">
        <f t="shared" si="1093"/>
        <v>5317055.0399999991</v>
      </c>
      <c r="GY209" s="33">
        <f t="shared" si="1093"/>
        <v>3433212.2199999979</v>
      </c>
      <c r="GZ209" s="33">
        <f t="shared" si="1093"/>
        <v>4239489.950000003</v>
      </c>
      <c r="HA209" s="33">
        <f t="shared" si="1093"/>
        <v>3696239.5599999959</v>
      </c>
      <c r="HB209" s="33">
        <f t="shared" si="1093"/>
        <v>3510884.770000007</v>
      </c>
      <c r="HC209" s="33">
        <f t="shared" si="1093"/>
        <v>3663265.549999997</v>
      </c>
      <c r="HD209" s="33">
        <f t="shared" si="1093"/>
        <v>3256639.0500000007</v>
      </c>
      <c r="HE209" s="33">
        <f t="shared" si="1093"/>
        <v>6814526.3199999947</v>
      </c>
      <c r="HF209" s="34">
        <f>GT209+GU209+GV209+GW209+GX209+GY209+GZ209+HA209+HB209+HC209+HD209+HE209</f>
        <v>44346382.00999999</v>
      </c>
      <c r="HG209" s="33">
        <f t="shared" ref="HG209:HR209" si="1094">HG210+HG211+HG212</f>
        <v>1944008.72</v>
      </c>
      <c r="HH209" s="33">
        <f t="shared" si="1094"/>
        <v>1397778.62</v>
      </c>
      <c r="HI209" s="33">
        <f t="shared" si="1094"/>
        <v>3654441.6999999993</v>
      </c>
      <c r="HJ209" s="33">
        <f t="shared" si="1094"/>
        <v>2361140.6500000008</v>
      </c>
      <c r="HK209" s="33">
        <f t="shared" si="1094"/>
        <v>2222225.63</v>
      </c>
      <c r="HL209" s="33">
        <f t="shared" si="1094"/>
        <v>5019328.7300000014</v>
      </c>
      <c r="HM209" s="33">
        <f t="shared" si="1094"/>
        <v>3094659.089999998</v>
      </c>
      <c r="HN209" s="33">
        <f t="shared" si="1094"/>
        <v>2697408.5799999982</v>
      </c>
      <c r="HO209" s="33">
        <f t="shared" si="1094"/>
        <v>3981225.320000004</v>
      </c>
      <c r="HP209" s="33">
        <f t="shared" si="1094"/>
        <v>3190341.4099999908</v>
      </c>
      <c r="HQ209" s="33">
        <f t="shared" si="1094"/>
        <v>3600969.9000000069</v>
      </c>
      <c r="HR209" s="33">
        <f t="shared" si="1094"/>
        <v>9331616.4199999981</v>
      </c>
      <c r="HS209" s="34">
        <f>HG209+HH209+HI209+HJ209+HK209+HL209+HM209+HN209+HO209+HP209+HQ209+HR209</f>
        <v>42495144.769999996</v>
      </c>
      <c r="HT209" s="33">
        <f t="shared" ref="HT209:IE209" si="1095">HT210+HT211+HT212</f>
        <v>1392418.4</v>
      </c>
      <c r="HU209" s="33">
        <f t="shared" si="1095"/>
        <v>3323909.93</v>
      </c>
      <c r="HV209" s="33">
        <f t="shared" si="1095"/>
        <v>2325922.3300000019</v>
      </c>
      <c r="HW209" s="33">
        <f t="shared" si="1095"/>
        <v>3810432.4599999986</v>
      </c>
      <c r="HX209" s="33">
        <f t="shared" si="1095"/>
        <v>2729629.75</v>
      </c>
      <c r="HY209" s="33">
        <f t="shared" si="1095"/>
        <v>4709974.3099999987</v>
      </c>
      <c r="HZ209" s="33">
        <f t="shared" si="1095"/>
        <v>2967677.4899999993</v>
      </c>
      <c r="IA209" s="33">
        <f t="shared" si="1095"/>
        <v>3098894.0400000024</v>
      </c>
      <c r="IB209" s="33">
        <f t="shared" si="1095"/>
        <v>4720468.59</v>
      </c>
      <c r="IC209" s="33">
        <f t="shared" si="1095"/>
        <v>3607093.6100000031</v>
      </c>
      <c r="ID209" s="33">
        <f t="shared" si="1095"/>
        <v>4385190.8900000006</v>
      </c>
      <c r="IE209" s="33">
        <f t="shared" si="1095"/>
        <v>7706313.0299999947</v>
      </c>
      <c r="IF209" s="34">
        <f>HT209+HU209+HV209+HW209+HX209+HY209+HZ209+IA209+IB209+IC209+ID209+IE209</f>
        <v>44777924.829999998</v>
      </c>
      <c r="IG209" s="33">
        <f t="shared" ref="IG209:IR209" si="1096">IG210+IG211+IG212</f>
        <v>2294314.3299999996</v>
      </c>
      <c r="IH209" s="33">
        <f t="shared" si="1096"/>
        <v>3100686.9</v>
      </c>
      <c r="II209" s="33">
        <f t="shared" si="1096"/>
        <v>1946242.2099999986</v>
      </c>
      <c r="IJ209" s="33">
        <f t="shared" si="1096"/>
        <v>2679366.4600000009</v>
      </c>
      <c r="IK209" s="33">
        <f t="shared" si="1096"/>
        <v>3311355.1699999985</v>
      </c>
      <c r="IL209" s="33">
        <f t="shared" si="1096"/>
        <v>3733833.3900000043</v>
      </c>
      <c r="IM209" s="33">
        <f t="shared" si="1096"/>
        <v>4138783.8499999982</v>
      </c>
      <c r="IN209" s="33">
        <f t="shared" si="1096"/>
        <v>3494525.8599999975</v>
      </c>
      <c r="IO209" s="33">
        <f t="shared" si="1096"/>
        <v>3718701.4200000037</v>
      </c>
      <c r="IP209" s="33">
        <f t="shared" si="1096"/>
        <v>4100402.5899999961</v>
      </c>
      <c r="IQ209" s="33">
        <f t="shared" si="1096"/>
        <v>4786929.2600000007</v>
      </c>
      <c r="IR209" s="33">
        <f t="shared" si="1096"/>
        <v>7678850.9399999995</v>
      </c>
      <c r="IS209" s="34">
        <f>IG209+IH209+II209+IJ209+IK209+IL209+IM209+IN209+IO209+IP209+IQ209+IR209</f>
        <v>44983992.379999988</v>
      </c>
      <c r="IT209" s="33">
        <f t="shared" ref="IT209:JE209" si="1097">IT210+IT211+IT212</f>
        <v>3395969.5</v>
      </c>
      <c r="IU209" s="33">
        <f t="shared" si="1097"/>
        <v>2616748.1800000011</v>
      </c>
      <c r="IV209" s="33">
        <f t="shared" si="1097"/>
        <v>3335667.0199999986</v>
      </c>
      <c r="IW209" s="33">
        <f t="shared" si="1097"/>
        <v>2929166.6</v>
      </c>
      <c r="IX209" s="33">
        <f t="shared" si="1097"/>
        <v>2841730.7699999986</v>
      </c>
      <c r="IY209" s="33">
        <f t="shared" si="1097"/>
        <v>4376509.32</v>
      </c>
      <c r="IZ209" s="33">
        <f t="shared" si="1097"/>
        <v>3321281.1300000008</v>
      </c>
      <c r="JA209" s="33">
        <f t="shared" si="1097"/>
        <v>4048661.2600000012</v>
      </c>
      <c r="JB209" s="33">
        <f t="shared" si="1097"/>
        <v>3597031.7600000012</v>
      </c>
      <c r="JC209" s="33">
        <f t="shared" si="1097"/>
        <v>5314484.5599999968</v>
      </c>
      <c r="JD209" s="33">
        <f t="shared" si="1097"/>
        <v>4644348.8400000073</v>
      </c>
      <c r="JE209" s="33">
        <f t="shared" si="1097"/>
        <v>7835745.7799999956</v>
      </c>
      <c r="JF209" s="34">
        <f>IT209+IU209+IV209+IW209+IX209+IY209+IZ209+JA209+JB209+JC209+JD209+JE209</f>
        <v>48257344.719999991</v>
      </c>
      <c r="JG209" s="230">
        <f t="shared" ref="JG209:JR209" si="1098">JG210+JG211+JG212</f>
        <v>3627174.9199999995</v>
      </c>
      <c r="JH209" s="33">
        <f t="shared" si="1098"/>
        <v>2226423.1599999997</v>
      </c>
      <c r="JI209" s="33">
        <f t="shared" si="1098"/>
        <v>4569673.2400000012</v>
      </c>
      <c r="JJ209" s="33">
        <f t="shared" si="1098"/>
        <v>3177708.0099999965</v>
      </c>
      <c r="JK209" s="33">
        <f t="shared" si="1098"/>
        <v>3929918.570000005</v>
      </c>
      <c r="JL209" s="33">
        <f t="shared" si="1098"/>
        <v>4446242.0599999987</v>
      </c>
      <c r="JM209" s="33">
        <f t="shared" si="1098"/>
        <v>4433857.7</v>
      </c>
      <c r="JN209" s="33">
        <f t="shared" si="1098"/>
        <v>3822194.6999999988</v>
      </c>
      <c r="JO209" s="33">
        <f t="shared" si="1098"/>
        <v>4161536.3800000018</v>
      </c>
      <c r="JP209" s="33">
        <f t="shared" si="1098"/>
        <v>4240156.5999999959</v>
      </c>
      <c r="JQ209" s="33">
        <f t="shared" si="1098"/>
        <v>5206830.9000000004</v>
      </c>
      <c r="JR209" s="33">
        <f t="shared" si="1098"/>
        <v>10783149.229999993</v>
      </c>
      <c r="JS209" s="34">
        <f>JG209+JH209+JI209+JJ209+JK209+JL209+JM209+JN209+JO209+JP209+JQ209+JR209</f>
        <v>54624865.469999984</v>
      </c>
      <c r="JT209" s="230">
        <f t="shared" ref="JT209:KE209" si="1099">JT210+JT211+JT212</f>
        <v>2080766.1</v>
      </c>
      <c r="JU209" s="33">
        <f t="shared" si="1099"/>
        <v>3186657.95</v>
      </c>
      <c r="JV209" s="33">
        <f t="shared" si="1099"/>
        <v>4839392.3099999996</v>
      </c>
      <c r="JW209" s="33">
        <f t="shared" si="1099"/>
        <v>3694355.0200000014</v>
      </c>
      <c r="JX209" s="33">
        <f t="shared" si="1099"/>
        <v>3369410.6599999992</v>
      </c>
      <c r="JY209" s="33">
        <f t="shared" si="1099"/>
        <v>3540082.6400000011</v>
      </c>
      <c r="JZ209" s="33">
        <f t="shared" si="1099"/>
        <v>3576739.7000000048</v>
      </c>
      <c r="KA209" s="33">
        <f t="shared" si="1099"/>
        <v>3734385.5599999917</v>
      </c>
      <c r="KB209" s="33">
        <f t="shared" si="1099"/>
        <v>3887121.3900000043</v>
      </c>
      <c r="KC209" s="33">
        <f t="shared" si="1099"/>
        <v>4871300.9799999911</v>
      </c>
      <c r="KD209" s="33">
        <f t="shared" si="1099"/>
        <v>5451155.9600000065</v>
      </c>
      <c r="KE209" s="33">
        <f t="shared" si="1099"/>
        <v>9153944.1600000001</v>
      </c>
      <c r="KF209" s="34">
        <f>JT209+JU209+JV209+JW209+JX209+JY209+JZ209+KA209+KB209+KC209+KD209+KE209</f>
        <v>51385312.429999992</v>
      </c>
      <c r="KG209" s="230">
        <f t="shared" ref="KG209:KR209" si="1100">KG210+KG211+KG212</f>
        <v>2708844.9199999995</v>
      </c>
      <c r="KH209" s="33">
        <f t="shared" si="1100"/>
        <v>3027119.6500000004</v>
      </c>
      <c r="KI209" s="33">
        <f t="shared" si="1100"/>
        <v>4151698.3099999991</v>
      </c>
      <c r="KJ209" s="33">
        <f t="shared" si="1100"/>
        <v>3068820.3600000008</v>
      </c>
      <c r="KK209" s="33">
        <f t="shared" si="1100"/>
        <v>3462211.1899999995</v>
      </c>
      <c r="KL209" s="33">
        <f t="shared" si="1100"/>
        <v>4706417.5200000005</v>
      </c>
      <c r="KM209" s="33">
        <f t="shared" si="1100"/>
        <v>3864310.99</v>
      </c>
      <c r="KN209" s="33">
        <f t="shared" si="1100"/>
        <v>4583452</v>
      </c>
      <c r="KO209" s="33">
        <f t="shared" si="1100"/>
        <v>4548445.83</v>
      </c>
      <c r="KP209" s="33">
        <f t="shared" si="1100"/>
        <v>4107587.83</v>
      </c>
      <c r="KQ209" s="33">
        <f t="shared" si="1100"/>
        <v>5719295.839999998</v>
      </c>
      <c r="KR209" s="33">
        <f t="shared" si="1100"/>
        <v>8343555.4300000025</v>
      </c>
      <c r="KS209" s="34">
        <f>KG209+KH209+KI209+KJ209+KK209+KL209+KM209+KN209+KO209+KP209+KQ209+KR209</f>
        <v>52291759.86999999</v>
      </c>
      <c r="KT209" s="230">
        <f t="shared" ref="KT209:LE209" si="1101">KT210+KT211+KT212</f>
        <v>4793686.0599999996</v>
      </c>
      <c r="KU209" s="33">
        <f t="shared" si="1101"/>
        <v>2908871.14</v>
      </c>
      <c r="KV209" s="33">
        <f t="shared" si="1101"/>
        <v>3673251.7400000007</v>
      </c>
      <c r="KW209" s="33">
        <f t="shared" si="1101"/>
        <v>4602427.3999999985</v>
      </c>
      <c r="KX209" s="33">
        <f t="shared" si="1101"/>
        <v>2582786.7900000005</v>
      </c>
      <c r="KY209" s="33">
        <f t="shared" si="1101"/>
        <v>6171288.7699999986</v>
      </c>
      <c r="KZ209" s="33">
        <f t="shared" si="1101"/>
        <v>3977620.2500000019</v>
      </c>
      <c r="LA209" s="33">
        <f t="shared" si="1101"/>
        <v>4031852</v>
      </c>
      <c r="LB209" s="33">
        <f t="shared" si="1101"/>
        <v>4553643.5899999989</v>
      </c>
      <c r="LC209" s="33">
        <f t="shared" si="1101"/>
        <v>3973738.0599999991</v>
      </c>
      <c r="LD209" s="33">
        <f t="shared" si="1101"/>
        <v>7897253.6800000034</v>
      </c>
      <c r="LE209" s="33">
        <f t="shared" si="1101"/>
        <v>8768182.3300000057</v>
      </c>
      <c r="LF209" s="34">
        <f>KT209+KU209+KV209+KW209+KX209+KY209+KZ209+LA209+LB209+LC209+LD209+LE209</f>
        <v>57934601.81000001</v>
      </c>
      <c r="LG209" s="230">
        <f t="shared" ref="LG209:LR209" si="1102">LG210+LG211+LG212</f>
        <v>2937668.8199999994</v>
      </c>
      <c r="LH209" s="33">
        <f t="shared" si="1102"/>
        <v>2663672.7599999998</v>
      </c>
      <c r="LI209" s="33">
        <f t="shared" si="1102"/>
        <v>6494789.0100000007</v>
      </c>
      <c r="LJ209" s="33">
        <f t="shared" si="1102"/>
        <v>5947240.5399999991</v>
      </c>
      <c r="LK209" s="33">
        <f t="shared" si="1102"/>
        <v>3208323.7399999998</v>
      </c>
      <c r="LL209" s="33">
        <f t="shared" si="1102"/>
        <v>6669007.3499999996</v>
      </c>
      <c r="LM209" s="33">
        <f t="shared" si="1102"/>
        <v>4607005.24</v>
      </c>
      <c r="LN209" s="33">
        <f t="shared" si="1102"/>
        <v>4934619.7400000012</v>
      </c>
      <c r="LO209" s="33">
        <f t="shared" si="1102"/>
        <v>3838601.7600000217</v>
      </c>
      <c r="LP209" s="33">
        <f t="shared" si="1102"/>
        <v>3437713.9799999753</v>
      </c>
      <c r="LQ209" s="33">
        <f t="shared" si="1102"/>
        <v>5392204.4200000037</v>
      </c>
      <c r="LR209" s="33">
        <f t="shared" si="1102"/>
        <v>10595458.839999998</v>
      </c>
      <c r="LS209" s="34">
        <f>LG209+LH209+LI209+LJ209+LK209+LL209+LM209+LN209+LO209+LP209+LQ209+LR209</f>
        <v>60726306.199999996</v>
      </c>
      <c r="LT209" s="230">
        <f t="shared" ref="LT209:ME209" si="1103">LT210+LT211+LT212</f>
        <v>2277220.5</v>
      </c>
      <c r="LU209" s="33">
        <f t="shared" si="1103"/>
        <v>2750967.2799999993</v>
      </c>
      <c r="LV209" s="33">
        <f t="shared" si="1103"/>
        <v>4588261.92</v>
      </c>
      <c r="LW209" s="33">
        <f t="shared" si="1103"/>
        <v>3603655.8599999901</v>
      </c>
      <c r="LX209" s="33">
        <f t="shared" si="1103"/>
        <v>5654093.9600000093</v>
      </c>
      <c r="LY209" s="33">
        <f t="shared" si="1103"/>
        <v>6658088.3000000026</v>
      </c>
      <c r="LZ209" s="33">
        <f t="shared" si="1103"/>
        <v>7761779.1799999978</v>
      </c>
      <c r="MA209" s="33">
        <f t="shared" si="1103"/>
        <v>5429870.2100000028</v>
      </c>
      <c r="MB209" s="33">
        <f t="shared" si="1103"/>
        <v>4192766.4299999978</v>
      </c>
      <c r="MC209" s="33">
        <f t="shared" si="1103"/>
        <v>4116918.4999999995</v>
      </c>
      <c r="MD209" s="33">
        <f t="shared" si="1103"/>
        <v>5322051.2100000018</v>
      </c>
      <c r="ME209" s="33">
        <f t="shared" si="1103"/>
        <v>11748090.990000002</v>
      </c>
      <c r="MF209" s="34">
        <f>LT209+LU209+LV209+LW209+LX209+LY209+LZ209+MA209+MB209+MC209+MD209+ME209</f>
        <v>64103764.340000004</v>
      </c>
      <c r="MG209" s="230">
        <f t="shared" ref="MG209:MR209" si="1104">MG210+MG211+MG212</f>
        <v>4921066.82</v>
      </c>
      <c r="MH209" s="33">
        <f t="shared" si="1104"/>
        <v>2959016.42</v>
      </c>
      <c r="MI209" s="33">
        <f t="shared" si="1104"/>
        <v>2457814.83</v>
      </c>
      <c r="MJ209" s="33">
        <f t="shared" si="1104"/>
        <v>0</v>
      </c>
      <c r="MK209" s="33">
        <f t="shared" si="1104"/>
        <v>0</v>
      </c>
      <c r="ML209" s="33">
        <f t="shared" si="1104"/>
        <v>0</v>
      </c>
      <c r="MM209" s="33">
        <f t="shared" si="1104"/>
        <v>0</v>
      </c>
      <c r="MN209" s="33">
        <f t="shared" si="1104"/>
        <v>0</v>
      </c>
      <c r="MO209" s="33">
        <f t="shared" si="1104"/>
        <v>0</v>
      </c>
      <c r="MP209" s="33">
        <f t="shared" si="1104"/>
        <v>0</v>
      </c>
      <c r="MQ209" s="33">
        <f t="shared" si="1104"/>
        <v>0</v>
      </c>
      <c r="MR209" s="33">
        <f t="shared" si="1104"/>
        <v>0</v>
      </c>
      <c r="MS209" s="35">
        <f>MG209+MH209+MI209+MJ209+MK209+ML209+MM209+MN209+MO209+MP209+MQ209+MR209</f>
        <v>10337898.07</v>
      </c>
    </row>
    <row r="210" spans="1:357" ht="15.75" x14ac:dyDescent="0.25">
      <c r="A210" s="86">
        <v>4100</v>
      </c>
      <c r="B210" s="113"/>
      <c r="C210" s="114" t="s">
        <v>348</v>
      </c>
      <c r="D210" s="114" t="s">
        <v>337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 t="s">
        <v>165</v>
      </c>
      <c r="L210" s="36">
        <v>3861074.9457519613</v>
      </c>
      <c r="M210" s="37">
        <v>1096578.2006342846</v>
      </c>
      <c r="N210" s="37">
        <v>821874.47838424309</v>
      </c>
      <c r="O210" s="36">
        <v>495764.48005341348</v>
      </c>
      <c r="P210" s="36">
        <v>1009280.5875479887</v>
      </c>
      <c r="Q210" s="36">
        <v>914638.62460357207</v>
      </c>
      <c r="R210" s="36">
        <v>1195105.157736605</v>
      </c>
      <c r="S210" s="37">
        <f>L210+M210+N210+O210+P210+Q210+R210</f>
        <v>9394316.4747120701</v>
      </c>
      <c r="T210" s="36">
        <v>417964.44667000504</v>
      </c>
      <c r="U210" s="36">
        <v>590264.5635119346</v>
      </c>
      <c r="V210" s="36">
        <v>323880.60423969297</v>
      </c>
      <c r="W210" s="36">
        <v>257214.9891503923</v>
      </c>
      <c r="X210" s="36">
        <v>265848.77315973962</v>
      </c>
      <c r="Y210" s="36">
        <v>297700.71774328157</v>
      </c>
      <c r="Z210" s="36">
        <v>1070034.2179936571</v>
      </c>
      <c r="AA210" s="36">
        <v>932887.88182273402</v>
      </c>
      <c r="AB210" s="36">
        <v>402590.33550325449</v>
      </c>
      <c r="AC210" s="36">
        <v>582098.14722083125</v>
      </c>
      <c r="AD210" s="36">
        <v>202559.20547487875</v>
      </c>
      <c r="AE210" s="36">
        <v>936697.39609414176</v>
      </c>
      <c r="AF210" s="37">
        <f>T210+U210+V210+W210+X210+Y210+Z210+AA210+AB210+AC210+AD210+AE210</f>
        <v>6279741.2785845436</v>
      </c>
      <c r="AG210" s="36">
        <v>216811.30028375902</v>
      </c>
      <c r="AH210" s="36">
        <v>143498.58120514106</v>
      </c>
      <c r="AI210" s="36">
        <v>1074773.3266566517</v>
      </c>
      <c r="AJ210" s="36">
        <v>324012.72742447007</v>
      </c>
      <c r="AK210" s="36">
        <v>806608.95509931562</v>
      </c>
      <c r="AL210" s="36">
        <v>283037.0555833751</v>
      </c>
      <c r="AM210" s="36">
        <v>644942.12151560676</v>
      </c>
      <c r="AN210" s="36">
        <v>554894.11358704756</v>
      </c>
      <c r="AO210" s="36">
        <v>663863.00283758971</v>
      </c>
      <c r="AP210" s="36">
        <v>476142.42196628283</v>
      </c>
      <c r="AQ210" s="36">
        <v>295969.33525287971</v>
      </c>
      <c r="AR210" s="36">
        <v>471001.77190786233</v>
      </c>
      <c r="AS210" s="37">
        <f>AG210+AH210+AI210+AJ210+AK210+AL210+AM210+AN210+AO210+AP210+AQ210+AR210</f>
        <v>5955554.7133199815</v>
      </c>
      <c r="AT210" s="36">
        <v>213578.04484504534</v>
      </c>
      <c r="AU210" s="36">
        <v>802082.95081511163</v>
      </c>
      <c r="AV210" s="36">
        <v>209587.7341011517</v>
      </c>
      <c r="AW210" s="36">
        <v>346139.12702386908</v>
      </c>
      <c r="AX210" s="36">
        <v>240220.26790185308</v>
      </c>
      <c r="AY210" s="36">
        <v>282419.71290268714</v>
      </c>
      <c r="AZ210" s="36">
        <v>301547.19579369057</v>
      </c>
      <c r="BA210" s="36">
        <v>463103.39688699722</v>
      </c>
      <c r="BB210" s="36">
        <v>268063.32840928074</v>
      </c>
      <c r="BC210" s="36">
        <v>289771.23159739585</v>
      </c>
      <c r="BD210" s="36">
        <v>261790.66950425648</v>
      </c>
      <c r="BE210" s="36">
        <v>373452.71640794509</v>
      </c>
      <c r="BF210" s="37">
        <f>AT210+AU210+AV210+AW210+AX210+AY210+AZ210+BA210+BB210+BC210+BD210+BE210</f>
        <v>4051756.376189284</v>
      </c>
      <c r="BG210" s="36">
        <v>216379.13545317977</v>
      </c>
      <c r="BH210" s="36">
        <v>355298.65631781006</v>
      </c>
      <c r="BI210" s="36">
        <v>231606.14263061259</v>
      </c>
      <c r="BJ210" s="36">
        <v>315745.90331330348</v>
      </c>
      <c r="BK210" s="36">
        <v>402974.82064763806</v>
      </c>
      <c r="BL210" s="36">
        <v>375707.56196795206</v>
      </c>
      <c r="BM210" s="36">
        <v>395734.17722416949</v>
      </c>
      <c r="BN210" s="36">
        <v>2668744.4446670008</v>
      </c>
      <c r="BO210" s="36">
        <v>540416.81484727003</v>
      </c>
      <c r="BP210" s="36">
        <v>699092.33925888978</v>
      </c>
      <c r="BQ210" s="36">
        <v>563902.96548990184</v>
      </c>
      <c r="BR210" s="36">
        <v>87353.381739274933</v>
      </c>
      <c r="BS210" s="37">
        <f>BG210+BH210+BI210+BJ210+BK210+BL210+BM210+BN210+BO210+BP210+BQ210+BR210</f>
        <v>6852956.343557002</v>
      </c>
      <c r="BT210" s="36">
        <v>170295.61571523958</v>
      </c>
      <c r="BU210" s="36">
        <v>505848.55053413438</v>
      </c>
      <c r="BV210" s="36">
        <v>235439.31730929736</v>
      </c>
      <c r="BW210" s="36">
        <v>634929.1426723419</v>
      </c>
      <c r="BX210" s="36">
        <v>213078.12139041891</v>
      </c>
      <c r="BY210" s="36">
        <v>636796.23180604284</v>
      </c>
      <c r="BZ210" s="36">
        <v>803120.93131363718</v>
      </c>
      <c r="CA210" s="36">
        <v>495704.45464029349</v>
      </c>
      <c r="CB210" s="36">
        <v>882429.16691704281</v>
      </c>
      <c r="CC210" s="36">
        <v>591295.02833416697</v>
      </c>
      <c r="CD210" s="36">
        <v>999499.77937740018</v>
      </c>
      <c r="CE210" s="36">
        <v>641753.13979302195</v>
      </c>
      <c r="CF210" s="37">
        <f>BT210+BU210+BV210+BW210+BX210+BY210+BZ210+CA210+CB210+CC210+CD210+CE210</f>
        <v>6810189.4798030369</v>
      </c>
      <c r="CG210" s="36">
        <v>172368.9011016525</v>
      </c>
      <c r="CH210" s="36">
        <v>135256.45918878316</v>
      </c>
      <c r="CI210" s="36">
        <v>910718.62235019205</v>
      </c>
      <c r="CJ210" s="36">
        <v>600046.96357035567</v>
      </c>
      <c r="CK210" s="36">
        <v>247669.05687698204</v>
      </c>
      <c r="CL210" s="36">
        <v>353406.73885828746</v>
      </c>
      <c r="CM210" s="36">
        <v>564074.349566016</v>
      </c>
      <c r="CN210" s="36">
        <v>500855.4694541815</v>
      </c>
      <c r="CO210" s="36">
        <v>171976.01076614895</v>
      </c>
      <c r="CP210" s="36">
        <v>317563.40080954792</v>
      </c>
      <c r="CQ210" s="36">
        <v>364054.64217159047</v>
      </c>
      <c r="CR210" s="36">
        <v>811716.70242864289</v>
      </c>
      <c r="CS210" s="37">
        <f>CG210+CH210+CI210+CJ210+CK210+CL210+CM210+CN210+CO210+CP210+CQ210+CR210</f>
        <v>5149707.3171423804</v>
      </c>
      <c r="CT210" s="36">
        <v>183361.03655483224</v>
      </c>
      <c r="CU210" s="36">
        <v>73521.906776831922</v>
      </c>
      <c r="CV210" s="36">
        <v>328311.56718410959</v>
      </c>
      <c r="CW210" s="36">
        <v>-102293.75095977307</v>
      </c>
      <c r="CX210" s="36">
        <v>311217.06543148065</v>
      </c>
      <c r="CY210" s="36">
        <v>3016360.1350776167</v>
      </c>
      <c r="CZ210" s="36">
        <v>475136.42363545316</v>
      </c>
      <c r="DA210" s="36">
        <v>196351.7008012014</v>
      </c>
      <c r="DB210" s="36">
        <v>531027.87314304931</v>
      </c>
      <c r="DC210" s="36">
        <v>589914.19813052728</v>
      </c>
      <c r="DD210" s="36">
        <v>541208.82861792773</v>
      </c>
      <c r="DE210" s="36">
        <v>1228568.4086963776</v>
      </c>
      <c r="DF210" s="36">
        <f>CT210+CU210+CV210+CW210+CX210+CY210+CZ210+DA210+DB210+DC210+DD210+DE210</f>
        <v>7372685.3930896344</v>
      </c>
      <c r="DG210" s="36">
        <v>164725.05126690032</v>
      </c>
      <c r="DH210" s="36">
        <v>63293.348733099672</v>
      </c>
      <c r="DI210" s="36">
        <v>143644.37</v>
      </c>
      <c r="DJ210" s="36">
        <v>288638.55</v>
      </c>
      <c r="DK210" s="36">
        <v>206748.29</v>
      </c>
      <c r="DL210" s="36">
        <v>139403.98000000001</v>
      </c>
      <c r="DM210" s="36">
        <v>2809387.86</v>
      </c>
      <c r="DN210" s="36">
        <v>713611.21</v>
      </c>
      <c r="DO210" s="36">
        <v>800935.18</v>
      </c>
      <c r="DP210" s="36">
        <v>753303.8900000006</v>
      </c>
      <c r="DQ210" s="36">
        <v>224828.97</v>
      </c>
      <c r="DR210" s="36">
        <v>2287432.84</v>
      </c>
      <c r="DS210" s="37">
        <f>DG210+DH210+DI210+DJ210+DK210+DL210+DM210+DN210+DO210+DP210+DQ210+DR210</f>
        <v>8595953.5399999991</v>
      </c>
      <c r="DT210" s="36">
        <v>111953.42</v>
      </c>
      <c r="DU210" s="36">
        <v>104263.25</v>
      </c>
      <c r="DV210" s="36">
        <v>176372.32</v>
      </c>
      <c r="DW210" s="36">
        <v>105463.38</v>
      </c>
      <c r="DX210" s="36">
        <v>978510.66</v>
      </c>
      <c r="DY210" s="36">
        <v>447377</v>
      </c>
      <c r="DZ210" s="36">
        <v>308607.74</v>
      </c>
      <c r="EA210" s="36">
        <v>472907.59</v>
      </c>
      <c r="EB210" s="36">
        <v>451411.14</v>
      </c>
      <c r="EC210" s="36">
        <v>2448417.5499999998</v>
      </c>
      <c r="ED210" s="36">
        <v>390239.1400000006</v>
      </c>
      <c r="EE210" s="36">
        <v>1087478.18</v>
      </c>
      <c r="EF210" s="37">
        <f>DT210+DU210+DV210+DW210+DX210+DY210+DZ210+EA210+EB210+EC210+ED210+EE210</f>
        <v>7083001.3700000001</v>
      </c>
      <c r="EG210" s="36">
        <v>112451.96</v>
      </c>
      <c r="EH210" s="36">
        <v>137467.76</v>
      </c>
      <c r="EI210" s="36">
        <v>471996.14</v>
      </c>
      <c r="EJ210" s="36">
        <v>384134.03</v>
      </c>
      <c r="EK210" s="36">
        <v>1972911.35</v>
      </c>
      <c r="EL210" s="36">
        <v>362226.79</v>
      </c>
      <c r="EM210" s="36">
        <v>179909.06</v>
      </c>
      <c r="EN210" s="36">
        <v>43554.280000000261</v>
      </c>
      <c r="EO210" s="36">
        <v>1984657.4</v>
      </c>
      <c r="EP210" s="36">
        <v>271877.65000000002</v>
      </c>
      <c r="EQ210" s="36">
        <v>2505429.0299999998</v>
      </c>
      <c r="ER210" s="36">
        <v>434483.1099999994</v>
      </c>
      <c r="ES210" s="37">
        <f>EG210+EH210+EI210+EJ210+EK210+EL210+EM210+EN210+EO210+EP210+EQ210+ER210</f>
        <v>8861098.5600000005</v>
      </c>
      <c r="ET210" s="36">
        <v>271549.27</v>
      </c>
      <c r="EU210" s="36">
        <v>399155.1</v>
      </c>
      <c r="EV210" s="36">
        <v>201274.37</v>
      </c>
      <c r="EW210" s="36">
        <v>819285.65</v>
      </c>
      <c r="EX210" s="36">
        <v>1972743.53</v>
      </c>
      <c r="EY210" s="36">
        <v>1137623.52</v>
      </c>
      <c r="EZ210" s="36">
        <v>987273.07</v>
      </c>
      <c r="FA210" s="36">
        <v>937147.43</v>
      </c>
      <c r="FB210" s="36">
        <v>1470123.54</v>
      </c>
      <c r="FC210" s="36">
        <v>1361957.08</v>
      </c>
      <c r="FD210" s="36">
        <v>935137.93999999948</v>
      </c>
      <c r="FE210" s="36">
        <v>2937101.22</v>
      </c>
      <c r="FF210" s="37">
        <f>ET210+EU210+EV210+EW210+EX210+EY210+EZ210+FA210+FB210+FC210+FD210+FE210</f>
        <v>13430371.719999999</v>
      </c>
      <c r="FG210" s="36">
        <v>687645.23</v>
      </c>
      <c r="FH210" s="36">
        <v>1930738.43</v>
      </c>
      <c r="FI210" s="36">
        <v>2406045.88</v>
      </c>
      <c r="FJ210" s="36">
        <v>1003304.0329999998</v>
      </c>
      <c r="FK210" s="36">
        <v>2412384.0069999984</v>
      </c>
      <c r="FL210" s="36">
        <v>1771182.98</v>
      </c>
      <c r="FM210" s="36">
        <v>2119886.06</v>
      </c>
      <c r="FN210" s="36">
        <v>1307565.0900000001</v>
      </c>
      <c r="FO210" s="36">
        <v>1399629.07</v>
      </c>
      <c r="FP210" s="36">
        <v>1225043.08</v>
      </c>
      <c r="FQ210" s="36">
        <v>1780739.639999995</v>
      </c>
      <c r="FR210" s="36">
        <v>2562510.29</v>
      </c>
      <c r="FS210" s="37">
        <f>FG210+FH210+FI210+FJ210+FK210+FL210+FM210+FN210+FO210+FP210+FQ210+FR210</f>
        <v>20606673.789999992</v>
      </c>
      <c r="FT210" s="36">
        <v>1719921.73</v>
      </c>
      <c r="FU210" s="36">
        <v>1539005.28</v>
      </c>
      <c r="FV210" s="36">
        <v>2646696.5299999998</v>
      </c>
      <c r="FW210" s="36">
        <v>1637185.49</v>
      </c>
      <c r="FX210" s="36">
        <v>2185496.75</v>
      </c>
      <c r="FY210" s="36">
        <v>1780689.26</v>
      </c>
      <c r="FZ210" s="36">
        <v>1686875.51</v>
      </c>
      <c r="GA210" s="36">
        <v>3470079.2</v>
      </c>
      <c r="GB210" s="36">
        <v>932303.39999999478</v>
      </c>
      <c r="GC210" s="36">
        <v>2973666.73</v>
      </c>
      <c r="GD210" s="36">
        <v>3938768.520000007</v>
      </c>
      <c r="GE210" s="36">
        <v>6263791.6500000022</v>
      </c>
      <c r="GF210" s="37">
        <f>FT210+FU210+FV210+FW210+FX210+FY210+FZ210+GA210+GB210+GC210+GD210+GE210</f>
        <v>30774480.050000004</v>
      </c>
      <c r="GG210" s="36">
        <v>1504637.63</v>
      </c>
      <c r="GH210" s="36">
        <v>3947396.080000001</v>
      </c>
      <c r="GI210" s="36">
        <v>2464683.5300000003</v>
      </c>
      <c r="GJ210" s="36">
        <v>2060684.8599999985</v>
      </c>
      <c r="GK210" s="36">
        <v>2653420.4500000011</v>
      </c>
      <c r="GL210" s="36">
        <v>1851163.9699999988</v>
      </c>
      <c r="GM210" s="36">
        <v>3199144</v>
      </c>
      <c r="GN210" s="36">
        <v>2644154.0999999978</v>
      </c>
      <c r="GO210" s="36">
        <v>2124707.6200000048</v>
      </c>
      <c r="GP210" s="36">
        <v>2860688.1899999976</v>
      </c>
      <c r="GQ210" s="36">
        <v>2287239.9699999988</v>
      </c>
      <c r="GR210" s="36">
        <v>5109867</v>
      </c>
      <c r="GS210" s="37">
        <f>GG210+GH210+GI210+GJ210+GK210+GL210+GM210+GN210+GO210+GP210+GQ210+GR210</f>
        <v>32707787.399999999</v>
      </c>
      <c r="GT210" s="36">
        <v>1374541.1099999999</v>
      </c>
      <c r="GU210" s="36">
        <v>2210461.9000000008</v>
      </c>
      <c r="GV210" s="36">
        <v>2485711.66</v>
      </c>
      <c r="GW210" s="36">
        <v>2440660.88</v>
      </c>
      <c r="GX210" s="36">
        <v>2261623.7899999991</v>
      </c>
      <c r="GY210" s="36">
        <v>2325471.8499999978</v>
      </c>
      <c r="GZ210" s="36">
        <v>2840167.0400000028</v>
      </c>
      <c r="HA210" s="36">
        <v>2431714.1999999955</v>
      </c>
      <c r="HB210" s="36">
        <v>2349853.5500000082</v>
      </c>
      <c r="HC210" s="36">
        <v>2648495.7099999972</v>
      </c>
      <c r="HD210" s="36">
        <v>1977669.0400000028</v>
      </c>
      <c r="HE210" s="36">
        <v>4152225.8199999928</v>
      </c>
      <c r="HF210" s="37">
        <f>GT210+GU210+GV210+GW210+GX210+GY210+GZ210+HA210+HB210+HC210+HD210+HE210</f>
        <v>29498596.549999997</v>
      </c>
      <c r="HG210" s="36">
        <v>1435809.98</v>
      </c>
      <c r="HH210" s="36">
        <v>1049383.76</v>
      </c>
      <c r="HI210" s="36">
        <v>1815047.67</v>
      </c>
      <c r="HJ210" s="36">
        <v>2024926.29</v>
      </c>
      <c r="HK210" s="36">
        <v>1878400.5000000002</v>
      </c>
      <c r="HL210" s="36">
        <v>2955386.2800000017</v>
      </c>
      <c r="HM210" s="36">
        <v>2318415.4599999972</v>
      </c>
      <c r="HN210" s="36">
        <v>2096603.3699999987</v>
      </c>
      <c r="HO210" s="36">
        <v>2688336.1400000034</v>
      </c>
      <c r="HP210" s="36">
        <v>1998418.8199999898</v>
      </c>
      <c r="HQ210" s="36">
        <v>1899482.5700000064</v>
      </c>
      <c r="HR210" s="36">
        <v>4501406.169999999</v>
      </c>
      <c r="HS210" s="37">
        <f>HG210+HH210+HI210+HJ210+HK210+HL210+HM210+HN210+HO210+HP210+HQ210+HR210</f>
        <v>26661617.009999998</v>
      </c>
      <c r="HT210" s="36">
        <v>1077218.68</v>
      </c>
      <c r="HU210" s="36">
        <v>2926598.47</v>
      </c>
      <c r="HV210" s="36">
        <v>1817422.650000002</v>
      </c>
      <c r="HW210" s="36">
        <v>2029195.8299999989</v>
      </c>
      <c r="HX210" s="36">
        <v>2176196.3199999994</v>
      </c>
      <c r="HY210" s="36">
        <v>2390404.7899999986</v>
      </c>
      <c r="HZ210" s="36">
        <v>1976108.8199999994</v>
      </c>
      <c r="IA210" s="36">
        <v>1966509.0700000003</v>
      </c>
      <c r="IB210" s="36">
        <v>3598905.9600000009</v>
      </c>
      <c r="IC210" s="36">
        <v>2189267.3800000027</v>
      </c>
      <c r="ID210" s="36">
        <v>2394634.4400000009</v>
      </c>
      <c r="IE210" s="36">
        <v>3675289.4399999958</v>
      </c>
      <c r="IF210" s="37">
        <f>HT210+HU210+HV210+HW210+HX210+HY210+HZ210+IA210+IB210+IC210+ID210+IE210</f>
        <v>28217751.850000001</v>
      </c>
      <c r="IG210" s="36">
        <v>1935755.4399999997</v>
      </c>
      <c r="IH210" s="209">
        <v>2685482.16</v>
      </c>
      <c r="II210" s="209">
        <v>1589290.1099999985</v>
      </c>
      <c r="IJ210" s="209">
        <v>1871244.9000000008</v>
      </c>
      <c r="IK210" s="209">
        <v>2695959.6999999983</v>
      </c>
      <c r="IL210" s="209">
        <v>2631202.590000004</v>
      </c>
      <c r="IM210" s="209">
        <v>2985142.2099999995</v>
      </c>
      <c r="IN210" s="209">
        <v>2187838.3399999961</v>
      </c>
      <c r="IO210" s="209">
        <v>2574447.9500000039</v>
      </c>
      <c r="IP210" s="209">
        <v>2846055.7699999958</v>
      </c>
      <c r="IQ210" s="209">
        <v>2513153.4800000004</v>
      </c>
      <c r="IR210" s="209">
        <v>3553040.8899999973</v>
      </c>
      <c r="IS210" s="37">
        <f>IG210+IH210+II210+IJ210+IK210+IL210+IM210+IN210+IO210+IP210+IQ210+IR210</f>
        <v>30068613.539999992</v>
      </c>
      <c r="IT210" s="36">
        <v>2858291.1599999997</v>
      </c>
      <c r="IU210" s="209">
        <v>1596277.850000001</v>
      </c>
      <c r="IV210" s="209">
        <v>2971814.8399999989</v>
      </c>
      <c r="IW210" s="209">
        <v>2179960.9499999997</v>
      </c>
      <c r="IX210" s="209">
        <v>2171966.3399999989</v>
      </c>
      <c r="IY210" s="209">
        <v>2995788.3600000003</v>
      </c>
      <c r="IZ210" s="209">
        <v>2201301.3000000003</v>
      </c>
      <c r="JA210" s="209">
        <v>2562635.2500000019</v>
      </c>
      <c r="JB210" s="209">
        <v>2193743.060000001</v>
      </c>
      <c r="JC210" s="209">
        <v>3496663.7899999968</v>
      </c>
      <c r="JD210" s="209">
        <v>2454850.4500000058</v>
      </c>
      <c r="JE210" s="209">
        <v>3682267.1899999981</v>
      </c>
      <c r="JF210" s="37">
        <f>IT210+IU210+IV210+IW210+IX210+IY210+IZ210+JA210+JB210+JC210+JD210+JE210</f>
        <v>31365560.539999999</v>
      </c>
      <c r="JG210" s="229">
        <v>3028410.4599999995</v>
      </c>
      <c r="JH210" s="209">
        <v>1792574.3599999999</v>
      </c>
      <c r="JI210" s="209">
        <v>4288356.3200000012</v>
      </c>
      <c r="JJ210" s="209">
        <v>2725368.3899999969</v>
      </c>
      <c r="JK210" s="209">
        <v>2674141.9100000048</v>
      </c>
      <c r="JL210" s="209">
        <v>2927238.2999999993</v>
      </c>
      <c r="JM210" s="209">
        <v>2769952.32</v>
      </c>
      <c r="JN210" s="209">
        <v>2669803.6999999993</v>
      </c>
      <c r="JO210" s="209">
        <v>2741362.5100000021</v>
      </c>
      <c r="JP210" s="209">
        <v>2717920.8999999962</v>
      </c>
      <c r="JQ210" s="209">
        <v>2662100.1400000011</v>
      </c>
      <c r="JR210" s="209">
        <v>6018316.2499999953</v>
      </c>
      <c r="JS210" s="37">
        <f>JG210+JH210+JI210+JJ210+JK210+JL210+JM210+JN210+JO210+JP210+JQ210+JR210</f>
        <v>37015545.559999995</v>
      </c>
      <c r="JT210" s="229">
        <v>1488537.6300000001</v>
      </c>
      <c r="JU210" s="209">
        <v>1935551.0500000005</v>
      </c>
      <c r="JV210" s="209">
        <v>4214691.7399999993</v>
      </c>
      <c r="JW210" s="209">
        <v>2525673.6900000013</v>
      </c>
      <c r="JX210" s="209">
        <v>2308802.0199999996</v>
      </c>
      <c r="JY210" s="209">
        <v>2853501.8400000003</v>
      </c>
      <c r="JZ210" s="209">
        <v>2328132.0400000047</v>
      </c>
      <c r="KA210" s="209">
        <v>2514177.8799999924</v>
      </c>
      <c r="KB210" s="209">
        <v>2438026.6000000024</v>
      </c>
      <c r="KC210" s="209">
        <v>2989552.3299999931</v>
      </c>
      <c r="KD210" s="209">
        <v>2883139.8000000063</v>
      </c>
      <c r="KE210" s="209">
        <v>4118645.7600000007</v>
      </c>
      <c r="KF210" s="37">
        <f>JT210+JU210+JV210+JW210+JX210+JY210+JZ210+KA210+KB210+KC210+KD210+KE210</f>
        <v>32598432.379999999</v>
      </c>
      <c r="KG210" s="229">
        <v>2473719.0199999996</v>
      </c>
      <c r="KH210" s="209">
        <v>2540426.41</v>
      </c>
      <c r="KI210" s="209">
        <v>3657441.209999999</v>
      </c>
      <c r="KJ210" s="209">
        <v>2483758.1500000008</v>
      </c>
      <c r="KK210" s="209">
        <v>2440211.7699999996</v>
      </c>
      <c r="KL210" s="209">
        <v>2952987.7600000002</v>
      </c>
      <c r="KM210" s="209">
        <v>2319892.5900000008</v>
      </c>
      <c r="KN210" s="209">
        <v>2688799.4199999995</v>
      </c>
      <c r="KO210" s="209">
        <v>2892658.350000001</v>
      </c>
      <c r="KP210" s="209">
        <v>2465873.4399999995</v>
      </c>
      <c r="KQ210" s="209">
        <v>2980753.5499999989</v>
      </c>
      <c r="KR210" s="209">
        <v>3097019.2400000012</v>
      </c>
      <c r="KS210" s="37">
        <f>KG210+KH210+KI210+KJ210+KK210+KL210+KM210+KN210+KO210+KP210+KQ210+KR210</f>
        <v>32993540.909999996</v>
      </c>
      <c r="KT210" s="229">
        <v>4337075.3899999997</v>
      </c>
      <c r="KU210" s="209">
        <v>2376962.0100000002</v>
      </c>
      <c r="KV210" s="209">
        <v>2793439.1400000006</v>
      </c>
      <c r="KW210" s="209">
        <v>4117359.8499999987</v>
      </c>
      <c r="KX210" s="209">
        <v>1848810.9300000006</v>
      </c>
      <c r="KY210" s="209">
        <v>5004148.8499999987</v>
      </c>
      <c r="KZ210" s="209">
        <v>1859428.870000002</v>
      </c>
      <c r="LA210" s="209">
        <v>2257448.6199999996</v>
      </c>
      <c r="LB210" s="209">
        <v>3294207.8599999994</v>
      </c>
      <c r="LC210" s="209">
        <v>1832212.4399999985</v>
      </c>
      <c r="LD210" s="209">
        <v>5387761.6100000041</v>
      </c>
      <c r="LE210" s="209">
        <v>3276737.2699999968</v>
      </c>
      <c r="LF210" s="37">
        <f>KT210+KU210+KV210+KW210+KX210+KY210+KZ210+LA210+LB210+LC210+LD210+LE210</f>
        <v>38385592.839999996</v>
      </c>
      <c r="LG210" s="229">
        <v>2346430.6199999996</v>
      </c>
      <c r="LH210" s="209">
        <v>2131027.54</v>
      </c>
      <c r="LI210" s="209">
        <v>5870001.3000000007</v>
      </c>
      <c r="LJ210" s="209">
        <v>5464258.4499999993</v>
      </c>
      <c r="LK210" s="209">
        <v>2226552.63</v>
      </c>
      <c r="LL210" s="209">
        <v>3725702.8799999994</v>
      </c>
      <c r="LM210" s="209">
        <v>2779759.9800000009</v>
      </c>
      <c r="LN210" s="209">
        <v>3201840.1700000013</v>
      </c>
      <c r="LO210" s="209">
        <v>2064771.3300000236</v>
      </c>
      <c r="LP210" s="209">
        <v>1831333.8099999733</v>
      </c>
      <c r="LQ210" s="209">
        <v>3006954.8600000031</v>
      </c>
      <c r="LR210" s="209">
        <v>5387853.379999998</v>
      </c>
      <c r="LS210" s="37">
        <f>LG210+LH210+LI210+LJ210+LK210+LL210+LM210+LN210+LO210+LP210+LQ210+LR210</f>
        <v>40036486.949999996</v>
      </c>
      <c r="LT210" s="229">
        <v>1430015.29</v>
      </c>
      <c r="LU210" s="209">
        <v>2218889.2499999995</v>
      </c>
      <c r="LV210" s="209">
        <v>3994187.5700000003</v>
      </c>
      <c r="LW210" s="209">
        <v>2417675.29999999</v>
      </c>
      <c r="LX210" s="209">
        <v>4734663.1800000099</v>
      </c>
      <c r="LY210" s="209">
        <v>4552557.8400000017</v>
      </c>
      <c r="LZ210" s="209">
        <v>6363756.9299999978</v>
      </c>
      <c r="MA210" s="209">
        <v>4040983.850000002</v>
      </c>
      <c r="MB210" s="209">
        <v>3176619.0299999984</v>
      </c>
      <c r="MC210" s="209">
        <v>2311173.0899999989</v>
      </c>
      <c r="MD210" s="209">
        <v>2748505.8000000026</v>
      </c>
      <c r="ME210" s="209">
        <v>4958565.1700000027</v>
      </c>
      <c r="MF210" s="37">
        <f>LT210+LU210+LV210+LW210+LX210+LY210+LZ210+MA210+MB210+MC210+MD210+ME210</f>
        <v>42947592.300000004</v>
      </c>
      <c r="MG210" s="229">
        <v>4093925.02</v>
      </c>
      <c r="MH210" s="209">
        <v>2089313.8099999998</v>
      </c>
      <c r="MI210" s="209">
        <v>2060898.98</v>
      </c>
      <c r="MJ210" s="209">
        <v>0</v>
      </c>
      <c r="MK210" s="209">
        <v>0</v>
      </c>
      <c r="ML210" s="209">
        <v>0</v>
      </c>
      <c r="MM210" s="209">
        <v>0</v>
      </c>
      <c r="MN210" s="209">
        <v>0</v>
      </c>
      <c r="MO210" s="209">
        <v>0</v>
      </c>
      <c r="MP210" s="209">
        <v>0</v>
      </c>
      <c r="MQ210" s="209">
        <v>0</v>
      </c>
      <c r="MR210" s="209">
        <v>0</v>
      </c>
      <c r="MS210" s="38">
        <f>MG210+MH210+MI210+MJ210+MK210+ML210+MM210+MN210+MO210+MP210+MQ210+MR210</f>
        <v>8244137.8100000005</v>
      </c>
    </row>
    <row r="211" spans="1:357" ht="15.75" x14ac:dyDescent="0.25">
      <c r="A211" s="86">
        <v>4101</v>
      </c>
      <c r="B211" s="113"/>
      <c r="C211" s="114" t="s">
        <v>349</v>
      </c>
      <c r="D211" s="114" t="s">
        <v>316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 t="s">
        <v>165</v>
      </c>
      <c r="L211" s="36">
        <v>0</v>
      </c>
      <c r="M211" s="37">
        <v>0</v>
      </c>
      <c r="N211" s="37">
        <v>0</v>
      </c>
      <c r="O211" s="36">
        <v>0</v>
      </c>
      <c r="P211" s="36">
        <v>0</v>
      </c>
      <c r="Q211" s="36">
        <v>0</v>
      </c>
      <c r="R211" s="36">
        <v>0</v>
      </c>
      <c r="S211" s="37">
        <f>L211+M211+N211+O211+P211+Q211+R211</f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7">
        <f>T211+U211+V211+W211+X211+Y211+Z211+AA211+AB211+AC211+AD211+AE211</f>
        <v>0</v>
      </c>
      <c r="AG211" s="36">
        <v>0</v>
      </c>
      <c r="AH211" s="36">
        <v>0</v>
      </c>
      <c r="AI211" s="36">
        <v>0</v>
      </c>
      <c r="AJ211" s="36">
        <v>0</v>
      </c>
      <c r="AK211" s="36">
        <v>0</v>
      </c>
      <c r="AL211" s="36">
        <v>0</v>
      </c>
      <c r="AM211" s="36">
        <v>0</v>
      </c>
      <c r="AN211" s="36">
        <v>0</v>
      </c>
      <c r="AO211" s="36">
        <v>0</v>
      </c>
      <c r="AP211" s="36">
        <v>0</v>
      </c>
      <c r="AQ211" s="36">
        <v>0</v>
      </c>
      <c r="AR211" s="36">
        <v>0</v>
      </c>
      <c r="AS211" s="37">
        <f>AG211+AH211+AI211+AJ211+AK211+AL211+AM211+AN211+AO211+AP211+AQ211+AR211</f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>
        <v>0</v>
      </c>
      <c r="BC211" s="36">
        <v>0</v>
      </c>
      <c r="BD211" s="36">
        <v>0</v>
      </c>
      <c r="BE211" s="36">
        <v>0</v>
      </c>
      <c r="BF211" s="37">
        <f>AT211+AU211+AV211+AW211+AX211+AY211+AZ211+BA211+BB211+BC211+BD211+BE211</f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0</v>
      </c>
      <c r="BM211" s="36">
        <v>0</v>
      </c>
      <c r="BN211" s="36">
        <v>0</v>
      </c>
      <c r="BO211" s="36">
        <v>0</v>
      </c>
      <c r="BP211" s="36">
        <v>0</v>
      </c>
      <c r="BQ211" s="36">
        <v>0</v>
      </c>
      <c r="BR211" s="36">
        <v>0</v>
      </c>
      <c r="BS211" s="37">
        <f>BG211+BH211+BI211+BJ211+BK211+BL211+BM211+BN211+BO211+BP211+BQ211+BR211</f>
        <v>0</v>
      </c>
      <c r="BT211" s="36">
        <v>0</v>
      </c>
      <c r="BU211" s="36">
        <v>0</v>
      </c>
      <c r="BV211" s="36">
        <v>0</v>
      </c>
      <c r="BW211" s="36">
        <v>0</v>
      </c>
      <c r="BX211" s="3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7">
        <f>BT211+BU211+BV211+BW211+BX211+BY211+BZ211+CA211+CB211+CC211+CD211+CE211</f>
        <v>0</v>
      </c>
      <c r="CG211" s="36">
        <v>0</v>
      </c>
      <c r="CH211" s="36">
        <v>0</v>
      </c>
      <c r="CI211" s="36">
        <v>0</v>
      </c>
      <c r="CJ211" s="36">
        <v>0</v>
      </c>
      <c r="CK211" s="36">
        <v>0</v>
      </c>
      <c r="CL211" s="36">
        <v>0</v>
      </c>
      <c r="CM211" s="36">
        <v>0</v>
      </c>
      <c r="CN211" s="36">
        <v>0</v>
      </c>
      <c r="CO211" s="36">
        <v>0</v>
      </c>
      <c r="CP211" s="36">
        <v>0</v>
      </c>
      <c r="CQ211" s="36">
        <v>0</v>
      </c>
      <c r="CR211" s="36">
        <v>0</v>
      </c>
      <c r="CS211" s="37">
        <f>CG211+CH211+CI211+CJ211+CK211+CL211+CM211+CN211+CO211+CP211+CQ211+CR211</f>
        <v>0</v>
      </c>
      <c r="CT211" s="36">
        <v>0</v>
      </c>
      <c r="CU211" s="36">
        <v>0</v>
      </c>
      <c r="CV211" s="36">
        <v>0</v>
      </c>
      <c r="CW211" s="36">
        <v>0</v>
      </c>
      <c r="CX211" s="36">
        <v>0</v>
      </c>
      <c r="CY211" s="36">
        <v>0</v>
      </c>
      <c r="CZ211" s="36">
        <v>0</v>
      </c>
      <c r="DA211" s="36">
        <v>0</v>
      </c>
      <c r="DB211" s="36">
        <v>0</v>
      </c>
      <c r="DC211" s="36">
        <v>0</v>
      </c>
      <c r="DD211" s="36">
        <v>0</v>
      </c>
      <c r="DE211" s="36">
        <v>0</v>
      </c>
      <c r="DF211" s="36">
        <f>CT211+CU211+CV211+CW211+CX211+CY211+CZ211+DA211+DB211+DC211+DD211+DE211</f>
        <v>0</v>
      </c>
      <c r="DG211" s="36">
        <v>0</v>
      </c>
      <c r="DH211" s="36">
        <v>0</v>
      </c>
      <c r="DI211" s="36">
        <v>0</v>
      </c>
      <c r="DJ211" s="36">
        <v>0</v>
      </c>
      <c r="DK211" s="36">
        <v>0</v>
      </c>
      <c r="DL211" s="36">
        <v>0</v>
      </c>
      <c r="DM211" s="36">
        <v>0</v>
      </c>
      <c r="DN211" s="36">
        <v>0</v>
      </c>
      <c r="DO211" s="36">
        <v>0</v>
      </c>
      <c r="DP211" s="36">
        <v>0</v>
      </c>
      <c r="DQ211" s="36">
        <v>0</v>
      </c>
      <c r="DR211" s="36">
        <v>0</v>
      </c>
      <c r="DS211" s="37">
        <f>DG211+DH211+DI211+DJ211+DK211+DL211+DM211+DN211+DO211+DP211+DQ211+DR211</f>
        <v>0</v>
      </c>
      <c r="DT211" s="36">
        <v>0</v>
      </c>
      <c r="DU211" s="36">
        <v>0</v>
      </c>
      <c r="DV211" s="36">
        <v>0</v>
      </c>
      <c r="DW211" s="36">
        <v>0</v>
      </c>
      <c r="DX211" s="36">
        <v>0</v>
      </c>
      <c r="DY211" s="36">
        <v>0</v>
      </c>
      <c r="DZ211" s="36">
        <v>0</v>
      </c>
      <c r="EA211" s="36">
        <v>0</v>
      </c>
      <c r="EB211" s="36">
        <v>0</v>
      </c>
      <c r="EC211" s="36">
        <v>0</v>
      </c>
      <c r="ED211" s="36">
        <v>0</v>
      </c>
      <c r="EE211" s="36">
        <v>0</v>
      </c>
      <c r="EF211" s="37">
        <f>DT211+DU211+DV211+DW211+DX211+DY211+DZ211+EA211+EB211+EC211+ED211+EE211</f>
        <v>0</v>
      </c>
      <c r="EG211" s="36">
        <v>0</v>
      </c>
      <c r="EH211" s="36">
        <v>0</v>
      </c>
      <c r="EI211" s="36">
        <v>0</v>
      </c>
      <c r="EJ211" s="36">
        <v>0</v>
      </c>
      <c r="EK211" s="36">
        <v>0</v>
      </c>
      <c r="EL211" s="36">
        <v>0</v>
      </c>
      <c r="EM211" s="36">
        <v>0</v>
      </c>
      <c r="EN211" s="36">
        <v>0</v>
      </c>
      <c r="EO211" s="36">
        <v>0</v>
      </c>
      <c r="EP211" s="36">
        <v>0</v>
      </c>
      <c r="EQ211" s="36">
        <v>0</v>
      </c>
      <c r="ER211" s="36">
        <v>0</v>
      </c>
      <c r="ES211" s="37">
        <f>EG211+EH211+EI211+EJ211+EK211+EL211+EM211+EN211+EO211+EP211+EQ211+ER211</f>
        <v>0</v>
      </c>
      <c r="ET211" s="36">
        <v>0</v>
      </c>
      <c r="EU211" s="36">
        <v>0</v>
      </c>
      <c r="EV211" s="36">
        <v>0</v>
      </c>
      <c r="EW211" s="36">
        <v>0</v>
      </c>
      <c r="EX211" s="36">
        <v>0</v>
      </c>
      <c r="EY211" s="36">
        <v>0</v>
      </c>
      <c r="EZ211" s="36">
        <v>0</v>
      </c>
      <c r="FA211" s="36">
        <v>847.09</v>
      </c>
      <c r="FB211" s="36">
        <v>-847.09</v>
      </c>
      <c r="FC211" s="36">
        <v>0</v>
      </c>
      <c r="FD211" s="36">
        <v>0</v>
      </c>
      <c r="FE211" s="36">
        <v>0</v>
      </c>
      <c r="FF211" s="37">
        <f>ET211+EU211+EV211+EW211+EX211+EY211+EZ211+FA211+FB211+FC211+FD211+FE211</f>
        <v>0</v>
      </c>
      <c r="FG211" s="36">
        <v>0</v>
      </c>
      <c r="FH211" s="36">
        <v>0</v>
      </c>
      <c r="FI211" s="36">
        <v>0</v>
      </c>
      <c r="FJ211" s="36">
        <v>0</v>
      </c>
      <c r="FK211" s="36">
        <v>0</v>
      </c>
      <c r="FL211" s="36">
        <v>0</v>
      </c>
      <c r="FM211" s="36">
        <v>0</v>
      </c>
      <c r="FN211" s="36">
        <v>0</v>
      </c>
      <c r="FO211" s="36">
        <v>0</v>
      </c>
      <c r="FP211" s="36">
        <v>0</v>
      </c>
      <c r="FQ211" s="36">
        <v>0</v>
      </c>
      <c r="FR211" s="36">
        <v>0</v>
      </c>
      <c r="FS211" s="37">
        <f>FG211+FH211+FI211+FJ211+FK211+FL211+FM211+FN211+FO211+FP211+FQ211+FR211</f>
        <v>0</v>
      </c>
      <c r="FT211" s="36">
        <v>0</v>
      </c>
      <c r="FU211" s="36">
        <v>0</v>
      </c>
      <c r="FV211" s="36">
        <v>0</v>
      </c>
      <c r="FW211" s="36">
        <v>0</v>
      </c>
      <c r="FX211" s="36">
        <v>0</v>
      </c>
      <c r="FY211" s="36">
        <v>0</v>
      </c>
      <c r="FZ211" s="36">
        <v>0</v>
      </c>
      <c r="GA211" s="36">
        <v>0</v>
      </c>
      <c r="GB211" s="36">
        <v>0</v>
      </c>
      <c r="GC211" s="36">
        <v>0</v>
      </c>
      <c r="GD211" s="36">
        <v>0</v>
      </c>
      <c r="GE211" s="36">
        <v>0</v>
      </c>
      <c r="GF211" s="37">
        <f>FT211+FU211+FV211+FW211+FX211+FY211+FZ211+GA211+GB211+GC211+GD211+GE211</f>
        <v>0</v>
      </c>
      <c r="GG211" s="36">
        <v>0</v>
      </c>
      <c r="GH211" s="36">
        <v>0</v>
      </c>
      <c r="GI211" s="36">
        <v>0</v>
      </c>
      <c r="GJ211" s="36">
        <v>0</v>
      </c>
      <c r="GK211" s="36">
        <v>0</v>
      </c>
      <c r="GL211" s="36">
        <v>0</v>
      </c>
      <c r="GM211" s="36">
        <v>0</v>
      </c>
      <c r="GN211" s="36">
        <v>0</v>
      </c>
      <c r="GO211" s="36">
        <v>0</v>
      </c>
      <c r="GP211" s="36">
        <v>0</v>
      </c>
      <c r="GQ211" s="36">
        <v>0</v>
      </c>
      <c r="GR211" s="36">
        <v>0</v>
      </c>
      <c r="GS211" s="37">
        <f>GG211+GH211+GI211+GJ211+GK211+GL211+GM211+GN211+GO211+GP211+GQ211+GR211</f>
        <v>0</v>
      </c>
      <c r="GT211" s="36">
        <v>0</v>
      </c>
      <c r="GU211" s="36">
        <v>0</v>
      </c>
      <c r="GV211" s="36">
        <v>0</v>
      </c>
      <c r="GW211" s="36">
        <v>0</v>
      </c>
      <c r="GX211" s="36">
        <v>0</v>
      </c>
      <c r="GY211" s="36">
        <v>0</v>
      </c>
      <c r="GZ211" s="36">
        <v>0</v>
      </c>
      <c r="HA211" s="36">
        <v>0</v>
      </c>
      <c r="HB211" s="36">
        <v>0</v>
      </c>
      <c r="HC211" s="36">
        <v>0</v>
      </c>
      <c r="HD211" s="36">
        <v>0</v>
      </c>
      <c r="HE211" s="36">
        <v>0</v>
      </c>
      <c r="HF211" s="37">
        <f>GT211+GU211+GV211+GW211+GX211+GY211+GZ211+HA211+HB211+HC211+HD211+HE211</f>
        <v>0</v>
      </c>
      <c r="HG211" s="36">
        <v>0</v>
      </c>
      <c r="HH211" s="36">
        <v>0</v>
      </c>
      <c r="HI211" s="36">
        <v>0</v>
      </c>
      <c r="HJ211" s="36">
        <v>0</v>
      </c>
      <c r="HK211" s="36">
        <v>0</v>
      </c>
      <c r="HL211" s="36">
        <v>0</v>
      </c>
      <c r="HM211" s="36">
        <v>0</v>
      </c>
      <c r="HN211" s="36">
        <v>0</v>
      </c>
      <c r="HO211" s="36">
        <v>0</v>
      </c>
      <c r="HP211" s="36">
        <v>0</v>
      </c>
      <c r="HQ211" s="36">
        <v>0</v>
      </c>
      <c r="HR211" s="36">
        <v>0</v>
      </c>
      <c r="HS211" s="37">
        <f>HG211+HH211+HI211+HJ211+HK211+HL211+HM211+HN211+HO211+HP211+HQ211+HR211</f>
        <v>0</v>
      </c>
      <c r="HT211" s="36">
        <v>0</v>
      </c>
      <c r="HU211" s="36">
        <v>0</v>
      </c>
      <c r="HV211" s="36">
        <v>0</v>
      </c>
      <c r="HW211" s="36">
        <v>0</v>
      </c>
      <c r="HX211" s="36">
        <v>0</v>
      </c>
      <c r="HY211" s="36">
        <v>0</v>
      </c>
      <c r="HZ211" s="36">
        <v>0</v>
      </c>
      <c r="IA211" s="36">
        <v>0</v>
      </c>
      <c r="IB211" s="36">
        <v>0</v>
      </c>
      <c r="IC211" s="36">
        <v>0</v>
      </c>
      <c r="ID211" s="36">
        <v>0</v>
      </c>
      <c r="IE211" s="36">
        <v>0</v>
      </c>
      <c r="IF211" s="37">
        <f>HT211+HU211+HV211+HW211+HX211+HY211+HZ211+IA211+IB211+IC211+ID211+IE211</f>
        <v>0</v>
      </c>
      <c r="IG211" s="36">
        <v>0</v>
      </c>
      <c r="IH211" s="209">
        <v>0</v>
      </c>
      <c r="II211" s="209">
        <v>0</v>
      </c>
      <c r="IJ211" s="209">
        <v>0</v>
      </c>
      <c r="IK211" s="209">
        <v>0</v>
      </c>
      <c r="IL211" s="209">
        <v>0</v>
      </c>
      <c r="IM211" s="209">
        <v>0</v>
      </c>
      <c r="IN211" s="209">
        <v>0</v>
      </c>
      <c r="IO211" s="209">
        <v>0</v>
      </c>
      <c r="IP211" s="209">
        <v>0</v>
      </c>
      <c r="IQ211" s="209">
        <v>0</v>
      </c>
      <c r="IR211" s="209">
        <v>0</v>
      </c>
      <c r="IS211" s="37">
        <f>IG211+IH211+II211+IJ211+IK211+IL211+IM211+IN211+IO211+IP211+IQ211+IR211</f>
        <v>0</v>
      </c>
      <c r="IT211" s="36">
        <v>0</v>
      </c>
      <c r="IU211" s="209">
        <v>0</v>
      </c>
      <c r="IV211" s="209">
        <v>0</v>
      </c>
      <c r="IW211" s="209">
        <v>0</v>
      </c>
      <c r="IX211" s="209">
        <v>0</v>
      </c>
      <c r="IY211" s="209">
        <v>0</v>
      </c>
      <c r="IZ211" s="209">
        <v>0</v>
      </c>
      <c r="JA211" s="209">
        <v>0</v>
      </c>
      <c r="JB211" s="209">
        <v>0</v>
      </c>
      <c r="JC211" s="209">
        <v>0</v>
      </c>
      <c r="JD211" s="209">
        <v>0</v>
      </c>
      <c r="JE211" s="209">
        <v>0</v>
      </c>
      <c r="JF211" s="37">
        <f>IT211+IU211+IV211+IW211+IX211+IY211+IZ211+JA211+JB211+JC211+JD211+JE211</f>
        <v>0</v>
      </c>
      <c r="JG211" s="229">
        <v>0</v>
      </c>
      <c r="JH211" s="209">
        <v>0</v>
      </c>
      <c r="JI211" s="209">
        <v>0</v>
      </c>
      <c r="JJ211" s="209">
        <v>0</v>
      </c>
      <c r="JK211" s="209">
        <v>0</v>
      </c>
      <c r="JL211" s="209">
        <v>0</v>
      </c>
      <c r="JM211" s="209">
        <v>0</v>
      </c>
      <c r="JN211" s="209">
        <v>0</v>
      </c>
      <c r="JO211" s="209">
        <v>0</v>
      </c>
      <c r="JP211" s="209">
        <v>0</v>
      </c>
      <c r="JQ211" s="209">
        <v>0</v>
      </c>
      <c r="JR211" s="209">
        <v>0</v>
      </c>
      <c r="JS211" s="37">
        <f>JG211+JH211+JI211+JJ211+JK211+JL211+JM211+JN211+JO211+JP211+JQ211+JR211</f>
        <v>0</v>
      </c>
      <c r="JT211" s="229">
        <v>0</v>
      </c>
      <c r="JU211" s="209">
        <v>0</v>
      </c>
      <c r="JV211" s="209">
        <v>0</v>
      </c>
      <c r="JW211" s="209">
        <v>0</v>
      </c>
      <c r="JX211" s="209">
        <v>0</v>
      </c>
      <c r="JY211" s="209">
        <v>0</v>
      </c>
      <c r="JZ211" s="209">
        <v>0</v>
      </c>
      <c r="KA211" s="209">
        <v>0</v>
      </c>
      <c r="KB211" s="209">
        <v>10.35</v>
      </c>
      <c r="KC211" s="209">
        <v>-10.35</v>
      </c>
      <c r="KD211" s="209">
        <v>0</v>
      </c>
      <c r="KE211" s="209">
        <v>0</v>
      </c>
      <c r="KF211" s="37">
        <f>JT211+JU211+JV211+JW211+JX211+JY211+JZ211+KA211+KB211+KC211+KD211+KE211</f>
        <v>0</v>
      </c>
      <c r="KG211" s="229">
        <v>0</v>
      </c>
      <c r="KH211" s="209">
        <v>0</v>
      </c>
      <c r="KI211" s="209">
        <v>0</v>
      </c>
      <c r="KJ211" s="209">
        <v>0</v>
      </c>
      <c r="KK211" s="209">
        <v>0</v>
      </c>
      <c r="KL211" s="209">
        <v>0</v>
      </c>
      <c r="KM211" s="209">
        <v>0</v>
      </c>
      <c r="KN211" s="209">
        <v>0</v>
      </c>
      <c r="KO211" s="209">
        <v>0</v>
      </c>
      <c r="KP211" s="209">
        <v>0</v>
      </c>
      <c r="KQ211" s="209">
        <v>0</v>
      </c>
      <c r="KR211" s="209">
        <v>0</v>
      </c>
      <c r="KS211" s="37">
        <f>KG211+KH211+KI211+KJ211+KK211+KL211+KM211+KN211+KO211+KP211+KQ211+KR211</f>
        <v>0</v>
      </c>
      <c r="KT211" s="229">
        <v>0</v>
      </c>
      <c r="KU211" s="209">
        <v>0</v>
      </c>
      <c r="KV211" s="209">
        <v>0</v>
      </c>
      <c r="KW211" s="209">
        <v>0</v>
      </c>
      <c r="KX211" s="209">
        <v>0</v>
      </c>
      <c r="KY211" s="209">
        <v>2716</v>
      </c>
      <c r="KZ211" s="209">
        <v>2716</v>
      </c>
      <c r="LA211" s="209">
        <v>2716</v>
      </c>
      <c r="LB211" s="209">
        <v>2716</v>
      </c>
      <c r="LC211" s="209">
        <v>0</v>
      </c>
      <c r="LD211" s="209">
        <v>2716</v>
      </c>
      <c r="LE211" s="209">
        <v>2716</v>
      </c>
      <c r="LF211" s="37">
        <f>KT211+KU211+KV211+KW211+KX211+KY211+KZ211+LA211+LB211+LC211+LD211+LE211</f>
        <v>16296</v>
      </c>
      <c r="LG211" s="229">
        <v>2716</v>
      </c>
      <c r="LH211" s="209">
        <v>5432</v>
      </c>
      <c r="LI211" s="209">
        <v>2716</v>
      </c>
      <c r="LJ211" s="209">
        <v>2716</v>
      </c>
      <c r="LK211" s="209">
        <v>2716</v>
      </c>
      <c r="LL211" s="209">
        <v>0</v>
      </c>
      <c r="LM211" s="209">
        <v>0</v>
      </c>
      <c r="LN211" s="209">
        <v>3000</v>
      </c>
      <c r="LO211" s="209">
        <v>-3000</v>
      </c>
      <c r="LP211" s="209">
        <v>0</v>
      </c>
      <c r="LQ211" s="209">
        <v>1000</v>
      </c>
      <c r="LR211" s="209">
        <v>27116</v>
      </c>
      <c r="LS211" s="37">
        <f>LG211+LH211+LI211+LJ211+LK211+LL211+LM211+LN211+LO211+LP211+LQ211+LR211</f>
        <v>44412</v>
      </c>
      <c r="LT211" s="229">
        <v>0</v>
      </c>
      <c r="LU211" s="209">
        <v>0</v>
      </c>
      <c r="LV211" s="209">
        <v>0</v>
      </c>
      <c r="LW211" s="209">
        <v>0</v>
      </c>
      <c r="LX211" s="209">
        <v>0</v>
      </c>
      <c r="LY211" s="209">
        <v>0</v>
      </c>
      <c r="LZ211" s="209">
        <v>0</v>
      </c>
      <c r="MA211" s="209">
        <v>0</v>
      </c>
      <c r="MB211" s="209">
        <v>0</v>
      </c>
      <c r="MC211" s="209">
        <v>0</v>
      </c>
      <c r="MD211" s="209">
        <v>0</v>
      </c>
      <c r="ME211" s="209">
        <v>0</v>
      </c>
      <c r="MF211" s="37">
        <f>LT211+LU211+LV211+LW211+LX211+LY211+LZ211+MA211+MB211+MC211+MD211+ME211</f>
        <v>0</v>
      </c>
      <c r="MG211" s="229">
        <v>0</v>
      </c>
      <c r="MH211" s="209">
        <v>0</v>
      </c>
      <c r="MI211" s="209">
        <v>0</v>
      </c>
      <c r="MJ211" s="209">
        <v>0</v>
      </c>
      <c r="MK211" s="209">
        <v>0</v>
      </c>
      <c r="ML211" s="209">
        <v>0</v>
      </c>
      <c r="MM211" s="209">
        <v>0</v>
      </c>
      <c r="MN211" s="209">
        <v>0</v>
      </c>
      <c r="MO211" s="209">
        <v>0</v>
      </c>
      <c r="MP211" s="209">
        <v>0</v>
      </c>
      <c r="MQ211" s="209">
        <v>0</v>
      </c>
      <c r="MR211" s="209">
        <v>0</v>
      </c>
      <c r="MS211" s="38">
        <f>MG211+MH211+MI211+MJ211+MK211+ML211+MM211+MN211+MO211+MP211+MQ211+MR211</f>
        <v>0</v>
      </c>
    </row>
    <row r="212" spans="1:357" ht="15.75" x14ac:dyDescent="0.25">
      <c r="A212" s="86">
        <v>4102</v>
      </c>
      <c r="B212" s="113"/>
      <c r="C212" s="114" t="s">
        <v>350</v>
      </c>
      <c r="D212" s="114" t="s">
        <v>45</v>
      </c>
      <c r="E212" s="36">
        <v>5884831.4137873473</v>
      </c>
      <c r="F212" s="36">
        <v>8428918.3775663488</v>
      </c>
      <c r="G212" s="36">
        <v>14123547.821732599</v>
      </c>
      <c r="H212" s="36">
        <v>9836642.4636955429</v>
      </c>
      <c r="I212" s="36">
        <v>11948856.618260724</v>
      </c>
      <c r="J212" s="36">
        <v>13754640.293773996</v>
      </c>
      <c r="K212" s="36" t="s">
        <v>165</v>
      </c>
      <c r="L212" s="36">
        <v>3019011.8511099988</v>
      </c>
      <c r="M212" s="37">
        <v>511175.09597729926</v>
      </c>
      <c r="N212" s="37">
        <v>1026556.5014187949</v>
      </c>
      <c r="O212" s="36">
        <v>1264630.2787514606</v>
      </c>
      <c r="P212" s="36">
        <v>1038816.5581705894</v>
      </c>
      <c r="Q212" s="36">
        <v>885599.23218160577</v>
      </c>
      <c r="R212" s="36">
        <v>2539459.1887831748</v>
      </c>
      <c r="S212" s="37">
        <f>L212+M212+N212+O212+P212+Q212+R212</f>
        <v>10285248.706392923</v>
      </c>
      <c r="T212" s="36">
        <v>424154.98664663662</v>
      </c>
      <c r="U212" s="36">
        <v>460572.03304957441</v>
      </c>
      <c r="V212" s="36">
        <v>622467.99783007859</v>
      </c>
      <c r="W212" s="36">
        <v>780942.03388415975</v>
      </c>
      <c r="X212" s="36">
        <v>945978.0733600402</v>
      </c>
      <c r="Y212" s="36">
        <v>743814.45501585712</v>
      </c>
      <c r="Z212" s="36">
        <v>1153423.9154565185</v>
      </c>
      <c r="AA212" s="36">
        <v>913026.00150225335</v>
      </c>
      <c r="AB212" s="36">
        <v>1091122.0393089633</v>
      </c>
      <c r="AC212" s="36">
        <v>6053904.1266065761</v>
      </c>
      <c r="AD212" s="36">
        <v>3357056.4972458682</v>
      </c>
      <c r="AE212" s="36">
        <v>2947905.6417960278</v>
      </c>
      <c r="AF212" s="37">
        <f>T212+U212+V212+W212+X212+Y212+Z212+AA212+AB212+AC212+AD212+AE212</f>
        <v>19494367.801702555</v>
      </c>
      <c r="AG212" s="36">
        <v>333199.38282423635</v>
      </c>
      <c r="AH212" s="36">
        <v>629395.36834418308</v>
      </c>
      <c r="AI212" s="36">
        <v>911833.25742780848</v>
      </c>
      <c r="AJ212" s="36">
        <v>670887.39659489226</v>
      </c>
      <c r="AK212" s="36">
        <v>3371244.9602320162</v>
      </c>
      <c r="AL212" s="36">
        <v>1768399.195459856</v>
      </c>
      <c r="AM212" s="36">
        <v>1252409.4142463687</v>
      </c>
      <c r="AN212" s="36">
        <v>1400021.404857286</v>
      </c>
      <c r="AO212" s="36">
        <v>1053171.6417542982</v>
      </c>
      <c r="AP212" s="36">
        <v>2766266.1414204692</v>
      </c>
      <c r="AQ212" s="36">
        <v>1927574.1501836041</v>
      </c>
      <c r="AR212" s="36">
        <v>4624086.6585711893</v>
      </c>
      <c r="AS212" s="37">
        <f>AG212+AH212+AI212+AJ212+AK212+AL212+AM212+AN212+AO212+AP212+AQ212+AR212</f>
        <v>20708488.971916206</v>
      </c>
      <c r="AT212" s="36">
        <v>571809.74553496926</v>
      </c>
      <c r="AU212" s="36">
        <v>517727.40167195228</v>
      </c>
      <c r="AV212" s="36">
        <v>1137840.1170227565</v>
      </c>
      <c r="AW212" s="36">
        <v>653232.75792855956</v>
      </c>
      <c r="AX212" s="36">
        <v>633675.40510766185</v>
      </c>
      <c r="AY212" s="36">
        <v>603919.09810549219</v>
      </c>
      <c r="AZ212" s="36">
        <v>724552.71874478331</v>
      </c>
      <c r="BA212" s="36">
        <v>554820.21761809464</v>
      </c>
      <c r="BB212" s="36">
        <v>821556.65010014968</v>
      </c>
      <c r="BC212" s="36">
        <v>1096417.13716408</v>
      </c>
      <c r="BD212" s="36">
        <v>1338733.0768652963</v>
      </c>
      <c r="BE212" s="36">
        <v>3028638.2942330209</v>
      </c>
      <c r="BF212" s="37">
        <f>AT212+AU212+AV212+AW212+AX212+AY212+AZ212+BA212+BB212+BC212+BD212+BE212</f>
        <v>11682922.620096818</v>
      </c>
      <c r="BG212" s="36">
        <v>563356.2429894841</v>
      </c>
      <c r="BH212" s="36">
        <v>421638.71194291429</v>
      </c>
      <c r="BI212" s="36">
        <v>426710.71152562153</v>
      </c>
      <c r="BJ212" s="36">
        <v>1084976.5542897684</v>
      </c>
      <c r="BK212" s="36">
        <v>536169.78425972257</v>
      </c>
      <c r="BL212" s="36">
        <v>931672.25801201793</v>
      </c>
      <c r="BM212" s="36">
        <v>997502.84718744794</v>
      </c>
      <c r="BN212" s="36">
        <v>1091486.5860040071</v>
      </c>
      <c r="BO212" s="36">
        <v>923310.76702553651</v>
      </c>
      <c r="BP212" s="36">
        <v>1184325.7673593739</v>
      </c>
      <c r="BQ212" s="36">
        <v>2204186.9032298476</v>
      </c>
      <c r="BR212" s="36">
        <v>4043172.3672592207</v>
      </c>
      <c r="BS212" s="37">
        <f>BG212+BH212+BI212+BJ212+BK212+BL212+BM212+BN212+BO212+BP212+BQ212+BR212</f>
        <v>14408509.501084963</v>
      </c>
      <c r="BT212" s="36">
        <v>464949.94621098321</v>
      </c>
      <c r="BU212" s="36">
        <v>475339.33512769156</v>
      </c>
      <c r="BV212" s="36">
        <v>683651.48994324764</v>
      </c>
      <c r="BW212" s="36">
        <v>1651611.5899265565</v>
      </c>
      <c r="BX212" s="36">
        <v>930597.17851777794</v>
      </c>
      <c r="BY212" s="36">
        <v>662221.80462360149</v>
      </c>
      <c r="BZ212" s="36">
        <v>856253.73606242624</v>
      </c>
      <c r="CA212" s="36">
        <v>1083098.1534384915</v>
      </c>
      <c r="CB212" s="36">
        <v>1019221.9830579205</v>
      </c>
      <c r="CC212" s="36">
        <v>984833.77082290349</v>
      </c>
      <c r="CD212" s="36">
        <v>1252857.9974127789</v>
      </c>
      <c r="CE212" s="36">
        <v>3618000.5532465442</v>
      </c>
      <c r="CF212" s="37">
        <f>BT212+BU212+BV212+BW212+BX212+BY212+BZ212+CA212+CB212+CC212+CD212+CE212</f>
        <v>13682637.538390925</v>
      </c>
      <c r="CG212" s="36">
        <v>393754.20605908858</v>
      </c>
      <c r="CH212" s="36">
        <v>499276.38169754634</v>
      </c>
      <c r="CI212" s="36">
        <v>424992.08788182313</v>
      </c>
      <c r="CJ212" s="36">
        <v>758312.78567851777</v>
      </c>
      <c r="CK212" s="36">
        <v>704621.34251377091</v>
      </c>
      <c r="CL212" s="36">
        <v>573888.77274244628</v>
      </c>
      <c r="CM212" s="36">
        <v>730581.8874561846</v>
      </c>
      <c r="CN212" s="36">
        <v>921553.17893506866</v>
      </c>
      <c r="CO212" s="36">
        <v>902797.61024870595</v>
      </c>
      <c r="CP212" s="36">
        <v>1036927.14279753</v>
      </c>
      <c r="CQ212" s="36">
        <v>988650.96690869681</v>
      </c>
      <c r="CR212" s="36">
        <v>3865777.934192955</v>
      </c>
      <c r="CS212" s="37">
        <f>CG212+CH212+CI212+CJ212+CK212+CL212+CM212+CN212+CO212+CP212+CQ212+CR212</f>
        <v>11801134.297112335</v>
      </c>
      <c r="CT212" s="36">
        <v>278125.068060424</v>
      </c>
      <c r="CU212" s="36">
        <v>668534.10640961444</v>
      </c>
      <c r="CV212" s="36">
        <v>457184.29844767164</v>
      </c>
      <c r="CW212" s="36">
        <v>611053.20155232889</v>
      </c>
      <c r="CX212" s="36">
        <v>571614.18143882521</v>
      </c>
      <c r="CY212" s="36">
        <v>684685.45685194444</v>
      </c>
      <c r="CZ212" s="36">
        <v>1090758.178642964</v>
      </c>
      <c r="DA212" s="36">
        <v>753544.30045067635</v>
      </c>
      <c r="DB212" s="36">
        <v>924219.17388582788</v>
      </c>
      <c r="DC212" s="36">
        <v>1467400.8728509429</v>
      </c>
      <c r="DD212" s="36">
        <v>1574561.71945418</v>
      </c>
      <c r="DE212" s="36">
        <v>3394529.5849190541</v>
      </c>
      <c r="DF212" s="36">
        <f>CT212+CU212+CV212+CW212+CX212+CY212+CZ212+DA212+DB212+DC212+DD212+DE212</f>
        <v>12476210.142964454</v>
      </c>
      <c r="DG212" s="36">
        <v>578844.70373226516</v>
      </c>
      <c r="DH212" s="36">
        <v>402785.80626773485</v>
      </c>
      <c r="DI212" s="36">
        <v>342071.84</v>
      </c>
      <c r="DJ212" s="36">
        <v>483990.38</v>
      </c>
      <c r="DK212" s="36">
        <v>493353.18</v>
      </c>
      <c r="DL212" s="36">
        <v>467475.94</v>
      </c>
      <c r="DM212" s="36">
        <v>759691.77</v>
      </c>
      <c r="DN212" s="36">
        <v>445378.58</v>
      </c>
      <c r="DO212" s="36">
        <v>418394.03</v>
      </c>
      <c r="DP212" s="36">
        <v>685101.88</v>
      </c>
      <c r="DQ212" s="36">
        <v>1288988.53</v>
      </c>
      <c r="DR212" s="36">
        <v>4935455.08</v>
      </c>
      <c r="DS212" s="37">
        <f>DG212+DH212+DI212+DJ212+DK212+DL212+DM212+DN212+DO212+DP212+DQ212+DR212</f>
        <v>11301531.720000001</v>
      </c>
      <c r="DT212" s="36">
        <v>545283.01</v>
      </c>
      <c r="DU212" s="36">
        <v>450732.36</v>
      </c>
      <c r="DV212" s="36">
        <v>651442.43999999994</v>
      </c>
      <c r="DW212" s="36">
        <v>374901.37</v>
      </c>
      <c r="DX212" s="36">
        <v>2836049.18</v>
      </c>
      <c r="DY212" s="36">
        <v>621298.47</v>
      </c>
      <c r="DZ212" s="36">
        <v>940529.77999999933</v>
      </c>
      <c r="EA212" s="36">
        <v>813988.4</v>
      </c>
      <c r="EB212" s="36">
        <v>1062858.54</v>
      </c>
      <c r="EC212" s="36">
        <v>1039365.18</v>
      </c>
      <c r="ED212" s="36">
        <v>1494833.46</v>
      </c>
      <c r="EE212" s="36">
        <v>4072548.49</v>
      </c>
      <c r="EF212" s="37">
        <f>DT212+DU212+DV212+DW212+DX212+DY212+DZ212+EA212+EB212+EC212+ED212+EE212</f>
        <v>14903830.680000002</v>
      </c>
      <c r="EG212" s="36">
        <v>262675.09000000003</v>
      </c>
      <c r="EH212" s="36">
        <v>722916.99</v>
      </c>
      <c r="EI212" s="36">
        <v>457201.46</v>
      </c>
      <c r="EJ212" s="36">
        <v>486569.4</v>
      </c>
      <c r="EK212" s="36">
        <v>901674.77</v>
      </c>
      <c r="EL212" s="36">
        <v>958066.87</v>
      </c>
      <c r="EM212" s="36">
        <v>1188918.6000000001</v>
      </c>
      <c r="EN212" s="36">
        <v>1066886.83</v>
      </c>
      <c r="EO212" s="36">
        <v>969207.31</v>
      </c>
      <c r="EP212" s="36">
        <v>3052765.23</v>
      </c>
      <c r="EQ212" s="36">
        <v>1588538.81</v>
      </c>
      <c r="ER212" s="36">
        <v>4005414.21</v>
      </c>
      <c r="ES212" s="37">
        <f>EG212+EH212+EI212+EJ212+EK212+EL212+EM212+EN212+EO212+EP212+EQ212+ER212</f>
        <v>15660835.57</v>
      </c>
      <c r="ET212" s="36">
        <v>181324.54</v>
      </c>
      <c r="EU212" s="36">
        <v>638463.72</v>
      </c>
      <c r="EV212" s="36">
        <v>820899.14</v>
      </c>
      <c r="EW212" s="36">
        <v>2561473.92</v>
      </c>
      <c r="EX212" s="36">
        <v>909766.40999999922</v>
      </c>
      <c r="EY212" s="36">
        <v>988816.31</v>
      </c>
      <c r="EZ212" s="36">
        <v>1495086.91</v>
      </c>
      <c r="FA212" s="36">
        <v>1162855.67</v>
      </c>
      <c r="FB212" s="36">
        <v>1028204.43</v>
      </c>
      <c r="FC212" s="36">
        <v>1561866.05</v>
      </c>
      <c r="FD212" s="36">
        <v>2029682.56</v>
      </c>
      <c r="FE212" s="36">
        <v>3486067.78</v>
      </c>
      <c r="FF212" s="37">
        <f>ET212+EU212+EV212+EW212+EX212+EY212+EZ212+FA212+FB212+FC212+FD212+FE212</f>
        <v>16864507.440000001</v>
      </c>
      <c r="FG212" s="36">
        <v>485289.07</v>
      </c>
      <c r="FH212" s="36">
        <v>717728.48</v>
      </c>
      <c r="FI212" s="36">
        <v>275095.32</v>
      </c>
      <c r="FJ212" s="36">
        <v>1450770.93</v>
      </c>
      <c r="FK212" s="36">
        <v>821681.04</v>
      </c>
      <c r="FL212" s="36">
        <v>1231776.67</v>
      </c>
      <c r="FM212" s="36">
        <v>1308048.22</v>
      </c>
      <c r="FN212" s="36">
        <v>1286723.0900000001</v>
      </c>
      <c r="FO212" s="36">
        <v>1438211.17</v>
      </c>
      <c r="FP212" s="36">
        <v>1503278.21</v>
      </c>
      <c r="FQ212" s="36">
        <v>1778061.15</v>
      </c>
      <c r="FR212" s="36">
        <v>3994709.99</v>
      </c>
      <c r="FS212" s="37">
        <f>FG212+FH212+FI212+FJ212+FK212+FL212+FM212+FN212+FO212+FP212+FQ212+FR212</f>
        <v>16291373.34</v>
      </c>
      <c r="FT212" s="36">
        <v>721035.66</v>
      </c>
      <c r="FU212" s="36">
        <v>599772.93000000005</v>
      </c>
      <c r="FV212" s="36">
        <v>678266.49</v>
      </c>
      <c r="FW212" s="36">
        <v>1657926.55</v>
      </c>
      <c r="FX212" s="36">
        <v>964222.28</v>
      </c>
      <c r="FY212" s="36">
        <v>1375964.77</v>
      </c>
      <c r="FZ212" s="36">
        <v>1586023.48</v>
      </c>
      <c r="GA212" s="36">
        <v>2243820.19</v>
      </c>
      <c r="GB212" s="36">
        <v>1396399.89</v>
      </c>
      <c r="GC212" s="36">
        <v>541362.18000000156</v>
      </c>
      <c r="GD212" s="36">
        <v>1452503.7</v>
      </c>
      <c r="GE212" s="36">
        <v>3463246.6999999937</v>
      </c>
      <c r="GF212" s="37">
        <f>FT212+FU212+FV212+FW212+FX212+FY212+FZ212+GA212+GB212+GC212+GD212+GE212</f>
        <v>16680544.819999995</v>
      </c>
      <c r="GG212" s="36">
        <v>526748.07999999996</v>
      </c>
      <c r="GH212" s="36">
        <v>467938.10000000009</v>
      </c>
      <c r="GI212" s="36">
        <v>390034.67999999982</v>
      </c>
      <c r="GJ212" s="36">
        <v>768047.25999999978</v>
      </c>
      <c r="GK212" s="36">
        <v>1145779.7100000004</v>
      </c>
      <c r="GL212" s="36">
        <v>975880.98000000045</v>
      </c>
      <c r="GM212" s="36">
        <v>1149002.6799999997</v>
      </c>
      <c r="GN212" s="36">
        <v>1526567.2599999998</v>
      </c>
      <c r="GO212" s="36">
        <v>896992.59000000171</v>
      </c>
      <c r="GP212" s="36">
        <v>1368805.4399999976</v>
      </c>
      <c r="GQ212" s="36">
        <v>1534722.4800000023</v>
      </c>
      <c r="GR212" s="36">
        <v>3823863.1999999955</v>
      </c>
      <c r="GS212" s="37">
        <f>GG212+GH212+GI212+GJ212+GK212+GL212+GM212+GN212+GO212+GP212+GQ212+GR212</f>
        <v>14574382.459999997</v>
      </c>
      <c r="GT212" s="36">
        <v>414557.97</v>
      </c>
      <c r="GU212" s="36">
        <v>460669.91000000003</v>
      </c>
      <c r="GV212" s="36">
        <v>378385.41999999981</v>
      </c>
      <c r="GW212" s="36">
        <v>650080.70000000019</v>
      </c>
      <c r="GX212" s="36">
        <v>3055431.25</v>
      </c>
      <c r="GY212" s="36">
        <v>1107740.3700000001</v>
      </c>
      <c r="GZ212" s="36">
        <v>1399322.9100000001</v>
      </c>
      <c r="HA212" s="36">
        <v>1264525.3600000003</v>
      </c>
      <c r="HB212" s="36">
        <v>1161031.2199999988</v>
      </c>
      <c r="HC212" s="36">
        <v>1014769.8399999999</v>
      </c>
      <c r="HD212" s="36">
        <v>1278970.0099999979</v>
      </c>
      <c r="HE212" s="36">
        <v>2662300.5000000019</v>
      </c>
      <c r="HF212" s="37">
        <f>GT212+GU212+GV212+GW212+GX212+GY212+GZ212+HA212+HB212+HC212+HD212+HE212</f>
        <v>14847785.459999999</v>
      </c>
      <c r="HG212" s="36">
        <v>508198.74</v>
      </c>
      <c r="HH212" s="36">
        <v>348394.8600000001</v>
      </c>
      <c r="HI212" s="36">
        <v>1839394.0299999991</v>
      </c>
      <c r="HJ212" s="36">
        <v>336214.3600000008</v>
      </c>
      <c r="HK212" s="36">
        <v>343825.12999999977</v>
      </c>
      <c r="HL212" s="36">
        <v>2063942.4499999995</v>
      </c>
      <c r="HM212" s="36">
        <v>776243.63000000059</v>
      </c>
      <c r="HN212" s="36">
        <v>600805.20999999973</v>
      </c>
      <c r="HO212" s="36">
        <v>1292889.1800000004</v>
      </c>
      <c r="HP212" s="36">
        <v>1191922.5900000008</v>
      </c>
      <c r="HQ212" s="36">
        <v>1701487.3300000003</v>
      </c>
      <c r="HR212" s="36">
        <v>4830210.25</v>
      </c>
      <c r="HS212" s="37">
        <f>HG212+HH212+HI212+HJ212+HK212+HL212+HM212+HN212+HO212+HP212+HQ212+HR212</f>
        <v>15833527.760000002</v>
      </c>
      <c r="HT212" s="36">
        <v>315199.72000000003</v>
      </c>
      <c r="HU212" s="36">
        <v>397311.45999999996</v>
      </c>
      <c r="HV212" s="36">
        <v>508499.68000000005</v>
      </c>
      <c r="HW212" s="36">
        <v>1781236.6299999997</v>
      </c>
      <c r="HX212" s="36">
        <v>553433.43000000087</v>
      </c>
      <c r="HY212" s="36">
        <v>2319569.5199999996</v>
      </c>
      <c r="HZ212" s="36">
        <v>991568.66999999969</v>
      </c>
      <c r="IA212" s="36">
        <v>1132384.9700000021</v>
      </c>
      <c r="IB212" s="36">
        <v>1121562.629999999</v>
      </c>
      <c r="IC212" s="36">
        <v>1417826.2300000007</v>
      </c>
      <c r="ID212" s="36">
        <v>1990556.4499999993</v>
      </c>
      <c r="IE212" s="36">
        <v>4031023.5899999989</v>
      </c>
      <c r="IF212" s="37">
        <f>HT212+HU212+HV212+HW212+HX212+HY212+HZ212+IA212+IB212+IC212+ID212+IE212</f>
        <v>16560172.98</v>
      </c>
      <c r="IG212" s="36">
        <v>358558.89</v>
      </c>
      <c r="IH212" s="209">
        <v>415204.73999999993</v>
      </c>
      <c r="II212" s="209">
        <v>356952.1</v>
      </c>
      <c r="IJ212" s="209">
        <v>808121.56</v>
      </c>
      <c r="IK212" s="209">
        <v>615395.47000000009</v>
      </c>
      <c r="IL212" s="209">
        <v>1102630.8000000003</v>
      </c>
      <c r="IM212" s="209">
        <v>1153641.6399999987</v>
      </c>
      <c r="IN212" s="209">
        <v>1306687.5200000014</v>
      </c>
      <c r="IO212" s="209">
        <v>1144253.4699999997</v>
      </c>
      <c r="IP212" s="209">
        <v>1254346.8200000003</v>
      </c>
      <c r="IQ212" s="209">
        <v>2273775.7800000003</v>
      </c>
      <c r="IR212" s="209">
        <v>4125810.0500000017</v>
      </c>
      <c r="IS212" s="37">
        <f>IG212+IH212+II212+IJ212+IK212+IL212+IM212+IN212+IO212+IP212+IQ212+IR212</f>
        <v>14915378.840000004</v>
      </c>
      <c r="IT212" s="36">
        <v>537678.34000000008</v>
      </c>
      <c r="IU212" s="209">
        <v>1020470.3300000001</v>
      </c>
      <c r="IV212" s="209">
        <v>363852.17999999964</v>
      </c>
      <c r="IW212" s="209">
        <v>749205.65000000026</v>
      </c>
      <c r="IX212" s="209">
        <v>669764.4299999997</v>
      </c>
      <c r="IY212" s="209">
        <v>1380720.96</v>
      </c>
      <c r="IZ212" s="209">
        <v>1119979.8300000005</v>
      </c>
      <c r="JA212" s="209">
        <v>1486026.0099999993</v>
      </c>
      <c r="JB212" s="209">
        <v>1403288.7000000002</v>
      </c>
      <c r="JC212" s="209">
        <v>1817820.7699999998</v>
      </c>
      <c r="JD212" s="209">
        <v>2189498.3900000011</v>
      </c>
      <c r="JE212" s="209">
        <v>4153478.589999998</v>
      </c>
      <c r="JF212" s="37">
        <f>IT212+IU212+IV212+IW212+IX212+IY212+IZ212+JA212+JB212+JC212+JD212+JE212</f>
        <v>16891784.18</v>
      </c>
      <c r="JG212" s="229">
        <v>598764.46000000008</v>
      </c>
      <c r="JH212" s="209">
        <v>433848.79999999993</v>
      </c>
      <c r="JI212" s="209">
        <v>281316.9200000001</v>
      </c>
      <c r="JJ212" s="209">
        <v>452339.61999999976</v>
      </c>
      <c r="JK212" s="209">
        <v>1255776.6600000001</v>
      </c>
      <c r="JL212" s="209">
        <v>1519003.7599999998</v>
      </c>
      <c r="JM212" s="209">
        <v>1663905.3800000006</v>
      </c>
      <c r="JN212" s="209">
        <v>1152390.9999999995</v>
      </c>
      <c r="JO212" s="209">
        <v>1420173.8699999999</v>
      </c>
      <c r="JP212" s="209">
        <v>1522235.7</v>
      </c>
      <c r="JQ212" s="209">
        <v>2544730.7599999998</v>
      </c>
      <c r="JR212" s="209">
        <v>4764832.9799999986</v>
      </c>
      <c r="JS212" s="37">
        <f>JG212+JH212+JI212+JJ212+JK212+JL212+JM212+JN212+JO212+JP212+JQ212+JR212</f>
        <v>17609319.909999996</v>
      </c>
      <c r="JT212" s="229">
        <v>592228.47</v>
      </c>
      <c r="JU212" s="209">
        <v>1251106.8999999999</v>
      </c>
      <c r="JV212" s="209">
        <v>624700.57000000007</v>
      </c>
      <c r="JW212" s="209">
        <v>1168681.3299999998</v>
      </c>
      <c r="JX212" s="209">
        <v>1060608.6399999997</v>
      </c>
      <c r="JY212" s="209">
        <v>686580.80000000086</v>
      </c>
      <c r="JZ212" s="209">
        <v>1248607.6600000001</v>
      </c>
      <c r="KA212" s="209">
        <v>1220207.6799999992</v>
      </c>
      <c r="KB212" s="209">
        <v>1449084.4400000018</v>
      </c>
      <c r="KC212" s="209">
        <v>1881758.9999999984</v>
      </c>
      <c r="KD212" s="209">
        <v>2568016.16</v>
      </c>
      <c r="KE212" s="209">
        <v>5035298.3999999994</v>
      </c>
      <c r="KF212" s="37">
        <f>JT212+JU212+JV212+JW212+JX212+JY212+JZ212+KA212+KB212+KC212+KD212+KE212</f>
        <v>18786880.049999997</v>
      </c>
      <c r="KG212" s="229">
        <v>235125.9</v>
      </c>
      <c r="KH212" s="209">
        <v>486693.24000000005</v>
      </c>
      <c r="KI212" s="209">
        <v>494257.1</v>
      </c>
      <c r="KJ212" s="209">
        <v>585062.21</v>
      </c>
      <c r="KK212" s="209">
        <v>1021999.4200000002</v>
      </c>
      <c r="KL212" s="209">
        <v>1753429.7600000002</v>
      </c>
      <c r="KM212" s="209">
        <v>1544418.3999999997</v>
      </c>
      <c r="KN212" s="209">
        <v>1894652.5800000003</v>
      </c>
      <c r="KO212" s="209">
        <v>1655787.4799999995</v>
      </c>
      <c r="KP212" s="209">
        <v>1641714.3900000006</v>
      </c>
      <c r="KQ212" s="209">
        <v>2738542.2899999991</v>
      </c>
      <c r="KR212" s="209">
        <v>5246536.1900000013</v>
      </c>
      <c r="KS212" s="37">
        <f>KG212+KH212+KI212+KJ212+KK212+KL212+KM212+KN212+KO212+KP212+KQ212+KR212</f>
        <v>19298218.960000001</v>
      </c>
      <c r="KT212" s="229">
        <v>456610.67000000004</v>
      </c>
      <c r="KU212" s="209">
        <v>531909.12999999989</v>
      </c>
      <c r="KV212" s="209">
        <v>879812.6</v>
      </c>
      <c r="KW212" s="209">
        <v>485067.5500000001</v>
      </c>
      <c r="KX212" s="209">
        <v>733975.86</v>
      </c>
      <c r="KY212" s="209">
        <v>1164423.92</v>
      </c>
      <c r="KZ212" s="209">
        <v>2115475.38</v>
      </c>
      <c r="LA212" s="209">
        <v>1771687.3800000001</v>
      </c>
      <c r="LB212" s="209">
        <v>1256719.7299999995</v>
      </c>
      <c r="LC212" s="209">
        <v>2141525.6200000006</v>
      </c>
      <c r="LD212" s="209">
        <v>2506776.0699999994</v>
      </c>
      <c r="LE212" s="209">
        <v>5488729.0600000098</v>
      </c>
      <c r="LF212" s="37">
        <f>KT212+KU212+KV212+KW212+KX212+KY212+KZ212+LA212+LB212+LC212+LD212+LE212</f>
        <v>19532712.97000001</v>
      </c>
      <c r="LG212" s="229">
        <v>588522.19999999995</v>
      </c>
      <c r="LH212" s="209">
        <v>527213.22</v>
      </c>
      <c r="LI212" s="209">
        <v>622071.71000000008</v>
      </c>
      <c r="LJ212" s="209">
        <v>480266.09</v>
      </c>
      <c r="LK212" s="209">
        <v>979055.10999999975</v>
      </c>
      <c r="LL212" s="209">
        <v>2943304.47</v>
      </c>
      <c r="LM212" s="209">
        <v>1827245.2599999998</v>
      </c>
      <c r="LN212" s="209">
        <v>1729779.57</v>
      </c>
      <c r="LO212" s="209">
        <v>1776830.4299999981</v>
      </c>
      <c r="LP212" s="209">
        <v>1606380.1700000018</v>
      </c>
      <c r="LQ212" s="209">
        <v>2384249.5600000005</v>
      </c>
      <c r="LR212" s="209">
        <v>5180489.46</v>
      </c>
      <c r="LS212" s="37">
        <f>LG212+LH212+LI212+LJ212+LK212+LL212+LM212+LN212+LO212+LP212+LQ212+LR212</f>
        <v>20645407.25</v>
      </c>
      <c r="LT212" s="229">
        <v>847205.21</v>
      </c>
      <c r="LU212" s="209">
        <v>532078.03</v>
      </c>
      <c r="LV212" s="209">
        <v>594074.34999999986</v>
      </c>
      <c r="LW212" s="209">
        <v>1185980.56</v>
      </c>
      <c r="LX212" s="209">
        <v>919430.77999999968</v>
      </c>
      <c r="LY212" s="209">
        <v>2105530.4600000004</v>
      </c>
      <c r="LZ212" s="209">
        <v>1398022.2499999995</v>
      </c>
      <c r="MA212" s="209">
        <v>1388886.3600000003</v>
      </c>
      <c r="MB212" s="209">
        <v>1016147.3999999994</v>
      </c>
      <c r="MC212" s="209">
        <v>1805745.4100000006</v>
      </c>
      <c r="MD212" s="209">
        <v>2573545.4099999992</v>
      </c>
      <c r="ME212" s="209">
        <v>6789525.8200000003</v>
      </c>
      <c r="MF212" s="37">
        <f>LT212+LU212+LV212+LW212+LX212+LY212+LZ212+MA212+MB212+MC212+MD212+ME212</f>
        <v>21156172.039999999</v>
      </c>
      <c r="MG212" s="229">
        <v>827141.8</v>
      </c>
      <c r="MH212" s="209">
        <v>869702.6100000001</v>
      </c>
      <c r="MI212" s="209">
        <v>396915.85000000003</v>
      </c>
      <c r="MJ212" s="209">
        <v>0</v>
      </c>
      <c r="MK212" s="209">
        <v>0</v>
      </c>
      <c r="ML212" s="209">
        <v>0</v>
      </c>
      <c r="MM212" s="209">
        <v>0</v>
      </c>
      <c r="MN212" s="209">
        <v>0</v>
      </c>
      <c r="MO212" s="209">
        <v>0</v>
      </c>
      <c r="MP212" s="209">
        <v>0</v>
      </c>
      <c r="MQ212" s="209">
        <v>0</v>
      </c>
      <c r="MR212" s="209">
        <v>0</v>
      </c>
      <c r="MS212" s="38">
        <f>MG212+MH212+MI212+MJ212+MK212+ML212+MM212+MN212+MO212+MP212+MQ212+MR212</f>
        <v>2093760.2600000002</v>
      </c>
    </row>
    <row r="213" spans="1:357" x14ac:dyDescent="0.2">
      <c r="A213" s="82"/>
      <c r="B213" s="105"/>
      <c r="C213" s="106" t="s">
        <v>591</v>
      </c>
      <c r="D213" s="106" t="s">
        <v>591</v>
      </c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31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31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31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31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31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31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31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31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31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31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31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31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31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31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31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31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31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31"/>
      <c r="IT213" s="22"/>
      <c r="IU213" s="22"/>
      <c r="IV213" s="22"/>
      <c r="IW213" s="22"/>
      <c r="IX213" s="22"/>
      <c r="IY213" s="22"/>
      <c r="IZ213" s="22"/>
      <c r="JA213" s="22"/>
      <c r="JB213" s="22"/>
      <c r="JC213" s="22"/>
      <c r="JD213" s="22"/>
      <c r="JE213" s="22"/>
      <c r="JF213" s="31"/>
      <c r="JG213" s="227"/>
      <c r="JH213" s="22"/>
      <c r="JI213" s="22"/>
      <c r="JJ213" s="22"/>
      <c r="JK213" s="22"/>
      <c r="JL213" s="22"/>
      <c r="JM213" s="22"/>
      <c r="JN213" s="22"/>
      <c r="JO213" s="22"/>
      <c r="JP213" s="22"/>
      <c r="JQ213" s="22"/>
      <c r="JR213" s="22"/>
      <c r="JS213" s="31"/>
      <c r="JT213" s="227"/>
      <c r="JU213" s="22"/>
      <c r="JV213" s="22"/>
      <c r="JW213" s="22"/>
      <c r="JX213" s="22"/>
      <c r="JY213" s="22"/>
      <c r="JZ213" s="22"/>
      <c r="KA213" s="22"/>
      <c r="KB213" s="22"/>
      <c r="KC213" s="22"/>
      <c r="KD213" s="22"/>
      <c r="KE213" s="22"/>
      <c r="KF213" s="31"/>
      <c r="KG213" s="227"/>
      <c r="KH213" s="22"/>
      <c r="KI213" s="22"/>
      <c r="KJ213" s="22"/>
      <c r="KK213" s="22"/>
      <c r="KL213" s="22"/>
      <c r="KM213" s="22"/>
      <c r="KN213" s="22"/>
      <c r="KO213" s="22"/>
      <c r="KP213" s="22"/>
      <c r="KQ213" s="22"/>
      <c r="KR213" s="22"/>
      <c r="KS213" s="31"/>
      <c r="KT213" s="227"/>
      <c r="KU213" s="22"/>
      <c r="KV213" s="22"/>
      <c r="KW213" s="22"/>
      <c r="KX213" s="22"/>
      <c r="KY213" s="22"/>
      <c r="KZ213" s="22"/>
      <c r="LA213" s="22"/>
      <c r="LB213" s="22"/>
      <c r="LC213" s="22"/>
      <c r="LD213" s="22"/>
      <c r="LE213" s="22"/>
      <c r="LF213" s="31"/>
      <c r="LG213" s="227"/>
      <c r="LH213" s="22"/>
      <c r="LI213" s="22"/>
      <c r="LJ213" s="22"/>
      <c r="LK213" s="22"/>
      <c r="LL213" s="22"/>
      <c r="LM213" s="22"/>
      <c r="LN213" s="22"/>
      <c r="LO213" s="22"/>
      <c r="LP213" s="22"/>
      <c r="LQ213" s="22"/>
      <c r="LR213" s="22"/>
      <c r="LS213" s="31"/>
      <c r="LT213" s="227"/>
      <c r="LU213" s="22"/>
      <c r="LV213" s="22"/>
      <c r="LW213" s="22"/>
      <c r="LX213" s="22"/>
      <c r="LY213" s="22"/>
      <c r="LZ213" s="22"/>
      <c r="MA213" s="22"/>
      <c r="MB213" s="22"/>
      <c r="MC213" s="22"/>
      <c r="MD213" s="22"/>
      <c r="ME213" s="22"/>
      <c r="MF213" s="31"/>
      <c r="MG213" s="227"/>
      <c r="MH213" s="22"/>
      <c r="MI213" s="22"/>
      <c r="MJ213" s="22"/>
      <c r="MK213" s="22"/>
      <c r="ML213" s="22"/>
      <c r="MM213" s="22"/>
      <c r="MN213" s="22"/>
      <c r="MO213" s="22"/>
      <c r="MP213" s="22"/>
      <c r="MQ213" s="22"/>
      <c r="MR213" s="22"/>
      <c r="MS213" s="32"/>
    </row>
    <row r="214" spans="1:357" ht="18" x14ac:dyDescent="0.25">
      <c r="A214" s="85">
        <v>411</v>
      </c>
      <c r="B214" s="111"/>
      <c r="C214" s="112" t="s">
        <v>46</v>
      </c>
      <c r="D214" s="112" t="s">
        <v>47</v>
      </c>
      <c r="E214" s="33">
        <f t="shared" ref="E214:K214" si="1105">E215+E216+E217+E218+E219+E220+E221+E222+E224</f>
        <v>13486696.711734267</v>
      </c>
      <c r="F214" s="33">
        <f t="shared" si="1105"/>
        <v>12564363.211483892</v>
      </c>
      <c r="G214" s="33">
        <f t="shared" si="1105"/>
        <v>14817088.132198296</v>
      </c>
      <c r="H214" s="33">
        <f t="shared" si="1105"/>
        <v>18720681.021532301</v>
      </c>
      <c r="I214" s="33">
        <f t="shared" si="1105"/>
        <v>21967029.711233519</v>
      </c>
      <c r="J214" s="33">
        <f t="shared" si="1105"/>
        <v>28662372.725755304</v>
      </c>
      <c r="K214" s="33">
        <f t="shared" si="1105"/>
        <v>33625563.34501753</v>
      </c>
      <c r="L214" s="34">
        <f>L215+L216+L217+L218+L219+L220+L221+L222+L224</f>
        <v>26443427.641462196</v>
      </c>
      <c r="M214" s="34">
        <f t="shared" ref="M214:R214" si="1106">M215+M216+M217+M218+M219+M220+M221+M222+M224</f>
        <v>4839183.7756634951</v>
      </c>
      <c r="N214" s="34">
        <f t="shared" si="1106"/>
        <v>3849507.5947254216</v>
      </c>
      <c r="O214" s="34">
        <f t="shared" si="1106"/>
        <v>4830032.5488232356</v>
      </c>
      <c r="P214" s="34">
        <f t="shared" si="1106"/>
        <v>4517213.3199799703</v>
      </c>
      <c r="Q214" s="34">
        <f t="shared" si="1106"/>
        <v>5234606.0757803377</v>
      </c>
      <c r="R214" s="34">
        <f t="shared" si="1106"/>
        <v>9976773.4935736936</v>
      </c>
      <c r="S214" s="34">
        <f t="shared" ref="S214:S222" si="1107">L214+M214+N214+O214+P214+Q214+R214</f>
        <v>59690744.450008355</v>
      </c>
      <c r="T214" s="34">
        <f t="shared" ref="T214:AE214" si="1108">T215+T216+T217+T218+T219+T220+T221+T222+T224</f>
        <v>6422068.353780672</v>
      </c>
      <c r="U214" s="34">
        <f t="shared" si="1108"/>
        <v>6941453.9453346701</v>
      </c>
      <c r="V214" s="34">
        <f t="shared" si="1108"/>
        <v>8103124.6408779789</v>
      </c>
      <c r="W214" s="34">
        <f t="shared" si="1108"/>
        <v>7519380.503672176</v>
      </c>
      <c r="X214" s="34">
        <f t="shared" si="1108"/>
        <v>8863352.761725923</v>
      </c>
      <c r="Y214" s="34">
        <f t="shared" si="1108"/>
        <v>8908391.4113670476</v>
      </c>
      <c r="Z214" s="34">
        <f t="shared" si="1108"/>
        <v>7761584.6547321081</v>
      </c>
      <c r="AA214" s="34">
        <f t="shared" si="1108"/>
        <v>7407280.0620931424</v>
      </c>
      <c r="AB214" s="34">
        <f t="shared" si="1108"/>
        <v>7905357.1453012852</v>
      </c>
      <c r="AC214" s="34">
        <f t="shared" si="1108"/>
        <v>11410519.154398259</v>
      </c>
      <c r="AD214" s="34">
        <f t="shared" si="1108"/>
        <v>8308172.1960440818</v>
      </c>
      <c r="AE214" s="34">
        <f t="shared" si="1108"/>
        <v>9021551.0244533401</v>
      </c>
      <c r="AF214" s="34">
        <f t="shared" ref="AF214:AF222" si="1109">T214+U214+V214+W214+X214+Y214+Z214+AA214+AB214+AC214+AD214+AE214</f>
        <v>98572235.853780687</v>
      </c>
      <c r="AG214" s="34">
        <f t="shared" ref="AG214:AL214" si="1110">AG215+AG216+AG217+AG218+AG219+AG220+AG221+AG222+AG224</f>
        <v>8315191.1002336852</v>
      </c>
      <c r="AH214" s="34">
        <f t="shared" si="1110"/>
        <v>8479729.6034468357</v>
      </c>
      <c r="AI214" s="34">
        <f t="shared" si="1110"/>
        <v>10094443.826489737</v>
      </c>
      <c r="AJ214" s="34">
        <f t="shared" si="1110"/>
        <v>9646954.1342012994</v>
      </c>
      <c r="AK214" s="34">
        <f t="shared" si="1110"/>
        <v>11476385.089968283</v>
      </c>
      <c r="AL214" s="34">
        <f t="shared" si="1110"/>
        <v>11474998.803121351</v>
      </c>
      <c r="AM214" s="34">
        <f t="shared" ref="AM214:AR214" si="1111">AM215+AM216+AM217+AM218+AM219+AM220+AM221+AM222+AM224</f>
        <v>10554406.527875155</v>
      </c>
      <c r="AN214" s="34">
        <f t="shared" si="1111"/>
        <v>8718398.0329661071</v>
      </c>
      <c r="AO214" s="34">
        <f t="shared" si="1111"/>
        <v>8162326.8484393274</v>
      </c>
      <c r="AP214" s="34">
        <f t="shared" si="1111"/>
        <v>9497655.6475129202</v>
      </c>
      <c r="AQ214" s="34">
        <f t="shared" si="1111"/>
        <v>10820135.917918572</v>
      </c>
      <c r="AR214" s="34">
        <f t="shared" si="1111"/>
        <v>12686661.263269894</v>
      </c>
      <c r="AS214" s="34">
        <f t="shared" ref="AS214:AS222" si="1112">AG214+AH214+AI214+AJ214+AK214+AL214+AM214+AN214+AO214+AP214+AQ214+AR214</f>
        <v>119927286.79544318</v>
      </c>
      <c r="AT214" s="34">
        <f>AT215+AT216+AT217+AT218+AT219+AT220+AT221+AT222+AT224</f>
        <v>10712823.764076671</v>
      </c>
      <c r="AU214" s="34">
        <f t="shared" ref="AU214:BE214" si="1113">AU215+AU216+AU217+AU218+AU219+AU220+AU221+AU222+AU224</f>
        <v>10571543.563790131</v>
      </c>
      <c r="AV214" s="34">
        <f t="shared" si="1113"/>
        <v>11132516.996578209</v>
      </c>
      <c r="AW214" s="34">
        <f t="shared" si="1113"/>
        <v>12670692.101109987</v>
      </c>
      <c r="AX214" s="34">
        <f t="shared" si="1113"/>
        <v>13296284.395134365</v>
      </c>
      <c r="AY214" s="34">
        <f t="shared" si="1113"/>
        <v>11836196.677432815</v>
      </c>
      <c r="AZ214" s="34">
        <f t="shared" si="1113"/>
        <v>11643081.192497099</v>
      </c>
      <c r="BA214" s="34">
        <f t="shared" si="1113"/>
        <v>10561044.882824225</v>
      </c>
      <c r="BB214" s="34">
        <f t="shared" si="1113"/>
        <v>9561437.2609330844</v>
      </c>
      <c r="BC214" s="34">
        <f t="shared" si="1113"/>
        <v>11295509.735186106</v>
      </c>
      <c r="BD214" s="34">
        <f t="shared" si="1113"/>
        <v>11016581.093640449</v>
      </c>
      <c r="BE214" s="34">
        <f t="shared" si="1113"/>
        <v>13808574.233683847</v>
      </c>
      <c r="BF214" s="34">
        <f t="shared" ref="BF214:BF222" si="1114">AT214+AU214+AV214+AW214+AX214+AY214+AZ214+BA214+BB214+BC214+BD214+BE214</f>
        <v>138106285.896887</v>
      </c>
      <c r="BG214" s="34">
        <f t="shared" ref="BG214:BL214" si="1115">BG215+BG216+BG217+BG218+BG219+BG220+BG221+BG222+BG224</f>
        <v>11732081.701427143</v>
      </c>
      <c r="BH214" s="34">
        <f t="shared" si="1115"/>
        <v>11832451.043940913</v>
      </c>
      <c r="BI214" s="34">
        <f t="shared" si="1115"/>
        <v>12548117.942497076</v>
      </c>
      <c r="BJ214" s="34">
        <f t="shared" si="1115"/>
        <v>13789099.886162579</v>
      </c>
      <c r="BK214" s="34">
        <f t="shared" si="1115"/>
        <v>14416635.985686854</v>
      </c>
      <c r="BL214" s="34">
        <f t="shared" si="1115"/>
        <v>13401527.592513779</v>
      </c>
      <c r="BM214" s="34">
        <f t="shared" ref="BM214:BR214" si="1116">BM215+BM216+BM217+BM218+BM219+BM220+BM221+BM222+BM224</f>
        <v>13433206.14714155</v>
      </c>
      <c r="BN214" s="34">
        <f t="shared" si="1116"/>
        <v>11213352.541850273</v>
      </c>
      <c r="BO214" s="34">
        <f t="shared" si="1116"/>
        <v>11654659.174011039</v>
      </c>
      <c r="BP214" s="34">
        <f t="shared" si="1116"/>
        <v>13745090.867092295</v>
      </c>
      <c r="BQ214" s="34">
        <f t="shared" si="1116"/>
        <v>16791417.745409783</v>
      </c>
      <c r="BR214" s="34">
        <f t="shared" si="1116"/>
        <v>14812368.108162265</v>
      </c>
      <c r="BS214" s="34">
        <f t="shared" ref="BS214:BS222" si="1117">BG214+BH214+BI214+BJ214+BK214+BL214+BM214+BN214+BO214+BP214+BQ214+BR214</f>
        <v>159370008.73589551</v>
      </c>
      <c r="BT214" s="34">
        <f t="shared" ref="BT214:BY214" si="1118">BT215+BT216+BT217+BT218+BT219+BT220+BT221+BT222+BT224</f>
        <v>12650305.442497078</v>
      </c>
      <c r="BU214" s="34">
        <f t="shared" si="1118"/>
        <v>12723035.338549491</v>
      </c>
      <c r="BV214" s="34">
        <f t="shared" si="1118"/>
        <v>15232869.903021192</v>
      </c>
      <c r="BW214" s="34">
        <f t="shared" si="1118"/>
        <v>18951814.281589061</v>
      </c>
      <c r="BX214" s="34">
        <f t="shared" si="1118"/>
        <v>17128444.481513932</v>
      </c>
      <c r="BY214" s="34">
        <f t="shared" si="1118"/>
        <v>15878058.376105851</v>
      </c>
      <c r="BZ214" s="34">
        <f t="shared" ref="BZ214:CE214" si="1119">BZ215+BZ216+BZ217+BZ218+BZ219+BZ220+BZ221+BZ222+BZ224</f>
        <v>16473890.048405938</v>
      </c>
      <c r="CA214" s="34">
        <f t="shared" si="1119"/>
        <v>15790232.315556664</v>
      </c>
      <c r="CB214" s="34">
        <f t="shared" si="1119"/>
        <v>14516073.684526782</v>
      </c>
      <c r="CC214" s="34">
        <f t="shared" si="1119"/>
        <v>12448239.54398264</v>
      </c>
      <c r="CD214" s="34">
        <f t="shared" si="1119"/>
        <v>14693559.235102687</v>
      </c>
      <c r="CE214" s="34">
        <f t="shared" si="1119"/>
        <v>19765912.479469169</v>
      </c>
      <c r="CF214" s="34">
        <f t="shared" ref="CF214:CF222" si="1120">BT214+BU214+BV214+BW214+BX214+BY214+BZ214+CA214+CB214+CC214+CD214+CE214</f>
        <v>186252435.13032052</v>
      </c>
      <c r="CG214" s="34">
        <f t="shared" ref="CG214:CL214" si="1121">CG215+CG216+CG217+CG218+CG219+CG220+CG221+CG222+CG224</f>
        <v>15364893.67171591</v>
      </c>
      <c r="CH214" s="34">
        <f t="shared" si="1121"/>
        <v>15293112.926306125</v>
      </c>
      <c r="CI214" s="34">
        <f t="shared" si="1121"/>
        <v>18501692.792396933</v>
      </c>
      <c r="CJ214" s="34">
        <f t="shared" si="1121"/>
        <v>20499538.958771471</v>
      </c>
      <c r="CK214" s="34">
        <f t="shared" si="1121"/>
        <v>18029006.261433855</v>
      </c>
      <c r="CL214" s="34">
        <f t="shared" si="1121"/>
        <v>17541834.299115323</v>
      </c>
      <c r="CM214" s="34">
        <f t="shared" ref="CM214:CR214" si="1122">CM215+CM216+CM217+CM218+CM219+CM220+CM221+CM222+CM224</f>
        <v>18365796.893757284</v>
      </c>
      <c r="CN214" s="34">
        <f t="shared" si="1122"/>
        <v>16851685.388708096</v>
      </c>
      <c r="CO214" s="34">
        <f t="shared" si="1122"/>
        <v>16637573.046319494</v>
      </c>
      <c r="CP214" s="34">
        <f t="shared" si="1122"/>
        <v>16680014.60524112</v>
      </c>
      <c r="CQ214" s="34">
        <f t="shared" si="1122"/>
        <v>18684654.441537369</v>
      </c>
      <c r="CR214" s="34">
        <f t="shared" si="1122"/>
        <v>20534080.015648495</v>
      </c>
      <c r="CS214" s="34">
        <f t="shared" ref="CS214:CS222" si="1123">CG214+CH214+CI214+CJ214+CK214+CL214+CM214+CN214+CO214+CP214+CQ214+CR214</f>
        <v>212983883.30095145</v>
      </c>
      <c r="CT214" s="34">
        <f t="shared" ref="CT214:CY214" si="1124">CT215+CT216+CT217+CT218+CT219+CT220+CT221+CT222+CT224</f>
        <v>17677608.166541476</v>
      </c>
      <c r="CU214" s="34">
        <f t="shared" si="1124"/>
        <v>17695659.579035219</v>
      </c>
      <c r="CV214" s="34">
        <f t="shared" si="1124"/>
        <v>19921381.244324826</v>
      </c>
      <c r="CW214" s="34">
        <f t="shared" si="1124"/>
        <v>18614858.648430977</v>
      </c>
      <c r="CX214" s="34">
        <f t="shared" si="1124"/>
        <v>22959561.353572052</v>
      </c>
      <c r="CY214" s="34">
        <f t="shared" si="1124"/>
        <v>20092866.116758466</v>
      </c>
      <c r="CZ214" s="34">
        <f t="shared" ref="CZ214:DE214" si="1125">CZ215+CZ216+CZ217+CZ218+CZ219+CZ220+CZ221+CZ222+CZ224</f>
        <v>19393201.574444994</v>
      </c>
      <c r="DA214" s="34">
        <f t="shared" si="1125"/>
        <v>18517509.48401764</v>
      </c>
      <c r="DB214" s="34">
        <f t="shared" si="1125"/>
        <v>16732000.684944149</v>
      </c>
      <c r="DC214" s="34">
        <f t="shared" si="1125"/>
        <v>18244548.061091591</v>
      </c>
      <c r="DD214" s="34">
        <f t="shared" si="1125"/>
        <v>20575478.825488295</v>
      </c>
      <c r="DE214" s="34">
        <f t="shared" si="1125"/>
        <v>21653093.044733707</v>
      </c>
      <c r="DF214" s="34">
        <f t="shared" ref="DF214:DF222" si="1126">CT214+CU214+CV214+CW214+CX214+CY214+CZ214+DA214+DB214+DC214+DD214+DE214</f>
        <v>232077766.78338343</v>
      </c>
      <c r="DG214" s="34">
        <f t="shared" ref="DG214:DR214" si="1127">DG215+DG216+DG217+DG218+DG219+DG220+DG221+DG222+DG224</f>
        <v>19208343.246488065</v>
      </c>
      <c r="DH214" s="34">
        <f t="shared" si="1127"/>
        <v>17898462.203511938</v>
      </c>
      <c r="DI214" s="34">
        <f t="shared" si="1127"/>
        <v>21019743.789999995</v>
      </c>
      <c r="DJ214" s="34">
        <f t="shared" si="1127"/>
        <v>20276044.010001559</v>
      </c>
      <c r="DK214" s="34">
        <f t="shared" si="1127"/>
        <v>24011454.210000034</v>
      </c>
      <c r="DL214" s="34">
        <f t="shared" si="1127"/>
        <v>20176787.102999993</v>
      </c>
      <c r="DM214" s="34">
        <f t="shared" si="1127"/>
        <v>22806526.816999953</v>
      </c>
      <c r="DN214" s="34">
        <f t="shared" si="1127"/>
        <v>19621068.319998488</v>
      </c>
      <c r="DO214" s="34">
        <f t="shared" si="1127"/>
        <v>18200769.360000022</v>
      </c>
      <c r="DP214" s="34">
        <f t="shared" si="1127"/>
        <v>18101173.139999941</v>
      </c>
      <c r="DQ214" s="34">
        <f t="shared" si="1127"/>
        <v>20396853.250000045</v>
      </c>
      <c r="DR214" s="34">
        <f t="shared" si="1127"/>
        <v>25743807.950000018</v>
      </c>
      <c r="DS214" s="34">
        <f>+DS215+DS216+DS217+DS218+DS219+DS220+DS221+DS222+DS224</f>
        <v>247461033.40000004</v>
      </c>
      <c r="DT214" s="34">
        <f t="shared" ref="DT214:EE214" si="1128">DT215+DT216+DT217+DT218+DT219+DT220+DT221+DT222+DT224</f>
        <v>20514268.260000002</v>
      </c>
      <c r="DU214" s="34">
        <f t="shared" si="1128"/>
        <v>20620302.229999986</v>
      </c>
      <c r="DV214" s="34">
        <f t="shared" si="1128"/>
        <v>23275523.200000014</v>
      </c>
      <c r="DW214" s="34">
        <f t="shared" si="1128"/>
        <v>24770295.070000011</v>
      </c>
      <c r="DX214" s="34">
        <f t="shared" si="1128"/>
        <v>27936342.519999992</v>
      </c>
      <c r="DY214" s="34">
        <f t="shared" si="1128"/>
        <v>23649092.309999965</v>
      </c>
      <c r="DZ214" s="34">
        <f t="shared" si="1128"/>
        <v>24791589.659999959</v>
      </c>
      <c r="EA214" s="34">
        <f t="shared" si="1128"/>
        <v>21566693.130000126</v>
      </c>
      <c r="EB214" s="34">
        <f t="shared" si="1128"/>
        <v>22130594.399999931</v>
      </c>
      <c r="EC214" s="34">
        <f t="shared" si="1128"/>
        <v>23274485.029999979</v>
      </c>
      <c r="ED214" s="34">
        <f t="shared" si="1128"/>
        <v>25397370.209999964</v>
      </c>
      <c r="EE214" s="34">
        <f t="shared" si="1128"/>
        <v>30141036.410000093</v>
      </c>
      <c r="EF214" s="34">
        <f>+EF215+EF216+EF217+EF218+EF219+EF220+EF221+EF222+EF224</f>
        <v>288067592.43000007</v>
      </c>
      <c r="EG214" s="34">
        <f t="shared" ref="EG214:ER214" si="1129">EG215+EG216+EG217+EG218+EG219+EG220+EG221+EG222+EG224</f>
        <v>24265470.210000008</v>
      </c>
      <c r="EH214" s="34">
        <f t="shared" si="1129"/>
        <v>20606111.759999957</v>
      </c>
      <c r="EI214" s="34">
        <f t="shared" si="1129"/>
        <v>26672181.850000061</v>
      </c>
      <c r="EJ214" s="34">
        <f t="shared" si="1129"/>
        <v>25855845.689999975</v>
      </c>
      <c r="EK214" s="34">
        <f t="shared" si="1129"/>
        <v>31776775.870000023</v>
      </c>
      <c r="EL214" s="34">
        <f t="shared" si="1129"/>
        <v>26176111.019999847</v>
      </c>
      <c r="EM214" s="34">
        <f t="shared" si="1129"/>
        <v>29131023.463000134</v>
      </c>
      <c r="EN214" s="34">
        <f t="shared" si="1129"/>
        <v>24750571.376999877</v>
      </c>
      <c r="EO214" s="34">
        <f t="shared" si="1129"/>
        <v>24921815.570000168</v>
      </c>
      <c r="EP214" s="34">
        <f t="shared" si="1129"/>
        <v>25448011.389999893</v>
      </c>
      <c r="EQ214" s="34">
        <f t="shared" si="1129"/>
        <v>28577474.1000003</v>
      </c>
      <c r="ER214" s="34">
        <f t="shared" si="1129"/>
        <v>30874829.819999944</v>
      </c>
      <c r="ES214" s="34">
        <f>+ES215+ES216+ES217+ES218+ES219+ES220+ES221+ES222+ES224</f>
        <v>319056222.12000024</v>
      </c>
      <c r="ET214" s="34">
        <f t="shared" ref="ET214:FE214" si="1130">ET215+ET216+ET217+ET218+ET219+ET220+ET221+ET222+ET224</f>
        <v>25920890.269999988</v>
      </c>
      <c r="EU214" s="34">
        <f t="shared" si="1130"/>
        <v>26213155.700000048</v>
      </c>
      <c r="EV214" s="34">
        <f t="shared" si="1130"/>
        <v>30066065.53999988</v>
      </c>
      <c r="EW214" s="34">
        <f t="shared" si="1130"/>
        <v>26710304.120000027</v>
      </c>
      <c r="EX214" s="34">
        <f t="shared" si="1130"/>
        <v>33784432.060000159</v>
      </c>
      <c r="EY214" s="34">
        <f t="shared" si="1130"/>
        <v>29196285.499999914</v>
      </c>
      <c r="EZ214" s="34">
        <f t="shared" si="1130"/>
        <v>30177743.089999933</v>
      </c>
      <c r="FA214" s="34">
        <f t="shared" si="1130"/>
        <v>27703965.359999914</v>
      </c>
      <c r="FB214" s="34">
        <f t="shared" si="1130"/>
        <v>26612465.910000194</v>
      </c>
      <c r="FC214" s="34">
        <f t="shared" si="1130"/>
        <v>25952674.499999765</v>
      </c>
      <c r="FD214" s="34">
        <f t="shared" si="1130"/>
        <v>29139456.089999918</v>
      </c>
      <c r="FE214" s="34">
        <f t="shared" si="1130"/>
        <v>30182537.513000466</v>
      </c>
      <c r="FF214" s="34">
        <f>+FF215+FF216+FF217+FF218+FF219+FF220+FF221+FF222+FF224</f>
        <v>341659975.65300024</v>
      </c>
      <c r="FG214" s="34">
        <f t="shared" ref="FG214:FR214" si="1131">FG215+FG216+FG217+FG218+FG219+FG220+FG221+FG222+FG224</f>
        <v>29440672.499999985</v>
      </c>
      <c r="FH214" s="34">
        <f t="shared" si="1131"/>
        <v>29580982.660000026</v>
      </c>
      <c r="FI214" s="34">
        <f t="shared" si="1131"/>
        <v>32530949.639999997</v>
      </c>
      <c r="FJ214" s="34">
        <f t="shared" si="1131"/>
        <v>30264751.830000009</v>
      </c>
      <c r="FK214" s="34">
        <f t="shared" si="1131"/>
        <v>36455154.349999972</v>
      </c>
      <c r="FL214" s="34">
        <f t="shared" si="1131"/>
        <v>32344885.330000009</v>
      </c>
      <c r="FM214" s="34">
        <f t="shared" si="1131"/>
        <v>31879104.990000028</v>
      </c>
      <c r="FN214" s="34">
        <f t="shared" si="1131"/>
        <v>30600983.479999892</v>
      </c>
      <c r="FO214" s="34">
        <f t="shared" si="1131"/>
        <v>30290756.009999879</v>
      </c>
      <c r="FP214" s="34">
        <f t="shared" si="1131"/>
        <v>27995755.750000022</v>
      </c>
      <c r="FQ214" s="34">
        <f t="shared" si="1131"/>
        <v>33978215.490000248</v>
      </c>
      <c r="FR214" s="34">
        <f t="shared" si="1131"/>
        <v>35221022.830000043</v>
      </c>
      <c r="FS214" s="34">
        <f>+FS215+FS216+FS217+FS218+FS219+FS220+FS221+FS222+FS224</f>
        <v>380583234.86000013</v>
      </c>
      <c r="FT214" s="34">
        <f t="shared" ref="FT214:GC214" si="1132">FT215+FT216+FT217+FT218+FT219+FT220+FT221+FT222+FT224</f>
        <v>30589838.43</v>
      </c>
      <c r="FU214" s="34">
        <f t="shared" si="1132"/>
        <v>30265655.750000004</v>
      </c>
      <c r="FV214" s="34">
        <f t="shared" si="1132"/>
        <v>33614829.50999999</v>
      </c>
      <c r="FW214" s="34">
        <f t="shared" si="1132"/>
        <v>32116309.030000038</v>
      </c>
      <c r="FX214" s="34">
        <f t="shared" si="1132"/>
        <v>34668519.53999991</v>
      </c>
      <c r="FY214" s="34">
        <f t="shared" si="1132"/>
        <v>33615937.840000175</v>
      </c>
      <c r="FZ214" s="34">
        <f t="shared" si="1132"/>
        <v>31925574.159999739</v>
      </c>
      <c r="GA214" s="34">
        <f t="shared" si="1132"/>
        <v>29759803.830000069</v>
      </c>
      <c r="GB214" s="34">
        <f t="shared" si="1132"/>
        <v>28713623.120000083</v>
      </c>
      <c r="GC214" s="34">
        <f t="shared" si="1132"/>
        <v>29514351.61999999</v>
      </c>
      <c r="GD214" s="34">
        <f>GD215+GD216+GD217+GD218+GD219+GD220+GD221+GD222+GD224</f>
        <v>30323845.23000028</v>
      </c>
      <c r="GE214" s="34">
        <f>GE215+GE216+GE217+GE218+GE219+GE220+GE221+GE222+GE224</f>
        <v>34406784.409999654</v>
      </c>
      <c r="GF214" s="34">
        <f>+GF215+GF216+GF217+GF218+GF219+GF220+GF221+GF222+GF224</f>
        <v>379515072.47000003</v>
      </c>
      <c r="GG214" s="34">
        <f t="shared" ref="GG214:GP214" si="1133">GG215+GG216+GG217+GG218+GG219+GG220+GG221+GG222+GG224</f>
        <v>28634001.129999999</v>
      </c>
      <c r="GH214" s="34">
        <f t="shared" si="1133"/>
        <v>28847168.249999989</v>
      </c>
      <c r="GI214" s="34">
        <f t="shared" si="1133"/>
        <v>32504453.379999928</v>
      </c>
      <c r="GJ214" s="34">
        <f t="shared" si="1133"/>
        <v>31530347.300000098</v>
      </c>
      <c r="GK214" s="34">
        <f t="shared" si="1133"/>
        <v>31981154.080000054</v>
      </c>
      <c r="GL214" s="34">
        <f t="shared" si="1133"/>
        <v>33868210.89000003</v>
      </c>
      <c r="GM214" s="34">
        <f t="shared" si="1133"/>
        <v>33654578.949999869</v>
      </c>
      <c r="GN214" s="34">
        <f t="shared" si="1133"/>
        <v>29433596.580000184</v>
      </c>
      <c r="GO214" s="34">
        <f t="shared" si="1133"/>
        <v>28458481.909999724</v>
      </c>
      <c r="GP214" s="34">
        <f t="shared" si="1133"/>
        <v>30545516.050000072</v>
      </c>
      <c r="GQ214" s="34">
        <f>GQ215+GQ216+GQ217+GQ218+GQ219+GQ220+GQ221+GQ222+GQ224</f>
        <v>31959030.490000241</v>
      </c>
      <c r="GR214" s="34">
        <f>GR215+GR216+GR217+GR218+GR219+GR220+GR221+GR222+GR224</f>
        <v>33214804.219999943</v>
      </c>
      <c r="GS214" s="34">
        <f>+GS215+GS216+GS217+GS218+GS219+GS220+GS221+GS222+GS224</f>
        <v>374631343.23000008</v>
      </c>
      <c r="GT214" s="34">
        <f t="shared" ref="GT214:HC214" si="1134">GT215+GT216+GT217+GT218+GT219+GT220+GT221+GT222+GT224</f>
        <v>31430201.010000013</v>
      </c>
      <c r="GU214" s="34">
        <f t="shared" si="1134"/>
        <v>29602651.18999999</v>
      </c>
      <c r="GV214" s="34">
        <f t="shared" si="1134"/>
        <v>31965134.267000001</v>
      </c>
      <c r="GW214" s="34">
        <f t="shared" si="1134"/>
        <v>32527756.353</v>
      </c>
      <c r="GX214" s="34">
        <f t="shared" si="1134"/>
        <v>31229380.849999983</v>
      </c>
      <c r="GY214" s="34">
        <f t="shared" si="1134"/>
        <v>33946406.759999953</v>
      </c>
      <c r="GZ214" s="34">
        <f t="shared" si="1134"/>
        <v>34744576.310000025</v>
      </c>
      <c r="HA214" s="34">
        <f t="shared" si="1134"/>
        <v>29845114.340000041</v>
      </c>
      <c r="HB214" s="34">
        <f t="shared" si="1134"/>
        <v>30423689.090000104</v>
      </c>
      <c r="HC214" s="34">
        <f t="shared" si="1134"/>
        <v>29744483.319999777</v>
      </c>
      <c r="HD214" s="34">
        <f>HD215+HD216+HD217+HD218+HD219+HD220+HD221+HD222+HD224</f>
        <v>31738763.280000322</v>
      </c>
      <c r="HE214" s="34">
        <f>HE215+HE216+HE217+HE218+HE219+HE220+HE221+HE222+HE224</f>
        <v>33205295.789999798</v>
      </c>
      <c r="HF214" s="34">
        <f>+HF215+HF216+HF217+HF218+HF219+HF220+HF221+HF222+HF224</f>
        <v>380403452.55999994</v>
      </c>
      <c r="HG214" s="34">
        <f t="shared" ref="HG214:HP214" si="1135">HG215+HG216+HG217+HG218+HG219+HG220+HG221+HG222+HG224</f>
        <v>32976628.84999999</v>
      </c>
      <c r="HH214" s="34">
        <f t="shared" si="1135"/>
        <v>29156833.620000046</v>
      </c>
      <c r="HI214" s="34">
        <f t="shared" si="1135"/>
        <v>32642580.89999998</v>
      </c>
      <c r="HJ214" s="34">
        <f t="shared" si="1135"/>
        <v>34491412.900000036</v>
      </c>
      <c r="HK214" s="34">
        <f t="shared" si="1135"/>
        <v>31088088.44000002</v>
      </c>
      <c r="HL214" s="34">
        <f t="shared" si="1135"/>
        <v>35843638.150000036</v>
      </c>
      <c r="HM214" s="34">
        <f t="shared" si="1135"/>
        <v>36855750.009999931</v>
      </c>
      <c r="HN214" s="34">
        <f t="shared" si="1135"/>
        <v>29866958.2000002</v>
      </c>
      <c r="HO214" s="34">
        <f t="shared" si="1135"/>
        <v>30742716.369999874</v>
      </c>
      <c r="HP214" s="34">
        <f t="shared" si="1135"/>
        <v>30538894.38999993</v>
      </c>
      <c r="HQ214" s="34">
        <f>HQ215+HQ216+HQ217+HQ218+HQ219+HQ220+HQ221+HQ222+HQ224</f>
        <v>32799831.369999729</v>
      </c>
      <c r="HR214" s="34">
        <f>HR215+HR216+HR217+HR218+HR219+HR220+HR221+HR222+HR224</f>
        <v>35262046.030000344</v>
      </c>
      <c r="HS214" s="34">
        <f>+HS215+HS216+HS217+HS218+HS219+HS220+HS221+HS222+HS224</f>
        <v>392265379.23000014</v>
      </c>
      <c r="HT214" s="34">
        <f t="shared" ref="HT214:IC214" si="1136">HT215+HT216+HT217+HT218+HT219+HT220+HT221+HT222+HT224</f>
        <v>30929858.099999994</v>
      </c>
      <c r="HU214" s="34">
        <f t="shared" si="1136"/>
        <v>31547055.930000015</v>
      </c>
      <c r="HV214" s="34">
        <f t="shared" si="1136"/>
        <v>35411305.269999966</v>
      </c>
      <c r="HW214" s="34">
        <f t="shared" si="1136"/>
        <v>31837339.120000068</v>
      </c>
      <c r="HX214" s="34">
        <f t="shared" si="1136"/>
        <v>35496273.939999916</v>
      </c>
      <c r="HY214" s="34">
        <f t="shared" si="1136"/>
        <v>40001053.680000171</v>
      </c>
      <c r="HZ214" s="34">
        <f t="shared" si="1136"/>
        <v>34378599.039999738</v>
      </c>
      <c r="IA214" s="34">
        <f t="shared" si="1136"/>
        <v>34658194.960000291</v>
      </c>
      <c r="IB214" s="34">
        <f t="shared" si="1136"/>
        <v>31831648.419999786</v>
      </c>
      <c r="IC214" s="34">
        <f t="shared" si="1136"/>
        <v>29888119.230000041</v>
      </c>
      <c r="ID214" s="34">
        <f>ID215+ID216+ID217+ID218+ID219+ID220+ID221+ID222+ID224</f>
        <v>33826736.580000117</v>
      </c>
      <c r="IE214" s="34">
        <f>IE215+IE216+IE217+IE218+IE219+IE220+IE221+IE222+IE224</f>
        <v>34950054.129999809</v>
      </c>
      <c r="IF214" s="34">
        <f>+IF215+IF216+IF217+IF218+IF219+IF220+IF221+IF222+IF224</f>
        <v>404756238.39999992</v>
      </c>
      <c r="IG214" s="34">
        <f t="shared" ref="IG214:IP214" si="1137">IG215+IG216+IG217+IG218+IG219+IG220+IG221+IG222+IG224</f>
        <v>32690577.089999985</v>
      </c>
      <c r="IH214" s="34">
        <f t="shared" si="1137"/>
        <v>31570642.450000033</v>
      </c>
      <c r="II214" s="34">
        <f t="shared" si="1137"/>
        <v>38297887.359999962</v>
      </c>
      <c r="IJ214" s="34">
        <f t="shared" si="1137"/>
        <v>31427522.939999908</v>
      </c>
      <c r="IK214" s="34">
        <f t="shared" si="1137"/>
        <v>36333572.210000172</v>
      </c>
      <c r="IL214" s="34">
        <f t="shared" si="1137"/>
        <v>42523729.07999979</v>
      </c>
      <c r="IM214" s="34">
        <f t="shared" si="1137"/>
        <v>35924091.540000051</v>
      </c>
      <c r="IN214" s="34">
        <f t="shared" si="1137"/>
        <v>33177862.880000129</v>
      </c>
      <c r="IO214" s="34">
        <f t="shared" si="1137"/>
        <v>31178267.489999913</v>
      </c>
      <c r="IP214" s="34">
        <f t="shared" si="1137"/>
        <v>32823476.479999885</v>
      </c>
      <c r="IQ214" s="34">
        <f>IQ215+IQ216+IQ217+IQ218+IQ219+IQ220+IQ221+IQ222+IQ224</f>
        <v>34053844.110000022</v>
      </c>
      <c r="IR214" s="34">
        <f>IR215+IR216+IR217+IR218+IR219+IR220+IR221+IR222+IR224</f>
        <v>37674742.000000142</v>
      </c>
      <c r="IS214" s="34">
        <f>+IS215+IS216+IS217+IS218+IS219+IS220+IS221+IS222+IS224</f>
        <v>417676215.63</v>
      </c>
      <c r="IT214" s="34">
        <f t="shared" ref="IT214:JC214" si="1138">IT215+IT216+IT217+IT218+IT219+IT220+IT221+IT222+IT224</f>
        <v>34323820.260000005</v>
      </c>
      <c r="IU214" s="34">
        <f t="shared" si="1138"/>
        <v>33152758.170000009</v>
      </c>
      <c r="IV214" s="34">
        <f t="shared" si="1138"/>
        <v>37892748.629999928</v>
      </c>
      <c r="IW214" s="34">
        <f t="shared" si="1138"/>
        <v>34653058.850000165</v>
      </c>
      <c r="IX214" s="34">
        <f t="shared" si="1138"/>
        <v>37908470.369999766</v>
      </c>
      <c r="IY214" s="34">
        <f t="shared" si="1138"/>
        <v>40830477.960000217</v>
      </c>
      <c r="IZ214" s="34">
        <f t="shared" si="1138"/>
        <v>36624667.049999759</v>
      </c>
      <c r="JA214" s="34">
        <f t="shared" si="1138"/>
        <v>37041576.450000241</v>
      </c>
      <c r="JB214" s="34">
        <f t="shared" si="1138"/>
        <v>31095643.269999694</v>
      </c>
      <c r="JC214" s="34">
        <f t="shared" si="1138"/>
        <v>35356012.550000221</v>
      </c>
      <c r="JD214" s="34">
        <f>JD215+JD216+JD217+JD218+JD219+JD220+JD221+JD222+JD224</f>
        <v>35488646.879999734</v>
      </c>
      <c r="JE214" s="34">
        <f>JE215+JE216+JE217+JE218+JE219+JE220+JE221+JE222+JE224</f>
        <v>38813459.139999956</v>
      </c>
      <c r="JF214" s="34">
        <f>+JF215+JF216+JF217+JF218+JF219+JF220+JF221+JF222+JF224</f>
        <v>433181339.57999969</v>
      </c>
      <c r="JG214" s="228">
        <f t="shared" ref="JG214:JP214" si="1139">JG215+JG216+JG217+JG218+JG219+JG220+JG221+JG222+JG224</f>
        <v>35358886.149999991</v>
      </c>
      <c r="JH214" s="34">
        <f t="shared" si="1139"/>
        <v>33735723.260000013</v>
      </c>
      <c r="JI214" s="34">
        <f t="shared" si="1139"/>
        <v>36090365.470000036</v>
      </c>
      <c r="JJ214" s="34">
        <f t="shared" si="1139"/>
        <v>39292068.240000054</v>
      </c>
      <c r="JK214" s="34">
        <f t="shared" si="1139"/>
        <v>39326789.540000014</v>
      </c>
      <c r="JL214" s="34">
        <f t="shared" si="1139"/>
        <v>44068240.589999922</v>
      </c>
      <c r="JM214" s="34">
        <f t="shared" si="1139"/>
        <v>40230608.720000096</v>
      </c>
      <c r="JN214" s="34">
        <f t="shared" si="1139"/>
        <v>33906413.499999851</v>
      </c>
      <c r="JO214" s="34">
        <f t="shared" si="1139"/>
        <v>35264870.050000072</v>
      </c>
      <c r="JP214" s="34">
        <f t="shared" si="1139"/>
        <v>35087856.999999829</v>
      </c>
      <c r="JQ214" s="34">
        <f>JQ215+JQ216+JQ217+JQ218+JQ219+JQ220+JQ221+JQ222+JQ224</f>
        <v>38280670.529999994</v>
      </c>
      <c r="JR214" s="34">
        <f>JR215+JR216+JR217+JR218+JR219+JR220+JR221+JR222+JR224</f>
        <v>40345088.290000334</v>
      </c>
      <c r="JS214" s="34">
        <f>+JS215+JS216+JS217+JS218+JS219+JS220+JS221+JS222+JS224</f>
        <v>450987581.34000015</v>
      </c>
      <c r="JT214" s="228">
        <f t="shared" ref="JT214:KC214" si="1140">JT215+JT216+JT217+JT218+JT219+JT220+JT221+JT222+JT224</f>
        <v>37710420.480000004</v>
      </c>
      <c r="JU214" s="34">
        <f t="shared" si="1140"/>
        <v>34938760.370000035</v>
      </c>
      <c r="JV214" s="34">
        <f t="shared" si="1140"/>
        <v>39010800.98999995</v>
      </c>
      <c r="JW214" s="34">
        <f t="shared" si="1140"/>
        <v>38474164.280000061</v>
      </c>
      <c r="JX214" s="34">
        <f t="shared" si="1140"/>
        <v>35923265.510000028</v>
      </c>
      <c r="JY214" s="34">
        <f t="shared" si="1140"/>
        <v>38196804.469999932</v>
      </c>
      <c r="JZ214" s="34">
        <f t="shared" si="1140"/>
        <v>37516812.239999838</v>
      </c>
      <c r="KA214" s="34">
        <f t="shared" si="1140"/>
        <v>33461391.011000056</v>
      </c>
      <c r="KB214" s="34">
        <f t="shared" si="1140"/>
        <v>34991425.749000177</v>
      </c>
      <c r="KC214" s="34">
        <f t="shared" si="1140"/>
        <v>36090459.029999584</v>
      </c>
      <c r="KD214" s="34">
        <f>KD215+KD216+KD217+KD218+KD219+KD220+KD221+KD222+KD224</f>
        <v>38741590.660000153</v>
      </c>
      <c r="KE214" s="34">
        <f>KE215+KE216+KE217+KE218+KE219+KE220+KE221+KE222+KE224</f>
        <v>40768890.720000103</v>
      </c>
      <c r="KF214" s="34">
        <f>+KF215+KF216+KF217+KF218+KF219+KF220+KF221+KF222+KF224</f>
        <v>445824785.50999999</v>
      </c>
      <c r="KG214" s="228">
        <f t="shared" ref="KG214:KP214" si="1141">KG215+KG216+KG217+KG218+KG219+KG220+KG221+KG222+KG224</f>
        <v>30773796.489999998</v>
      </c>
      <c r="KH214" s="34">
        <f t="shared" si="1141"/>
        <v>33239630.890000004</v>
      </c>
      <c r="KI214" s="34">
        <f t="shared" si="1141"/>
        <v>37515186.759999998</v>
      </c>
      <c r="KJ214" s="34">
        <f t="shared" si="1141"/>
        <v>34703813.520000003</v>
      </c>
      <c r="KK214" s="34">
        <f t="shared" si="1141"/>
        <v>39314234.209999993</v>
      </c>
      <c r="KL214" s="34">
        <f t="shared" si="1141"/>
        <v>45769274.060000002</v>
      </c>
      <c r="KM214" s="34">
        <f t="shared" si="1141"/>
        <v>38702673.600000009</v>
      </c>
      <c r="KN214" s="34">
        <f t="shared" si="1141"/>
        <v>36548442.11999999</v>
      </c>
      <c r="KO214" s="34">
        <f t="shared" si="1141"/>
        <v>34846090.489999987</v>
      </c>
      <c r="KP214" s="34">
        <f t="shared" si="1141"/>
        <v>35327694.590000018</v>
      </c>
      <c r="KQ214" s="34">
        <f>KQ215+KQ216+KQ217+KQ218+KQ219+KQ220+KQ221+KQ222+KQ224</f>
        <v>39587739.840000011</v>
      </c>
      <c r="KR214" s="34">
        <f>KR215+KR216+KR217+KR218+KR219+KR220+KR221+KR222+KR224</f>
        <v>43663945.759999953</v>
      </c>
      <c r="KS214" s="34">
        <f>+KS215+KS216+KS217+KS218+KS219+KS220+KS221+KS222+KS224</f>
        <v>449992522.32999992</v>
      </c>
      <c r="KT214" s="228">
        <f t="shared" ref="KT214:LC214" si="1142">KT215+KT216+KT217+KT218+KT219+KT220+KT221+KT222+KT224</f>
        <v>36220106.570000008</v>
      </c>
      <c r="KU214" s="34">
        <f t="shared" si="1142"/>
        <v>36443484.280000001</v>
      </c>
      <c r="KV214" s="34">
        <f t="shared" si="1142"/>
        <v>41201001.6199999</v>
      </c>
      <c r="KW214" s="34">
        <f t="shared" si="1142"/>
        <v>36861778.420000114</v>
      </c>
      <c r="KX214" s="34">
        <f t="shared" si="1142"/>
        <v>40531232.869999997</v>
      </c>
      <c r="KY214" s="34">
        <f t="shared" si="1142"/>
        <v>49728473.710000008</v>
      </c>
      <c r="KZ214" s="34">
        <f t="shared" si="1142"/>
        <v>40359607.109999999</v>
      </c>
      <c r="LA214" s="34">
        <f t="shared" si="1142"/>
        <v>39256721.540000007</v>
      </c>
      <c r="LB214" s="34">
        <f t="shared" si="1142"/>
        <v>35665697.659999989</v>
      </c>
      <c r="LC214" s="34">
        <f t="shared" si="1142"/>
        <v>34962140.600000009</v>
      </c>
      <c r="LD214" s="34">
        <f>LD215+LD216+LD217+LD218+LD219+LD220+LD221+LD222+LD224</f>
        <v>44793687.13000001</v>
      </c>
      <c r="LE214" s="34">
        <f>LE215+LE216+LE217+LE218+LE219+LE220+LE221+LE222+LE224</f>
        <v>47591054.369999997</v>
      </c>
      <c r="LF214" s="34">
        <f>+LF215+LF216+LF217+LF218+LF219+LF220+LF221+LF222+LF224</f>
        <v>483614985.87999994</v>
      </c>
      <c r="LG214" s="228">
        <f t="shared" ref="LG214:LP214" si="1143">LG215+LG216+LG217+LG218+LG219+LG220+LG221+LG222+LG224</f>
        <v>38853800.510000005</v>
      </c>
      <c r="LH214" s="34">
        <f t="shared" si="1143"/>
        <v>41056274.609999999</v>
      </c>
      <c r="LI214" s="34">
        <f t="shared" si="1143"/>
        <v>48001885.700000003</v>
      </c>
      <c r="LJ214" s="34">
        <f t="shared" si="1143"/>
        <v>37595179.639999993</v>
      </c>
      <c r="LK214" s="34">
        <f t="shared" si="1143"/>
        <v>50408543.850000001</v>
      </c>
      <c r="LL214" s="34">
        <f t="shared" si="1143"/>
        <v>59471719.480000019</v>
      </c>
      <c r="LM214" s="34">
        <f t="shared" si="1143"/>
        <v>45320128.829999983</v>
      </c>
      <c r="LN214" s="34">
        <f t="shared" si="1143"/>
        <v>43825990.110000007</v>
      </c>
      <c r="LO214" s="34">
        <f t="shared" si="1143"/>
        <v>41339958.330000013</v>
      </c>
      <c r="LP214" s="34">
        <f t="shared" si="1143"/>
        <v>43123099.619999975</v>
      </c>
      <c r="LQ214" s="34">
        <f>LQ215+LQ216+LQ217+LQ218+LQ219+LQ220+LQ221+LQ222+LQ224</f>
        <v>44919831.970000006</v>
      </c>
      <c r="LR214" s="34">
        <f>LR215+LR216+LR217+LR218+LR219+LR220+LR221+LR222+LR224</f>
        <v>54600867.779999971</v>
      </c>
      <c r="LS214" s="34">
        <f>+LS215+LS216+LS217+LS218+LS219+LS220+LS221+LS222+LS224</f>
        <v>548517280.42999995</v>
      </c>
      <c r="LT214" s="228">
        <f t="shared" ref="LT214:MC214" si="1144">LT215+LT216+LT217+LT218+LT219+LT220+LT221+LT222+LT224</f>
        <v>43605766.939999998</v>
      </c>
      <c r="LU214" s="34">
        <f t="shared" si="1144"/>
        <v>45376583.130000003</v>
      </c>
      <c r="LV214" s="34">
        <f t="shared" si="1144"/>
        <v>64773466.640000001</v>
      </c>
      <c r="LW214" s="34">
        <f t="shared" si="1144"/>
        <v>47290059.890000015</v>
      </c>
      <c r="LX214" s="34">
        <f t="shared" si="1144"/>
        <v>49441574.859999992</v>
      </c>
      <c r="LY214" s="34">
        <f t="shared" si="1144"/>
        <v>44653645.469999991</v>
      </c>
      <c r="LZ214" s="34">
        <f t="shared" si="1144"/>
        <v>50822945.770000011</v>
      </c>
      <c r="MA214" s="34">
        <f t="shared" si="1144"/>
        <v>46876295.340000011</v>
      </c>
      <c r="MB214" s="34">
        <f t="shared" si="1144"/>
        <v>40529871.299999982</v>
      </c>
      <c r="MC214" s="34">
        <f t="shared" si="1144"/>
        <v>49986698.779999986</v>
      </c>
      <c r="MD214" s="34">
        <f>MD215+MD216+MD217+MD218+MD219+MD220+MD221+MD222+MD224</f>
        <v>43747180.790000081</v>
      </c>
      <c r="ME214" s="34">
        <f>ME215+ME216+ME217+ME218+ME219+ME220+ME221+ME222+ME224</f>
        <v>55198771.209999919</v>
      </c>
      <c r="MF214" s="34">
        <f>+MF215+MF216+MF217+MF218+MF219+MF220+MF221+MF222+MF224</f>
        <v>582302860.12</v>
      </c>
      <c r="MG214" s="228">
        <f t="shared" ref="MG214:MP214" si="1145">MG215+MG216+MG217+MG218+MG219+MG220+MG221+MG222+MG224</f>
        <v>45706008.259999998</v>
      </c>
      <c r="MH214" s="34">
        <f t="shared" si="1145"/>
        <v>45326231.640000008</v>
      </c>
      <c r="MI214" s="34">
        <f t="shared" si="1145"/>
        <v>50636751.309999987</v>
      </c>
      <c r="MJ214" s="34">
        <f t="shared" si="1145"/>
        <v>0</v>
      </c>
      <c r="MK214" s="34">
        <f t="shared" si="1145"/>
        <v>0</v>
      </c>
      <c r="ML214" s="34">
        <f t="shared" si="1145"/>
        <v>0</v>
      </c>
      <c r="MM214" s="34">
        <f t="shared" si="1145"/>
        <v>0</v>
      </c>
      <c r="MN214" s="34">
        <f t="shared" si="1145"/>
        <v>0</v>
      </c>
      <c r="MO214" s="34">
        <f t="shared" si="1145"/>
        <v>0</v>
      </c>
      <c r="MP214" s="34">
        <f t="shared" si="1145"/>
        <v>0</v>
      </c>
      <c r="MQ214" s="34">
        <f>MQ215+MQ216+MQ217+MQ218+MQ219+MQ220+MQ221+MQ222+MQ224</f>
        <v>0</v>
      </c>
      <c r="MR214" s="34">
        <f>MR215+MR216+MR217+MR218+MR219+MR220+MR221+MR222+MR224</f>
        <v>0</v>
      </c>
      <c r="MS214" s="35">
        <f>+MS215+MS216+MS217+MS218+MS219+MS220+MS221+MS222+MS224</f>
        <v>141668991.20999998</v>
      </c>
    </row>
    <row r="215" spans="1:357" ht="15.75" x14ac:dyDescent="0.25">
      <c r="A215" s="86">
        <v>4110</v>
      </c>
      <c r="B215" s="113"/>
      <c r="C215" s="114" t="s">
        <v>351</v>
      </c>
      <c r="D215" s="114" t="s">
        <v>48</v>
      </c>
      <c r="E215" s="36">
        <v>28442.663995993993</v>
      </c>
      <c r="F215" s="36">
        <v>101235.1861125021</v>
      </c>
      <c r="G215" s="36">
        <v>107173.25988983475</v>
      </c>
      <c r="H215" s="36">
        <v>131622.43365047572</v>
      </c>
      <c r="I215" s="36">
        <v>133178.93506927058</v>
      </c>
      <c r="J215" s="36">
        <v>138215.65681856117</v>
      </c>
      <c r="K215" s="36">
        <v>164146.21932899352</v>
      </c>
      <c r="L215" s="37">
        <v>347103.98931730929</v>
      </c>
      <c r="M215" s="37">
        <v>-206839.42580537472</v>
      </c>
      <c r="N215" s="37">
        <v>38478.551160073446</v>
      </c>
      <c r="O215" s="36">
        <v>53501.084960774497</v>
      </c>
      <c r="P215" s="36">
        <v>91992.154899015193</v>
      </c>
      <c r="Q215" s="36">
        <v>11742.613920881322</v>
      </c>
      <c r="R215" s="36">
        <v>68694.708729761318</v>
      </c>
      <c r="S215" s="37">
        <f t="shared" si="1107"/>
        <v>404673.6771824403</v>
      </c>
      <c r="T215" s="36">
        <v>22383.575363044569</v>
      </c>
      <c r="U215" s="36">
        <v>15873.810716074113</v>
      </c>
      <c r="V215" s="36">
        <v>33778.939242196626</v>
      </c>
      <c r="W215" s="36">
        <v>25313.866633283262</v>
      </c>
      <c r="X215" s="36">
        <v>37573.026205975628</v>
      </c>
      <c r="Y215" s="36">
        <v>43269.070272074779</v>
      </c>
      <c r="Z215" s="36">
        <v>34685.361375396431</v>
      </c>
      <c r="AA215" s="36">
        <v>34013.520280420635</v>
      </c>
      <c r="AB215" s="36">
        <v>54327.324319813059</v>
      </c>
      <c r="AC215" s="36">
        <v>67184.109497579717</v>
      </c>
      <c r="AD215" s="36">
        <v>132039.72625605075</v>
      </c>
      <c r="AE215" s="36">
        <v>-23727.257552996161</v>
      </c>
      <c r="AF215" s="37">
        <f t="shared" si="1109"/>
        <v>476715.07260891341</v>
      </c>
      <c r="AG215" s="36">
        <v>28229.844767150727</v>
      </c>
      <c r="AH215" s="36">
        <v>26097.479552662327</v>
      </c>
      <c r="AI215" s="36">
        <v>32698.146720080116</v>
      </c>
      <c r="AJ215" s="36">
        <v>14078.191787681522</v>
      </c>
      <c r="AK215" s="36">
        <v>57757.469537639801</v>
      </c>
      <c r="AL215" s="36">
        <v>33416.174678684714</v>
      </c>
      <c r="AM215" s="36">
        <v>32630.888582874319</v>
      </c>
      <c r="AN215" s="36">
        <v>14367.116675012512</v>
      </c>
      <c r="AO215" s="36">
        <v>56134.201301952933</v>
      </c>
      <c r="AP215" s="36">
        <v>59033.43340010017</v>
      </c>
      <c r="AQ215" s="36">
        <v>78012.852612251721</v>
      </c>
      <c r="AR215" s="36">
        <v>66880.379652812597</v>
      </c>
      <c r="AS215" s="37">
        <f t="shared" si="1112"/>
        <v>499336.17926890345</v>
      </c>
      <c r="AT215" s="36">
        <v>34169.369137038899</v>
      </c>
      <c r="AU215" s="36">
        <v>11116.231972959436</v>
      </c>
      <c r="AV215" s="36">
        <v>23351.276873643801</v>
      </c>
      <c r="AW215" s="36">
        <v>30807.531630779504</v>
      </c>
      <c r="AX215" s="36">
        <v>30219.906109163752</v>
      </c>
      <c r="AY215" s="36">
        <v>18932.506927057246</v>
      </c>
      <c r="AZ215" s="36">
        <v>37194.985019195461</v>
      </c>
      <c r="BA215" s="36">
        <v>41901.250292104844</v>
      </c>
      <c r="BB215" s="36">
        <v>61744.077282590537</v>
      </c>
      <c r="BC215" s="36">
        <v>48600.026706726814</v>
      </c>
      <c r="BD215" s="36">
        <v>36026.444667000513</v>
      </c>
      <c r="BE215" s="36">
        <v>94925.621306960398</v>
      </c>
      <c r="BF215" s="37">
        <f t="shared" si="1114"/>
        <v>468989.2279252212</v>
      </c>
      <c r="BG215" s="36">
        <v>30247.417125688535</v>
      </c>
      <c r="BH215" s="36">
        <v>30001.102820898021</v>
      </c>
      <c r="BI215" s="36">
        <v>40401.133825738601</v>
      </c>
      <c r="BJ215" s="36">
        <v>29155.438532799206</v>
      </c>
      <c r="BK215" s="36">
        <v>40187.437239192092</v>
      </c>
      <c r="BL215" s="36">
        <v>35958.350400600939</v>
      </c>
      <c r="BM215" s="36">
        <v>52665.093348355833</v>
      </c>
      <c r="BN215" s="36">
        <v>52736.755383074677</v>
      </c>
      <c r="BO215" s="36">
        <v>45416.969621098287</v>
      </c>
      <c r="BP215" s="36">
        <v>36956.791729260505</v>
      </c>
      <c r="BQ215" s="36">
        <v>43891.393465197827</v>
      </c>
      <c r="BR215" s="36">
        <v>39138.697379402394</v>
      </c>
      <c r="BS215" s="37">
        <f t="shared" si="1117"/>
        <v>476756.580871307</v>
      </c>
      <c r="BT215" s="36">
        <v>20810.209564346518</v>
      </c>
      <c r="BU215" s="36">
        <v>12546.857035553332</v>
      </c>
      <c r="BV215" s="36">
        <v>25601.965364713731</v>
      </c>
      <c r="BW215" s="36">
        <v>20795.6548990152</v>
      </c>
      <c r="BX215" s="36">
        <v>37861.809380737781</v>
      </c>
      <c r="BY215" s="36">
        <v>52282.961609080266</v>
      </c>
      <c r="BZ215" s="36">
        <v>45019.831205141068</v>
      </c>
      <c r="CA215" s="36">
        <v>50780.310465698552</v>
      </c>
      <c r="CB215" s="36">
        <v>35940.24674511762</v>
      </c>
      <c r="CC215" s="36">
        <v>50400.436863628813</v>
      </c>
      <c r="CD215" s="36">
        <v>34985.557043899207</v>
      </c>
      <c r="CE215" s="36">
        <v>71562.917000500631</v>
      </c>
      <c r="CF215" s="37">
        <f t="shared" si="1120"/>
        <v>458588.75717743265</v>
      </c>
      <c r="CG215" s="36">
        <v>23591.120681021534</v>
      </c>
      <c r="CH215" s="36">
        <v>18269.673343348357</v>
      </c>
      <c r="CI215" s="36">
        <v>4767.0671006509701</v>
      </c>
      <c r="CJ215" s="36">
        <v>23248.692163244887</v>
      </c>
      <c r="CK215" s="36">
        <v>77006.577991987971</v>
      </c>
      <c r="CL215" s="36">
        <v>362943.66186780168</v>
      </c>
      <c r="CM215" s="36">
        <v>98997.349816391215</v>
      </c>
      <c r="CN215" s="36">
        <v>69974.434902353547</v>
      </c>
      <c r="CO215" s="36">
        <v>69490.207269237275</v>
      </c>
      <c r="CP215" s="36">
        <v>60281.987856785097</v>
      </c>
      <c r="CQ215" s="36">
        <v>106416.8850358872</v>
      </c>
      <c r="CR215" s="36">
        <v>86482.914705391348</v>
      </c>
      <c r="CS215" s="37">
        <f t="shared" si="1123"/>
        <v>1001470.5727341011</v>
      </c>
      <c r="CT215" s="36">
        <v>63668.165957269244</v>
      </c>
      <c r="CU215" s="36">
        <v>100743.23330829576</v>
      </c>
      <c r="CV215" s="36">
        <v>87724.761892839233</v>
      </c>
      <c r="CW215" s="36">
        <v>93690.46903688871</v>
      </c>
      <c r="CX215" s="36">
        <v>102438.02933567016</v>
      </c>
      <c r="CY215" s="36">
        <v>92200.494283091364</v>
      </c>
      <c r="CZ215" s="36">
        <v>105464.23910866299</v>
      </c>
      <c r="DA215" s="36">
        <v>96387.895802036423</v>
      </c>
      <c r="DB215" s="36">
        <v>84579.502128192136</v>
      </c>
      <c r="DC215" s="36">
        <v>90447.859956601751</v>
      </c>
      <c r="DD215" s="36">
        <v>96016.411158404226</v>
      </c>
      <c r="DE215" s="36">
        <v>106398.16883658804</v>
      </c>
      <c r="DF215" s="36">
        <f t="shared" si="1126"/>
        <v>1119759.2308045402</v>
      </c>
      <c r="DG215" s="36">
        <v>66133.53</v>
      </c>
      <c r="DH215" s="36">
        <v>125138.53</v>
      </c>
      <c r="DI215" s="36">
        <v>89556.83</v>
      </c>
      <c r="DJ215" s="36">
        <v>98554.39</v>
      </c>
      <c r="DK215" s="36">
        <v>111341.16</v>
      </c>
      <c r="DL215" s="36">
        <v>209027.9</v>
      </c>
      <c r="DM215" s="36">
        <v>97690.01</v>
      </c>
      <c r="DN215" s="36">
        <v>-25178.739999999874</v>
      </c>
      <c r="DO215" s="36">
        <v>59599.319999999949</v>
      </c>
      <c r="DP215" s="36">
        <v>79191.11</v>
      </c>
      <c r="DQ215" s="36">
        <v>94395.419999999925</v>
      </c>
      <c r="DR215" s="36">
        <v>-75239.709999999846</v>
      </c>
      <c r="DS215" s="37">
        <f t="shared" ref="DS215:DS222" si="1146">DG215+DH215+DI215+DJ215+DK215+DL215+DM215+DN215+DO215+DP215+DQ215+DR215</f>
        <v>930209.75000000023</v>
      </c>
      <c r="DT215" s="36">
        <v>53845.16</v>
      </c>
      <c r="DU215" s="36">
        <v>134757.65</v>
      </c>
      <c r="DV215" s="36">
        <v>7627.5</v>
      </c>
      <c r="DW215" s="36">
        <v>-168171.99</v>
      </c>
      <c r="DX215" s="36">
        <v>18979.98</v>
      </c>
      <c r="DY215" s="36">
        <v>16065.86</v>
      </c>
      <c r="DZ215" s="36">
        <v>8474.42</v>
      </c>
      <c r="EA215" s="36">
        <v>16535.580000000002</v>
      </c>
      <c r="EB215" s="36">
        <v>10940.71</v>
      </c>
      <c r="EC215" s="36">
        <v>12127.32</v>
      </c>
      <c r="ED215" s="36">
        <v>14378.53</v>
      </c>
      <c r="EE215" s="36">
        <v>20203.740000000002</v>
      </c>
      <c r="EF215" s="37">
        <f t="shared" ref="EF215:EF222" si="1147">DT215+DU215+DV215+DW215+DX215+DY215+DZ215+EA215+EB215+EC215+ED215+EE215</f>
        <v>145764.46</v>
      </c>
      <c r="EG215" s="36">
        <v>9232.0400000000009</v>
      </c>
      <c r="EH215" s="36">
        <v>9006.49</v>
      </c>
      <c r="EI215" s="36">
        <v>4768.84</v>
      </c>
      <c r="EJ215" s="36">
        <v>9459.84</v>
      </c>
      <c r="EK215" s="36">
        <v>21613.41</v>
      </c>
      <c r="EL215" s="36">
        <v>19748.599999999999</v>
      </c>
      <c r="EM215" s="36">
        <v>12781.18</v>
      </c>
      <c r="EN215" s="36">
        <v>12786.43</v>
      </c>
      <c r="EO215" s="36">
        <v>21571.03</v>
      </c>
      <c r="EP215" s="36">
        <v>10606.96</v>
      </c>
      <c r="EQ215" s="36">
        <v>17411.47</v>
      </c>
      <c r="ER215" s="36">
        <v>19075.09</v>
      </c>
      <c r="ES215" s="37">
        <f t="shared" ref="ES215:ES222" si="1148">EG215+EH215+EI215+EJ215+EK215+EL215+EM215+EN215+EO215+EP215+EQ215+ER215</f>
        <v>168061.37999999998</v>
      </c>
      <c r="ET215" s="36">
        <v>6186.72</v>
      </c>
      <c r="EU215" s="36">
        <v>10525.75</v>
      </c>
      <c r="EV215" s="36">
        <v>9355.01</v>
      </c>
      <c r="EW215" s="36">
        <v>30788.3</v>
      </c>
      <c r="EX215" s="36">
        <v>19762.580000000002</v>
      </c>
      <c r="EY215" s="36">
        <v>2338.8999999999942</v>
      </c>
      <c r="EZ215" s="36">
        <v>17247.939999999999</v>
      </c>
      <c r="FA215" s="36">
        <v>15599.5</v>
      </c>
      <c r="FB215" s="36">
        <v>17926.02</v>
      </c>
      <c r="FC215" s="36">
        <v>9840.25</v>
      </c>
      <c r="FD215" s="36">
        <v>10878.03</v>
      </c>
      <c r="FE215" s="36">
        <v>131558.35999999999</v>
      </c>
      <c r="FF215" s="37">
        <f t="shared" ref="FF215:FF222" si="1149">ET215+EU215+EV215+EW215+EX215+EY215+EZ215+FA215+FB215+FC215+FD215+FE215</f>
        <v>282007.36</v>
      </c>
      <c r="FG215" s="36">
        <v>13727.58</v>
      </c>
      <c r="FH215" s="36">
        <v>4130.08</v>
      </c>
      <c r="FI215" s="36">
        <v>7645.01</v>
      </c>
      <c r="FJ215" s="36">
        <v>7511.97</v>
      </c>
      <c r="FK215" s="36">
        <v>14793.32</v>
      </c>
      <c r="FL215" s="36">
        <v>9070.9500000000007</v>
      </c>
      <c r="FM215" s="36">
        <v>13445.35</v>
      </c>
      <c r="FN215" s="36">
        <v>8110.64</v>
      </c>
      <c r="FO215" s="36">
        <v>7994.74</v>
      </c>
      <c r="FP215" s="36">
        <v>11645.36</v>
      </c>
      <c r="FQ215" s="36">
        <v>7267.2899999999936</v>
      </c>
      <c r="FR215" s="36">
        <v>13326.29</v>
      </c>
      <c r="FS215" s="37">
        <f t="shared" ref="FS215:FS222" si="1150">FG215+FH215+FI215+FJ215+FK215+FL215+FM215+FN215+FO215+FP215+FQ215+FR215</f>
        <v>118668.58000000002</v>
      </c>
      <c r="FT215" s="36">
        <v>5814.58</v>
      </c>
      <c r="FU215" s="36">
        <v>2111.7399999999998</v>
      </c>
      <c r="FV215" s="36">
        <v>1925.15</v>
      </c>
      <c r="FW215" s="36">
        <v>3309.97</v>
      </c>
      <c r="FX215" s="36">
        <v>13283.68</v>
      </c>
      <c r="FY215" s="36">
        <v>8805.41</v>
      </c>
      <c r="FZ215" s="36">
        <v>10030.540000000001</v>
      </c>
      <c r="GA215" s="36">
        <v>12623.89</v>
      </c>
      <c r="GB215" s="36">
        <v>21460.34</v>
      </c>
      <c r="GC215" s="36">
        <v>18742.23</v>
      </c>
      <c r="GD215" s="36">
        <v>18713.77</v>
      </c>
      <c r="GE215" s="36">
        <v>19165.72</v>
      </c>
      <c r="GF215" s="37">
        <f t="shared" ref="GF215:GF222" si="1151">FT215+FU215+FV215+FW215+FX215+FY215+FZ215+GA215+GB215+GC215+GD215+GE215</f>
        <v>135987.02000000002</v>
      </c>
      <c r="GG215" s="36">
        <v>7475.25</v>
      </c>
      <c r="GH215" s="36">
        <v>1337.2999999999993</v>
      </c>
      <c r="GI215" s="36">
        <v>10855.190000000002</v>
      </c>
      <c r="GJ215" s="36">
        <v>13210.45</v>
      </c>
      <c r="GK215" s="36">
        <v>16150.489999999998</v>
      </c>
      <c r="GL215" s="36">
        <v>28582.239999999998</v>
      </c>
      <c r="GM215" s="36">
        <v>16045.550000000003</v>
      </c>
      <c r="GN215" s="36">
        <v>16503.119999999995</v>
      </c>
      <c r="GO215" s="36">
        <v>16541.819999999992</v>
      </c>
      <c r="GP215" s="36">
        <v>16973.490000000005</v>
      </c>
      <c r="GQ215" s="36">
        <v>16074.709999999992</v>
      </c>
      <c r="GR215" s="36">
        <v>13086.870000000024</v>
      </c>
      <c r="GS215" s="37">
        <f t="shared" ref="GS215:GS222" si="1152">GG215+GH215+GI215+GJ215+GK215+GL215+GM215+GN215+GO215+GP215+GQ215+GR215</f>
        <v>172836.48000000001</v>
      </c>
      <c r="GT215" s="36">
        <v>5661.89</v>
      </c>
      <c r="GU215" s="36">
        <v>4532.5899999999992</v>
      </c>
      <c r="GV215" s="36">
        <v>8706.98</v>
      </c>
      <c r="GW215" s="36">
        <v>4010.2800000000061</v>
      </c>
      <c r="GX215" s="36">
        <v>15527.62999999999</v>
      </c>
      <c r="GY215" s="36">
        <v>25545.380000000005</v>
      </c>
      <c r="GZ215" s="36">
        <v>18183.299999999988</v>
      </c>
      <c r="HA215" s="36">
        <v>28831.800000000017</v>
      </c>
      <c r="HB215" s="36">
        <v>20260.379999999976</v>
      </c>
      <c r="HC215" s="36">
        <v>20058.910000000003</v>
      </c>
      <c r="HD215" s="36">
        <v>18352.790000000008</v>
      </c>
      <c r="HE215" s="36">
        <v>14649.47000000003</v>
      </c>
      <c r="HF215" s="37">
        <f t="shared" ref="HF215:HF222" si="1153">GT215+GU215+GV215+GW215+GX215+GY215+GZ215+HA215+HB215+HC215+HD215+HE215</f>
        <v>184321.40000000002</v>
      </c>
      <c r="HG215" s="36">
        <v>5090.5600000000004</v>
      </c>
      <c r="HH215" s="36">
        <v>6971.4299999999976</v>
      </c>
      <c r="HI215" s="36">
        <v>8790.1800000000039</v>
      </c>
      <c r="HJ215" s="36">
        <v>8445.0400000000009</v>
      </c>
      <c r="HK215" s="36">
        <v>14343.8</v>
      </c>
      <c r="HL215" s="36">
        <v>21539.22</v>
      </c>
      <c r="HM215" s="36">
        <v>17723.230000000003</v>
      </c>
      <c r="HN215" s="36">
        <v>17512.319999999992</v>
      </c>
      <c r="HO215" s="36">
        <v>17882.539999999994</v>
      </c>
      <c r="HP215" s="36">
        <v>18446.380000000019</v>
      </c>
      <c r="HQ215" s="36">
        <v>15324.279999999999</v>
      </c>
      <c r="HR215" s="36">
        <v>14852.690000000002</v>
      </c>
      <c r="HS215" s="37">
        <f t="shared" ref="HS215:HS222" si="1154">HG215+HH215+HI215+HJ215+HK215+HL215+HM215+HN215+HO215+HP215+HQ215+HR215</f>
        <v>166921.67000000001</v>
      </c>
      <c r="HT215" s="36">
        <v>6828.4999999999991</v>
      </c>
      <c r="HU215" s="36">
        <v>4515.6399999999985</v>
      </c>
      <c r="HV215" s="36">
        <v>12997.840000000002</v>
      </c>
      <c r="HW215" s="36">
        <v>8360.8300000000017</v>
      </c>
      <c r="HX215" s="36">
        <v>15541.850000000002</v>
      </c>
      <c r="HY215" s="36">
        <v>17458.339999999997</v>
      </c>
      <c r="HZ215" s="36">
        <v>19554.53</v>
      </c>
      <c r="IA215" s="36">
        <v>22970.699999999997</v>
      </c>
      <c r="IB215" s="36">
        <v>17607.260000000009</v>
      </c>
      <c r="IC215" s="36">
        <v>16771.709999999977</v>
      </c>
      <c r="ID215" s="36">
        <v>16212.170000000013</v>
      </c>
      <c r="IE215" s="36">
        <v>17445.149999999994</v>
      </c>
      <c r="IF215" s="37">
        <f t="shared" ref="IF215:IF222" si="1155">HT215+HU215+HV215+HW215+HX215+HY215+HZ215+IA215+IB215+IC215+ID215+IE215</f>
        <v>176264.52</v>
      </c>
      <c r="IG215" s="36">
        <v>6525.0000000000009</v>
      </c>
      <c r="IH215" s="209">
        <v>896.25999999999931</v>
      </c>
      <c r="II215" s="209">
        <v>8753.1799999999985</v>
      </c>
      <c r="IJ215" s="209">
        <v>13937.599999999999</v>
      </c>
      <c r="IK215" s="209">
        <v>15234.930000000004</v>
      </c>
      <c r="IL215" s="209">
        <v>21251.380000000005</v>
      </c>
      <c r="IM215" s="209">
        <v>14480.430000000008</v>
      </c>
      <c r="IN215" s="209">
        <v>19972.849999999991</v>
      </c>
      <c r="IO215" s="209">
        <v>13950.279999999984</v>
      </c>
      <c r="IP215" s="209">
        <v>15346.73000000001</v>
      </c>
      <c r="IQ215" s="209">
        <v>16665.61000000003</v>
      </c>
      <c r="IR215" s="209">
        <v>15818.989999999962</v>
      </c>
      <c r="IS215" s="37">
        <f t="shared" ref="IS215:IS222" si="1156">IG215+IH215+II215+IJ215+IK215+IL215+IM215+IN215+IO215+IP215+IQ215+IR215</f>
        <v>162833.24</v>
      </c>
      <c r="IT215" s="36">
        <v>5935.5599999999995</v>
      </c>
      <c r="IU215" s="209">
        <v>5197.2800000000007</v>
      </c>
      <c r="IV215" s="209">
        <v>4220.7699999999986</v>
      </c>
      <c r="IW215" s="209">
        <v>13112.880000000003</v>
      </c>
      <c r="IX215" s="209">
        <v>12558.130000000001</v>
      </c>
      <c r="IY215" s="209">
        <v>15674.96</v>
      </c>
      <c r="IZ215" s="209">
        <v>16560.820000000007</v>
      </c>
      <c r="JA215" s="209">
        <v>17564.969999999987</v>
      </c>
      <c r="JB215" s="209">
        <v>12094.910000000003</v>
      </c>
      <c r="JC215" s="209">
        <v>13269.600000000006</v>
      </c>
      <c r="JD215" s="209">
        <v>16794.049999999988</v>
      </c>
      <c r="JE215" s="209">
        <v>9378.4800000000105</v>
      </c>
      <c r="JF215" s="37">
        <f t="shared" ref="JF215:JF222" si="1157">IT215+IU215+IV215+IW215+IX215+IY215+IZ215+JA215+JB215+JC215+JD215+JE215</f>
        <v>142362.41</v>
      </c>
      <c r="JG215" s="229">
        <v>9118.14</v>
      </c>
      <c r="JH215" s="209">
        <v>1080.5</v>
      </c>
      <c r="JI215" s="209">
        <v>4328.1100000000006</v>
      </c>
      <c r="JJ215" s="209">
        <v>2161.16</v>
      </c>
      <c r="JK215" s="209">
        <v>2727.510000000002</v>
      </c>
      <c r="JL215" s="209">
        <v>1237.3600000000006</v>
      </c>
      <c r="JM215" s="209">
        <v>5893.0499999999956</v>
      </c>
      <c r="JN215" s="209">
        <v>2372.4599999999991</v>
      </c>
      <c r="JO215" s="209">
        <v>2850.8400000000038</v>
      </c>
      <c r="JP215" s="209">
        <v>4168.0299999999952</v>
      </c>
      <c r="JQ215" s="209">
        <v>1931.6100000000006</v>
      </c>
      <c r="JR215" s="209">
        <v>5302.2200000000084</v>
      </c>
      <c r="JS215" s="37">
        <f t="shared" ref="JS215:JS222" si="1158">JG215+JH215+JI215+JJ215+JK215+JL215+JM215+JN215+JO215+JP215+JQ215+JR215</f>
        <v>43170.990000000005</v>
      </c>
      <c r="JT215" s="229">
        <v>5449.77</v>
      </c>
      <c r="JU215" s="209">
        <v>3246.3899999999994</v>
      </c>
      <c r="JV215" s="209">
        <v>907.90999999999985</v>
      </c>
      <c r="JW215" s="209">
        <v>3275.1499999999996</v>
      </c>
      <c r="JX215" s="209">
        <v>12256.47</v>
      </c>
      <c r="JY215" s="209">
        <v>4851.93</v>
      </c>
      <c r="JZ215" s="209">
        <v>5297.7099999999955</v>
      </c>
      <c r="KA215" s="209">
        <v>8102.7900000000081</v>
      </c>
      <c r="KB215" s="209">
        <v>7071.07</v>
      </c>
      <c r="KC215" s="209">
        <v>7191.9999999999927</v>
      </c>
      <c r="KD215" s="209">
        <v>8209.7800000000061</v>
      </c>
      <c r="KE215" s="209">
        <v>10314.080000000002</v>
      </c>
      <c r="KF215" s="37">
        <f t="shared" ref="KF215:KF222" si="1159">JT215+JU215+JV215+JW215+JX215+JY215+JZ215+KA215+KB215+KC215+KD215+KE215</f>
        <v>76175.05</v>
      </c>
      <c r="KG215" s="229">
        <v>5068.8999999999996</v>
      </c>
      <c r="KH215" s="209">
        <v>2558.4000000000005</v>
      </c>
      <c r="KI215" s="209">
        <v>6541.63</v>
      </c>
      <c r="KJ215" s="209">
        <v>6735.1100000000006</v>
      </c>
      <c r="KK215" s="209">
        <v>7783.0099999999984</v>
      </c>
      <c r="KL215" s="209">
        <v>11170.119999999999</v>
      </c>
      <c r="KM215" s="209">
        <v>17072.71</v>
      </c>
      <c r="KN215" s="209">
        <v>7412.6399999999994</v>
      </c>
      <c r="KO215" s="209">
        <v>9312.6200000000026</v>
      </c>
      <c r="KP215" s="209">
        <v>9889.4499999999971</v>
      </c>
      <c r="KQ215" s="209">
        <v>15023.210000000006</v>
      </c>
      <c r="KR215" s="209">
        <v>18562.580000000002</v>
      </c>
      <c r="KS215" s="37">
        <f t="shared" ref="KS215:KS222" si="1160">KG215+KH215+KI215+KJ215+KK215+KL215+KM215+KN215+KO215+KP215+KQ215+KR215</f>
        <v>117130.38</v>
      </c>
      <c r="KT215" s="229">
        <v>6078.25</v>
      </c>
      <c r="KU215" s="209">
        <v>2478.7600000000002</v>
      </c>
      <c r="KV215" s="209">
        <v>7663.3600000000006</v>
      </c>
      <c r="KW215" s="209">
        <v>3933.7800000000007</v>
      </c>
      <c r="KX215" s="209">
        <v>8048.16</v>
      </c>
      <c r="KY215" s="209">
        <v>2697.4799999999996</v>
      </c>
      <c r="KZ215" s="209">
        <v>6458.43</v>
      </c>
      <c r="LA215" s="209">
        <v>2982.75</v>
      </c>
      <c r="LB215" s="209">
        <v>5262.239999999998</v>
      </c>
      <c r="LC215" s="209">
        <v>1311.5900000000038</v>
      </c>
      <c r="LD215" s="209">
        <v>7654.8699999999953</v>
      </c>
      <c r="LE215" s="209">
        <v>7666.5500000000029</v>
      </c>
      <c r="LF215" s="37">
        <f t="shared" ref="LF215:LF222" si="1161">KT215+KU215+KV215+KW215+KX215+KY215+KZ215+LA215+LB215+LC215+LD215+LE215</f>
        <v>62236.22</v>
      </c>
      <c r="LG215" s="229">
        <v>4183.42</v>
      </c>
      <c r="LH215" s="209">
        <v>1780.58</v>
      </c>
      <c r="LI215" s="209">
        <v>2135.6099999999997</v>
      </c>
      <c r="LJ215" s="209">
        <v>2977.7799999999997</v>
      </c>
      <c r="LK215" s="209">
        <v>5265.7200000000012</v>
      </c>
      <c r="LL215" s="209">
        <v>5230.9500000000007</v>
      </c>
      <c r="LM215" s="209">
        <v>5972.6999999999971</v>
      </c>
      <c r="LN215" s="209">
        <v>3382.9000000000015</v>
      </c>
      <c r="LO215" s="209">
        <v>8567.5099999999984</v>
      </c>
      <c r="LP215" s="209">
        <v>1127.4500000000044</v>
      </c>
      <c r="LQ215" s="209">
        <v>2451.4399999999951</v>
      </c>
      <c r="LR215" s="209">
        <v>5655.3899999999994</v>
      </c>
      <c r="LS215" s="37">
        <f t="shared" ref="LS215:LS222" si="1162">LG215+LH215+LI215+LJ215+LK215+LL215+LM215+LN215+LO215+LP215+LQ215+LR215</f>
        <v>48731.45</v>
      </c>
      <c r="LT215" s="229">
        <v>2905.89</v>
      </c>
      <c r="LU215" s="209">
        <v>4155.2299999999996</v>
      </c>
      <c r="LV215" s="209">
        <v>1404.4000000000005</v>
      </c>
      <c r="LW215" s="209">
        <v>3526.1999999999989</v>
      </c>
      <c r="LX215" s="209">
        <v>9193.2899999999991</v>
      </c>
      <c r="LY215" s="209">
        <v>6568.3200000000033</v>
      </c>
      <c r="LZ215" s="209">
        <v>7132.7099999999991</v>
      </c>
      <c r="MA215" s="209">
        <v>6597.9199999999983</v>
      </c>
      <c r="MB215" s="209">
        <v>5635.57</v>
      </c>
      <c r="MC215" s="209">
        <v>3574.9800000000032</v>
      </c>
      <c r="MD215" s="209">
        <v>6355.8899999999994</v>
      </c>
      <c r="ME215" s="209">
        <v>14667.82</v>
      </c>
      <c r="MF215" s="37">
        <f t="shared" ref="MF215:MF222" si="1163">LT215+LU215+LV215+LW215+LX215+LY215+LZ215+MA215+MB215+MC215+MD215+ME215</f>
        <v>71718.22</v>
      </c>
      <c r="MG215" s="229">
        <v>3590.55</v>
      </c>
      <c r="MH215" s="209">
        <v>3258.46</v>
      </c>
      <c r="MI215" s="209">
        <v>5131.58</v>
      </c>
      <c r="MJ215" s="209">
        <v>0</v>
      </c>
      <c r="MK215" s="209">
        <v>0</v>
      </c>
      <c r="ML215" s="209">
        <v>0</v>
      </c>
      <c r="MM215" s="209">
        <v>0</v>
      </c>
      <c r="MN215" s="209">
        <v>0</v>
      </c>
      <c r="MO215" s="209">
        <v>0</v>
      </c>
      <c r="MP215" s="209">
        <v>0</v>
      </c>
      <c r="MQ215" s="209">
        <v>0</v>
      </c>
      <c r="MR215" s="209">
        <v>0</v>
      </c>
      <c r="MS215" s="38">
        <f t="shared" ref="MS215:MS222" si="1164">MG215+MH215+MI215+MJ215+MK215+ML215+MM215+MN215+MO215+MP215+MQ215+MR215</f>
        <v>11980.59</v>
      </c>
    </row>
    <row r="216" spans="1:357" ht="15.75" x14ac:dyDescent="0.25">
      <c r="A216" s="86">
        <v>4111</v>
      </c>
      <c r="B216" s="113"/>
      <c r="C216" s="114" t="s">
        <v>352</v>
      </c>
      <c r="D216" s="114" t="s">
        <v>49</v>
      </c>
      <c r="E216" s="36">
        <v>1602149.0569187114</v>
      </c>
      <c r="F216" s="36">
        <v>1621185.9455850443</v>
      </c>
      <c r="G216" s="36">
        <v>2424837.2558838259</v>
      </c>
      <c r="H216" s="36">
        <v>3098130.5291270241</v>
      </c>
      <c r="I216" s="36">
        <v>3782690.7027207483</v>
      </c>
      <c r="J216" s="36">
        <v>6979569.3540310469</v>
      </c>
      <c r="K216" s="36">
        <v>9622366.8836588226</v>
      </c>
      <c r="L216" s="37">
        <v>136926.22266733434</v>
      </c>
      <c r="M216" s="37">
        <v>707198.29744616919</v>
      </c>
      <c r="N216" s="37">
        <v>69591.887831747634</v>
      </c>
      <c r="O216" s="36">
        <v>159330.66266065766</v>
      </c>
      <c r="P216" s="36">
        <v>-728772.32515439834</v>
      </c>
      <c r="Q216" s="36">
        <v>-86266.900350525786</v>
      </c>
      <c r="R216" s="36">
        <v>39726.256050742784</v>
      </c>
      <c r="S216" s="37">
        <f t="shared" si="1107"/>
        <v>297734.10115172761</v>
      </c>
      <c r="T216" s="36">
        <v>23572.8592889334</v>
      </c>
      <c r="U216" s="36">
        <v>36738.440994825571</v>
      </c>
      <c r="V216" s="36">
        <v>39822.233350025039</v>
      </c>
      <c r="W216" s="36">
        <v>38849.941579035221</v>
      </c>
      <c r="X216" s="36">
        <v>33821.565681856118</v>
      </c>
      <c r="Y216" s="36">
        <v>37591.804373226507</v>
      </c>
      <c r="Z216" s="36">
        <v>42234.184610248711</v>
      </c>
      <c r="AA216" s="36">
        <v>42830.913036220998</v>
      </c>
      <c r="AB216" s="36">
        <v>52564.263061258556</v>
      </c>
      <c r="AC216" s="36">
        <v>36905.358037055586</v>
      </c>
      <c r="AD216" s="36">
        <v>-9756.3011183441831</v>
      </c>
      <c r="AE216" s="36">
        <v>112018.02704056085</v>
      </c>
      <c r="AF216" s="37">
        <f t="shared" si="1109"/>
        <v>487193.28993490239</v>
      </c>
      <c r="AG216" s="36">
        <v>31964.613587047239</v>
      </c>
      <c r="AH216" s="36">
        <v>63319.979969954933</v>
      </c>
      <c r="AI216" s="36">
        <v>43768.847729928217</v>
      </c>
      <c r="AJ216" s="36">
        <v>40874.991487230836</v>
      </c>
      <c r="AK216" s="36">
        <v>45943.915873810714</v>
      </c>
      <c r="AL216" s="36">
        <v>63052.912702386922</v>
      </c>
      <c r="AM216" s="36">
        <v>40177.905733600412</v>
      </c>
      <c r="AN216" s="36">
        <v>24635.546528125546</v>
      </c>
      <c r="AO216" s="36">
        <v>34910.699382406943</v>
      </c>
      <c r="AP216" s="36">
        <v>51514.772158237356</v>
      </c>
      <c r="AQ216" s="36">
        <v>49323.985978968456</v>
      </c>
      <c r="AR216" s="36">
        <v>76325.527416124154</v>
      </c>
      <c r="AS216" s="37">
        <f t="shared" si="1112"/>
        <v>565813.69854782172</v>
      </c>
      <c r="AT216" s="36">
        <v>46001.099566015691</v>
      </c>
      <c r="AU216" s="36">
        <v>53384.243031213489</v>
      </c>
      <c r="AV216" s="36">
        <v>58709.041270238711</v>
      </c>
      <c r="AW216" s="36">
        <v>67263.395092638952</v>
      </c>
      <c r="AX216" s="36">
        <v>57949.42413620431</v>
      </c>
      <c r="AY216" s="36">
        <v>64191.397471206838</v>
      </c>
      <c r="AZ216" s="36">
        <v>50934.735436488067</v>
      </c>
      <c r="BA216" s="36">
        <v>40185.277916875311</v>
      </c>
      <c r="BB216" s="36">
        <v>33817.392755800371</v>
      </c>
      <c r="BC216" s="36">
        <v>37285.094308128864</v>
      </c>
      <c r="BD216" s="36">
        <v>65809.124603571952</v>
      </c>
      <c r="BE216" s="36">
        <v>70988.111584042752</v>
      </c>
      <c r="BF216" s="37">
        <f t="shared" si="1114"/>
        <v>646518.33717242535</v>
      </c>
      <c r="BG216" s="36">
        <v>47379.402436988821</v>
      </c>
      <c r="BH216" s="36">
        <v>46563.164621932898</v>
      </c>
      <c r="BI216" s="36">
        <v>71715.90719412452</v>
      </c>
      <c r="BJ216" s="36">
        <v>58429.310632615598</v>
      </c>
      <c r="BK216" s="36">
        <v>49912.368552829248</v>
      </c>
      <c r="BL216" s="36">
        <v>79010.181939576025</v>
      </c>
      <c r="BM216" s="36">
        <v>52599.732932732433</v>
      </c>
      <c r="BN216" s="36">
        <v>28350.859622767486</v>
      </c>
      <c r="BO216" s="36">
        <v>32579.152061425462</v>
      </c>
      <c r="BP216" s="36">
        <v>59910.699382406943</v>
      </c>
      <c r="BQ216" s="36">
        <v>41641.695877149075</v>
      </c>
      <c r="BR216" s="36">
        <v>66399.365715239357</v>
      </c>
      <c r="BS216" s="37">
        <f t="shared" si="1117"/>
        <v>634491.84096978779</v>
      </c>
      <c r="BT216" s="36">
        <v>20968.577866800199</v>
      </c>
      <c r="BU216" s="36">
        <v>32461.191787681521</v>
      </c>
      <c r="BV216" s="36">
        <v>59090.447212485415</v>
      </c>
      <c r="BW216" s="36">
        <v>202143.15247871811</v>
      </c>
      <c r="BX216" s="36">
        <v>18249.374061091636</v>
      </c>
      <c r="BY216" s="36">
        <v>55429.352361876146</v>
      </c>
      <c r="BZ216" s="36">
        <v>57528.125521615766</v>
      </c>
      <c r="CA216" s="36">
        <v>66591.762643965951</v>
      </c>
      <c r="CB216" s="36">
        <v>87364.54682023036</v>
      </c>
      <c r="CC216" s="36">
        <v>-217597.22917709898</v>
      </c>
      <c r="CD216" s="36">
        <v>31443.248205641801</v>
      </c>
      <c r="CE216" s="36">
        <v>55629.318978467709</v>
      </c>
      <c r="CF216" s="37">
        <f t="shared" si="1120"/>
        <v>469301.86876147572</v>
      </c>
      <c r="CG216" s="36">
        <v>27103.27991987982</v>
      </c>
      <c r="CH216" s="36">
        <v>34606.117509597731</v>
      </c>
      <c r="CI216" s="36">
        <v>76340.552620597577</v>
      </c>
      <c r="CJ216" s="36">
        <v>62196.632198297419</v>
      </c>
      <c r="CK216" s="36">
        <v>55156.961275246176</v>
      </c>
      <c r="CL216" s="36">
        <v>55447.68110499093</v>
      </c>
      <c r="CM216" s="36">
        <v>58393.884159572626</v>
      </c>
      <c r="CN216" s="36">
        <v>76463.839550993129</v>
      </c>
      <c r="CO216" s="36">
        <v>83998.570772825959</v>
      </c>
      <c r="CP216" s="36">
        <v>53052.318895009303</v>
      </c>
      <c r="CQ216" s="36">
        <v>47566.762769153735</v>
      </c>
      <c r="CR216" s="36">
        <v>84163.374645301272</v>
      </c>
      <c r="CS216" s="37">
        <f t="shared" si="1123"/>
        <v>714489.97542146558</v>
      </c>
      <c r="CT216" s="36">
        <v>56035.286304456691</v>
      </c>
      <c r="CU216" s="36">
        <v>49470.831246870308</v>
      </c>
      <c r="CV216" s="36">
        <v>76591.27023869133</v>
      </c>
      <c r="CW216" s="36">
        <v>58523.027082290122</v>
      </c>
      <c r="CX216" s="36">
        <v>70740.744450008307</v>
      </c>
      <c r="CY216" s="36">
        <v>75667.384618594646</v>
      </c>
      <c r="CZ216" s="36">
        <v>78965.794942413631</v>
      </c>
      <c r="DA216" s="36">
        <v>55425.960232014673</v>
      </c>
      <c r="DB216" s="36">
        <v>81303.156651644167</v>
      </c>
      <c r="DC216" s="36">
        <v>67725.25755299606</v>
      </c>
      <c r="DD216" s="36">
        <v>94304.815681856257</v>
      </c>
      <c r="DE216" s="36">
        <v>120218.68719746282</v>
      </c>
      <c r="DF216" s="36">
        <f t="shared" si="1126"/>
        <v>884972.21619929897</v>
      </c>
      <c r="DG216" s="36">
        <v>69489.460000000006</v>
      </c>
      <c r="DH216" s="36">
        <v>44821.96</v>
      </c>
      <c r="DI216" s="36">
        <v>101388.49</v>
      </c>
      <c r="DJ216" s="36">
        <v>90153.52</v>
      </c>
      <c r="DK216" s="36">
        <v>88328.82</v>
      </c>
      <c r="DL216" s="36">
        <v>117775.99</v>
      </c>
      <c r="DM216" s="36">
        <v>130854.44</v>
      </c>
      <c r="DN216" s="36">
        <v>-14276.850000000093</v>
      </c>
      <c r="DO216" s="36">
        <v>82399.310000000056</v>
      </c>
      <c r="DP216" s="36">
        <v>90061.51</v>
      </c>
      <c r="DQ216" s="36">
        <v>116681.62</v>
      </c>
      <c r="DR216" s="36">
        <v>722506.52</v>
      </c>
      <c r="DS216" s="37">
        <f t="shared" si="1146"/>
        <v>1640184.79</v>
      </c>
      <c r="DT216" s="36">
        <v>121136.52</v>
      </c>
      <c r="DU216" s="36">
        <v>184115.68</v>
      </c>
      <c r="DV216" s="36">
        <v>216223.83</v>
      </c>
      <c r="DW216" s="36">
        <v>209740.49</v>
      </c>
      <c r="DX216" s="36">
        <v>204757.49</v>
      </c>
      <c r="DY216" s="36">
        <v>186855.06</v>
      </c>
      <c r="DZ216" s="36">
        <v>199242.62</v>
      </c>
      <c r="EA216" s="36">
        <v>199301.03</v>
      </c>
      <c r="EB216" s="36">
        <v>240623.85</v>
      </c>
      <c r="EC216" s="36">
        <v>269473.03999999998</v>
      </c>
      <c r="ED216" s="36">
        <v>223770.61</v>
      </c>
      <c r="EE216" s="36">
        <v>248288.57</v>
      </c>
      <c r="EF216" s="37">
        <f t="shared" si="1147"/>
        <v>2503528.79</v>
      </c>
      <c r="EG216" s="36">
        <v>181735.99</v>
      </c>
      <c r="EH216" s="36">
        <v>203110.5</v>
      </c>
      <c r="EI216" s="36">
        <v>266260.5</v>
      </c>
      <c r="EJ216" s="36">
        <v>229594.08</v>
      </c>
      <c r="EK216" s="36">
        <v>204827.77</v>
      </c>
      <c r="EL216" s="36">
        <v>234612.56</v>
      </c>
      <c r="EM216" s="36">
        <v>285039.12</v>
      </c>
      <c r="EN216" s="36">
        <v>240147.84</v>
      </c>
      <c r="EO216" s="36">
        <v>261316.03</v>
      </c>
      <c r="EP216" s="36">
        <v>259710.99</v>
      </c>
      <c r="EQ216" s="36">
        <v>223958.19</v>
      </c>
      <c r="ER216" s="36">
        <v>250149.7</v>
      </c>
      <c r="ES216" s="37">
        <f t="shared" si="1148"/>
        <v>2840463.27</v>
      </c>
      <c r="ET216" s="36">
        <v>212479.23</v>
      </c>
      <c r="EU216" s="36">
        <v>213160.23</v>
      </c>
      <c r="EV216" s="36">
        <v>277164.02</v>
      </c>
      <c r="EW216" s="36">
        <v>224323.02</v>
      </c>
      <c r="EX216" s="36">
        <v>234998.59</v>
      </c>
      <c r="EY216" s="36">
        <v>263498.67</v>
      </c>
      <c r="EZ216" s="36">
        <v>252663.91</v>
      </c>
      <c r="FA216" s="36">
        <v>237238.9</v>
      </c>
      <c r="FB216" s="36">
        <v>275814.3</v>
      </c>
      <c r="FC216" s="36">
        <v>247273.97</v>
      </c>
      <c r="FD216" s="36">
        <v>235405.3</v>
      </c>
      <c r="FE216" s="36">
        <v>286621.95</v>
      </c>
      <c r="FF216" s="37">
        <f t="shared" si="1149"/>
        <v>2960642.09</v>
      </c>
      <c r="FG216" s="36">
        <v>238768.46</v>
      </c>
      <c r="FH216" s="36">
        <v>220575.93</v>
      </c>
      <c r="FI216" s="36">
        <v>287500.63</v>
      </c>
      <c r="FJ216" s="36">
        <v>243325.35</v>
      </c>
      <c r="FK216" s="36">
        <v>250953.49</v>
      </c>
      <c r="FL216" s="36">
        <v>258615.04000000001</v>
      </c>
      <c r="FM216" s="36">
        <v>238769.14</v>
      </c>
      <c r="FN216" s="36">
        <v>272362.84000000003</v>
      </c>
      <c r="FO216" s="36">
        <v>294908.55</v>
      </c>
      <c r="FP216" s="36">
        <v>268813.71000000002</v>
      </c>
      <c r="FQ216" s="36">
        <v>250903.67</v>
      </c>
      <c r="FR216" s="36">
        <v>308511.63</v>
      </c>
      <c r="FS216" s="37">
        <f t="shared" si="1150"/>
        <v>3134008.44</v>
      </c>
      <c r="FT216" s="36">
        <v>209464.22</v>
      </c>
      <c r="FU216" s="36">
        <v>246411.92</v>
      </c>
      <c r="FV216" s="36">
        <v>249888.88</v>
      </c>
      <c r="FW216" s="36">
        <v>238848.37</v>
      </c>
      <c r="FX216" s="36">
        <v>222917.2</v>
      </c>
      <c r="FY216" s="36">
        <v>238137.36</v>
      </c>
      <c r="FZ216" s="36">
        <v>253226.43</v>
      </c>
      <c r="GA216" s="36">
        <v>255088.95</v>
      </c>
      <c r="GB216" s="36">
        <v>244350.44</v>
      </c>
      <c r="GC216" s="36">
        <v>379902.03</v>
      </c>
      <c r="GD216" s="36">
        <v>269912.09000000003</v>
      </c>
      <c r="GE216" s="36">
        <v>308171.21000000002</v>
      </c>
      <c r="GF216" s="37">
        <f t="shared" si="1151"/>
        <v>3116319.0999999996</v>
      </c>
      <c r="GG216" s="36">
        <v>238393.78</v>
      </c>
      <c r="GH216" s="36">
        <v>240652.98</v>
      </c>
      <c r="GI216" s="36">
        <v>242137.54000000004</v>
      </c>
      <c r="GJ216" s="36">
        <v>223321.76</v>
      </c>
      <c r="GK216" s="36">
        <v>230866.84999999986</v>
      </c>
      <c r="GL216" s="36">
        <v>261835.87000000011</v>
      </c>
      <c r="GM216" s="36">
        <v>271175.39000000013</v>
      </c>
      <c r="GN216" s="36">
        <v>250337.23999999976</v>
      </c>
      <c r="GO216" s="36">
        <v>279937.27000000025</v>
      </c>
      <c r="GP216" s="36">
        <v>262970.56999999937</v>
      </c>
      <c r="GQ216" s="36">
        <v>244438.33000000054</v>
      </c>
      <c r="GR216" s="36">
        <v>306410.34999999963</v>
      </c>
      <c r="GS216" s="37">
        <f t="shared" si="1152"/>
        <v>3052477.9299999997</v>
      </c>
      <c r="GT216" s="36">
        <v>230619.74000000005</v>
      </c>
      <c r="GU216" s="36">
        <v>233632.0799999999</v>
      </c>
      <c r="GV216" s="36">
        <v>247802.15000000002</v>
      </c>
      <c r="GW216" s="36">
        <v>246747.08000000007</v>
      </c>
      <c r="GX216" s="36">
        <v>233299.6799999997</v>
      </c>
      <c r="GY216" s="36">
        <v>222807.25000000093</v>
      </c>
      <c r="GZ216" s="36">
        <v>273329.62999999942</v>
      </c>
      <c r="HA216" s="36">
        <v>248225.64000000083</v>
      </c>
      <c r="HB216" s="36">
        <v>297413.22999999905</v>
      </c>
      <c r="HC216" s="36">
        <v>294745.8900000006</v>
      </c>
      <c r="HD216" s="36">
        <v>241792.19999999832</v>
      </c>
      <c r="HE216" s="36">
        <v>272641.78000000119</v>
      </c>
      <c r="HF216" s="37">
        <f t="shared" si="1153"/>
        <v>3043056.35</v>
      </c>
      <c r="HG216" s="36">
        <v>223536.89</v>
      </c>
      <c r="HH216" s="36">
        <v>212049.31999999995</v>
      </c>
      <c r="HI216" s="36">
        <v>265558.42000000016</v>
      </c>
      <c r="HJ216" s="36">
        <v>247487.39999999991</v>
      </c>
      <c r="HK216" s="36">
        <v>210054.60999999987</v>
      </c>
      <c r="HL216" s="36">
        <v>281506.63999999966</v>
      </c>
      <c r="HM216" s="36">
        <v>259700.93000000063</v>
      </c>
      <c r="HN216" s="36">
        <v>270460.79999999981</v>
      </c>
      <c r="HO216" s="36">
        <v>268029.38999999943</v>
      </c>
      <c r="HP216" s="36">
        <v>262706.90000000037</v>
      </c>
      <c r="HQ216" s="36">
        <v>271245.8200000003</v>
      </c>
      <c r="HR216" s="36">
        <v>264056.93000000063</v>
      </c>
      <c r="HS216" s="37">
        <f t="shared" si="1154"/>
        <v>3036394.0500000007</v>
      </c>
      <c r="HT216" s="36">
        <v>189557.78</v>
      </c>
      <c r="HU216" s="36">
        <v>246115.95000000004</v>
      </c>
      <c r="HV216" s="36">
        <v>271786.61999999994</v>
      </c>
      <c r="HW216" s="36">
        <v>224442.73000000021</v>
      </c>
      <c r="HX216" s="36">
        <v>245014.63999999955</v>
      </c>
      <c r="HY216" s="36">
        <v>242492.41999999993</v>
      </c>
      <c r="HZ216" s="36">
        <v>252643.43000000017</v>
      </c>
      <c r="IA216" s="36">
        <v>266618.43999999994</v>
      </c>
      <c r="IB216" s="36">
        <v>267064.76000000024</v>
      </c>
      <c r="IC216" s="36">
        <v>269243.15999999968</v>
      </c>
      <c r="ID216" s="36">
        <v>257776.51999999909</v>
      </c>
      <c r="IE216" s="36">
        <v>302793.58000000054</v>
      </c>
      <c r="IF216" s="37">
        <f t="shared" si="1155"/>
        <v>3035550.0299999993</v>
      </c>
      <c r="IG216" s="36">
        <v>202910.41999999998</v>
      </c>
      <c r="IH216" s="209">
        <v>225698.91000000009</v>
      </c>
      <c r="II216" s="209">
        <v>278194.55999999994</v>
      </c>
      <c r="IJ216" s="209">
        <v>222551.27999999991</v>
      </c>
      <c r="IK216" s="209">
        <v>230333.11999999965</v>
      </c>
      <c r="IL216" s="209">
        <v>258261.99000000022</v>
      </c>
      <c r="IM216" s="209">
        <v>261164.1399999999</v>
      </c>
      <c r="IN216" s="209">
        <v>263715.41000000015</v>
      </c>
      <c r="IO216" s="209">
        <v>246971.60000000033</v>
      </c>
      <c r="IP216" s="209">
        <v>268704.70999999903</v>
      </c>
      <c r="IQ216" s="209">
        <v>284493.66000000061</v>
      </c>
      <c r="IR216" s="209">
        <v>285944.52999999933</v>
      </c>
      <c r="IS216" s="37">
        <f t="shared" si="1156"/>
        <v>3028944.3299999991</v>
      </c>
      <c r="IT216" s="36">
        <v>222508.19</v>
      </c>
      <c r="IU216" s="209">
        <v>228420.04999999987</v>
      </c>
      <c r="IV216" s="209">
        <v>259660.54000000027</v>
      </c>
      <c r="IW216" s="209">
        <v>251414.1399999999</v>
      </c>
      <c r="IX216" s="209">
        <v>235148.42000000004</v>
      </c>
      <c r="IY216" s="209">
        <v>256885.70999999996</v>
      </c>
      <c r="IZ216" s="209">
        <v>245514.83000000031</v>
      </c>
      <c r="JA216" s="209">
        <v>279810.20999999973</v>
      </c>
      <c r="JB216" s="209">
        <v>246744.27000000025</v>
      </c>
      <c r="JC216" s="209">
        <v>292582.73999999976</v>
      </c>
      <c r="JD216" s="209">
        <v>268208.55000000028</v>
      </c>
      <c r="JE216" s="209">
        <v>282716.93999999948</v>
      </c>
      <c r="JF216" s="37">
        <f t="shared" si="1157"/>
        <v>3069614.59</v>
      </c>
      <c r="JG216" s="229">
        <v>197694.34</v>
      </c>
      <c r="JH216" s="209">
        <v>214275.33999999994</v>
      </c>
      <c r="JI216" s="209">
        <v>256157.30000000016</v>
      </c>
      <c r="JJ216" s="209">
        <v>250474.1799999997</v>
      </c>
      <c r="JK216" s="209">
        <v>251816.11000000022</v>
      </c>
      <c r="JL216" s="209">
        <v>262492.4599999995</v>
      </c>
      <c r="JM216" s="209">
        <v>278398.70999999996</v>
      </c>
      <c r="JN216" s="209">
        <v>261402.32999999984</v>
      </c>
      <c r="JO216" s="209">
        <v>271780.54000000074</v>
      </c>
      <c r="JP216" s="209">
        <v>297107.75999999931</v>
      </c>
      <c r="JQ216" s="209">
        <v>270746.64000000013</v>
      </c>
      <c r="JR216" s="209">
        <v>305992.89999999944</v>
      </c>
      <c r="JS216" s="37">
        <f t="shared" si="1158"/>
        <v>3118338.6099999989</v>
      </c>
      <c r="JT216" s="229">
        <v>203612.27</v>
      </c>
      <c r="JU216" s="209">
        <v>242388.11999999997</v>
      </c>
      <c r="JV216" s="209">
        <v>267745.02000000008</v>
      </c>
      <c r="JW216" s="209">
        <v>187253.84999999998</v>
      </c>
      <c r="JX216" s="209">
        <v>239203.19999999995</v>
      </c>
      <c r="JY216" s="209">
        <v>284526.73000000021</v>
      </c>
      <c r="JZ216" s="209">
        <v>270444.97999999952</v>
      </c>
      <c r="KA216" s="209">
        <v>255547.3200000003</v>
      </c>
      <c r="KB216" s="209">
        <v>273750.72000000044</v>
      </c>
      <c r="KC216" s="209">
        <v>285862.62999999942</v>
      </c>
      <c r="KD216" s="209">
        <v>236379.68999999994</v>
      </c>
      <c r="KE216" s="209">
        <v>286345.40000000037</v>
      </c>
      <c r="KF216" s="37">
        <f t="shared" si="1159"/>
        <v>3033059.93</v>
      </c>
      <c r="KG216" s="229">
        <v>185525.34</v>
      </c>
      <c r="KH216" s="209">
        <v>247737.06000000003</v>
      </c>
      <c r="KI216" s="209">
        <v>291014.03000000003</v>
      </c>
      <c r="KJ216" s="209">
        <v>253713.42999999993</v>
      </c>
      <c r="KK216" s="209">
        <v>224849.78999999992</v>
      </c>
      <c r="KL216" s="209">
        <v>250889.42000000016</v>
      </c>
      <c r="KM216" s="209">
        <v>262144.77</v>
      </c>
      <c r="KN216" s="209">
        <v>274786.1399999999</v>
      </c>
      <c r="KO216" s="209">
        <v>293554</v>
      </c>
      <c r="KP216" s="209">
        <v>290224.56999999983</v>
      </c>
      <c r="KQ216" s="209">
        <v>262805.80000000028</v>
      </c>
      <c r="KR216" s="209">
        <v>340145.00999999978</v>
      </c>
      <c r="KS216" s="37">
        <f t="shared" si="1160"/>
        <v>3177389.36</v>
      </c>
      <c r="KT216" s="229">
        <v>204921.9</v>
      </c>
      <c r="KU216" s="209">
        <v>233679.69000000003</v>
      </c>
      <c r="KV216" s="209">
        <v>275735.28999999998</v>
      </c>
      <c r="KW216" s="209">
        <v>221569.71999999997</v>
      </c>
      <c r="KX216" s="209">
        <v>268134.4800000001</v>
      </c>
      <c r="KY216" s="209">
        <v>251660.77000000002</v>
      </c>
      <c r="KZ216" s="209">
        <v>257676.90999999992</v>
      </c>
      <c r="LA216" s="209">
        <v>287512.60000000009</v>
      </c>
      <c r="LB216" s="209">
        <v>294599.51</v>
      </c>
      <c r="LC216" s="209">
        <v>284937.81000000006</v>
      </c>
      <c r="LD216" s="209">
        <v>252565.10999999987</v>
      </c>
      <c r="LE216" s="209">
        <v>340602.33000000007</v>
      </c>
      <c r="LF216" s="37">
        <f t="shared" si="1161"/>
        <v>3173596.12</v>
      </c>
      <c r="LG216" s="229">
        <v>181873.73</v>
      </c>
      <c r="LH216" s="209">
        <v>215186.6</v>
      </c>
      <c r="LI216" s="209">
        <v>275020.90999999997</v>
      </c>
      <c r="LJ216" s="209">
        <v>297292.86</v>
      </c>
      <c r="LK216" s="209">
        <v>219010.57999999996</v>
      </c>
      <c r="LL216" s="209">
        <v>281397.99</v>
      </c>
      <c r="LM216" s="209">
        <v>267637.95000000019</v>
      </c>
      <c r="LN216" s="209">
        <v>259817.55999999982</v>
      </c>
      <c r="LO216" s="209">
        <v>270298.58999999962</v>
      </c>
      <c r="LP216" s="209">
        <v>320184.70000000065</v>
      </c>
      <c r="LQ216" s="209">
        <v>258493.18999999994</v>
      </c>
      <c r="LR216" s="209">
        <v>333596.6799999997</v>
      </c>
      <c r="LS216" s="37">
        <f t="shared" si="1162"/>
        <v>3179811.34</v>
      </c>
      <c r="LT216" s="229">
        <v>207993.56</v>
      </c>
      <c r="LU216" s="209">
        <v>258215.8</v>
      </c>
      <c r="LV216" s="209">
        <v>293943.28000000003</v>
      </c>
      <c r="LW216" s="209">
        <v>270121.40000000002</v>
      </c>
      <c r="LX216" s="209">
        <v>264060.36999999988</v>
      </c>
      <c r="LY216" s="209">
        <v>242438.60000000009</v>
      </c>
      <c r="LZ216" s="209">
        <v>278495.95999999996</v>
      </c>
      <c r="MA216" s="209">
        <v>279123.58000000007</v>
      </c>
      <c r="MB216" s="209">
        <v>284917.51999999979</v>
      </c>
      <c r="MC216" s="209">
        <v>310706.30000000028</v>
      </c>
      <c r="MD216" s="209">
        <v>282259.63999999966</v>
      </c>
      <c r="ME216" s="209">
        <v>342045.13000000035</v>
      </c>
      <c r="MF216" s="37">
        <f t="shared" si="1163"/>
        <v>3314321.14</v>
      </c>
      <c r="MG216" s="229">
        <v>223393.87</v>
      </c>
      <c r="MH216" s="209">
        <v>272833.05</v>
      </c>
      <c r="MI216" s="209">
        <v>283777.59000000003</v>
      </c>
      <c r="MJ216" s="209">
        <v>0</v>
      </c>
      <c r="MK216" s="209">
        <v>0</v>
      </c>
      <c r="ML216" s="209">
        <v>0</v>
      </c>
      <c r="MM216" s="209">
        <v>0</v>
      </c>
      <c r="MN216" s="209">
        <v>0</v>
      </c>
      <c r="MO216" s="209">
        <v>0</v>
      </c>
      <c r="MP216" s="209">
        <v>0</v>
      </c>
      <c r="MQ216" s="209">
        <v>0</v>
      </c>
      <c r="MR216" s="209">
        <v>0</v>
      </c>
      <c r="MS216" s="38">
        <f t="shared" si="1164"/>
        <v>780004.51</v>
      </c>
    </row>
    <row r="217" spans="1:357" ht="15.75" x14ac:dyDescent="0.25">
      <c r="A217" s="86">
        <v>4112</v>
      </c>
      <c r="B217" s="113"/>
      <c r="C217" s="114" t="s">
        <v>353</v>
      </c>
      <c r="D217" s="114" t="s">
        <v>50</v>
      </c>
      <c r="E217" s="36">
        <v>7522663.1614087801</v>
      </c>
      <c r="F217" s="36">
        <v>6840327.1574027715</v>
      </c>
      <c r="G217" s="36">
        <v>7572433.6504757134</v>
      </c>
      <c r="H217" s="36">
        <v>8747842.5972291771</v>
      </c>
      <c r="I217" s="36">
        <v>10399515.940577533</v>
      </c>
      <c r="J217" s="36">
        <v>11916637.456184277</v>
      </c>
      <c r="K217" s="36">
        <v>13481509.764646972</v>
      </c>
      <c r="L217" s="37">
        <v>1201819.3957603071</v>
      </c>
      <c r="M217" s="37">
        <v>103021.19846436322</v>
      </c>
      <c r="N217" s="37">
        <v>217826.74011016524</v>
      </c>
      <c r="O217" s="36">
        <v>213269.90485728596</v>
      </c>
      <c r="P217" s="36">
        <v>-400025.03755633457</v>
      </c>
      <c r="Q217" s="36">
        <v>165915.53997663164</v>
      </c>
      <c r="R217" s="36">
        <v>187264.22967785012</v>
      </c>
      <c r="S217" s="37">
        <f t="shared" si="1107"/>
        <v>1689091.9712902687</v>
      </c>
      <c r="T217" s="36">
        <v>160741.9462527124</v>
      </c>
      <c r="U217" s="36">
        <v>152002.56217659824</v>
      </c>
      <c r="V217" s="36">
        <v>122287.60415623435</v>
      </c>
      <c r="W217" s="36">
        <v>81408.147805040935</v>
      </c>
      <c r="X217" s="36">
        <v>118119.91320313803</v>
      </c>
      <c r="Y217" s="36">
        <v>131434.65197796695</v>
      </c>
      <c r="Z217" s="36">
        <v>150734.05107661491</v>
      </c>
      <c r="AA217" s="36">
        <v>118873.30996494742</v>
      </c>
      <c r="AB217" s="36">
        <v>151734.5184443332</v>
      </c>
      <c r="AC217" s="36">
        <v>116168.75312969455</v>
      </c>
      <c r="AD217" s="36">
        <v>199222.5421465532</v>
      </c>
      <c r="AE217" s="36">
        <v>406719.50425638456</v>
      </c>
      <c r="AF217" s="37">
        <f t="shared" si="1109"/>
        <v>1909447.5045902189</v>
      </c>
      <c r="AG217" s="36">
        <v>113975.12936070774</v>
      </c>
      <c r="AH217" s="36">
        <v>115472.22500417294</v>
      </c>
      <c r="AI217" s="36">
        <v>122429.47754965784</v>
      </c>
      <c r="AJ217" s="36">
        <v>167162.6272742447</v>
      </c>
      <c r="AK217" s="36">
        <v>134293.10632615592</v>
      </c>
      <c r="AL217" s="36">
        <v>163543.45601735948</v>
      </c>
      <c r="AM217" s="36">
        <v>132729.44550158575</v>
      </c>
      <c r="AN217" s="36">
        <v>141210.00797028875</v>
      </c>
      <c r="AO217" s="36">
        <v>175752.87931897846</v>
      </c>
      <c r="AP217" s="36">
        <v>150713.86830245377</v>
      </c>
      <c r="AQ217" s="36">
        <v>203720.18027040546</v>
      </c>
      <c r="AR217" s="36">
        <v>235488.77553830741</v>
      </c>
      <c r="AS217" s="37">
        <f t="shared" si="1112"/>
        <v>1856491.1784343182</v>
      </c>
      <c r="AT217" s="36">
        <v>122198.99307294276</v>
      </c>
      <c r="AU217" s="36">
        <v>107575.58295776999</v>
      </c>
      <c r="AV217" s="36">
        <v>122000.89300617595</v>
      </c>
      <c r="AW217" s="36">
        <v>168446.6449674512</v>
      </c>
      <c r="AX217" s="36">
        <v>219472.02804206312</v>
      </c>
      <c r="AY217" s="36">
        <v>176465.0743615423</v>
      </c>
      <c r="AZ217" s="36">
        <v>201201.62397763305</v>
      </c>
      <c r="BA217" s="36">
        <v>203397.95067601415</v>
      </c>
      <c r="BB217" s="36">
        <v>127646.44675346346</v>
      </c>
      <c r="BC217" s="36">
        <v>296346.27328492724</v>
      </c>
      <c r="BD217" s="36">
        <v>120443.10757803367</v>
      </c>
      <c r="BE217" s="36">
        <v>293723.28471874486</v>
      </c>
      <c r="BF217" s="37">
        <f t="shared" si="1114"/>
        <v>2158917.9033967615</v>
      </c>
      <c r="BG217" s="36">
        <v>149000.7112752462</v>
      </c>
      <c r="BH217" s="36">
        <v>152078.48506092475</v>
      </c>
      <c r="BI217" s="36">
        <v>132692.19767150731</v>
      </c>
      <c r="BJ217" s="36">
        <v>231243.26139208811</v>
      </c>
      <c r="BK217" s="36">
        <v>142409.41987981976</v>
      </c>
      <c r="BL217" s="36">
        <v>329380.12990318809</v>
      </c>
      <c r="BM217" s="36">
        <v>233619.45351360372</v>
      </c>
      <c r="BN217" s="36">
        <v>172532.82916040739</v>
      </c>
      <c r="BO217" s="36">
        <v>233883.73885828748</v>
      </c>
      <c r="BP217" s="36">
        <v>186447.96077449489</v>
      </c>
      <c r="BQ217" s="36">
        <v>183171.77332665698</v>
      </c>
      <c r="BR217" s="36">
        <v>281280.02249207156</v>
      </c>
      <c r="BS217" s="37">
        <f t="shared" si="1117"/>
        <v>2427739.9833082962</v>
      </c>
      <c r="BT217" s="36">
        <v>137655.24186279421</v>
      </c>
      <c r="BU217" s="36">
        <v>135384.39204640297</v>
      </c>
      <c r="BV217" s="36">
        <v>136499.08487731591</v>
      </c>
      <c r="BW217" s="36">
        <v>96598.703096311248</v>
      </c>
      <c r="BX217" s="36">
        <v>192841.36846937079</v>
      </c>
      <c r="BY217" s="36">
        <v>205282.62823401747</v>
      </c>
      <c r="BZ217" s="36">
        <v>160111.53225671861</v>
      </c>
      <c r="CA217" s="36">
        <v>205845.93945084268</v>
      </c>
      <c r="CB217" s="36">
        <v>195699.43590385592</v>
      </c>
      <c r="CC217" s="36">
        <v>189725.29690368861</v>
      </c>
      <c r="CD217" s="36">
        <v>197995.07348522847</v>
      </c>
      <c r="CE217" s="36">
        <v>258317.87618928365</v>
      </c>
      <c r="CF217" s="37">
        <f t="shared" si="1120"/>
        <v>2111956.572775831</v>
      </c>
      <c r="CG217" s="36">
        <v>115329.3383825739</v>
      </c>
      <c r="CH217" s="36">
        <v>100365.18544483391</v>
      </c>
      <c r="CI217" s="36">
        <v>110769.15014187944</v>
      </c>
      <c r="CJ217" s="36">
        <v>141613.43765648469</v>
      </c>
      <c r="CK217" s="36">
        <v>166447.65510766156</v>
      </c>
      <c r="CL217" s="36">
        <v>152925.36183441826</v>
      </c>
      <c r="CM217" s="36">
        <v>167925.32173259897</v>
      </c>
      <c r="CN217" s="36">
        <v>189653.59543481874</v>
      </c>
      <c r="CO217" s="36">
        <v>149362.04318978466</v>
      </c>
      <c r="CP217" s="36">
        <v>262200.06130028394</v>
      </c>
      <c r="CQ217" s="36">
        <v>172891.26932064767</v>
      </c>
      <c r="CR217" s="36">
        <v>260588.3251961277</v>
      </c>
      <c r="CS217" s="37">
        <f t="shared" si="1123"/>
        <v>1990070.7447421136</v>
      </c>
      <c r="CT217" s="36">
        <v>139668.34460023366</v>
      </c>
      <c r="CU217" s="36">
        <v>117018.6911617427</v>
      </c>
      <c r="CV217" s="36">
        <v>134811.06054915709</v>
      </c>
      <c r="CW217" s="36">
        <v>134937.40719412451</v>
      </c>
      <c r="CX217" s="36">
        <v>173896.74791353694</v>
      </c>
      <c r="CY217" s="36">
        <v>170297.09359873147</v>
      </c>
      <c r="CZ217" s="36">
        <v>170611.86166750113</v>
      </c>
      <c r="DA217" s="36">
        <v>119118.57978634587</v>
      </c>
      <c r="DB217" s="36">
        <v>222824.16758471084</v>
      </c>
      <c r="DC217" s="36">
        <v>185516.90531630756</v>
      </c>
      <c r="DD217" s="36">
        <v>236279.68523618815</v>
      </c>
      <c r="DE217" s="36">
        <v>135441.47901018191</v>
      </c>
      <c r="DF217" s="36">
        <f t="shared" si="1126"/>
        <v>1940422.0236187619</v>
      </c>
      <c r="DG217" s="36">
        <v>111967.23</v>
      </c>
      <c r="DH217" s="36">
        <v>128574.61</v>
      </c>
      <c r="DI217" s="36">
        <v>185443.78</v>
      </c>
      <c r="DJ217" s="36">
        <v>131230.23000000001</v>
      </c>
      <c r="DK217" s="36">
        <v>171326.42</v>
      </c>
      <c r="DL217" s="36">
        <v>206506.15</v>
      </c>
      <c r="DM217" s="36">
        <v>170002.93</v>
      </c>
      <c r="DN217" s="36">
        <v>-50751.21</v>
      </c>
      <c r="DO217" s="36">
        <v>155359.53</v>
      </c>
      <c r="DP217" s="36">
        <v>212343.5</v>
      </c>
      <c r="DQ217" s="36">
        <v>174075.33</v>
      </c>
      <c r="DR217" s="36">
        <v>38003.850000000093</v>
      </c>
      <c r="DS217" s="37">
        <f t="shared" si="1146"/>
        <v>1634082.3500000003</v>
      </c>
      <c r="DT217" s="36">
        <v>104294.57</v>
      </c>
      <c r="DU217" s="36">
        <v>107100.17</v>
      </c>
      <c r="DV217" s="36">
        <v>238038.23</v>
      </c>
      <c r="DW217" s="36">
        <v>365778.48</v>
      </c>
      <c r="DX217" s="36">
        <v>234026.94</v>
      </c>
      <c r="DY217" s="36">
        <v>211091.06</v>
      </c>
      <c r="DZ217" s="36">
        <v>285529.77</v>
      </c>
      <c r="EA217" s="36">
        <v>179609.8</v>
      </c>
      <c r="EB217" s="36">
        <v>191606.39999999999</v>
      </c>
      <c r="EC217" s="36">
        <v>239292.76</v>
      </c>
      <c r="ED217" s="36">
        <v>268345.21000000002</v>
      </c>
      <c r="EE217" s="36">
        <v>309679.65999999997</v>
      </c>
      <c r="EF217" s="37">
        <f t="shared" si="1147"/>
        <v>2734393.05</v>
      </c>
      <c r="EG217" s="36">
        <v>197151.53</v>
      </c>
      <c r="EH217" s="36">
        <v>280313.77</v>
      </c>
      <c r="EI217" s="36">
        <v>270756.89</v>
      </c>
      <c r="EJ217" s="36">
        <v>269560.51</v>
      </c>
      <c r="EK217" s="36">
        <v>274391.11</v>
      </c>
      <c r="EL217" s="36">
        <v>335861.47</v>
      </c>
      <c r="EM217" s="36">
        <v>313532.2</v>
      </c>
      <c r="EN217" s="36">
        <v>268801.94</v>
      </c>
      <c r="EO217" s="36">
        <v>288800.18</v>
      </c>
      <c r="EP217" s="36">
        <v>277622</v>
      </c>
      <c r="EQ217" s="36">
        <v>388924.76000000071</v>
      </c>
      <c r="ER217" s="36">
        <v>452509.95</v>
      </c>
      <c r="ES217" s="37">
        <f t="shared" si="1148"/>
        <v>3618226.310000001</v>
      </c>
      <c r="ET217" s="36">
        <v>239836.02</v>
      </c>
      <c r="EU217" s="36">
        <v>312088.26</v>
      </c>
      <c r="EV217" s="36">
        <v>420929.41</v>
      </c>
      <c r="EW217" s="36">
        <v>349651.21</v>
      </c>
      <c r="EX217" s="36">
        <v>359159.11</v>
      </c>
      <c r="EY217" s="36">
        <v>392586.08</v>
      </c>
      <c r="EZ217" s="36">
        <v>365602.74</v>
      </c>
      <c r="FA217" s="36">
        <v>419799.39</v>
      </c>
      <c r="FB217" s="36">
        <v>443068.81</v>
      </c>
      <c r="FC217" s="36">
        <v>342453.87</v>
      </c>
      <c r="FD217" s="36">
        <v>347603.49</v>
      </c>
      <c r="FE217" s="36">
        <v>837034.93999999901</v>
      </c>
      <c r="FF217" s="37">
        <f t="shared" si="1149"/>
        <v>4829813.33</v>
      </c>
      <c r="FG217" s="36">
        <v>323500.76</v>
      </c>
      <c r="FH217" s="36">
        <v>342672.96</v>
      </c>
      <c r="FI217" s="36">
        <v>418469.58</v>
      </c>
      <c r="FJ217" s="36">
        <v>335600.48</v>
      </c>
      <c r="FK217" s="36">
        <v>501315.45</v>
      </c>
      <c r="FL217" s="36">
        <v>423720.08</v>
      </c>
      <c r="FM217" s="36">
        <v>418985.41</v>
      </c>
      <c r="FN217" s="36">
        <v>373212.71</v>
      </c>
      <c r="FO217" s="36">
        <v>267363.84000000003</v>
      </c>
      <c r="FP217" s="36">
        <v>344725.49</v>
      </c>
      <c r="FQ217" s="36">
        <v>354725.29</v>
      </c>
      <c r="FR217" s="36">
        <v>386886.24</v>
      </c>
      <c r="FS217" s="37">
        <f t="shared" si="1150"/>
        <v>4491178.29</v>
      </c>
      <c r="FT217" s="36">
        <v>161642.82</v>
      </c>
      <c r="FU217" s="36">
        <v>229230.82</v>
      </c>
      <c r="FV217" s="36">
        <v>315858.69</v>
      </c>
      <c r="FW217" s="36">
        <v>408820.61</v>
      </c>
      <c r="FX217" s="36">
        <v>317072.71999999997</v>
      </c>
      <c r="FY217" s="36">
        <v>335488.09000000003</v>
      </c>
      <c r="FZ217" s="36">
        <v>315118.77</v>
      </c>
      <c r="GA217" s="36">
        <v>277340.37</v>
      </c>
      <c r="GB217" s="36">
        <v>277653.2</v>
      </c>
      <c r="GC217" s="36">
        <v>354994.55</v>
      </c>
      <c r="GD217" s="36">
        <v>314680.34000000003</v>
      </c>
      <c r="GE217" s="36">
        <v>408045.06</v>
      </c>
      <c r="GF217" s="37">
        <f t="shared" si="1151"/>
        <v>3715946.04</v>
      </c>
      <c r="GG217" s="36">
        <v>251366.46</v>
      </c>
      <c r="GH217" s="36">
        <v>318386.65000000002</v>
      </c>
      <c r="GI217" s="36">
        <v>425692.23</v>
      </c>
      <c r="GJ217" s="36">
        <v>421550.79000000015</v>
      </c>
      <c r="GK217" s="36">
        <v>379563.29000000004</v>
      </c>
      <c r="GL217" s="36">
        <v>365919.59000000008</v>
      </c>
      <c r="GM217" s="36">
        <v>343746.99000000022</v>
      </c>
      <c r="GN217" s="36">
        <v>353531.27000000048</v>
      </c>
      <c r="GO217" s="36">
        <v>331542.96999999974</v>
      </c>
      <c r="GP217" s="36">
        <v>320775.10999999987</v>
      </c>
      <c r="GQ217" s="36">
        <v>351308.03999999864</v>
      </c>
      <c r="GR217" s="36">
        <v>354892.01000000024</v>
      </c>
      <c r="GS217" s="37">
        <f t="shared" si="1152"/>
        <v>4218275.3999999994</v>
      </c>
      <c r="GT217" s="36">
        <v>265835.21000000002</v>
      </c>
      <c r="GU217" s="36">
        <v>444389.89999999997</v>
      </c>
      <c r="GV217" s="36">
        <v>428493.39</v>
      </c>
      <c r="GW217" s="36">
        <v>455084.47</v>
      </c>
      <c r="GX217" s="36">
        <v>377549.82999999938</v>
      </c>
      <c r="GY217" s="36">
        <v>428806.53000000026</v>
      </c>
      <c r="GZ217" s="36">
        <v>421912.98000000045</v>
      </c>
      <c r="HA217" s="36">
        <v>402781.90999999968</v>
      </c>
      <c r="HB217" s="36">
        <v>366441.69999999925</v>
      </c>
      <c r="HC217" s="36">
        <v>389571.65000000037</v>
      </c>
      <c r="HD217" s="36">
        <v>329609.82999999914</v>
      </c>
      <c r="HE217" s="36">
        <v>376828.6100000022</v>
      </c>
      <c r="HF217" s="37">
        <f t="shared" si="1153"/>
        <v>4687306.0100000007</v>
      </c>
      <c r="HG217" s="36">
        <v>277880.55</v>
      </c>
      <c r="HH217" s="36">
        <v>349256.9499999999</v>
      </c>
      <c r="HI217" s="36">
        <v>448726.97</v>
      </c>
      <c r="HJ217" s="36">
        <v>518644.30999999959</v>
      </c>
      <c r="HK217" s="36">
        <v>352878.46000000089</v>
      </c>
      <c r="HL217" s="36">
        <v>561532.80999999924</v>
      </c>
      <c r="HM217" s="36">
        <v>404152.03000000084</v>
      </c>
      <c r="HN217" s="36">
        <v>384195.20999999868</v>
      </c>
      <c r="HO217" s="36">
        <v>394613.10000000068</v>
      </c>
      <c r="HP217" s="36">
        <v>313333.28999999881</v>
      </c>
      <c r="HQ217" s="36">
        <v>401109.00000000244</v>
      </c>
      <c r="HR217" s="36">
        <v>394779.50999999949</v>
      </c>
      <c r="HS217" s="37">
        <f t="shared" si="1154"/>
        <v>4801102.1900000004</v>
      </c>
      <c r="HT217" s="36">
        <v>253143.40999999997</v>
      </c>
      <c r="HU217" s="36">
        <v>392624.77000000019</v>
      </c>
      <c r="HV217" s="36">
        <v>537492.98999999976</v>
      </c>
      <c r="HW217" s="36">
        <v>482028.7100000006</v>
      </c>
      <c r="HX217" s="36">
        <v>411631.1299999989</v>
      </c>
      <c r="HY217" s="36">
        <v>452396.06999999977</v>
      </c>
      <c r="HZ217" s="36">
        <v>381074.91000000172</v>
      </c>
      <c r="IA217" s="36">
        <v>376444.80999999883</v>
      </c>
      <c r="IB217" s="36">
        <v>407789.89000000124</v>
      </c>
      <c r="IC217" s="36">
        <v>370599.63000000006</v>
      </c>
      <c r="ID217" s="36">
        <v>345376.37999999808</v>
      </c>
      <c r="IE217" s="36">
        <v>392737.71000000066</v>
      </c>
      <c r="IF217" s="37">
        <f t="shared" si="1155"/>
        <v>4803340.4099999992</v>
      </c>
      <c r="IG217" s="36">
        <v>284629.18</v>
      </c>
      <c r="IH217" s="209">
        <v>418277.98999999993</v>
      </c>
      <c r="II217" s="209">
        <v>531131.2200000002</v>
      </c>
      <c r="IJ217" s="209">
        <v>443100.69999999949</v>
      </c>
      <c r="IK217" s="209">
        <v>399052.41000000038</v>
      </c>
      <c r="IL217" s="209">
        <v>438432.2799999998</v>
      </c>
      <c r="IM217" s="209">
        <v>379174.53</v>
      </c>
      <c r="IN217" s="209">
        <v>367635.88000000012</v>
      </c>
      <c r="IO217" s="209">
        <v>379487.0699999996</v>
      </c>
      <c r="IP217" s="209">
        <v>373408.94000000204</v>
      </c>
      <c r="IQ217" s="209">
        <v>328250.099999998</v>
      </c>
      <c r="IR217" s="209">
        <v>359950.24999999942</v>
      </c>
      <c r="IS217" s="37">
        <f t="shared" si="1156"/>
        <v>4702530.549999998</v>
      </c>
      <c r="IT217" s="36">
        <v>312413.18000000005</v>
      </c>
      <c r="IU217" s="209">
        <v>373337.67000000004</v>
      </c>
      <c r="IV217" s="209">
        <v>533540.64999999967</v>
      </c>
      <c r="IW217" s="209">
        <v>492968.26000000047</v>
      </c>
      <c r="IX217" s="209">
        <v>419633.3200000003</v>
      </c>
      <c r="IY217" s="209">
        <v>391675.69000000041</v>
      </c>
      <c r="IZ217" s="209">
        <v>425893.05999999912</v>
      </c>
      <c r="JA217" s="209">
        <v>409514.46999999881</v>
      </c>
      <c r="JB217" s="209">
        <v>337939.31000000052</v>
      </c>
      <c r="JC217" s="209">
        <v>357753.97000000067</v>
      </c>
      <c r="JD217" s="209">
        <v>359772.00999999978</v>
      </c>
      <c r="JE217" s="209">
        <v>420503.51999999909</v>
      </c>
      <c r="JF217" s="37">
        <f t="shared" si="1157"/>
        <v>4834945.1099999994</v>
      </c>
      <c r="JG217" s="229">
        <v>279663.43000000005</v>
      </c>
      <c r="JH217" s="209">
        <v>343550.47999999992</v>
      </c>
      <c r="JI217" s="209">
        <v>501807.10000000033</v>
      </c>
      <c r="JJ217" s="209">
        <v>484710.11000000004</v>
      </c>
      <c r="JK217" s="209">
        <v>489164.74999999948</v>
      </c>
      <c r="JL217" s="209">
        <v>371712.12000000075</v>
      </c>
      <c r="JM217" s="209">
        <v>378748.10999999958</v>
      </c>
      <c r="JN217" s="209">
        <v>352160.37000000029</v>
      </c>
      <c r="JO217" s="209">
        <v>451516.98000000068</v>
      </c>
      <c r="JP217" s="209">
        <v>299642.67999999883</v>
      </c>
      <c r="JQ217" s="209">
        <v>370932.76000000088</v>
      </c>
      <c r="JR217" s="209">
        <v>482171.33000000031</v>
      </c>
      <c r="JS217" s="37">
        <f t="shared" si="1158"/>
        <v>4805780.22</v>
      </c>
      <c r="JT217" s="229">
        <v>285572.73999999993</v>
      </c>
      <c r="JU217" s="209">
        <v>364978.34000000026</v>
      </c>
      <c r="JV217" s="209">
        <v>465165.33999999985</v>
      </c>
      <c r="JW217" s="209">
        <v>540614.78000000084</v>
      </c>
      <c r="JX217" s="209">
        <v>446783.07999999949</v>
      </c>
      <c r="JY217" s="209">
        <v>327120.56999999995</v>
      </c>
      <c r="JZ217" s="209">
        <v>394855.80999999971</v>
      </c>
      <c r="KA217" s="209">
        <v>307043.9099999998</v>
      </c>
      <c r="KB217" s="209">
        <v>374282.69999999984</v>
      </c>
      <c r="KC217" s="209">
        <v>489410.55999999971</v>
      </c>
      <c r="KD217" s="209">
        <v>394783.28000000317</v>
      </c>
      <c r="KE217" s="209">
        <v>570641.31999999715</v>
      </c>
      <c r="KF217" s="37">
        <f t="shared" si="1159"/>
        <v>4961252.43</v>
      </c>
      <c r="KG217" s="229">
        <v>275736.11000000004</v>
      </c>
      <c r="KH217" s="209">
        <v>372037.08</v>
      </c>
      <c r="KI217" s="209">
        <v>487096.35000000009</v>
      </c>
      <c r="KJ217" s="209">
        <v>536619.69999999995</v>
      </c>
      <c r="KK217" s="209">
        <v>381239.83999999997</v>
      </c>
      <c r="KL217" s="209">
        <v>509741.66000000003</v>
      </c>
      <c r="KM217" s="209">
        <v>416621.72999999986</v>
      </c>
      <c r="KN217" s="209">
        <v>367585.41999999981</v>
      </c>
      <c r="KO217" s="209">
        <v>389971.03000000014</v>
      </c>
      <c r="KP217" s="209">
        <v>409042.82000000018</v>
      </c>
      <c r="KQ217" s="209">
        <v>333256.05999999994</v>
      </c>
      <c r="KR217" s="209">
        <v>464591.3400000002</v>
      </c>
      <c r="KS217" s="37">
        <f t="shared" si="1160"/>
        <v>4943539.1400000006</v>
      </c>
      <c r="KT217" s="229">
        <v>308132.25</v>
      </c>
      <c r="KU217" s="209">
        <v>344990.5199999999</v>
      </c>
      <c r="KV217" s="209">
        <v>496790.7900000001</v>
      </c>
      <c r="KW217" s="209">
        <v>409039.58999999997</v>
      </c>
      <c r="KX217" s="209">
        <v>387412.22999999986</v>
      </c>
      <c r="KY217" s="209">
        <v>430162.16000000027</v>
      </c>
      <c r="KZ217" s="209">
        <v>364046.39999999979</v>
      </c>
      <c r="LA217" s="209">
        <v>391192.72000000009</v>
      </c>
      <c r="LB217" s="209">
        <v>387428.16000000003</v>
      </c>
      <c r="LC217" s="209">
        <v>394251.6</v>
      </c>
      <c r="LD217" s="209">
        <v>382619.93999999983</v>
      </c>
      <c r="LE217" s="209">
        <v>466733.11999999982</v>
      </c>
      <c r="LF217" s="37">
        <f t="shared" si="1161"/>
        <v>4762799.4800000004</v>
      </c>
      <c r="LG217" s="229">
        <v>324281.62</v>
      </c>
      <c r="LH217" s="209">
        <v>387632.89999999997</v>
      </c>
      <c r="LI217" s="209">
        <v>466702.1</v>
      </c>
      <c r="LJ217" s="209">
        <v>422083.93000000005</v>
      </c>
      <c r="LK217" s="209">
        <v>543375.28999999992</v>
      </c>
      <c r="LL217" s="209">
        <v>373019.66000000027</v>
      </c>
      <c r="LM217" s="209">
        <v>430438.08999999997</v>
      </c>
      <c r="LN217" s="209">
        <v>498806.88999999978</v>
      </c>
      <c r="LO217" s="209">
        <v>513693.39000000071</v>
      </c>
      <c r="LP217" s="209">
        <v>501782.11999999976</v>
      </c>
      <c r="LQ217" s="209">
        <v>407307.61999999941</v>
      </c>
      <c r="LR217" s="209">
        <v>637806.34999999986</v>
      </c>
      <c r="LS217" s="37">
        <f t="shared" si="1162"/>
        <v>5506929.959999999</v>
      </c>
      <c r="LT217" s="229">
        <v>348675.59</v>
      </c>
      <c r="LU217" s="209">
        <v>431956.04</v>
      </c>
      <c r="LV217" s="209">
        <v>571385.79</v>
      </c>
      <c r="LW217" s="209">
        <v>905699.74000000022</v>
      </c>
      <c r="LX217" s="209">
        <v>598078.14999999967</v>
      </c>
      <c r="LY217" s="209">
        <v>19387.400000000151</v>
      </c>
      <c r="LZ217" s="209">
        <v>414132.67999999993</v>
      </c>
      <c r="MA217" s="209">
        <v>522996.30999999982</v>
      </c>
      <c r="MB217" s="209">
        <v>355909.05000000005</v>
      </c>
      <c r="MC217" s="209">
        <v>500571.97000000044</v>
      </c>
      <c r="MD217" s="209">
        <v>362480.69999999995</v>
      </c>
      <c r="ME217" s="209">
        <v>584564.86999999988</v>
      </c>
      <c r="MF217" s="37">
        <f t="shared" si="1163"/>
        <v>5615838.29</v>
      </c>
      <c r="MG217" s="229">
        <v>340772.25</v>
      </c>
      <c r="MH217" s="209">
        <v>477689.71000000008</v>
      </c>
      <c r="MI217" s="209">
        <v>545258.23999999987</v>
      </c>
      <c r="MJ217" s="209">
        <v>0</v>
      </c>
      <c r="MK217" s="209">
        <v>0</v>
      </c>
      <c r="ML217" s="209">
        <v>0</v>
      </c>
      <c r="MM217" s="209">
        <v>0</v>
      </c>
      <c r="MN217" s="209">
        <v>0</v>
      </c>
      <c r="MO217" s="209">
        <v>0</v>
      </c>
      <c r="MP217" s="209">
        <v>0</v>
      </c>
      <c r="MQ217" s="209">
        <v>0</v>
      </c>
      <c r="MR217" s="209">
        <v>0</v>
      </c>
      <c r="MS217" s="38">
        <f t="shared" si="1164"/>
        <v>1363720.2</v>
      </c>
    </row>
    <row r="218" spans="1:357" ht="15.75" x14ac:dyDescent="0.25">
      <c r="A218" s="86">
        <v>4113</v>
      </c>
      <c r="B218" s="113"/>
      <c r="C218" s="114" t="s">
        <v>219</v>
      </c>
      <c r="D218" s="114" t="s">
        <v>51</v>
      </c>
      <c r="E218" s="36">
        <v>87635.620096811894</v>
      </c>
      <c r="F218" s="36">
        <v>66474.712068102148</v>
      </c>
      <c r="G218" s="36">
        <v>95301.285261225174</v>
      </c>
      <c r="H218" s="36">
        <v>69913.203138040408</v>
      </c>
      <c r="I218" s="36">
        <v>72166.583208145559</v>
      </c>
      <c r="J218" s="36">
        <v>49678.684693707233</v>
      </c>
      <c r="K218" s="36">
        <v>58988.482724086134</v>
      </c>
      <c r="L218" s="37">
        <v>12944.416624937407</v>
      </c>
      <c r="M218" s="37">
        <v>584.20964780504096</v>
      </c>
      <c r="N218" s="37">
        <v>9747.9552662326823</v>
      </c>
      <c r="O218" s="36">
        <v>279.58604573526958</v>
      </c>
      <c r="P218" s="36">
        <v>-15953.096311133368</v>
      </c>
      <c r="Q218" s="36">
        <v>358.87164079452515</v>
      </c>
      <c r="R218" s="36">
        <v>2620.5975630111834</v>
      </c>
      <c r="S218" s="37">
        <f t="shared" si="1107"/>
        <v>10582.540477382739</v>
      </c>
      <c r="T218" s="36">
        <v>563.34501752628955</v>
      </c>
      <c r="U218" s="36">
        <v>1669.170422300117</v>
      </c>
      <c r="V218" s="36">
        <v>79.285595059255556</v>
      </c>
      <c r="W218" s="36">
        <v>50.075112669003509</v>
      </c>
      <c r="X218" s="36">
        <v>363.04456685027543</v>
      </c>
      <c r="Y218" s="36">
        <v>233.68385912201637</v>
      </c>
      <c r="Z218" s="36">
        <v>588.38257386079113</v>
      </c>
      <c r="AA218" s="36">
        <v>872.14154565181116</v>
      </c>
      <c r="AB218" s="36">
        <v>329.66115840427307</v>
      </c>
      <c r="AC218" s="36">
        <v>909.69788015356369</v>
      </c>
      <c r="AD218" s="36">
        <v>851.27691537305964</v>
      </c>
      <c r="AE218" s="36">
        <v>5537.4728759806376</v>
      </c>
      <c r="AF218" s="37">
        <f t="shared" si="1109"/>
        <v>12047.237522951094</v>
      </c>
      <c r="AG218" s="36">
        <v>596.7284259722918</v>
      </c>
      <c r="AH218" s="36">
        <v>150.22533800701052</v>
      </c>
      <c r="AI218" s="36">
        <v>25893.006175930561</v>
      </c>
      <c r="AJ218" s="36">
        <v>-24244.700383909199</v>
      </c>
      <c r="AK218" s="36">
        <v>22108.162243365048</v>
      </c>
      <c r="AL218" s="36">
        <v>-20839.592722416961</v>
      </c>
      <c r="AM218" s="36">
        <v>500.75112669003505</v>
      </c>
      <c r="AN218" s="36">
        <v>3108.8299115339678</v>
      </c>
      <c r="AO218" s="36">
        <v>292.10482390252048</v>
      </c>
      <c r="AP218" s="36">
        <v>-993.15640126856965</v>
      </c>
      <c r="AQ218" s="36">
        <v>771.99132031380418</v>
      </c>
      <c r="AR218" s="36">
        <v>1777.6664997496246</v>
      </c>
      <c r="AS218" s="37">
        <f t="shared" si="1112"/>
        <v>9122.0163578701322</v>
      </c>
      <c r="AT218" s="36">
        <v>938.90836254381577</v>
      </c>
      <c r="AU218" s="36">
        <v>13870.806209313972</v>
      </c>
      <c r="AV218" s="36">
        <v>459.02186613253212</v>
      </c>
      <c r="AW218" s="36">
        <v>-11337.840093473544</v>
      </c>
      <c r="AX218" s="36">
        <v>1068.2690702720747</v>
      </c>
      <c r="AY218" s="36">
        <v>1489.7346019028544</v>
      </c>
      <c r="AZ218" s="36">
        <v>3509.4308128859957</v>
      </c>
      <c r="BA218" s="36">
        <v>-212.81922884326491</v>
      </c>
      <c r="BB218" s="36">
        <v>605.07427808379248</v>
      </c>
      <c r="BC218" s="36">
        <v>1226.8402603905859</v>
      </c>
      <c r="BD218" s="36">
        <v>0</v>
      </c>
      <c r="BE218" s="36">
        <v>1160.0734434985814</v>
      </c>
      <c r="BF218" s="37">
        <f t="shared" si="1114"/>
        <v>12777.499582707394</v>
      </c>
      <c r="BG218" s="36">
        <v>646.8035386412954</v>
      </c>
      <c r="BH218" s="36">
        <v>162.74411617426139</v>
      </c>
      <c r="BI218" s="36">
        <v>329.66115840427307</v>
      </c>
      <c r="BJ218" s="36">
        <v>20192.789183775665</v>
      </c>
      <c r="BK218" s="36">
        <v>62139.041896177601</v>
      </c>
      <c r="BL218" s="36">
        <v>-81614.087798364228</v>
      </c>
      <c r="BM218" s="36">
        <v>680.18694708729765</v>
      </c>
      <c r="BN218" s="36">
        <v>3584.5434818895014</v>
      </c>
      <c r="BO218" s="36">
        <v>963.94591887831746</v>
      </c>
      <c r="BP218" s="36">
        <v>292.10482390252048</v>
      </c>
      <c r="BQ218" s="36">
        <v>3651.3102987815059</v>
      </c>
      <c r="BR218" s="36">
        <v>1548.1555666833583</v>
      </c>
      <c r="BS218" s="37">
        <f t="shared" si="1117"/>
        <v>12577.199132031361</v>
      </c>
      <c r="BT218" s="36">
        <v>2374.394925721916</v>
      </c>
      <c r="BU218" s="36">
        <v>1109.9983308295778</v>
      </c>
      <c r="BV218" s="36">
        <v>162.74411617426139</v>
      </c>
      <c r="BW218" s="36">
        <v>438.15723585378072</v>
      </c>
      <c r="BX218" s="36">
        <v>2303.4551827741611</v>
      </c>
      <c r="BY218" s="36">
        <v>1911.200133533634</v>
      </c>
      <c r="BZ218" s="36">
        <v>-45.902186613253214</v>
      </c>
      <c r="CA218" s="36">
        <v>-676.01402103154737</v>
      </c>
      <c r="CB218" s="36">
        <v>-1598.2306793523619</v>
      </c>
      <c r="CC218" s="36">
        <v>325.48823234852279</v>
      </c>
      <c r="CD218" s="36">
        <v>926.38958437656493</v>
      </c>
      <c r="CE218" s="36">
        <v>3208.980136871975</v>
      </c>
      <c r="CF218" s="37">
        <f t="shared" si="1120"/>
        <v>10440.66099148723</v>
      </c>
      <c r="CG218" s="36">
        <v>1493.9075279586048</v>
      </c>
      <c r="CH218" s="36">
        <v>1756.801869470873</v>
      </c>
      <c r="CI218" s="36">
        <v>-1147.5546653313304</v>
      </c>
      <c r="CJ218" s="36">
        <v>438.15723585378072</v>
      </c>
      <c r="CK218" s="36">
        <v>876.31447170756144</v>
      </c>
      <c r="CL218" s="36">
        <v>1436.3570355533298</v>
      </c>
      <c r="CM218" s="36">
        <v>1117.4737105658492</v>
      </c>
      <c r="CN218" s="36">
        <v>2532.9661158404274</v>
      </c>
      <c r="CO218" s="36">
        <v>-1026.5398097145719</v>
      </c>
      <c r="CP218" s="36">
        <v>484.05942246703393</v>
      </c>
      <c r="CQ218" s="36">
        <v>13681.74636955433</v>
      </c>
      <c r="CR218" s="36">
        <v>-4867.1077449507584</v>
      </c>
      <c r="CS218" s="37">
        <f t="shared" si="1123"/>
        <v>16776.58153897513</v>
      </c>
      <c r="CT218" s="36">
        <v>746.95376397930238</v>
      </c>
      <c r="CU218" s="36">
        <v>580.03672174929068</v>
      </c>
      <c r="CV218" s="36">
        <v>-329.66115840427307</v>
      </c>
      <c r="CW218" s="36">
        <v>488.23234852278421</v>
      </c>
      <c r="CX218" s="36">
        <v>5595.8938407611422</v>
      </c>
      <c r="CY218" s="36">
        <v>2462.0263728926725</v>
      </c>
      <c r="CZ218" s="36">
        <v>104.32315139375731</v>
      </c>
      <c r="DA218" s="36">
        <v>1251.8778167250878</v>
      </c>
      <c r="DB218" s="36">
        <v>0</v>
      </c>
      <c r="DC218" s="36">
        <v>363.04456685027543</v>
      </c>
      <c r="DD218" s="36">
        <v>392.25504924052746</v>
      </c>
      <c r="DE218" s="36">
        <v>3000.3338340844602</v>
      </c>
      <c r="DF218" s="36">
        <f t="shared" si="1126"/>
        <v>14655.316307795028</v>
      </c>
      <c r="DG218" s="36">
        <v>337</v>
      </c>
      <c r="DH218" s="36">
        <v>50</v>
      </c>
      <c r="DI218" s="36">
        <v>887.6</v>
      </c>
      <c r="DJ218" s="36">
        <v>464.11</v>
      </c>
      <c r="DK218" s="36">
        <v>2288</v>
      </c>
      <c r="DL218" s="36">
        <v>3775.29</v>
      </c>
      <c r="DM218" s="36">
        <v>2340.9</v>
      </c>
      <c r="DN218" s="36">
        <v>-10142.9</v>
      </c>
      <c r="DO218" s="36">
        <v>0</v>
      </c>
      <c r="DP218" s="36">
        <v>0</v>
      </c>
      <c r="DQ218" s="36">
        <v>0</v>
      </c>
      <c r="DR218" s="36">
        <v>0</v>
      </c>
      <c r="DS218" s="37">
        <f t="shared" si="1146"/>
        <v>0</v>
      </c>
      <c r="DT218" s="36">
        <v>0</v>
      </c>
      <c r="DU218" s="36">
        <v>0</v>
      </c>
      <c r="DV218" s="36">
        <v>0</v>
      </c>
      <c r="DW218" s="36">
        <v>0</v>
      </c>
      <c r="DX218" s="36">
        <v>0</v>
      </c>
      <c r="DY218" s="36">
        <v>0</v>
      </c>
      <c r="DZ218" s="36">
        <v>0</v>
      </c>
      <c r="EA218" s="36">
        <v>0</v>
      </c>
      <c r="EB218" s="36">
        <v>0</v>
      </c>
      <c r="EC218" s="36">
        <v>0</v>
      </c>
      <c r="ED218" s="36">
        <v>0</v>
      </c>
      <c r="EE218" s="36">
        <v>0</v>
      </c>
      <c r="EF218" s="37">
        <f t="shared" si="1147"/>
        <v>0</v>
      </c>
      <c r="EG218" s="36">
        <v>0</v>
      </c>
      <c r="EH218" s="36">
        <v>0</v>
      </c>
      <c r="EI218" s="36">
        <v>0</v>
      </c>
      <c r="EJ218" s="36">
        <v>0</v>
      </c>
      <c r="EK218" s="36">
        <v>0</v>
      </c>
      <c r="EL218" s="36">
        <v>0</v>
      </c>
      <c r="EM218" s="36">
        <v>0</v>
      </c>
      <c r="EN218" s="36">
        <v>0</v>
      </c>
      <c r="EO218" s="36">
        <v>0</v>
      </c>
      <c r="EP218" s="36">
        <v>0</v>
      </c>
      <c r="EQ218" s="36">
        <v>0</v>
      </c>
      <c r="ER218" s="36">
        <v>0</v>
      </c>
      <c r="ES218" s="37">
        <f t="shared" si="1148"/>
        <v>0</v>
      </c>
      <c r="ET218" s="36">
        <v>0</v>
      </c>
      <c r="EU218" s="36">
        <v>0</v>
      </c>
      <c r="EV218" s="36">
        <v>0</v>
      </c>
      <c r="EW218" s="36">
        <v>0</v>
      </c>
      <c r="EX218" s="36">
        <v>0</v>
      </c>
      <c r="EY218" s="36">
        <v>0</v>
      </c>
      <c r="EZ218" s="36">
        <v>0</v>
      </c>
      <c r="FA218" s="36">
        <v>0</v>
      </c>
      <c r="FB218" s="36">
        <v>0</v>
      </c>
      <c r="FC218" s="36">
        <v>0</v>
      </c>
      <c r="FD218" s="36">
        <v>0</v>
      </c>
      <c r="FE218" s="36">
        <v>0</v>
      </c>
      <c r="FF218" s="37">
        <f t="shared" si="1149"/>
        <v>0</v>
      </c>
      <c r="FG218" s="36">
        <v>0</v>
      </c>
      <c r="FH218" s="36">
        <v>0</v>
      </c>
      <c r="FI218" s="36">
        <v>0</v>
      </c>
      <c r="FJ218" s="36">
        <v>0</v>
      </c>
      <c r="FK218" s="36">
        <v>0</v>
      </c>
      <c r="FL218" s="36">
        <v>0</v>
      </c>
      <c r="FM218" s="36">
        <v>0</v>
      </c>
      <c r="FN218" s="36">
        <v>0</v>
      </c>
      <c r="FO218" s="36">
        <v>0</v>
      </c>
      <c r="FP218" s="36">
        <v>0</v>
      </c>
      <c r="FQ218" s="36">
        <v>0</v>
      </c>
      <c r="FR218" s="36">
        <v>0</v>
      </c>
      <c r="FS218" s="37">
        <f t="shared" si="1150"/>
        <v>0</v>
      </c>
      <c r="FT218" s="36">
        <v>0</v>
      </c>
      <c r="FU218" s="36">
        <v>0</v>
      </c>
      <c r="FV218" s="36">
        <v>0</v>
      </c>
      <c r="FW218" s="36">
        <v>0</v>
      </c>
      <c r="FX218" s="36">
        <v>0</v>
      </c>
      <c r="FY218" s="36">
        <v>0</v>
      </c>
      <c r="FZ218" s="36">
        <v>0</v>
      </c>
      <c r="GA218" s="36">
        <v>0</v>
      </c>
      <c r="GB218" s="36">
        <v>0</v>
      </c>
      <c r="GC218" s="36">
        <v>0</v>
      </c>
      <c r="GD218" s="36">
        <v>0</v>
      </c>
      <c r="GE218" s="36">
        <v>0</v>
      </c>
      <c r="GF218" s="37">
        <f t="shared" si="1151"/>
        <v>0</v>
      </c>
      <c r="GG218" s="36">
        <v>0</v>
      </c>
      <c r="GH218" s="36">
        <v>0</v>
      </c>
      <c r="GI218" s="36">
        <v>0</v>
      </c>
      <c r="GJ218" s="36">
        <v>0</v>
      </c>
      <c r="GK218" s="36">
        <v>0</v>
      </c>
      <c r="GL218" s="36">
        <v>0</v>
      </c>
      <c r="GM218" s="36">
        <v>0</v>
      </c>
      <c r="GN218" s="36">
        <v>0</v>
      </c>
      <c r="GO218" s="36">
        <v>0</v>
      </c>
      <c r="GP218" s="36">
        <v>0</v>
      </c>
      <c r="GQ218" s="36">
        <v>0</v>
      </c>
      <c r="GR218" s="36">
        <v>0</v>
      </c>
      <c r="GS218" s="37">
        <f t="shared" si="1152"/>
        <v>0</v>
      </c>
      <c r="GT218" s="36">
        <v>0</v>
      </c>
      <c r="GU218" s="36">
        <v>0</v>
      </c>
      <c r="GV218" s="36">
        <v>0</v>
      </c>
      <c r="GW218" s="36">
        <v>0</v>
      </c>
      <c r="GX218" s="36">
        <v>0</v>
      </c>
      <c r="GY218" s="36">
        <v>0</v>
      </c>
      <c r="GZ218" s="36">
        <v>0</v>
      </c>
      <c r="HA218" s="36">
        <v>0</v>
      </c>
      <c r="HB218" s="36">
        <v>0</v>
      </c>
      <c r="HC218" s="36">
        <v>0</v>
      </c>
      <c r="HD218" s="36">
        <v>0</v>
      </c>
      <c r="HE218" s="36">
        <v>0</v>
      </c>
      <c r="HF218" s="37">
        <f t="shared" si="1153"/>
        <v>0</v>
      </c>
      <c r="HG218" s="36">
        <v>0</v>
      </c>
      <c r="HH218" s="36">
        <v>0</v>
      </c>
      <c r="HI218" s="36">
        <v>0</v>
      </c>
      <c r="HJ218" s="36">
        <v>0</v>
      </c>
      <c r="HK218" s="36">
        <v>0</v>
      </c>
      <c r="HL218" s="36">
        <v>0</v>
      </c>
      <c r="HM218" s="36">
        <v>0</v>
      </c>
      <c r="HN218" s="36">
        <v>0</v>
      </c>
      <c r="HO218" s="36">
        <v>0</v>
      </c>
      <c r="HP218" s="36">
        <v>0</v>
      </c>
      <c r="HQ218" s="36">
        <v>0</v>
      </c>
      <c r="HR218" s="36">
        <v>0</v>
      </c>
      <c r="HS218" s="37">
        <f t="shared" si="1154"/>
        <v>0</v>
      </c>
      <c r="HT218" s="36">
        <v>0</v>
      </c>
      <c r="HU218" s="36">
        <v>0</v>
      </c>
      <c r="HV218" s="36">
        <v>0</v>
      </c>
      <c r="HW218" s="36">
        <v>0</v>
      </c>
      <c r="HX218" s="36">
        <v>0</v>
      </c>
      <c r="HY218" s="36">
        <v>0</v>
      </c>
      <c r="HZ218" s="36">
        <v>0</v>
      </c>
      <c r="IA218" s="36">
        <v>0</v>
      </c>
      <c r="IB218" s="36">
        <v>0</v>
      </c>
      <c r="IC218" s="36">
        <v>0</v>
      </c>
      <c r="ID218" s="36">
        <v>0</v>
      </c>
      <c r="IE218" s="36">
        <v>0</v>
      </c>
      <c r="IF218" s="37">
        <f t="shared" si="1155"/>
        <v>0</v>
      </c>
      <c r="IG218" s="36">
        <v>0</v>
      </c>
      <c r="IH218" s="209">
        <v>0</v>
      </c>
      <c r="II218" s="209">
        <v>0</v>
      </c>
      <c r="IJ218" s="209">
        <v>0</v>
      </c>
      <c r="IK218" s="209">
        <v>0</v>
      </c>
      <c r="IL218" s="209">
        <v>0</v>
      </c>
      <c r="IM218" s="209">
        <v>0</v>
      </c>
      <c r="IN218" s="209">
        <v>0</v>
      </c>
      <c r="IO218" s="209">
        <v>0</v>
      </c>
      <c r="IP218" s="209">
        <v>0</v>
      </c>
      <c r="IQ218" s="209">
        <v>0</v>
      </c>
      <c r="IR218" s="209">
        <v>0</v>
      </c>
      <c r="IS218" s="37">
        <f t="shared" si="1156"/>
        <v>0</v>
      </c>
      <c r="IT218" s="36">
        <v>0</v>
      </c>
      <c r="IU218" s="209">
        <v>0</v>
      </c>
      <c r="IV218" s="209">
        <v>0</v>
      </c>
      <c r="IW218" s="209">
        <v>0</v>
      </c>
      <c r="IX218" s="209">
        <v>0</v>
      </c>
      <c r="IY218" s="209">
        <v>0</v>
      </c>
      <c r="IZ218" s="209">
        <v>0</v>
      </c>
      <c r="JA218" s="209">
        <v>0</v>
      </c>
      <c r="JB218" s="209">
        <v>0</v>
      </c>
      <c r="JC218" s="209">
        <v>0</v>
      </c>
      <c r="JD218" s="209">
        <v>0</v>
      </c>
      <c r="JE218" s="209">
        <v>0</v>
      </c>
      <c r="JF218" s="37">
        <f t="shared" si="1157"/>
        <v>0</v>
      </c>
      <c r="JG218" s="229">
        <v>0</v>
      </c>
      <c r="JH218" s="209">
        <v>0</v>
      </c>
      <c r="JI218" s="209">
        <v>0</v>
      </c>
      <c r="JJ218" s="209">
        <v>0</v>
      </c>
      <c r="JK218" s="209">
        <v>0</v>
      </c>
      <c r="JL218" s="209">
        <v>0</v>
      </c>
      <c r="JM218" s="209">
        <v>0</v>
      </c>
      <c r="JN218" s="209">
        <v>0</v>
      </c>
      <c r="JO218" s="209">
        <v>0</v>
      </c>
      <c r="JP218" s="209">
        <v>0</v>
      </c>
      <c r="JQ218" s="209">
        <v>0</v>
      </c>
      <c r="JR218" s="209">
        <v>0</v>
      </c>
      <c r="JS218" s="37">
        <f t="shared" si="1158"/>
        <v>0</v>
      </c>
      <c r="JT218" s="229">
        <v>0</v>
      </c>
      <c r="JU218" s="209">
        <v>0</v>
      </c>
      <c r="JV218" s="209">
        <v>0</v>
      </c>
      <c r="JW218" s="209">
        <v>0</v>
      </c>
      <c r="JX218" s="209">
        <v>0</v>
      </c>
      <c r="JY218" s="209">
        <v>0</v>
      </c>
      <c r="JZ218" s="209">
        <v>0</v>
      </c>
      <c r="KA218" s="209">
        <v>0</v>
      </c>
      <c r="KB218" s="209">
        <v>0</v>
      </c>
      <c r="KC218" s="209">
        <v>0</v>
      </c>
      <c r="KD218" s="209">
        <v>0</v>
      </c>
      <c r="KE218" s="209">
        <v>0</v>
      </c>
      <c r="KF218" s="37">
        <f t="shared" si="1159"/>
        <v>0</v>
      </c>
      <c r="KG218" s="229">
        <v>0</v>
      </c>
      <c r="KH218" s="209">
        <v>0</v>
      </c>
      <c r="KI218" s="209">
        <v>0</v>
      </c>
      <c r="KJ218" s="209">
        <v>0</v>
      </c>
      <c r="KK218" s="209">
        <v>0</v>
      </c>
      <c r="KL218" s="209">
        <v>0</v>
      </c>
      <c r="KM218" s="209">
        <v>0</v>
      </c>
      <c r="KN218" s="209">
        <v>0</v>
      </c>
      <c r="KO218" s="209">
        <v>0</v>
      </c>
      <c r="KP218" s="209">
        <v>0</v>
      </c>
      <c r="KQ218" s="209">
        <v>0</v>
      </c>
      <c r="KR218" s="209">
        <v>0</v>
      </c>
      <c r="KS218" s="37">
        <f t="shared" si="1160"/>
        <v>0</v>
      </c>
      <c r="KT218" s="229">
        <v>0</v>
      </c>
      <c r="KU218" s="209">
        <v>0</v>
      </c>
      <c r="KV218" s="209">
        <v>0</v>
      </c>
      <c r="KW218" s="209">
        <v>0</v>
      </c>
      <c r="KX218" s="209">
        <v>0</v>
      </c>
      <c r="KY218" s="209">
        <v>0</v>
      </c>
      <c r="KZ218" s="209">
        <v>0</v>
      </c>
      <c r="LA218" s="209">
        <v>0</v>
      </c>
      <c r="LB218" s="209">
        <v>0</v>
      </c>
      <c r="LC218" s="209">
        <v>0</v>
      </c>
      <c r="LD218" s="209">
        <v>0</v>
      </c>
      <c r="LE218" s="209">
        <v>0</v>
      </c>
      <c r="LF218" s="37">
        <f t="shared" si="1161"/>
        <v>0</v>
      </c>
      <c r="LG218" s="229">
        <v>0</v>
      </c>
      <c r="LH218" s="209">
        <v>0</v>
      </c>
      <c r="LI218" s="209">
        <v>0</v>
      </c>
      <c r="LJ218" s="209">
        <v>0</v>
      </c>
      <c r="LK218" s="209">
        <v>0</v>
      </c>
      <c r="LL218" s="209">
        <v>0</v>
      </c>
      <c r="LM218" s="209">
        <v>0</v>
      </c>
      <c r="LN218" s="209">
        <v>0</v>
      </c>
      <c r="LO218" s="209">
        <v>0</v>
      </c>
      <c r="LP218" s="209">
        <v>0</v>
      </c>
      <c r="LQ218" s="209">
        <v>0</v>
      </c>
      <c r="LR218" s="209">
        <v>0</v>
      </c>
      <c r="LS218" s="37">
        <f t="shared" si="1162"/>
        <v>0</v>
      </c>
      <c r="LT218" s="229">
        <v>0</v>
      </c>
      <c r="LU218" s="209">
        <v>0</v>
      </c>
      <c r="LV218" s="209">
        <v>0</v>
      </c>
      <c r="LW218" s="209">
        <v>0</v>
      </c>
      <c r="LX218" s="209">
        <v>0</v>
      </c>
      <c r="LY218" s="209">
        <v>0</v>
      </c>
      <c r="LZ218" s="209">
        <v>0</v>
      </c>
      <c r="MA218" s="209">
        <v>0</v>
      </c>
      <c r="MB218" s="209">
        <v>0</v>
      </c>
      <c r="MC218" s="209">
        <v>0</v>
      </c>
      <c r="MD218" s="209">
        <v>0</v>
      </c>
      <c r="ME218" s="209">
        <v>0</v>
      </c>
      <c r="MF218" s="37">
        <f t="shared" si="1163"/>
        <v>0</v>
      </c>
      <c r="MG218" s="229">
        <v>0</v>
      </c>
      <c r="MH218" s="209">
        <v>0</v>
      </c>
      <c r="MI218" s="209">
        <v>0</v>
      </c>
      <c r="MJ218" s="209">
        <v>0</v>
      </c>
      <c r="MK218" s="209">
        <v>0</v>
      </c>
      <c r="ML218" s="209">
        <v>0</v>
      </c>
      <c r="MM218" s="209">
        <v>0</v>
      </c>
      <c r="MN218" s="209">
        <v>0</v>
      </c>
      <c r="MO218" s="209">
        <v>0</v>
      </c>
      <c r="MP218" s="209">
        <v>0</v>
      </c>
      <c r="MQ218" s="209">
        <v>0</v>
      </c>
      <c r="MR218" s="209">
        <v>0</v>
      </c>
      <c r="MS218" s="38">
        <f t="shared" si="1164"/>
        <v>0</v>
      </c>
    </row>
    <row r="219" spans="1:357" ht="15.75" x14ac:dyDescent="0.25">
      <c r="A219" s="86">
        <v>4114</v>
      </c>
      <c r="B219" s="113"/>
      <c r="C219" s="114" t="s">
        <v>354</v>
      </c>
      <c r="D219" s="114" t="s">
        <v>392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7">
        <v>0</v>
      </c>
      <c r="M219" s="37">
        <v>0</v>
      </c>
      <c r="N219" s="37">
        <v>0</v>
      </c>
      <c r="O219" s="36">
        <v>0</v>
      </c>
      <c r="P219" s="37">
        <v>0</v>
      </c>
      <c r="Q219" s="37">
        <v>0</v>
      </c>
      <c r="R219" s="37">
        <v>0</v>
      </c>
      <c r="S219" s="37">
        <f t="shared" si="1107"/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7">
        <f t="shared" si="1109"/>
        <v>0</v>
      </c>
      <c r="AG219" s="36">
        <v>0</v>
      </c>
      <c r="AH219" s="36">
        <v>0</v>
      </c>
      <c r="AI219" s="36">
        <v>0</v>
      </c>
      <c r="AJ219" s="36">
        <v>0</v>
      </c>
      <c r="AK219" s="36">
        <v>0</v>
      </c>
      <c r="AL219" s="36">
        <v>0</v>
      </c>
      <c r="AM219" s="36">
        <v>0</v>
      </c>
      <c r="AN219" s="36">
        <v>0</v>
      </c>
      <c r="AO219" s="36">
        <v>0</v>
      </c>
      <c r="AP219" s="36">
        <v>0</v>
      </c>
      <c r="AQ219" s="36">
        <v>0</v>
      </c>
      <c r="AR219" s="36">
        <v>0</v>
      </c>
      <c r="AS219" s="37">
        <f t="shared" si="1112"/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>
        <v>0</v>
      </c>
      <c r="BC219" s="36">
        <v>0</v>
      </c>
      <c r="BD219" s="36">
        <v>0</v>
      </c>
      <c r="BE219" s="36">
        <v>0</v>
      </c>
      <c r="BF219" s="37">
        <f t="shared" si="1114"/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>
        <v>0</v>
      </c>
      <c r="BN219" s="36">
        <v>0</v>
      </c>
      <c r="BO219" s="36">
        <v>0</v>
      </c>
      <c r="BP219" s="36">
        <v>0</v>
      </c>
      <c r="BQ219" s="36">
        <v>0</v>
      </c>
      <c r="BR219" s="36">
        <v>0</v>
      </c>
      <c r="BS219" s="37">
        <f t="shared" si="1117"/>
        <v>0</v>
      </c>
      <c r="BT219" s="36">
        <v>0</v>
      </c>
      <c r="BU219" s="36">
        <v>0</v>
      </c>
      <c r="BV219" s="36">
        <v>0</v>
      </c>
      <c r="BW219" s="36">
        <v>0</v>
      </c>
      <c r="BX219" s="3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7">
        <f t="shared" si="1120"/>
        <v>0</v>
      </c>
      <c r="CG219" s="36">
        <v>0</v>
      </c>
      <c r="CH219" s="36">
        <v>0</v>
      </c>
      <c r="CI219" s="36">
        <v>0</v>
      </c>
      <c r="CJ219" s="36">
        <v>0</v>
      </c>
      <c r="CK219" s="36">
        <v>0</v>
      </c>
      <c r="CL219" s="36">
        <v>0</v>
      </c>
      <c r="CM219" s="36">
        <v>0</v>
      </c>
      <c r="CN219" s="36">
        <v>0</v>
      </c>
      <c r="CO219" s="36">
        <v>0</v>
      </c>
      <c r="CP219" s="36">
        <v>0</v>
      </c>
      <c r="CQ219" s="36">
        <v>0</v>
      </c>
      <c r="CR219" s="36">
        <v>0</v>
      </c>
      <c r="CS219" s="37">
        <f t="shared" si="1123"/>
        <v>0</v>
      </c>
      <c r="CT219" s="36">
        <v>0</v>
      </c>
      <c r="CU219" s="36">
        <v>0</v>
      </c>
      <c r="CV219" s="36">
        <v>0</v>
      </c>
      <c r="CW219" s="36">
        <v>0</v>
      </c>
      <c r="CX219" s="36">
        <v>0</v>
      </c>
      <c r="CY219" s="36">
        <v>0</v>
      </c>
      <c r="CZ219" s="36">
        <v>0</v>
      </c>
      <c r="DA219" s="36">
        <v>0</v>
      </c>
      <c r="DB219" s="36">
        <v>0</v>
      </c>
      <c r="DC219" s="36">
        <v>0</v>
      </c>
      <c r="DD219" s="36">
        <v>0</v>
      </c>
      <c r="DE219" s="36">
        <v>0</v>
      </c>
      <c r="DF219" s="36">
        <f t="shared" si="1126"/>
        <v>0</v>
      </c>
      <c r="DG219" s="36">
        <v>0</v>
      </c>
      <c r="DH219" s="36">
        <v>0</v>
      </c>
      <c r="DI219" s="36">
        <v>0</v>
      </c>
      <c r="DJ219" s="36">
        <v>0</v>
      </c>
      <c r="DK219" s="36">
        <v>0</v>
      </c>
      <c r="DL219" s="36">
        <v>0</v>
      </c>
      <c r="DM219" s="36">
        <v>0</v>
      </c>
      <c r="DN219" s="36">
        <v>0</v>
      </c>
      <c r="DO219" s="36">
        <v>0</v>
      </c>
      <c r="DP219" s="36">
        <v>0</v>
      </c>
      <c r="DQ219" s="36">
        <v>0</v>
      </c>
      <c r="DR219" s="36">
        <v>0</v>
      </c>
      <c r="DS219" s="37">
        <f t="shared" si="1146"/>
        <v>0</v>
      </c>
      <c r="DT219" s="36">
        <v>0</v>
      </c>
      <c r="DU219" s="36">
        <v>0</v>
      </c>
      <c r="DV219" s="36">
        <v>0</v>
      </c>
      <c r="DW219" s="36">
        <v>0</v>
      </c>
      <c r="DX219" s="36">
        <v>0</v>
      </c>
      <c r="DY219" s="36">
        <v>0</v>
      </c>
      <c r="DZ219" s="36">
        <v>0</v>
      </c>
      <c r="EA219" s="36">
        <v>0</v>
      </c>
      <c r="EB219" s="36">
        <v>0</v>
      </c>
      <c r="EC219" s="36">
        <v>0</v>
      </c>
      <c r="ED219" s="36">
        <v>0</v>
      </c>
      <c r="EE219" s="36">
        <v>0</v>
      </c>
      <c r="EF219" s="37">
        <f t="shared" si="1147"/>
        <v>0</v>
      </c>
      <c r="EG219" s="36">
        <v>0</v>
      </c>
      <c r="EH219" s="36">
        <v>0</v>
      </c>
      <c r="EI219" s="36">
        <v>0</v>
      </c>
      <c r="EJ219" s="36">
        <v>0</v>
      </c>
      <c r="EK219" s="36">
        <v>0</v>
      </c>
      <c r="EL219" s="36">
        <v>0</v>
      </c>
      <c r="EM219" s="36">
        <v>0</v>
      </c>
      <c r="EN219" s="36">
        <v>0</v>
      </c>
      <c r="EO219" s="36">
        <v>0</v>
      </c>
      <c r="EP219" s="36">
        <v>0</v>
      </c>
      <c r="EQ219" s="36">
        <v>0</v>
      </c>
      <c r="ER219" s="36">
        <v>0</v>
      </c>
      <c r="ES219" s="37">
        <f t="shared" si="1148"/>
        <v>0</v>
      </c>
      <c r="ET219" s="36">
        <v>0</v>
      </c>
      <c r="EU219" s="36">
        <v>0</v>
      </c>
      <c r="EV219" s="36">
        <v>0</v>
      </c>
      <c r="EW219" s="36">
        <v>0</v>
      </c>
      <c r="EX219" s="36">
        <v>0</v>
      </c>
      <c r="EY219" s="36">
        <v>0</v>
      </c>
      <c r="EZ219" s="36">
        <v>0</v>
      </c>
      <c r="FA219" s="36">
        <v>0</v>
      </c>
      <c r="FB219" s="36">
        <v>0</v>
      </c>
      <c r="FC219" s="36">
        <v>0</v>
      </c>
      <c r="FD219" s="36">
        <v>0</v>
      </c>
      <c r="FE219" s="36">
        <v>0</v>
      </c>
      <c r="FF219" s="37">
        <f t="shared" si="1149"/>
        <v>0</v>
      </c>
      <c r="FG219" s="36">
        <v>0</v>
      </c>
      <c r="FH219" s="36">
        <v>0</v>
      </c>
      <c r="FI219" s="36">
        <v>0</v>
      </c>
      <c r="FJ219" s="36">
        <v>0</v>
      </c>
      <c r="FK219" s="36">
        <v>0</v>
      </c>
      <c r="FL219" s="36">
        <v>0</v>
      </c>
      <c r="FM219" s="36">
        <v>0</v>
      </c>
      <c r="FN219" s="36">
        <v>0</v>
      </c>
      <c r="FO219" s="36">
        <v>0</v>
      </c>
      <c r="FP219" s="36">
        <v>0</v>
      </c>
      <c r="FQ219" s="36">
        <v>0</v>
      </c>
      <c r="FR219" s="36">
        <v>0</v>
      </c>
      <c r="FS219" s="37">
        <f t="shared" si="1150"/>
        <v>0</v>
      </c>
      <c r="FT219" s="36">
        <v>0</v>
      </c>
      <c r="FU219" s="36">
        <v>0</v>
      </c>
      <c r="FV219" s="36">
        <v>0</v>
      </c>
      <c r="FW219" s="36">
        <v>0</v>
      </c>
      <c r="FX219" s="36">
        <v>0</v>
      </c>
      <c r="FY219" s="36">
        <v>0</v>
      </c>
      <c r="FZ219" s="36">
        <v>0</v>
      </c>
      <c r="GA219" s="36">
        <v>0</v>
      </c>
      <c r="GB219" s="36">
        <v>0</v>
      </c>
      <c r="GC219" s="36">
        <v>0</v>
      </c>
      <c r="GD219" s="36">
        <v>0</v>
      </c>
      <c r="GE219" s="36">
        <v>0</v>
      </c>
      <c r="GF219" s="37">
        <f t="shared" si="1151"/>
        <v>0</v>
      </c>
      <c r="GG219" s="36">
        <v>0</v>
      </c>
      <c r="GH219" s="36">
        <v>0</v>
      </c>
      <c r="GI219" s="36">
        <v>0</v>
      </c>
      <c r="GJ219" s="36">
        <v>0</v>
      </c>
      <c r="GK219" s="36">
        <v>0</v>
      </c>
      <c r="GL219" s="36">
        <v>0</v>
      </c>
      <c r="GM219" s="36">
        <v>0</v>
      </c>
      <c r="GN219" s="36">
        <v>0</v>
      </c>
      <c r="GO219" s="36">
        <v>0</v>
      </c>
      <c r="GP219" s="36">
        <v>0</v>
      </c>
      <c r="GQ219" s="36">
        <v>0</v>
      </c>
      <c r="GR219" s="36">
        <v>0</v>
      </c>
      <c r="GS219" s="37">
        <f t="shared" si="1152"/>
        <v>0</v>
      </c>
      <c r="GT219" s="36">
        <v>0</v>
      </c>
      <c r="GU219" s="36">
        <v>0</v>
      </c>
      <c r="GV219" s="36">
        <v>0</v>
      </c>
      <c r="GW219" s="36">
        <v>0</v>
      </c>
      <c r="GX219" s="36">
        <v>0</v>
      </c>
      <c r="GY219" s="36">
        <v>0</v>
      </c>
      <c r="GZ219" s="36">
        <v>0</v>
      </c>
      <c r="HA219" s="36">
        <v>0</v>
      </c>
      <c r="HB219" s="36">
        <v>0</v>
      </c>
      <c r="HC219" s="36">
        <v>0</v>
      </c>
      <c r="HD219" s="36">
        <v>0</v>
      </c>
      <c r="HE219" s="36">
        <v>0</v>
      </c>
      <c r="HF219" s="37">
        <f t="shared" si="1153"/>
        <v>0</v>
      </c>
      <c r="HG219" s="36">
        <v>0</v>
      </c>
      <c r="HH219" s="36">
        <v>0</v>
      </c>
      <c r="HI219" s="36">
        <v>0</v>
      </c>
      <c r="HJ219" s="36">
        <v>0</v>
      </c>
      <c r="HK219" s="36">
        <v>0</v>
      </c>
      <c r="HL219" s="36">
        <v>0</v>
      </c>
      <c r="HM219" s="36">
        <v>0</v>
      </c>
      <c r="HN219" s="36">
        <v>0</v>
      </c>
      <c r="HO219" s="36">
        <v>0</v>
      </c>
      <c r="HP219" s="36">
        <v>0</v>
      </c>
      <c r="HQ219" s="36">
        <v>0</v>
      </c>
      <c r="HR219" s="36">
        <v>0</v>
      </c>
      <c r="HS219" s="37">
        <f t="shared" si="1154"/>
        <v>0</v>
      </c>
      <c r="HT219" s="36">
        <v>0</v>
      </c>
      <c r="HU219" s="36">
        <v>0</v>
      </c>
      <c r="HV219" s="36">
        <v>0</v>
      </c>
      <c r="HW219" s="36">
        <v>0</v>
      </c>
      <c r="HX219" s="36">
        <v>0</v>
      </c>
      <c r="HY219" s="36">
        <v>0</v>
      </c>
      <c r="HZ219" s="36">
        <v>0</v>
      </c>
      <c r="IA219" s="36">
        <v>0</v>
      </c>
      <c r="IB219" s="36">
        <v>0</v>
      </c>
      <c r="IC219" s="36">
        <v>0</v>
      </c>
      <c r="ID219" s="36">
        <v>0</v>
      </c>
      <c r="IE219" s="36">
        <v>0</v>
      </c>
      <c r="IF219" s="37">
        <f t="shared" si="1155"/>
        <v>0</v>
      </c>
      <c r="IG219" s="36">
        <v>0</v>
      </c>
      <c r="IH219" s="209">
        <v>0</v>
      </c>
      <c r="II219" s="209">
        <v>0</v>
      </c>
      <c r="IJ219" s="209">
        <v>0</v>
      </c>
      <c r="IK219" s="209">
        <v>0</v>
      </c>
      <c r="IL219" s="209">
        <v>0</v>
      </c>
      <c r="IM219" s="209">
        <v>0</v>
      </c>
      <c r="IN219" s="209">
        <v>0</v>
      </c>
      <c r="IO219" s="209">
        <v>0</v>
      </c>
      <c r="IP219" s="209">
        <v>0</v>
      </c>
      <c r="IQ219" s="209">
        <v>0</v>
      </c>
      <c r="IR219" s="209">
        <v>0</v>
      </c>
      <c r="IS219" s="37">
        <f t="shared" si="1156"/>
        <v>0</v>
      </c>
      <c r="IT219" s="36">
        <v>0</v>
      </c>
      <c r="IU219" s="209">
        <v>0</v>
      </c>
      <c r="IV219" s="209">
        <v>0</v>
      </c>
      <c r="IW219" s="209">
        <v>0</v>
      </c>
      <c r="IX219" s="209">
        <v>0</v>
      </c>
      <c r="IY219" s="209">
        <v>0</v>
      </c>
      <c r="IZ219" s="209">
        <v>0</v>
      </c>
      <c r="JA219" s="209">
        <v>0</v>
      </c>
      <c r="JB219" s="209">
        <v>0</v>
      </c>
      <c r="JC219" s="209">
        <v>0</v>
      </c>
      <c r="JD219" s="209">
        <v>0</v>
      </c>
      <c r="JE219" s="209">
        <v>0</v>
      </c>
      <c r="JF219" s="37">
        <f t="shared" si="1157"/>
        <v>0</v>
      </c>
      <c r="JG219" s="229">
        <v>0</v>
      </c>
      <c r="JH219" s="209">
        <v>0</v>
      </c>
      <c r="JI219" s="209">
        <v>0</v>
      </c>
      <c r="JJ219" s="209">
        <v>0</v>
      </c>
      <c r="JK219" s="209">
        <v>0</v>
      </c>
      <c r="JL219" s="209">
        <v>0</v>
      </c>
      <c r="JM219" s="209">
        <v>0</v>
      </c>
      <c r="JN219" s="209">
        <v>0</v>
      </c>
      <c r="JO219" s="209">
        <v>0</v>
      </c>
      <c r="JP219" s="209">
        <v>0</v>
      </c>
      <c r="JQ219" s="209">
        <v>0</v>
      </c>
      <c r="JR219" s="209">
        <v>0</v>
      </c>
      <c r="JS219" s="37">
        <f t="shared" si="1158"/>
        <v>0</v>
      </c>
      <c r="JT219" s="229">
        <v>0</v>
      </c>
      <c r="JU219" s="209">
        <v>0</v>
      </c>
      <c r="JV219" s="209">
        <v>0</v>
      </c>
      <c r="JW219" s="209">
        <v>0</v>
      </c>
      <c r="JX219" s="209">
        <v>0</v>
      </c>
      <c r="JY219" s="209">
        <v>0</v>
      </c>
      <c r="JZ219" s="209">
        <v>0</v>
      </c>
      <c r="KA219" s="209">
        <v>0</v>
      </c>
      <c r="KB219" s="209">
        <v>0</v>
      </c>
      <c r="KC219" s="209">
        <v>0</v>
      </c>
      <c r="KD219" s="209">
        <v>0</v>
      </c>
      <c r="KE219" s="209">
        <v>0</v>
      </c>
      <c r="KF219" s="37">
        <f t="shared" si="1159"/>
        <v>0</v>
      </c>
      <c r="KG219" s="229">
        <v>0</v>
      </c>
      <c r="KH219" s="209">
        <v>0</v>
      </c>
      <c r="KI219" s="209">
        <v>0</v>
      </c>
      <c r="KJ219" s="209">
        <v>0</v>
      </c>
      <c r="KK219" s="209">
        <v>0</v>
      </c>
      <c r="KL219" s="209">
        <v>0</v>
      </c>
      <c r="KM219" s="209">
        <v>0</v>
      </c>
      <c r="KN219" s="209">
        <v>0</v>
      </c>
      <c r="KO219" s="209">
        <v>0</v>
      </c>
      <c r="KP219" s="209">
        <v>0</v>
      </c>
      <c r="KQ219" s="209">
        <v>0</v>
      </c>
      <c r="KR219" s="209">
        <v>0</v>
      </c>
      <c r="KS219" s="37">
        <f t="shared" si="1160"/>
        <v>0</v>
      </c>
      <c r="KT219" s="229">
        <v>0</v>
      </c>
      <c r="KU219" s="209">
        <v>0</v>
      </c>
      <c r="KV219" s="209">
        <v>0</v>
      </c>
      <c r="KW219" s="209">
        <v>0</v>
      </c>
      <c r="KX219" s="209">
        <v>0</v>
      </c>
      <c r="KY219" s="209">
        <v>0</v>
      </c>
      <c r="KZ219" s="209">
        <v>0</v>
      </c>
      <c r="LA219" s="209">
        <v>0</v>
      </c>
      <c r="LB219" s="209">
        <v>0</v>
      </c>
      <c r="LC219" s="209">
        <v>0</v>
      </c>
      <c r="LD219" s="209">
        <v>0</v>
      </c>
      <c r="LE219" s="209">
        <v>0</v>
      </c>
      <c r="LF219" s="37">
        <f t="shared" si="1161"/>
        <v>0</v>
      </c>
      <c r="LG219" s="229">
        <v>0</v>
      </c>
      <c r="LH219" s="209">
        <v>0</v>
      </c>
      <c r="LI219" s="209">
        <v>0</v>
      </c>
      <c r="LJ219" s="209">
        <v>0</v>
      </c>
      <c r="LK219" s="209">
        <v>0</v>
      </c>
      <c r="LL219" s="209">
        <v>0</v>
      </c>
      <c r="LM219" s="209">
        <v>0</v>
      </c>
      <c r="LN219" s="209">
        <v>0</v>
      </c>
      <c r="LO219" s="209">
        <v>0</v>
      </c>
      <c r="LP219" s="209">
        <v>0</v>
      </c>
      <c r="LQ219" s="209">
        <v>0</v>
      </c>
      <c r="LR219" s="209">
        <v>0</v>
      </c>
      <c r="LS219" s="37">
        <f t="shared" si="1162"/>
        <v>0</v>
      </c>
      <c r="LT219" s="229">
        <v>0</v>
      </c>
      <c r="LU219" s="209">
        <v>0</v>
      </c>
      <c r="LV219" s="209">
        <v>0</v>
      </c>
      <c r="LW219" s="209">
        <v>0</v>
      </c>
      <c r="LX219" s="209">
        <v>0</v>
      </c>
      <c r="LY219" s="209">
        <v>0</v>
      </c>
      <c r="LZ219" s="209">
        <v>0</v>
      </c>
      <c r="MA219" s="209">
        <v>0</v>
      </c>
      <c r="MB219" s="209">
        <v>0</v>
      </c>
      <c r="MC219" s="209">
        <v>0</v>
      </c>
      <c r="MD219" s="209">
        <v>0</v>
      </c>
      <c r="ME219" s="209">
        <v>0</v>
      </c>
      <c r="MF219" s="37">
        <f t="shared" si="1163"/>
        <v>0</v>
      </c>
      <c r="MG219" s="229">
        <v>0</v>
      </c>
      <c r="MH219" s="209">
        <v>0</v>
      </c>
      <c r="MI219" s="209">
        <v>0</v>
      </c>
      <c r="MJ219" s="209">
        <v>0</v>
      </c>
      <c r="MK219" s="209">
        <v>0</v>
      </c>
      <c r="ML219" s="209">
        <v>0</v>
      </c>
      <c r="MM219" s="209">
        <v>0</v>
      </c>
      <c r="MN219" s="209">
        <v>0</v>
      </c>
      <c r="MO219" s="209">
        <v>0</v>
      </c>
      <c r="MP219" s="209">
        <v>0</v>
      </c>
      <c r="MQ219" s="209">
        <v>0</v>
      </c>
      <c r="MR219" s="209">
        <v>0</v>
      </c>
      <c r="MS219" s="38">
        <f t="shared" si="1164"/>
        <v>0</v>
      </c>
    </row>
    <row r="220" spans="1:357" ht="15.75" x14ac:dyDescent="0.25">
      <c r="A220" s="86">
        <v>4115</v>
      </c>
      <c r="B220" s="113"/>
      <c r="C220" s="114" t="s">
        <v>220</v>
      </c>
      <c r="D220" s="114" t="s">
        <v>52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7">
        <v>0</v>
      </c>
      <c r="M220" s="37">
        <v>0</v>
      </c>
      <c r="N220" s="37">
        <v>0</v>
      </c>
      <c r="O220" s="36">
        <v>0</v>
      </c>
      <c r="P220" s="37">
        <v>0</v>
      </c>
      <c r="Q220" s="37">
        <v>0</v>
      </c>
      <c r="R220" s="37">
        <v>0</v>
      </c>
      <c r="S220" s="37">
        <f t="shared" si="1107"/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7">
        <f t="shared" si="1109"/>
        <v>0</v>
      </c>
      <c r="AG220" s="36">
        <v>0</v>
      </c>
      <c r="AH220" s="36">
        <v>0</v>
      </c>
      <c r="AI220" s="36">
        <v>0</v>
      </c>
      <c r="AJ220" s="36">
        <v>0</v>
      </c>
      <c r="AK220" s="36">
        <v>0</v>
      </c>
      <c r="AL220" s="36">
        <v>0</v>
      </c>
      <c r="AM220" s="36">
        <v>0</v>
      </c>
      <c r="AN220" s="36">
        <v>0</v>
      </c>
      <c r="AO220" s="36">
        <v>0</v>
      </c>
      <c r="AP220" s="36">
        <v>0</v>
      </c>
      <c r="AQ220" s="36">
        <v>0</v>
      </c>
      <c r="AR220" s="36">
        <v>0</v>
      </c>
      <c r="AS220" s="37">
        <f t="shared" si="1112"/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>
        <v>0</v>
      </c>
      <c r="BC220" s="36">
        <v>0</v>
      </c>
      <c r="BD220" s="36">
        <v>0</v>
      </c>
      <c r="BE220" s="36">
        <v>0</v>
      </c>
      <c r="BF220" s="37">
        <f t="shared" si="1114"/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0</v>
      </c>
      <c r="BM220" s="36">
        <v>0</v>
      </c>
      <c r="BN220" s="36">
        <v>0</v>
      </c>
      <c r="BO220" s="36">
        <v>0</v>
      </c>
      <c r="BP220" s="36">
        <v>0</v>
      </c>
      <c r="BQ220" s="36">
        <v>0</v>
      </c>
      <c r="BR220" s="36">
        <v>0</v>
      </c>
      <c r="BS220" s="37">
        <f t="shared" si="1117"/>
        <v>0</v>
      </c>
      <c r="BT220" s="36">
        <v>0</v>
      </c>
      <c r="BU220" s="36">
        <v>0</v>
      </c>
      <c r="BV220" s="36">
        <v>0</v>
      </c>
      <c r="BW220" s="36">
        <v>0</v>
      </c>
      <c r="BX220" s="3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7">
        <f t="shared" si="1120"/>
        <v>0</v>
      </c>
      <c r="CG220" s="36">
        <v>0</v>
      </c>
      <c r="CH220" s="36">
        <v>0</v>
      </c>
      <c r="CI220" s="36">
        <v>0</v>
      </c>
      <c r="CJ220" s="36">
        <v>0</v>
      </c>
      <c r="CK220" s="36">
        <v>0</v>
      </c>
      <c r="CL220" s="36">
        <v>0</v>
      </c>
      <c r="CM220" s="36">
        <v>0</v>
      </c>
      <c r="CN220" s="36">
        <v>0</v>
      </c>
      <c r="CO220" s="36">
        <v>0</v>
      </c>
      <c r="CP220" s="36">
        <v>0</v>
      </c>
      <c r="CQ220" s="36">
        <v>0</v>
      </c>
      <c r="CR220" s="36">
        <v>0</v>
      </c>
      <c r="CS220" s="37">
        <f t="shared" si="1123"/>
        <v>0</v>
      </c>
      <c r="CT220" s="36">
        <v>0</v>
      </c>
      <c r="CU220" s="36">
        <v>0</v>
      </c>
      <c r="CV220" s="36">
        <v>0</v>
      </c>
      <c r="CW220" s="36">
        <v>0</v>
      </c>
      <c r="CX220" s="36">
        <v>0</v>
      </c>
      <c r="CY220" s="36">
        <v>0</v>
      </c>
      <c r="CZ220" s="36">
        <v>0</v>
      </c>
      <c r="DA220" s="36">
        <v>0</v>
      </c>
      <c r="DB220" s="36">
        <v>0</v>
      </c>
      <c r="DC220" s="36">
        <v>0</v>
      </c>
      <c r="DD220" s="36">
        <v>0</v>
      </c>
      <c r="DE220" s="36">
        <v>0</v>
      </c>
      <c r="DF220" s="36">
        <f t="shared" si="1126"/>
        <v>0</v>
      </c>
      <c r="DG220" s="36">
        <v>0</v>
      </c>
      <c r="DH220" s="36">
        <v>0</v>
      </c>
      <c r="DI220" s="36">
        <v>0</v>
      </c>
      <c r="DJ220" s="36">
        <v>0</v>
      </c>
      <c r="DK220" s="36">
        <v>0</v>
      </c>
      <c r="DL220" s="36">
        <v>0</v>
      </c>
      <c r="DM220" s="36">
        <v>0</v>
      </c>
      <c r="DN220" s="36">
        <v>18470</v>
      </c>
      <c r="DO220" s="36">
        <v>2135</v>
      </c>
      <c r="DP220" s="36">
        <v>3295.29</v>
      </c>
      <c r="DQ220" s="36">
        <v>3393.71</v>
      </c>
      <c r="DR220" s="36">
        <v>19914.150000000001</v>
      </c>
      <c r="DS220" s="37">
        <f t="shared" si="1146"/>
        <v>47208.15</v>
      </c>
      <c r="DT220" s="36">
        <v>5236.88</v>
      </c>
      <c r="DU220" s="36">
        <v>3721.43</v>
      </c>
      <c r="DV220" s="36">
        <v>4985.22</v>
      </c>
      <c r="DW220" s="36">
        <v>4671.95</v>
      </c>
      <c r="DX220" s="36">
        <v>8470.68</v>
      </c>
      <c r="DY220" s="36">
        <v>4451.21</v>
      </c>
      <c r="DZ220" s="36">
        <v>3209.25</v>
      </c>
      <c r="EA220" s="36">
        <v>6889.67</v>
      </c>
      <c r="EB220" s="36">
        <v>2579.4299999999998</v>
      </c>
      <c r="EC220" s="36">
        <v>3413.18</v>
      </c>
      <c r="ED220" s="36">
        <v>3899.86</v>
      </c>
      <c r="EE220" s="36">
        <v>10558.49</v>
      </c>
      <c r="EF220" s="37">
        <f t="shared" si="1147"/>
        <v>62087.249999999993</v>
      </c>
      <c r="EG220" s="36">
        <v>10645.78</v>
      </c>
      <c r="EH220" s="36">
        <v>5029.5200000000004</v>
      </c>
      <c r="EI220" s="36">
        <v>3329.42</v>
      </c>
      <c r="EJ220" s="36">
        <v>3729.05</v>
      </c>
      <c r="EK220" s="36">
        <v>5466.87</v>
      </c>
      <c r="EL220" s="36">
        <v>4539.08</v>
      </c>
      <c r="EM220" s="36">
        <v>4214.3500000000004</v>
      </c>
      <c r="EN220" s="36">
        <v>5571.57</v>
      </c>
      <c r="EO220" s="36">
        <v>6968.01</v>
      </c>
      <c r="EP220" s="36">
        <v>4942.26</v>
      </c>
      <c r="EQ220" s="36">
        <v>4152.3900000000003</v>
      </c>
      <c r="ER220" s="36">
        <v>13072.73</v>
      </c>
      <c r="ES220" s="37">
        <f t="shared" si="1148"/>
        <v>71661.03</v>
      </c>
      <c r="ET220" s="36">
        <v>7396.07</v>
      </c>
      <c r="EU220" s="36">
        <v>5963.8</v>
      </c>
      <c r="EV220" s="36">
        <v>3213.57</v>
      </c>
      <c r="EW220" s="36">
        <v>4521.17</v>
      </c>
      <c r="EX220" s="36">
        <v>5850.33</v>
      </c>
      <c r="EY220" s="36">
        <v>4226.01</v>
      </c>
      <c r="EZ220" s="36">
        <v>5997.08</v>
      </c>
      <c r="FA220" s="36">
        <v>4791.53</v>
      </c>
      <c r="FB220" s="36">
        <v>1454.4</v>
      </c>
      <c r="FC220" s="36">
        <v>2474.17</v>
      </c>
      <c r="FD220" s="36">
        <v>5393.36</v>
      </c>
      <c r="FE220" s="36">
        <v>5641.14</v>
      </c>
      <c r="FF220" s="37">
        <f t="shared" si="1149"/>
        <v>56922.630000000005</v>
      </c>
      <c r="FG220" s="36">
        <v>3343.7</v>
      </c>
      <c r="FH220" s="36">
        <v>3680.83</v>
      </c>
      <c r="FI220" s="36">
        <v>2335.8200000000002</v>
      </c>
      <c r="FJ220" s="36">
        <v>2951.49</v>
      </c>
      <c r="FK220" s="36">
        <v>5842.69</v>
      </c>
      <c r="FL220" s="36">
        <v>3670.22</v>
      </c>
      <c r="FM220" s="36">
        <v>4641.03</v>
      </c>
      <c r="FN220" s="36">
        <v>3096.73</v>
      </c>
      <c r="FO220" s="36">
        <v>4505.37</v>
      </c>
      <c r="FP220" s="36">
        <v>2247.91</v>
      </c>
      <c r="FQ220" s="36">
        <v>3543.02</v>
      </c>
      <c r="FR220" s="36">
        <v>5903.32</v>
      </c>
      <c r="FS220" s="37">
        <f t="shared" si="1150"/>
        <v>45762.12999999999</v>
      </c>
      <c r="FT220" s="36">
        <v>1615.37</v>
      </c>
      <c r="FU220" s="36">
        <v>3447.35</v>
      </c>
      <c r="FV220" s="36">
        <v>4126.6499999999996</v>
      </c>
      <c r="FW220" s="36">
        <v>5317.27</v>
      </c>
      <c r="FX220" s="36">
        <v>5605.88</v>
      </c>
      <c r="FY220" s="36">
        <v>7748.9</v>
      </c>
      <c r="FZ220" s="36">
        <v>9470.4500000000007</v>
      </c>
      <c r="GA220" s="36">
        <v>14046.77</v>
      </c>
      <c r="GB220" s="36">
        <v>2334.4499999999998</v>
      </c>
      <c r="GC220" s="36">
        <v>3188.13</v>
      </c>
      <c r="GD220" s="36">
        <v>11785.11</v>
      </c>
      <c r="GE220" s="36">
        <v>9895.73</v>
      </c>
      <c r="GF220" s="37">
        <f t="shared" si="1151"/>
        <v>78582.059999999983</v>
      </c>
      <c r="GG220" s="36">
        <v>10719.16</v>
      </c>
      <c r="GH220" s="36">
        <v>6798.73</v>
      </c>
      <c r="GI220" s="36">
        <v>3035.5800000000017</v>
      </c>
      <c r="GJ220" s="36">
        <v>5899.3899999999994</v>
      </c>
      <c r="GK220" s="36">
        <v>5051.7299999999996</v>
      </c>
      <c r="GL220" s="36">
        <v>4978.4200000000019</v>
      </c>
      <c r="GM220" s="36">
        <v>6256.3700000000026</v>
      </c>
      <c r="GN220" s="36">
        <v>3544.3899999999994</v>
      </c>
      <c r="GO220" s="36">
        <v>5921.1900000000023</v>
      </c>
      <c r="GP220" s="36">
        <v>4986.6100000000006</v>
      </c>
      <c r="GQ220" s="36">
        <v>9454.929999999993</v>
      </c>
      <c r="GR220" s="36">
        <v>6656.9400000000169</v>
      </c>
      <c r="GS220" s="37">
        <f t="shared" si="1152"/>
        <v>73303.440000000017</v>
      </c>
      <c r="GT220" s="36">
        <v>6056.58</v>
      </c>
      <c r="GU220" s="36">
        <v>6317.17</v>
      </c>
      <c r="GV220" s="36">
        <v>51445.450000000004</v>
      </c>
      <c r="GW220" s="36">
        <v>51877.139999999992</v>
      </c>
      <c r="GX220" s="36">
        <v>7757.8300000000017</v>
      </c>
      <c r="GY220" s="36">
        <v>8663.6800000000076</v>
      </c>
      <c r="GZ220" s="36">
        <v>-13008.089999999997</v>
      </c>
      <c r="HA220" s="36">
        <v>7210.1899999999878</v>
      </c>
      <c r="HB220" s="36">
        <v>7358.379999999961</v>
      </c>
      <c r="HC220" s="36">
        <v>8048.7300000000396</v>
      </c>
      <c r="HD220" s="36">
        <v>-1188.7399999999907</v>
      </c>
      <c r="HE220" s="36">
        <v>17801.669999999984</v>
      </c>
      <c r="HF220" s="37">
        <f t="shared" si="1153"/>
        <v>158339.99</v>
      </c>
      <c r="HG220" s="36">
        <v>0</v>
      </c>
      <c r="HH220" s="36">
        <v>0</v>
      </c>
      <c r="HI220" s="36">
        <v>0</v>
      </c>
      <c r="HJ220" s="36">
        <v>0</v>
      </c>
      <c r="HK220" s="36">
        <v>0</v>
      </c>
      <c r="HL220" s="36">
        <v>0</v>
      </c>
      <c r="HM220" s="36">
        <v>0</v>
      </c>
      <c r="HN220" s="36">
        <v>0</v>
      </c>
      <c r="HO220" s="36">
        <v>0</v>
      </c>
      <c r="HP220" s="36">
        <v>0</v>
      </c>
      <c r="HQ220" s="36">
        <v>0</v>
      </c>
      <c r="HR220" s="36">
        <v>0</v>
      </c>
      <c r="HS220" s="37">
        <f t="shared" si="1154"/>
        <v>0</v>
      </c>
      <c r="HT220" s="36">
        <v>0</v>
      </c>
      <c r="HU220" s="36">
        <v>0</v>
      </c>
      <c r="HV220" s="36">
        <v>0</v>
      </c>
      <c r="HW220" s="36">
        <v>0</v>
      </c>
      <c r="HX220" s="36">
        <v>0</v>
      </c>
      <c r="HY220" s="36">
        <v>0</v>
      </c>
      <c r="HZ220" s="36">
        <v>0</v>
      </c>
      <c r="IA220" s="36">
        <v>0</v>
      </c>
      <c r="IB220" s="36">
        <v>0</v>
      </c>
      <c r="IC220" s="36">
        <v>0</v>
      </c>
      <c r="ID220" s="36">
        <v>0</v>
      </c>
      <c r="IE220" s="36">
        <v>0</v>
      </c>
      <c r="IF220" s="37">
        <f t="shared" si="1155"/>
        <v>0</v>
      </c>
      <c r="IG220" s="36">
        <v>0</v>
      </c>
      <c r="IH220" s="209">
        <v>0</v>
      </c>
      <c r="II220" s="209">
        <v>0</v>
      </c>
      <c r="IJ220" s="209">
        <v>0</v>
      </c>
      <c r="IK220" s="209">
        <v>0</v>
      </c>
      <c r="IL220" s="209">
        <v>0</v>
      </c>
      <c r="IM220" s="209">
        <v>0</v>
      </c>
      <c r="IN220" s="209">
        <v>0</v>
      </c>
      <c r="IO220" s="209">
        <v>0</v>
      </c>
      <c r="IP220" s="209">
        <v>0</v>
      </c>
      <c r="IQ220" s="209">
        <v>0</v>
      </c>
      <c r="IR220" s="209">
        <v>0</v>
      </c>
      <c r="IS220" s="37">
        <f t="shared" si="1156"/>
        <v>0</v>
      </c>
      <c r="IT220" s="36">
        <v>0</v>
      </c>
      <c r="IU220" s="209">
        <v>0</v>
      </c>
      <c r="IV220" s="209">
        <v>0</v>
      </c>
      <c r="IW220" s="209">
        <v>0</v>
      </c>
      <c r="IX220" s="209">
        <v>0</v>
      </c>
      <c r="IY220" s="209">
        <v>0</v>
      </c>
      <c r="IZ220" s="209">
        <v>0</v>
      </c>
      <c r="JA220" s="209">
        <v>0</v>
      </c>
      <c r="JB220" s="209">
        <v>0</v>
      </c>
      <c r="JC220" s="209">
        <v>0</v>
      </c>
      <c r="JD220" s="209">
        <v>0</v>
      </c>
      <c r="JE220" s="209">
        <v>0</v>
      </c>
      <c r="JF220" s="37">
        <f t="shared" si="1157"/>
        <v>0</v>
      </c>
      <c r="JG220" s="229">
        <v>0</v>
      </c>
      <c r="JH220" s="209">
        <v>0</v>
      </c>
      <c r="JI220" s="209">
        <v>0</v>
      </c>
      <c r="JJ220" s="209">
        <v>0</v>
      </c>
      <c r="JK220" s="209">
        <v>0</v>
      </c>
      <c r="JL220" s="209">
        <v>0</v>
      </c>
      <c r="JM220" s="209">
        <v>0</v>
      </c>
      <c r="JN220" s="209">
        <v>0</v>
      </c>
      <c r="JO220" s="209">
        <v>0</v>
      </c>
      <c r="JP220" s="209">
        <v>0</v>
      </c>
      <c r="JQ220" s="209">
        <v>0</v>
      </c>
      <c r="JR220" s="209">
        <v>0</v>
      </c>
      <c r="JS220" s="37">
        <f t="shared" si="1158"/>
        <v>0</v>
      </c>
      <c r="JT220" s="229">
        <v>0</v>
      </c>
      <c r="JU220" s="209">
        <v>0</v>
      </c>
      <c r="JV220" s="209">
        <v>0</v>
      </c>
      <c r="JW220" s="209">
        <v>0</v>
      </c>
      <c r="JX220" s="209">
        <v>0</v>
      </c>
      <c r="JY220" s="209">
        <v>0</v>
      </c>
      <c r="JZ220" s="209">
        <v>0</v>
      </c>
      <c r="KA220" s="209">
        <v>0</v>
      </c>
      <c r="KB220" s="209">
        <v>0</v>
      </c>
      <c r="KC220" s="209">
        <v>0</v>
      </c>
      <c r="KD220" s="209">
        <v>0</v>
      </c>
      <c r="KE220" s="209">
        <v>0</v>
      </c>
      <c r="KF220" s="37">
        <f t="shared" si="1159"/>
        <v>0</v>
      </c>
      <c r="KG220" s="229">
        <v>0</v>
      </c>
      <c r="KH220" s="209">
        <v>0</v>
      </c>
      <c r="KI220" s="209">
        <v>0</v>
      </c>
      <c r="KJ220" s="209">
        <v>0</v>
      </c>
      <c r="KK220" s="209">
        <v>0</v>
      </c>
      <c r="KL220" s="209">
        <v>0</v>
      </c>
      <c r="KM220" s="209">
        <v>0</v>
      </c>
      <c r="KN220" s="209">
        <v>0</v>
      </c>
      <c r="KO220" s="209">
        <v>0</v>
      </c>
      <c r="KP220" s="209">
        <v>0</v>
      </c>
      <c r="KQ220" s="209">
        <v>0</v>
      </c>
      <c r="KR220" s="209">
        <v>0</v>
      </c>
      <c r="KS220" s="37">
        <f t="shared" si="1160"/>
        <v>0</v>
      </c>
      <c r="KT220" s="229">
        <v>0</v>
      </c>
      <c r="KU220" s="209">
        <v>0</v>
      </c>
      <c r="KV220" s="209">
        <v>0</v>
      </c>
      <c r="KW220" s="209">
        <v>0</v>
      </c>
      <c r="KX220" s="209">
        <v>0</v>
      </c>
      <c r="KY220" s="209">
        <v>0</v>
      </c>
      <c r="KZ220" s="209">
        <v>0</v>
      </c>
      <c r="LA220" s="209">
        <v>0</v>
      </c>
      <c r="LB220" s="209">
        <v>0</v>
      </c>
      <c r="LC220" s="209">
        <v>0</v>
      </c>
      <c r="LD220" s="209">
        <v>0</v>
      </c>
      <c r="LE220" s="209">
        <v>0</v>
      </c>
      <c r="LF220" s="37">
        <f t="shared" si="1161"/>
        <v>0</v>
      </c>
      <c r="LG220" s="229">
        <v>0</v>
      </c>
      <c r="LH220" s="209">
        <v>0</v>
      </c>
      <c r="LI220" s="209">
        <v>0</v>
      </c>
      <c r="LJ220" s="209">
        <v>0</v>
      </c>
      <c r="LK220" s="209">
        <v>0</v>
      </c>
      <c r="LL220" s="209">
        <v>0</v>
      </c>
      <c r="LM220" s="209">
        <v>0</v>
      </c>
      <c r="LN220" s="209">
        <v>0</v>
      </c>
      <c r="LO220" s="209">
        <v>0</v>
      </c>
      <c r="LP220" s="209">
        <v>0</v>
      </c>
      <c r="LQ220" s="209">
        <v>0</v>
      </c>
      <c r="LR220" s="209">
        <v>0</v>
      </c>
      <c r="LS220" s="37">
        <f t="shared" si="1162"/>
        <v>0</v>
      </c>
      <c r="LT220" s="229">
        <v>0</v>
      </c>
      <c r="LU220" s="209">
        <v>0</v>
      </c>
      <c r="LV220" s="209">
        <v>0</v>
      </c>
      <c r="LW220" s="209">
        <v>0</v>
      </c>
      <c r="LX220" s="209">
        <v>0</v>
      </c>
      <c r="LY220" s="209">
        <v>0</v>
      </c>
      <c r="LZ220" s="209">
        <v>0</v>
      </c>
      <c r="MA220" s="209">
        <v>0</v>
      </c>
      <c r="MB220" s="209">
        <v>0</v>
      </c>
      <c r="MC220" s="209">
        <v>0</v>
      </c>
      <c r="MD220" s="209">
        <v>0</v>
      </c>
      <c r="ME220" s="209">
        <v>0</v>
      </c>
      <c r="MF220" s="37">
        <f t="shared" si="1163"/>
        <v>0</v>
      </c>
      <c r="MG220" s="229">
        <v>0</v>
      </c>
      <c r="MH220" s="209">
        <v>0</v>
      </c>
      <c r="MI220" s="209">
        <v>0</v>
      </c>
      <c r="MJ220" s="209">
        <v>0</v>
      </c>
      <c r="MK220" s="209">
        <v>0</v>
      </c>
      <c r="ML220" s="209">
        <v>0</v>
      </c>
      <c r="MM220" s="209">
        <v>0</v>
      </c>
      <c r="MN220" s="209">
        <v>0</v>
      </c>
      <c r="MO220" s="209">
        <v>0</v>
      </c>
      <c r="MP220" s="209">
        <v>0</v>
      </c>
      <c r="MQ220" s="209">
        <v>0</v>
      </c>
      <c r="MR220" s="209">
        <v>0</v>
      </c>
      <c r="MS220" s="38">
        <f t="shared" si="1164"/>
        <v>0</v>
      </c>
    </row>
    <row r="221" spans="1:357" ht="15.75" x14ac:dyDescent="0.25">
      <c r="A221" s="86">
        <v>4116</v>
      </c>
      <c r="B221" s="113"/>
      <c r="C221" s="114" t="s">
        <v>355</v>
      </c>
      <c r="D221" s="114" t="s">
        <v>53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7">
        <v>0</v>
      </c>
      <c r="M221" s="37">
        <v>0</v>
      </c>
      <c r="N221" s="37">
        <v>0</v>
      </c>
      <c r="O221" s="36">
        <v>0</v>
      </c>
      <c r="P221" s="37">
        <v>0</v>
      </c>
      <c r="Q221" s="37">
        <v>0</v>
      </c>
      <c r="R221" s="37">
        <v>0</v>
      </c>
      <c r="S221" s="37">
        <f t="shared" si="1107"/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7">
        <f t="shared" si="1109"/>
        <v>0</v>
      </c>
      <c r="AG221" s="36">
        <v>0</v>
      </c>
      <c r="AH221" s="36">
        <v>0</v>
      </c>
      <c r="AI221" s="36">
        <v>0</v>
      </c>
      <c r="AJ221" s="36">
        <v>0</v>
      </c>
      <c r="AK221" s="36">
        <v>0</v>
      </c>
      <c r="AL221" s="36">
        <v>0</v>
      </c>
      <c r="AM221" s="36">
        <v>0</v>
      </c>
      <c r="AN221" s="36">
        <v>0</v>
      </c>
      <c r="AO221" s="36">
        <v>0</v>
      </c>
      <c r="AP221" s="36">
        <v>0</v>
      </c>
      <c r="AQ221" s="36">
        <v>0</v>
      </c>
      <c r="AR221" s="36">
        <v>0</v>
      </c>
      <c r="AS221" s="37">
        <f t="shared" si="1112"/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>
        <v>0</v>
      </c>
      <c r="BC221" s="36">
        <v>0</v>
      </c>
      <c r="BD221" s="36">
        <v>0</v>
      </c>
      <c r="BE221" s="36">
        <v>0</v>
      </c>
      <c r="BF221" s="37">
        <f t="shared" si="1114"/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>
        <v>0</v>
      </c>
      <c r="BN221" s="36">
        <v>0</v>
      </c>
      <c r="BO221" s="36">
        <v>0</v>
      </c>
      <c r="BP221" s="36">
        <v>0</v>
      </c>
      <c r="BQ221" s="36">
        <v>0</v>
      </c>
      <c r="BR221" s="36">
        <v>0</v>
      </c>
      <c r="BS221" s="37">
        <f t="shared" si="1117"/>
        <v>0</v>
      </c>
      <c r="BT221" s="36">
        <v>0</v>
      </c>
      <c r="BU221" s="36">
        <v>0</v>
      </c>
      <c r="BV221" s="36">
        <v>0</v>
      </c>
      <c r="BW221" s="36">
        <v>0</v>
      </c>
      <c r="BX221" s="3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7">
        <f t="shared" si="1120"/>
        <v>0</v>
      </c>
      <c r="CG221" s="36">
        <v>0</v>
      </c>
      <c r="CH221" s="36">
        <v>0</v>
      </c>
      <c r="CI221" s="36">
        <v>0</v>
      </c>
      <c r="CJ221" s="36">
        <v>0</v>
      </c>
      <c r="CK221" s="36">
        <v>0</v>
      </c>
      <c r="CL221" s="36">
        <v>0</v>
      </c>
      <c r="CM221" s="36">
        <v>0</v>
      </c>
      <c r="CN221" s="36">
        <v>0</v>
      </c>
      <c r="CO221" s="36">
        <v>0</v>
      </c>
      <c r="CP221" s="36">
        <v>0</v>
      </c>
      <c r="CQ221" s="36">
        <v>0</v>
      </c>
      <c r="CR221" s="36">
        <v>0</v>
      </c>
      <c r="CS221" s="37">
        <f t="shared" si="1123"/>
        <v>0</v>
      </c>
      <c r="CT221" s="36">
        <v>0</v>
      </c>
      <c r="CU221" s="36">
        <v>0</v>
      </c>
      <c r="CV221" s="36">
        <v>0</v>
      </c>
      <c r="CW221" s="36">
        <v>0</v>
      </c>
      <c r="CX221" s="36">
        <v>0</v>
      </c>
      <c r="CY221" s="36">
        <v>0</v>
      </c>
      <c r="CZ221" s="36">
        <v>0</v>
      </c>
      <c r="DA221" s="36">
        <v>0</v>
      </c>
      <c r="DB221" s="36">
        <v>0</v>
      </c>
      <c r="DC221" s="36">
        <v>0</v>
      </c>
      <c r="DD221" s="36">
        <v>0</v>
      </c>
      <c r="DE221" s="36">
        <v>0</v>
      </c>
      <c r="DF221" s="36">
        <f t="shared" si="1126"/>
        <v>0</v>
      </c>
      <c r="DG221" s="36">
        <v>0</v>
      </c>
      <c r="DH221" s="36">
        <v>0</v>
      </c>
      <c r="DI221" s="36">
        <v>0</v>
      </c>
      <c r="DJ221" s="36">
        <v>0</v>
      </c>
      <c r="DK221" s="36">
        <v>0</v>
      </c>
      <c r="DL221" s="36">
        <v>0</v>
      </c>
      <c r="DM221" s="36">
        <v>0</v>
      </c>
      <c r="DN221" s="36">
        <v>0</v>
      </c>
      <c r="DO221" s="36">
        <v>0</v>
      </c>
      <c r="DP221" s="36">
        <v>0</v>
      </c>
      <c r="DQ221" s="36">
        <v>0</v>
      </c>
      <c r="DR221" s="36">
        <v>0</v>
      </c>
      <c r="DS221" s="37">
        <f t="shared" si="1146"/>
        <v>0</v>
      </c>
      <c r="DT221" s="36">
        <v>0</v>
      </c>
      <c r="DU221" s="36">
        <v>0</v>
      </c>
      <c r="DV221" s="36">
        <v>0</v>
      </c>
      <c r="DW221" s="36">
        <v>0</v>
      </c>
      <c r="DX221" s="36">
        <v>0</v>
      </c>
      <c r="DY221" s="36">
        <v>0</v>
      </c>
      <c r="DZ221" s="36">
        <v>0</v>
      </c>
      <c r="EA221" s="36">
        <v>0</v>
      </c>
      <c r="EB221" s="36">
        <v>0</v>
      </c>
      <c r="EC221" s="36">
        <v>0</v>
      </c>
      <c r="ED221" s="36">
        <v>0</v>
      </c>
      <c r="EE221" s="36">
        <v>0</v>
      </c>
      <c r="EF221" s="37">
        <f t="shared" si="1147"/>
        <v>0</v>
      </c>
      <c r="EG221" s="36">
        <v>0</v>
      </c>
      <c r="EH221" s="36">
        <v>0</v>
      </c>
      <c r="EI221" s="36">
        <v>0</v>
      </c>
      <c r="EJ221" s="36">
        <v>0</v>
      </c>
      <c r="EK221" s="36">
        <v>0</v>
      </c>
      <c r="EL221" s="36">
        <v>0</v>
      </c>
      <c r="EM221" s="36">
        <v>0</v>
      </c>
      <c r="EN221" s="36">
        <v>0</v>
      </c>
      <c r="EO221" s="36">
        <v>0</v>
      </c>
      <c r="EP221" s="36">
        <v>0</v>
      </c>
      <c r="EQ221" s="36">
        <v>0</v>
      </c>
      <c r="ER221" s="36">
        <v>0</v>
      </c>
      <c r="ES221" s="37">
        <f t="shared" si="1148"/>
        <v>0</v>
      </c>
      <c r="ET221" s="36">
        <v>0</v>
      </c>
      <c r="EU221" s="36">
        <v>0</v>
      </c>
      <c r="EV221" s="36">
        <v>0</v>
      </c>
      <c r="EW221" s="36">
        <v>0</v>
      </c>
      <c r="EX221" s="36">
        <v>0</v>
      </c>
      <c r="EY221" s="36">
        <v>0</v>
      </c>
      <c r="EZ221" s="36">
        <v>0</v>
      </c>
      <c r="FA221" s="36">
        <v>0</v>
      </c>
      <c r="FB221" s="36">
        <v>0</v>
      </c>
      <c r="FC221" s="36">
        <v>0</v>
      </c>
      <c r="FD221" s="36">
        <v>0</v>
      </c>
      <c r="FE221" s="36">
        <v>0</v>
      </c>
      <c r="FF221" s="37">
        <f t="shared" si="1149"/>
        <v>0</v>
      </c>
      <c r="FG221" s="36">
        <v>0</v>
      </c>
      <c r="FH221" s="36">
        <v>0</v>
      </c>
      <c r="FI221" s="36">
        <v>0</v>
      </c>
      <c r="FJ221" s="36">
        <v>0</v>
      </c>
      <c r="FK221" s="36">
        <v>0</v>
      </c>
      <c r="FL221" s="36">
        <v>0</v>
      </c>
      <c r="FM221" s="36">
        <v>0</v>
      </c>
      <c r="FN221" s="36">
        <v>0</v>
      </c>
      <c r="FO221" s="36">
        <v>0</v>
      </c>
      <c r="FP221" s="36">
        <v>0</v>
      </c>
      <c r="FQ221" s="36">
        <v>0</v>
      </c>
      <c r="FR221" s="36">
        <v>0</v>
      </c>
      <c r="FS221" s="37">
        <f t="shared" si="1150"/>
        <v>0</v>
      </c>
      <c r="FT221" s="36">
        <v>0</v>
      </c>
      <c r="FU221" s="36">
        <v>0</v>
      </c>
      <c r="FV221" s="36">
        <v>0</v>
      </c>
      <c r="FW221" s="36">
        <v>0</v>
      </c>
      <c r="FX221" s="36">
        <v>0</v>
      </c>
      <c r="FY221" s="36">
        <v>0</v>
      </c>
      <c r="FZ221" s="36">
        <v>0</v>
      </c>
      <c r="GA221" s="36">
        <v>0</v>
      </c>
      <c r="GB221" s="36">
        <v>0</v>
      </c>
      <c r="GC221" s="36">
        <v>0</v>
      </c>
      <c r="GD221" s="36">
        <v>0</v>
      </c>
      <c r="GE221" s="36">
        <v>0</v>
      </c>
      <c r="GF221" s="37">
        <f t="shared" si="1151"/>
        <v>0</v>
      </c>
      <c r="GG221" s="36">
        <v>0</v>
      </c>
      <c r="GH221" s="36">
        <v>0</v>
      </c>
      <c r="GI221" s="36">
        <v>0</v>
      </c>
      <c r="GJ221" s="36">
        <v>0</v>
      </c>
      <c r="GK221" s="36">
        <v>0</v>
      </c>
      <c r="GL221" s="36">
        <v>0</v>
      </c>
      <c r="GM221" s="36">
        <v>0</v>
      </c>
      <c r="GN221" s="36">
        <v>0</v>
      </c>
      <c r="GO221" s="36">
        <v>0</v>
      </c>
      <c r="GP221" s="36">
        <v>0</v>
      </c>
      <c r="GQ221" s="36">
        <v>0</v>
      </c>
      <c r="GR221" s="36">
        <v>0</v>
      </c>
      <c r="GS221" s="37">
        <f t="shared" si="1152"/>
        <v>0</v>
      </c>
      <c r="GT221" s="36">
        <v>0</v>
      </c>
      <c r="GU221" s="36">
        <v>0</v>
      </c>
      <c r="GV221" s="36">
        <v>0</v>
      </c>
      <c r="GW221" s="36">
        <v>0</v>
      </c>
      <c r="GX221" s="36">
        <v>0</v>
      </c>
      <c r="GY221" s="36">
        <v>0</v>
      </c>
      <c r="GZ221" s="36">
        <v>0</v>
      </c>
      <c r="HA221" s="36">
        <v>0</v>
      </c>
      <c r="HB221" s="36">
        <v>0</v>
      </c>
      <c r="HC221" s="36">
        <v>0</v>
      </c>
      <c r="HD221" s="36">
        <v>0</v>
      </c>
      <c r="HE221" s="36">
        <v>0</v>
      </c>
      <c r="HF221" s="37">
        <f t="shared" si="1153"/>
        <v>0</v>
      </c>
      <c r="HG221" s="36">
        <v>0</v>
      </c>
      <c r="HH221" s="36">
        <v>0</v>
      </c>
      <c r="HI221" s="36">
        <v>0</v>
      </c>
      <c r="HJ221" s="36">
        <v>0</v>
      </c>
      <c r="HK221" s="36">
        <v>0</v>
      </c>
      <c r="HL221" s="36">
        <v>0</v>
      </c>
      <c r="HM221" s="36">
        <v>0</v>
      </c>
      <c r="HN221" s="36">
        <v>0</v>
      </c>
      <c r="HO221" s="36">
        <v>0</v>
      </c>
      <c r="HP221" s="36">
        <v>0</v>
      </c>
      <c r="HQ221" s="36">
        <v>0</v>
      </c>
      <c r="HR221" s="36">
        <v>0</v>
      </c>
      <c r="HS221" s="37">
        <f t="shared" si="1154"/>
        <v>0</v>
      </c>
      <c r="HT221" s="36">
        <v>0</v>
      </c>
      <c r="HU221" s="36">
        <v>0</v>
      </c>
      <c r="HV221" s="36">
        <v>0</v>
      </c>
      <c r="HW221" s="36">
        <v>0</v>
      </c>
      <c r="HX221" s="36">
        <v>0</v>
      </c>
      <c r="HY221" s="36">
        <v>0</v>
      </c>
      <c r="HZ221" s="36">
        <v>0</v>
      </c>
      <c r="IA221" s="36">
        <v>0</v>
      </c>
      <c r="IB221" s="36">
        <v>0</v>
      </c>
      <c r="IC221" s="36">
        <v>0</v>
      </c>
      <c r="ID221" s="36">
        <v>0</v>
      </c>
      <c r="IE221" s="36">
        <v>0</v>
      </c>
      <c r="IF221" s="37">
        <f t="shared" si="1155"/>
        <v>0</v>
      </c>
      <c r="IG221" s="36">
        <v>0</v>
      </c>
      <c r="IH221" s="209">
        <v>0</v>
      </c>
      <c r="II221" s="209">
        <v>0</v>
      </c>
      <c r="IJ221" s="209">
        <v>0</v>
      </c>
      <c r="IK221" s="209">
        <v>0</v>
      </c>
      <c r="IL221" s="209">
        <v>0</v>
      </c>
      <c r="IM221" s="209">
        <v>0</v>
      </c>
      <c r="IN221" s="209">
        <v>0</v>
      </c>
      <c r="IO221" s="209">
        <v>0</v>
      </c>
      <c r="IP221" s="209">
        <v>0</v>
      </c>
      <c r="IQ221" s="209">
        <v>0</v>
      </c>
      <c r="IR221" s="209">
        <v>0</v>
      </c>
      <c r="IS221" s="37">
        <f t="shared" si="1156"/>
        <v>0</v>
      </c>
      <c r="IT221" s="36">
        <v>0</v>
      </c>
      <c r="IU221" s="209">
        <v>0</v>
      </c>
      <c r="IV221" s="209">
        <v>0</v>
      </c>
      <c r="IW221" s="209">
        <v>0</v>
      </c>
      <c r="IX221" s="209">
        <v>0</v>
      </c>
      <c r="IY221" s="209">
        <v>0</v>
      </c>
      <c r="IZ221" s="209">
        <v>0</v>
      </c>
      <c r="JA221" s="209">
        <v>0</v>
      </c>
      <c r="JB221" s="209">
        <v>0</v>
      </c>
      <c r="JC221" s="209">
        <v>0</v>
      </c>
      <c r="JD221" s="209">
        <v>0</v>
      </c>
      <c r="JE221" s="209">
        <v>0</v>
      </c>
      <c r="JF221" s="37">
        <f t="shared" si="1157"/>
        <v>0</v>
      </c>
      <c r="JG221" s="229">
        <v>0</v>
      </c>
      <c r="JH221" s="209">
        <v>0</v>
      </c>
      <c r="JI221" s="209">
        <v>0</v>
      </c>
      <c r="JJ221" s="209">
        <v>0</v>
      </c>
      <c r="JK221" s="209">
        <v>0</v>
      </c>
      <c r="JL221" s="209">
        <v>0</v>
      </c>
      <c r="JM221" s="209">
        <v>0</v>
      </c>
      <c r="JN221" s="209">
        <v>0</v>
      </c>
      <c r="JO221" s="209">
        <v>0</v>
      </c>
      <c r="JP221" s="209">
        <v>0</v>
      </c>
      <c r="JQ221" s="209">
        <v>0</v>
      </c>
      <c r="JR221" s="209">
        <v>0</v>
      </c>
      <c r="JS221" s="37">
        <f t="shared" si="1158"/>
        <v>0</v>
      </c>
      <c r="JT221" s="229">
        <v>0</v>
      </c>
      <c r="JU221" s="209">
        <v>0</v>
      </c>
      <c r="JV221" s="209">
        <v>0</v>
      </c>
      <c r="JW221" s="209">
        <v>0</v>
      </c>
      <c r="JX221" s="209">
        <v>0</v>
      </c>
      <c r="JY221" s="209">
        <v>0</v>
      </c>
      <c r="JZ221" s="209">
        <v>0</v>
      </c>
      <c r="KA221" s="209">
        <v>0</v>
      </c>
      <c r="KB221" s="209">
        <v>0</v>
      </c>
      <c r="KC221" s="209">
        <v>0</v>
      </c>
      <c r="KD221" s="209">
        <v>0</v>
      </c>
      <c r="KE221" s="209">
        <v>0</v>
      </c>
      <c r="KF221" s="37">
        <f t="shared" si="1159"/>
        <v>0</v>
      </c>
      <c r="KG221" s="229">
        <v>0</v>
      </c>
      <c r="KH221" s="209">
        <v>0</v>
      </c>
      <c r="KI221" s="209">
        <v>0</v>
      </c>
      <c r="KJ221" s="209">
        <v>0</v>
      </c>
      <c r="KK221" s="209">
        <v>0</v>
      </c>
      <c r="KL221" s="209">
        <v>0</v>
      </c>
      <c r="KM221" s="209">
        <v>0</v>
      </c>
      <c r="KN221" s="209">
        <v>0</v>
      </c>
      <c r="KO221" s="209">
        <v>0</v>
      </c>
      <c r="KP221" s="209">
        <v>0</v>
      </c>
      <c r="KQ221" s="209">
        <v>0</v>
      </c>
      <c r="KR221" s="209">
        <v>0</v>
      </c>
      <c r="KS221" s="37">
        <f t="shared" si="1160"/>
        <v>0</v>
      </c>
      <c r="KT221" s="229">
        <v>0</v>
      </c>
      <c r="KU221" s="209">
        <v>0</v>
      </c>
      <c r="KV221" s="209">
        <v>0</v>
      </c>
      <c r="KW221" s="209">
        <v>0</v>
      </c>
      <c r="KX221" s="209">
        <v>0</v>
      </c>
      <c r="KY221" s="209">
        <v>0</v>
      </c>
      <c r="KZ221" s="209">
        <v>0</v>
      </c>
      <c r="LA221" s="209">
        <v>0</v>
      </c>
      <c r="LB221" s="209">
        <v>0</v>
      </c>
      <c r="LC221" s="209">
        <v>0</v>
      </c>
      <c r="LD221" s="209">
        <v>0</v>
      </c>
      <c r="LE221" s="209">
        <v>0</v>
      </c>
      <c r="LF221" s="37">
        <f t="shared" si="1161"/>
        <v>0</v>
      </c>
      <c r="LG221" s="229">
        <v>0</v>
      </c>
      <c r="LH221" s="209">
        <v>0</v>
      </c>
      <c r="LI221" s="209">
        <v>0</v>
      </c>
      <c r="LJ221" s="209">
        <v>0</v>
      </c>
      <c r="LK221" s="209">
        <v>0</v>
      </c>
      <c r="LL221" s="209">
        <v>0</v>
      </c>
      <c r="LM221" s="209">
        <v>0</v>
      </c>
      <c r="LN221" s="209">
        <v>0</v>
      </c>
      <c r="LO221" s="209">
        <v>0</v>
      </c>
      <c r="LP221" s="209">
        <v>0</v>
      </c>
      <c r="LQ221" s="209">
        <v>0</v>
      </c>
      <c r="LR221" s="209">
        <v>0</v>
      </c>
      <c r="LS221" s="37">
        <f t="shared" si="1162"/>
        <v>0</v>
      </c>
      <c r="LT221" s="229">
        <v>0</v>
      </c>
      <c r="LU221" s="209">
        <v>0</v>
      </c>
      <c r="LV221" s="209">
        <v>0</v>
      </c>
      <c r="LW221" s="209">
        <v>0</v>
      </c>
      <c r="LX221" s="209">
        <v>0</v>
      </c>
      <c r="LY221" s="209">
        <v>0</v>
      </c>
      <c r="LZ221" s="209">
        <v>0</v>
      </c>
      <c r="MA221" s="209">
        <v>0</v>
      </c>
      <c r="MB221" s="209">
        <v>0</v>
      </c>
      <c r="MC221" s="209">
        <v>0</v>
      </c>
      <c r="MD221" s="209">
        <v>0</v>
      </c>
      <c r="ME221" s="209">
        <v>0</v>
      </c>
      <c r="MF221" s="37">
        <f t="shared" si="1163"/>
        <v>0</v>
      </c>
      <c r="MG221" s="229">
        <v>0</v>
      </c>
      <c r="MH221" s="209">
        <v>0</v>
      </c>
      <c r="MI221" s="209">
        <v>0</v>
      </c>
      <c r="MJ221" s="209">
        <v>0</v>
      </c>
      <c r="MK221" s="209">
        <v>0</v>
      </c>
      <c r="ML221" s="209">
        <v>0</v>
      </c>
      <c r="MM221" s="209">
        <v>0</v>
      </c>
      <c r="MN221" s="209">
        <v>0</v>
      </c>
      <c r="MO221" s="209">
        <v>0</v>
      </c>
      <c r="MP221" s="209">
        <v>0</v>
      </c>
      <c r="MQ221" s="209">
        <v>0</v>
      </c>
      <c r="MR221" s="209">
        <v>0</v>
      </c>
      <c r="MS221" s="38">
        <f t="shared" si="1164"/>
        <v>0</v>
      </c>
    </row>
    <row r="222" spans="1:357" ht="15.75" x14ac:dyDescent="0.25">
      <c r="A222" s="86">
        <v>4117</v>
      </c>
      <c r="B222" s="113"/>
      <c r="C222" s="114" t="s">
        <v>356</v>
      </c>
      <c r="D222" s="114" t="s">
        <v>393</v>
      </c>
      <c r="E222" s="36">
        <v>228367.55132699051</v>
      </c>
      <c r="F222" s="36">
        <v>323827.40777833416</v>
      </c>
      <c r="G222" s="36">
        <v>281651.64413286594</v>
      </c>
      <c r="H222" s="36">
        <v>456280.25371390418</v>
      </c>
      <c r="I222" s="36">
        <v>427315.97396094142</v>
      </c>
      <c r="J222" s="36">
        <v>431276.08078784845</v>
      </c>
      <c r="K222" s="36">
        <v>487610.58254047745</v>
      </c>
      <c r="L222" s="37">
        <v>326059.92321816058</v>
      </c>
      <c r="M222" s="37">
        <v>52754.131196795191</v>
      </c>
      <c r="N222" s="37">
        <v>55136.871974628615</v>
      </c>
      <c r="O222" s="36">
        <v>61074.945751961277</v>
      </c>
      <c r="P222" s="36">
        <v>44771.323652144885</v>
      </c>
      <c r="Q222" s="36">
        <v>53096.311133366718</v>
      </c>
      <c r="R222" s="36">
        <v>112018.02704056085</v>
      </c>
      <c r="S222" s="37">
        <f t="shared" si="1107"/>
        <v>704911.53396761802</v>
      </c>
      <c r="T222" s="36">
        <v>67050.68435987315</v>
      </c>
      <c r="U222" s="36">
        <v>58087.022199966617</v>
      </c>
      <c r="V222" s="36">
        <v>157682.3568686363</v>
      </c>
      <c r="W222" s="36">
        <v>-18465.197796695044</v>
      </c>
      <c r="X222" s="36">
        <v>59948.255716908694</v>
      </c>
      <c r="Y222" s="36">
        <v>49632.78250709398</v>
      </c>
      <c r="Z222" s="36">
        <v>69429.143715573358</v>
      </c>
      <c r="AA222" s="36">
        <v>55875.479886496418</v>
      </c>
      <c r="AB222" s="36">
        <v>59960.774495075952</v>
      </c>
      <c r="AC222" s="36">
        <v>62956.26773493574</v>
      </c>
      <c r="AD222" s="36">
        <v>43142.171590719416</v>
      </c>
      <c r="AE222" s="36">
        <v>111027.24920714405</v>
      </c>
      <c r="AF222" s="37">
        <f t="shared" si="1109"/>
        <v>776326.9904857286</v>
      </c>
      <c r="AG222" s="36">
        <v>63548.948422633955</v>
      </c>
      <c r="AH222" s="36">
        <v>51141.170088466031</v>
      </c>
      <c r="AI222" s="36">
        <v>55561.759305625106</v>
      </c>
      <c r="AJ222" s="36">
        <v>57529.178768152226</v>
      </c>
      <c r="AK222" s="36">
        <v>61392.443665498227</v>
      </c>
      <c r="AL222" s="36">
        <v>47554.812218327424</v>
      </c>
      <c r="AM222" s="36">
        <v>55014.082373560457</v>
      </c>
      <c r="AN222" s="36">
        <v>55489.806167584757</v>
      </c>
      <c r="AO222" s="36">
        <v>60165.452762476947</v>
      </c>
      <c r="AP222" s="36">
        <v>50371.067225838837</v>
      </c>
      <c r="AQ222" s="36">
        <v>71631.961692538753</v>
      </c>
      <c r="AR222" s="36">
        <v>105591.78267401105</v>
      </c>
      <c r="AS222" s="37">
        <f t="shared" si="1112"/>
        <v>734992.46536471369</v>
      </c>
      <c r="AT222" s="36">
        <v>55490.779502587218</v>
      </c>
      <c r="AU222" s="36">
        <v>71392.685695209482</v>
      </c>
      <c r="AV222" s="36">
        <v>73663.883533633765</v>
      </c>
      <c r="AW222" s="36">
        <v>72014.498414288144</v>
      </c>
      <c r="AX222" s="36">
        <v>64411.157569687814</v>
      </c>
      <c r="AY222" s="36">
        <v>59159.977883491963</v>
      </c>
      <c r="AZ222" s="36">
        <v>50688.822400267098</v>
      </c>
      <c r="BA222" s="36">
        <v>67586.301118344141</v>
      </c>
      <c r="BB222" s="36">
        <v>57081.701719245575</v>
      </c>
      <c r="BC222" s="36">
        <v>72014.904439993406</v>
      </c>
      <c r="BD222" s="36">
        <v>50813.665915539939</v>
      </c>
      <c r="BE222" s="36">
        <v>155411.38165581692</v>
      </c>
      <c r="BF222" s="37">
        <f t="shared" si="1114"/>
        <v>849729.75984810549</v>
      </c>
      <c r="BG222" s="36">
        <v>77503.86579869804</v>
      </c>
      <c r="BH222" s="36">
        <v>77500.398931730917</v>
      </c>
      <c r="BI222" s="36">
        <v>81643.117175763633</v>
      </c>
      <c r="BJ222" s="36">
        <v>73448.405524954083</v>
      </c>
      <c r="BK222" s="36">
        <v>71339.589801368798</v>
      </c>
      <c r="BL222" s="36">
        <v>72101.911200133574</v>
      </c>
      <c r="BM222" s="36">
        <v>75351.184067768321</v>
      </c>
      <c r="BN222" s="36">
        <v>70432.589509263795</v>
      </c>
      <c r="BO222" s="36">
        <v>75537.333500250403</v>
      </c>
      <c r="BP222" s="36">
        <v>75335.709188783338</v>
      </c>
      <c r="BQ222" s="36">
        <v>61353.827407778277</v>
      </c>
      <c r="BR222" s="36">
        <v>245256.22162410282</v>
      </c>
      <c r="BS222" s="37">
        <f t="shared" si="1117"/>
        <v>1056804.153730596</v>
      </c>
      <c r="BT222" s="36">
        <v>94743.330620931403</v>
      </c>
      <c r="BU222" s="36">
        <v>90872.614546820245</v>
      </c>
      <c r="BV222" s="36">
        <v>94934.17522116506</v>
      </c>
      <c r="BW222" s="36">
        <v>86906.779335670159</v>
      </c>
      <c r="BX222" s="36">
        <v>103346.74762143219</v>
      </c>
      <c r="BY222" s="36">
        <v>86952.641044900578</v>
      </c>
      <c r="BZ222" s="36">
        <v>100768.40928058769</v>
      </c>
      <c r="CA222" s="36">
        <v>93008.682189951622</v>
      </c>
      <c r="CB222" s="36">
        <v>85249.182106493085</v>
      </c>
      <c r="CC222" s="36">
        <v>95340.878651310224</v>
      </c>
      <c r="CD222" s="36">
        <v>85309.836254381706</v>
      </c>
      <c r="CE222" s="36">
        <v>275274.57552996167</v>
      </c>
      <c r="CF222" s="37">
        <f t="shared" si="1120"/>
        <v>1292707.8524036056</v>
      </c>
      <c r="CG222" s="36">
        <v>90130.568769821388</v>
      </c>
      <c r="CH222" s="36">
        <v>114517.43039559339</v>
      </c>
      <c r="CI222" s="36">
        <v>106062.49783007853</v>
      </c>
      <c r="CJ222" s="36">
        <v>105100.34843932565</v>
      </c>
      <c r="CK222" s="36">
        <v>111335.17985311296</v>
      </c>
      <c r="CL222" s="36">
        <v>100952.44324820564</v>
      </c>
      <c r="CM222" s="36">
        <v>135167.09731263554</v>
      </c>
      <c r="CN222" s="36">
        <v>76685.296695042547</v>
      </c>
      <c r="CO222" s="36">
        <v>99225.431897846807</v>
      </c>
      <c r="CP222" s="36">
        <v>117142.02929394101</v>
      </c>
      <c r="CQ222" s="36">
        <v>97930.920130195227</v>
      </c>
      <c r="CR222" s="36">
        <v>283867.15281255206</v>
      </c>
      <c r="CS222" s="37">
        <f t="shared" si="1123"/>
        <v>1438116.3966783509</v>
      </c>
      <c r="CT222" s="36">
        <v>105130.21073276583</v>
      </c>
      <c r="CU222" s="36">
        <v>119473.82615590049</v>
      </c>
      <c r="CV222" s="36">
        <v>121530.43515272906</v>
      </c>
      <c r="CW222" s="36">
        <v>135031.55070105172</v>
      </c>
      <c r="CX222" s="36">
        <v>111186.9354031047</v>
      </c>
      <c r="CY222" s="36">
        <v>117241.16570689347</v>
      </c>
      <c r="CZ222" s="36">
        <v>115263.83654648665</v>
      </c>
      <c r="DA222" s="36">
        <v>77465.604448339102</v>
      </c>
      <c r="DB222" s="36">
        <v>104387.86116674995</v>
      </c>
      <c r="DC222" s="36">
        <v>112187.92709898189</v>
      </c>
      <c r="DD222" s="36">
        <v>127466.26656651664</v>
      </c>
      <c r="DE222" s="36">
        <v>382858.9412869307</v>
      </c>
      <c r="DF222" s="36">
        <f t="shared" si="1126"/>
        <v>1629224.5609664503</v>
      </c>
      <c r="DG222" s="36">
        <v>123202.57</v>
      </c>
      <c r="DH222" s="36">
        <v>134104.34</v>
      </c>
      <c r="DI222" s="36">
        <v>131076.26</v>
      </c>
      <c r="DJ222" s="36">
        <v>133007.72</v>
      </c>
      <c r="DK222" s="36">
        <v>134548.59</v>
      </c>
      <c r="DL222" s="36">
        <v>145818.29</v>
      </c>
      <c r="DM222" s="36">
        <v>179563.92</v>
      </c>
      <c r="DN222" s="36">
        <v>115509.78</v>
      </c>
      <c r="DO222" s="36">
        <v>137653.96</v>
      </c>
      <c r="DP222" s="36">
        <v>78715.080000000075</v>
      </c>
      <c r="DQ222" s="36">
        <v>112221.21</v>
      </c>
      <c r="DR222" s="36">
        <v>352578.43</v>
      </c>
      <c r="DS222" s="37">
        <f t="shared" si="1146"/>
        <v>1778000.15</v>
      </c>
      <c r="DT222" s="36">
        <v>143717.13</v>
      </c>
      <c r="DU222" s="36">
        <v>148735.88</v>
      </c>
      <c r="DV222" s="36">
        <v>136087.75</v>
      </c>
      <c r="DW222" s="36">
        <v>179932.33</v>
      </c>
      <c r="DX222" s="36">
        <v>136390.46</v>
      </c>
      <c r="DY222" s="36">
        <v>136424.66</v>
      </c>
      <c r="DZ222" s="36">
        <v>115801.85</v>
      </c>
      <c r="EA222" s="36">
        <v>122057.75</v>
      </c>
      <c r="EB222" s="36">
        <v>145461</v>
      </c>
      <c r="EC222" s="36">
        <v>92730.90000000014</v>
      </c>
      <c r="ED222" s="36">
        <v>95591.53</v>
      </c>
      <c r="EE222" s="36">
        <v>378804.75</v>
      </c>
      <c r="EF222" s="37">
        <f t="shared" si="1147"/>
        <v>1831735.9900000002</v>
      </c>
      <c r="EG222" s="36">
        <v>162296.63</v>
      </c>
      <c r="EH222" s="36">
        <v>148196.1</v>
      </c>
      <c r="EI222" s="36">
        <v>181738.81</v>
      </c>
      <c r="EJ222" s="36">
        <v>149902.16</v>
      </c>
      <c r="EK222" s="36">
        <v>138188.66</v>
      </c>
      <c r="EL222" s="36">
        <v>134671.4</v>
      </c>
      <c r="EM222" s="36">
        <v>132745.12</v>
      </c>
      <c r="EN222" s="36">
        <v>111992.96000000001</v>
      </c>
      <c r="EO222" s="36">
        <v>114251.8</v>
      </c>
      <c r="EP222" s="36">
        <v>121733.65</v>
      </c>
      <c r="EQ222" s="36">
        <v>93998.85999999987</v>
      </c>
      <c r="ER222" s="36">
        <v>282531.65000000002</v>
      </c>
      <c r="ES222" s="37">
        <f t="shared" si="1148"/>
        <v>1772247.7999999998</v>
      </c>
      <c r="ET222" s="36">
        <v>251883.24</v>
      </c>
      <c r="EU222" s="36">
        <v>134968.31</v>
      </c>
      <c r="EV222" s="36">
        <v>163333.04999999999</v>
      </c>
      <c r="EW222" s="36">
        <v>195646.57</v>
      </c>
      <c r="EX222" s="36">
        <v>143382.60999999999</v>
      </c>
      <c r="EY222" s="36">
        <v>137443.17000000001</v>
      </c>
      <c r="EZ222" s="36">
        <v>141553.78</v>
      </c>
      <c r="FA222" s="36">
        <v>125133.74</v>
      </c>
      <c r="FB222" s="36">
        <v>113287.44</v>
      </c>
      <c r="FC222" s="36">
        <v>136156.26</v>
      </c>
      <c r="FD222" s="36">
        <v>124843.89</v>
      </c>
      <c r="FE222" s="36">
        <v>349950.95</v>
      </c>
      <c r="FF222" s="37">
        <f t="shared" si="1149"/>
        <v>2017583.0099999998</v>
      </c>
      <c r="FG222" s="36">
        <v>151747.91</v>
      </c>
      <c r="FH222" s="36">
        <v>254361.82</v>
      </c>
      <c r="FI222" s="36">
        <v>181539.74</v>
      </c>
      <c r="FJ222" s="36">
        <v>208473.17</v>
      </c>
      <c r="FK222" s="36">
        <v>150145.32999999999</v>
      </c>
      <c r="FL222" s="36">
        <v>142379.94</v>
      </c>
      <c r="FM222" s="36">
        <v>143123.26999999999</v>
      </c>
      <c r="FN222" s="36">
        <v>121058.25</v>
      </c>
      <c r="FO222" s="36">
        <v>122680.1</v>
      </c>
      <c r="FP222" s="36">
        <v>119193.57</v>
      </c>
      <c r="FQ222" s="36">
        <v>214067.75</v>
      </c>
      <c r="FR222" s="36">
        <v>329610.27</v>
      </c>
      <c r="FS222" s="37">
        <f t="shared" si="1150"/>
        <v>2138381.12</v>
      </c>
      <c r="FT222" s="36">
        <v>154380.39000000001</v>
      </c>
      <c r="FU222" s="36">
        <v>240222.15</v>
      </c>
      <c r="FV222" s="36">
        <v>151645.19</v>
      </c>
      <c r="FW222" s="36">
        <v>201462.39999999999</v>
      </c>
      <c r="FX222" s="36">
        <v>154691.97</v>
      </c>
      <c r="FY222" s="36">
        <v>133677.13</v>
      </c>
      <c r="FZ222" s="36">
        <v>142428.42000000001</v>
      </c>
      <c r="GA222" s="36">
        <v>129129.74</v>
      </c>
      <c r="GB222" s="36">
        <v>125971.53</v>
      </c>
      <c r="GC222" s="36">
        <v>154582.42000000001</v>
      </c>
      <c r="GD222" s="36">
        <v>186715.72</v>
      </c>
      <c r="GE222" s="36">
        <v>263452.07</v>
      </c>
      <c r="GF222" s="37">
        <f t="shared" si="1151"/>
        <v>2038359.13</v>
      </c>
      <c r="GG222" s="36">
        <v>196288.46</v>
      </c>
      <c r="GH222" s="36">
        <v>214784.56999999998</v>
      </c>
      <c r="GI222" s="36">
        <v>219868.27000000008</v>
      </c>
      <c r="GJ222" s="36">
        <v>197690.77000000002</v>
      </c>
      <c r="GK222" s="36">
        <v>150851.91999999993</v>
      </c>
      <c r="GL222" s="36">
        <v>144210.91999999993</v>
      </c>
      <c r="GM222" s="36">
        <v>147261.49000000046</v>
      </c>
      <c r="GN222" s="36">
        <v>130186.89000000013</v>
      </c>
      <c r="GO222" s="36">
        <v>108852.15999999968</v>
      </c>
      <c r="GP222" s="36">
        <v>112682.04999999981</v>
      </c>
      <c r="GQ222" s="36">
        <v>158782.31000000029</v>
      </c>
      <c r="GR222" s="36">
        <v>438576.05999999982</v>
      </c>
      <c r="GS222" s="37">
        <f t="shared" si="1152"/>
        <v>2220035.87</v>
      </c>
      <c r="GT222" s="36">
        <v>142794.16999999998</v>
      </c>
      <c r="GU222" s="36">
        <v>206402.62</v>
      </c>
      <c r="GV222" s="36">
        <v>201302.7900000001</v>
      </c>
      <c r="GW222" s="36">
        <v>150565.02999999991</v>
      </c>
      <c r="GX222" s="36">
        <v>155101.33999999997</v>
      </c>
      <c r="GY222" s="36">
        <v>146424.14000000001</v>
      </c>
      <c r="GZ222" s="36">
        <v>143941.37</v>
      </c>
      <c r="HA222" s="36">
        <v>125499.08000000007</v>
      </c>
      <c r="HB222" s="36">
        <v>124586.82999999984</v>
      </c>
      <c r="HC222" s="36">
        <v>142246.14000000013</v>
      </c>
      <c r="HD222" s="36">
        <v>128827.39999999991</v>
      </c>
      <c r="HE222" s="36">
        <v>360810.98000000021</v>
      </c>
      <c r="HF222" s="37">
        <f t="shared" si="1153"/>
        <v>2028501.8900000001</v>
      </c>
      <c r="HG222" s="36">
        <v>132461.12</v>
      </c>
      <c r="HH222" s="36">
        <v>156346.15000000002</v>
      </c>
      <c r="HI222" s="36">
        <v>240064.50000000003</v>
      </c>
      <c r="HJ222" s="36">
        <v>224146.50999999992</v>
      </c>
      <c r="HK222" s="36">
        <v>176179.64000000019</v>
      </c>
      <c r="HL222" s="36">
        <v>144190.01999999973</v>
      </c>
      <c r="HM222" s="36">
        <v>141765.20000000013</v>
      </c>
      <c r="HN222" s="36">
        <v>129175.46999999993</v>
      </c>
      <c r="HO222" s="36">
        <v>134031.42000000016</v>
      </c>
      <c r="HP222" s="36">
        <v>159540.05999999997</v>
      </c>
      <c r="HQ222" s="36">
        <v>92252.829999999827</v>
      </c>
      <c r="HR222" s="36">
        <v>296642.87000000011</v>
      </c>
      <c r="HS222" s="37">
        <f t="shared" si="1154"/>
        <v>2026795.7900000003</v>
      </c>
      <c r="HT222" s="36">
        <v>121928.29</v>
      </c>
      <c r="HU222" s="36">
        <v>311590.22000000003</v>
      </c>
      <c r="HV222" s="36">
        <v>171125.10000000009</v>
      </c>
      <c r="HW222" s="36">
        <v>157559.06000000008</v>
      </c>
      <c r="HX222" s="36">
        <v>144968.63</v>
      </c>
      <c r="HY222" s="36">
        <v>148476.28999999963</v>
      </c>
      <c r="HZ222" s="36">
        <v>138168.08000000013</v>
      </c>
      <c r="IA222" s="36">
        <v>129026.9000000003</v>
      </c>
      <c r="IB222" s="36">
        <v>125431.36999999928</v>
      </c>
      <c r="IC222" s="36">
        <v>165182.77000000031</v>
      </c>
      <c r="ID222" s="36">
        <v>80379.55</v>
      </c>
      <c r="IE222" s="36">
        <v>306738.07999999978</v>
      </c>
      <c r="IF222" s="37">
        <f t="shared" si="1155"/>
        <v>2000574.3399999996</v>
      </c>
      <c r="IG222" s="36">
        <v>131348.93999999997</v>
      </c>
      <c r="IH222" s="209">
        <v>257453.58000000005</v>
      </c>
      <c r="II222" s="209">
        <v>148651.66</v>
      </c>
      <c r="IJ222" s="209">
        <v>143351.98000000013</v>
      </c>
      <c r="IK222" s="209">
        <v>149714.4099999998</v>
      </c>
      <c r="IL222" s="209">
        <v>145538.52999999991</v>
      </c>
      <c r="IM222" s="209">
        <v>173129.23999999993</v>
      </c>
      <c r="IN222" s="209">
        <v>129246.54000000037</v>
      </c>
      <c r="IO222" s="209">
        <v>124666.91999999968</v>
      </c>
      <c r="IP222" s="209">
        <v>153780.94000000012</v>
      </c>
      <c r="IQ222" s="209">
        <v>107849.05999999971</v>
      </c>
      <c r="IR222" s="209">
        <v>422373.65000000061</v>
      </c>
      <c r="IS222" s="37">
        <f t="shared" si="1156"/>
        <v>2087105.4500000004</v>
      </c>
      <c r="IT222" s="36">
        <v>157295.99</v>
      </c>
      <c r="IU222" s="209">
        <v>164838.28999999998</v>
      </c>
      <c r="IV222" s="209">
        <v>158022.50000000012</v>
      </c>
      <c r="IW222" s="209">
        <v>162876.65999999983</v>
      </c>
      <c r="IX222" s="209">
        <v>158320.41</v>
      </c>
      <c r="IY222" s="209">
        <v>148118.38999999996</v>
      </c>
      <c r="IZ222" s="209">
        <v>136558.3800000003</v>
      </c>
      <c r="JA222" s="209">
        <v>156780.26999999973</v>
      </c>
      <c r="JB222" s="209">
        <v>124408.91000000041</v>
      </c>
      <c r="JC222" s="209">
        <v>171765.84999999969</v>
      </c>
      <c r="JD222" s="209">
        <v>134591.0199999999</v>
      </c>
      <c r="JE222" s="209">
        <v>421167.85000000027</v>
      </c>
      <c r="JF222" s="37">
        <f t="shared" si="1157"/>
        <v>2094744.5200000003</v>
      </c>
      <c r="JG222" s="229">
        <v>176992.21000000002</v>
      </c>
      <c r="JH222" s="209">
        <v>159539.29000000004</v>
      </c>
      <c r="JI222" s="209">
        <v>158597.57999999996</v>
      </c>
      <c r="JJ222" s="209">
        <v>176430.03999999995</v>
      </c>
      <c r="JK222" s="209">
        <v>165629.12000000002</v>
      </c>
      <c r="JL222" s="209">
        <v>162528.03999999998</v>
      </c>
      <c r="JM222" s="209">
        <v>150890.87000000005</v>
      </c>
      <c r="JN222" s="209">
        <v>158723.70000000019</v>
      </c>
      <c r="JO222" s="209">
        <v>151389.86999999956</v>
      </c>
      <c r="JP222" s="209">
        <v>133509.73999999976</v>
      </c>
      <c r="JQ222" s="209">
        <v>85078.280000000566</v>
      </c>
      <c r="JR222" s="209">
        <v>352185.22000000003</v>
      </c>
      <c r="JS222" s="37">
        <f t="shared" si="1158"/>
        <v>2031493.9600000002</v>
      </c>
      <c r="JT222" s="229">
        <v>157994.41999999998</v>
      </c>
      <c r="JU222" s="209">
        <v>277438.43000000005</v>
      </c>
      <c r="JV222" s="209">
        <v>182669.87999999992</v>
      </c>
      <c r="JW222" s="209">
        <v>179871.46000000008</v>
      </c>
      <c r="JX222" s="209">
        <v>194752.62999999992</v>
      </c>
      <c r="JY222" s="209">
        <v>169106.30999999997</v>
      </c>
      <c r="JZ222" s="209">
        <v>163961.88000000027</v>
      </c>
      <c r="KA222" s="209">
        <v>184634.12999999989</v>
      </c>
      <c r="KB222" s="209">
        <v>156790.0399999998</v>
      </c>
      <c r="KC222" s="209">
        <v>173164.18000000023</v>
      </c>
      <c r="KD222" s="209">
        <v>163969.68000000005</v>
      </c>
      <c r="KE222" s="209">
        <v>403541.67</v>
      </c>
      <c r="KF222" s="37">
        <f t="shared" si="1159"/>
        <v>2407894.71</v>
      </c>
      <c r="KG222" s="229">
        <v>177558.41</v>
      </c>
      <c r="KH222" s="209">
        <v>178990.85</v>
      </c>
      <c r="KI222" s="209">
        <v>218667.08000000005</v>
      </c>
      <c r="KJ222" s="209">
        <v>204648.48999999993</v>
      </c>
      <c r="KK222" s="209">
        <v>170892.13000000006</v>
      </c>
      <c r="KL222" s="209">
        <v>221940.67999999988</v>
      </c>
      <c r="KM222" s="209">
        <v>181687.68000000011</v>
      </c>
      <c r="KN222" s="209">
        <v>184094.37999999998</v>
      </c>
      <c r="KO222" s="209">
        <v>186904.45000000004</v>
      </c>
      <c r="KP222" s="209">
        <v>213631.49000000005</v>
      </c>
      <c r="KQ222" s="209">
        <v>160453.44999999984</v>
      </c>
      <c r="KR222" s="209">
        <v>440440.47000000003</v>
      </c>
      <c r="KS222" s="37">
        <f t="shared" si="1160"/>
        <v>2539909.56</v>
      </c>
      <c r="KT222" s="229">
        <v>210212.16</v>
      </c>
      <c r="KU222" s="209">
        <v>209812.31999999998</v>
      </c>
      <c r="KV222" s="209">
        <v>179025.14</v>
      </c>
      <c r="KW222" s="209">
        <v>190404.28999999998</v>
      </c>
      <c r="KX222" s="209">
        <v>189634.61999999997</v>
      </c>
      <c r="KY222" s="209">
        <v>181987.63999999998</v>
      </c>
      <c r="KZ222" s="209">
        <v>218686.4</v>
      </c>
      <c r="LA222" s="209">
        <v>166251.62000000005</v>
      </c>
      <c r="LB222" s="209">
        <v>147359.88000000006</v>
      </c>
      <c r="LC222" s="209">
        <v>183315.17000000004</v>
      </c>
      <c r="LD222" s="209">
        <v>180920.31999999983</v>
      </c>
      <c r="LE222" s="209">
        <v>514811.7100000002</v>
      </c>
      <c r="LF222" s="37">
        <f t="shared" si="1161"/>
        <v>2572421.2700000005</v>
      </c>
      <c r="LG222" s="229">
        <v>174145.43</v>
      </c>
      <c r="LH222" s="209">
        <v>179061.57</v>
      </c>
      <c r="LI222" s="209">
        <v>291528.03999999998</v>
      </c>
      <c r="LJ222" s="209">
        <v>201478.61</v>
      </c>
      <c r="LK222" s="209">
        <v>197038.05000000005</v>
      </c>
      <c r="LL222" s="209">
        <v>243101.04000000004</v>
      </c>
      <c r="LM222" s="209">
        <v>184333.25</v>
      </c>
      <c r="LN222" s="209">
        <v>180866.78999999992</v>
      </c>
      <c r="LO222" s="209">
        <v>173895.22000000009</v>
      </c>
      <c r="LP222" s="209">
        <v>116578.41999999981</v>
      </c>
      <c r="LQ222" s="209">
        <v>114002.38000000008</v>
      </c>
      <c r="LR222" s="209">
        <v>645625.49999999977</v>
      </c>
      <c r="LS222" s="37">
        <f t="shared" si="1162"/>
        <v>2701654.3000000003</v>
      </c>
      <c r="LT222" s="229">
        <v>237770.52</v>
      </c>
      <c r="LU222" s="209">
        <v>229974.99</v>
      </c>
      <c r="LV222" s="209">
        <v>237169.91000000009</v>
      </c>
      <c r="LW222" s="209">
        <v>240967.99999999997</v>
      </c>
      <c r="LX222" s="209">
        <v>211651.56999999986</v>
      </c>
      <c r="LY222" s="209">
        <v>235418.74000000022</v>
      </c>
      <c r="LZ222" s="209">
        <v>203635.4099999998</v>
      </c>
      <c r="MA222" s="209">
        <v>206071.31000000003</v>
      </c>
      <c r="MB222" s="209">
        <v>182842.80000000005</v>
      </c>
      <c r="MC222" s="209">
        <v>195899.59999999998</v>
      </c>
      <c r="MD222" s="209">
        <v>138986.83999999985</v>
      </c>
      <c r="ME222" s="209">
        <v>542292.16000000038</v>
      </c>
      <c r="MF222" s="37">
        <f t="shared" si="1163"/>
        <v>2862681.8500000006</v>
      </c>
      <c r="MG222" s="229">
        <v>240651.04</v>
      </c>
      <c r="MH222" s="209">
        <v>228179.62000000002</v>
      </c>
      <c r="MI222" s="209">
        <v>262464.63999999996</v>
      </c>
      <c r="MJ222" s="209">
        <v>0</v>
      </c>
      <c r="MK222" s="209">
        <v>0</v>
      </c>
      <c r="ML222" s="209">
        <v>0</v>
      </c>
      <c r="MM222" s="209">
        <v>0</v>
      </c>
      <c r="MN222" s="209">
        <v>0</v>
      </c>
      <c r="MO222" s="209">
        <v>0</v>
      </c>
      <c r="MP222" s="209">
        <v>0</v>
      </c>
      <c r="MQ222" s="209">
        <v>0</v>
      </c>
      <c r="MR222" s="209">
        <v>0</v>
      </c>
      <c r="MS222" s="38">
        <f t="shared" si="1164"/>
        <v>731295.3</v>
      </c>
    </row>
    <row r="223" spans="1:357" ht="15.75" x14ac:dyDescent="0.25">
      <c r="A223" s="86"/>
      <c r="B223" s="113"/>
      <c r="C223" s="114" t="s">
        <v>591</v>
      </c>
      <c r="D223" s="114" t="s">
        <v>591</v>
      </c>
      <c r="E223" s="36"/>
      <c r="F223" s="36"/>
      <c r="G223" s="36"/>
      <c r="H223" s="36"/>
      <c r="I223" s="36"/>
      <c r="J223" s="36"/>
      <c r="K223" s="36"/>
      <c r="L223" s="37"/>
      <c r="M223" s="37"/>
      <c r="N223" s="37"/>
      <c r="O223" s="36"/>
      <c r="P223" s="36"/>
      <c r="Q223" s="36"/>
      <c r="R223" s="36"/>
      <c r="S223" s="37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7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7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7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7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7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7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7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7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7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7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7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7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7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7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7"/>
      <c r="HT223" s="36"/>
      <c r="HU223" s="36"/>
      <c r="HV223" s="36"/>
      <c r="HW223" s="36"/>
      <c r="HX223" s="36"/>
      <c r="HY223" s="36"/>
      <c r="HZ223" s="36"/>
      <c r="IA223" s="36"/>
      <c r="IB223" s="36"/>
      <c r="IC223" s="36"/>
      <c r="ID223" s="36"/>
      <c r="IE223" s="36"/>
      <c r="IF223" s="37"/>
      <c r="IG223" s="36"/>
      <c r="IH223" s="36"/>
      <c r="II223" s="36"/>
      <c r="IJ223" s="36"/>
      <c r="IK223" s="36"/>
      <c r="IL223" s="36"/>
      <c r="IM223" s="36"/>
      <c r="IN223" s="36"/>
      <c r="IO223" s="36"/>
      <c r="IP223" s="36"/>
      <c r="IQ223" s="36"/>
      <c r="IR223" s="36"/>
      <c r="IS223" s="37"/>
      <c r="IT223" s="36"/>
      <c r="IU223" s="36"/>
      <c r="IV223" s="36"/>
      <c r="IW223" s="36"/>
      <c r="IX223" s="36"/>
      <c r="IY223" s="36"/>
      <c r="IZ223" s="36"/>
      <c r="JA223" s="36"/>
      <c r="JB223" s="36"/>
      <c r="JC223" s="36"/>
      <c r="JD223" s="36"/>
      <c r="JE223" s="36"/>
      <c r="JF223" s="37"/>
      <c r="JG223" s="229"/>
      <c r="JH223" s="36"/>
      <c r="JI223" s="36"/>
      <c r="JJ223" s="36"/>
      <c r="JK223" s="36"/>
      <c r="JL223" s="36"/>
      <c r="JM223" s="36"/>
      <c r="JN223" s="36"/>
      <c r="JO223" s="36"/>
      <c r="JP223" s="36"/>
      <c r="JQ223" s="36"/>
      <c r="JR223" s="36"/>
      <c r="JS223" s="37"/>
      <c r="JT223" s="229"/>
      <c r="JU223" s="36"/>
      <c r="JV223" s="36"/>
      <c r="JW223" s="36"/>
      <c r="JX223" s="36"/>
      <c r="JY223" s="36"/>
      <c r="JZ223" s="36"/>
      <c r="KA223" s="36"/>
      <c r="KB223" s="36"/>
      <c r="KC223" s="36"/>
      <c r="KD223" s="36"/>
      <c r="KE223" s="36"/>
      <c r="KF223" s="37"/>
      <c r="KG223" s="229"/>
      <c r="KH223" s="36"/>
      <c r="KI223" s="36"/>
      <c r="KJ223" s="36"/>
      <c r="KK223" s="36"/>
      <c r="KL223" s="36"/>
      <c r="KM223" s="36"/>
      <c r="KN223" s="36"/>
      <c r="KO223" s="36"/>
      <c r="KP223" s="36"/>
      <c r="KQ223" s="36"/>
      <c r="KR223" s="36"/>
      <c r="KS223" s="37"/>
      <c r="KT223" s="229"/>
      <c r="KU223" s="36"/>
      <c r="KV223" s="36"/>
      <c r="KW223" s="36"/>
      <c r="KX223" s="36"/>
      <c r="KY223" s="36"/>
      <c r="KZ223" s="36"/>
      <c r="LA223" s="36"/>
      <c r="LB223" s="36"/>
      <c r="LC223" s="36"/>
      <c r="LD223" s="36"/>
      <c r="LE223" s="36"/>
      <c r="LF223" s="37"/>
      <c r="LG223" s="229"/>
      <c r="LH223" s="36"/>
      <c r="LI223" s="36"/>
      <c r="LJ223" s="36"/>
      <c r="LK223" s="36"/>
      <c r="LL223" s="36"/>
      <c r="LM223" s="36"/>
      <c r="LN223" s="36"/>
      <c r="LO223" s="36"/>
      <c r="LP223" s="36"/>
      <c r="LQ223" s="36"/>
      <c r="LR223" s="36"/>
      <c r="LS223" s="37"/>
      <c r="LT223" s="229"/>
      <c r="LU223" s="36"/>
      <c r="LV223" s="36"/>
      <c r="LW223" s="36"/>
      <c r="LX223" s="36"/>
      <c r="LY223" s="36"/>
      <c r="LZ223" s="36"/>
      <c r="MA223" s="36"/>
      <c r="MB223" s="36"/>
      <c r="MC223" s="36"/>
      <c r="MD223" s="36"/>
      <c r="ME223" s="36"/>
      <c r="MF223" s="37"/>
      <c r="MG223" s="229"/>
      <c r="MH223" s="36"/>
      <c r="MI223" s="36"/>
      <c r="MJ223" s="36"/>
      <c r="MK223" s="36"/>
      <c r="ML223" s="36"/>
      <c r="MM223" s="36"/>
      <c r="MN223" s="36"/>
      <c r="MO223" s="36"/>
      <c r="MP223" s="36"/>
      <c r="MQ223" s="36"/>
      <c r="MR223" s="36"/>
      <c r="MS223" s="38"/>
    </row>
    <row r="224" spans="1:357" ht="15.75" x14ac:dyDescent="0.25">
      <c r="A224" s="86">
        <v>4119</v>
      </c>
      <c r="B224" s="113"/>
      <c r="C224" s="114" t="s">
        <v>357</v>
      </c>
      <c r="D224" s="114" t="s">
        <v>151</v>
      </c>
      <c r="E224" s="36">
        <v>4017438.6579869804</v>
      </c>
      <c r="F224" s="36">
        <v>3611312.8025371395</v>
      </c>
      <c r="G224" s="36">
        <v>4335691.0365548329</v>
      </c>
      <c r="H224" s="36">
        <v>6216892.0046736775</v>
      </c>
      <c r="I224" s="36">
        <v>7152161.5756968791</v>
      </c>
      <c r="J224" s="36">
        <v>9146995.4932398591</v>
      </c>
      <c r="K224" s="36">
        <v>9810941.4121181779</v>
      </c>
      <c r="L224" s="37">
        <v>24418573.693874147</v>
      </c>
      <c r="M224" s="37">
        <v>4182465.3647137373</v>
      </c>
      <c r="N224" s="37">
        <v>3458725.5883825743</v>
      </c>
      <c r="O224" s="36">
        <v>4342576.3645468205</v>
      </c>
      <c r="P224" s="36">
        <v>5525200.3004506761</v>
      </c>
      <c r="Q224" s="36">
        <v>5089759.639459189</v>
      </c>
      <c r="R224" s="36">
        <v>9566449.6745117679</v>
      </c>
      <c r="S224" s="37">
        <f>L224+M224+N224+O224+P224+Q224+R224</f>
        <v>56583750.625938915</v>
      </c>
      <c r="T224" s="36">
        <v>6147755.9434985826</v>
      </c>
      <c r="U224" s="36">
        <v>6677082.9388249051</v>
      </c>
      <c r="V224" s="36">
        <v>7749474.2216658276</v>
      </c>
      <c r="W224" s="36">
        <v>7392223.670338843</v>
      </c>
      <c r="X224" s="36">
        <v>8613526.9563511945</v>
      </c>
      <c r="Y224" s="36">
        <v>8646229.4183775634</v>
      </c>
      <c r="Z224" s="36">
        <v>7463913.531380414</v>
      </c>
      <c r="AA224" s="36">
        <v>7154814.6973794047</v>
      </c>
      <c r="AB224" s="36">
        <v>7586440.6038223999</v>
      </c>
      <c r="AC224" s="36">
        <v>11126394.968118839</v>
      </c>
      <c r="AD224" s="36">
        <v>7942672.7802537298</v>
      </c>
      <c r="AE224" s="36">
        <v>8409976.0286262669</v>
      </c>
      <c r="AF224" s="37">
        <f>T224+U224+V224+W224+X224+Y224+Z224+AA224+AB224+AC224+AD224+AE224</f>
        <v>94910505.75863795</v>
      </c>
      <c r="AG224" s="36">
        <v>8076875.8356701732</v>
      </c>
      <c r="AH224" s="36">
        <v>8223548.5234935731</v>
      </c>
      <c r="AI224" s="36">
        <v>9814092.5890085157</v>
      </c>
      <c r="AJ224" s="36">
        <v>9391553.8452678993</v>
      </c>
      <c r="AK224" s="36">
        <v>11154889.992321813</v>
      </c>
      <c r="AL224" s="36">
        <v>11188271.040227009</v>
      </c>
      <c r="AM224" s="36">
        <v>10293353.454556845</v>
      </c>
      <c r="AN224" s="36">
        <v>8479586.7257135622</v>
      </c>
      <c r="AO224" s="36">
        <v>7835071.51084961</v>
      </c>
      <c r="AP224" s="36">
        <v>9187015.6628275588</v>
      </c>
      <c r="AQ224" s="36">
        <v>10416674.946044095</v>
      </c>
      <c r="AR224" s="36">
        <v>12200597.131488889</v>
      </c>
      <c r="AS224" s="37">
        <f>AG224+AH224+AI224+AJ224+AK224+AL224+AM224+AN224+AO224+AP224+AQ224+AR224</f>
        <v>116261531.25746953</v>
      </c>
      <c r="AT224" s="36">
        <v>10454024.614435542</v>
      </c>
      <c r="AU224" s="36">
        <v>10314204.013923666</v>
      </c>
      <c r="AV224" s="36">
        <v>10854332.880028384</v>
      </c>
      <c r="AW224" s="36">
        <v>12343497.871098302</v>
      </c>
      <c r="AX224" s="36">
        <v>12923163.610206975</v>
      </c>
      <c r="AY224" s="36">
        <v>11515957.986187613</v>
      </c>
      <c r="AZ224" s="36">
        <v>11299551.59485063</v>
      </c>
      <c r="BA224" s="36">
        <v>10208186.922049731</v>
      </c>
      <c r="BB224" s="36">
        <v>9280542.5681439005</v>
      </c>
      <c r="BC224" s="36">
        <v>10840036.596185939</v>
      </c>
      <c r="BD224" s="36">
        <v>10743488.750876302</v>
      </c>
      <c r="BE224" s="36">
        <v>13192365.760974783</v>
      </c>
      <c r="BF224" s="37">
        <f>AT224+AU224+AV224+AW224+AX224+AY224+AZ224+BA224+BB224+BC224+BD224+BE224</f>
        <v>133969353.16896176</v>
      </c>
      <c r="BG224" s="36">
        <v>11427303.50125188</v>
      </c>
      <c r="BH224" s="36">
        <v>11526145.148389252</v>
      </c>
      <c r="BI224" s="36">
        <v>12221335.925471539</v>
      </c>
      <c r="BJ224" s="36">
        <v>13376630.680896346</v>
      </c>
      <c r="BK224" s="36">
        <v>14050648.128317466</v>
      </c>
      <c r="BL224" s="36">
        <v>12966691.106868645</v>
      </c>
      <c r="BM224" s="36">
        <v>13018290.496332003</v>
      </c>
      <c r="BN224" s="36">
        <v>10885714.96469287</v>
      </c>
      <c r="BO224" s="36">
        <v>11266278.034051098</v>
      </c>
      <c r="BP224" s="36">
        <v>13386147.601193447</v>
      </c>
      <c r="BQ224" s="36">
        <v>16457707.745034218</v>
      </c>
      <c r="BR224" s="36">
        <v>14178745.645384766</v>
      </c>
      <c r="BS224" s="37">
        <f>BG224+BH224+BI224+BJ224+BK224+BL224+BM224+BN224+BO224+BP224+BQ224+BR224</f>
        <v>154761638.97788355</v>
      </c>
      <c r="BT224" s="36">
        <v>12373753.687656485</v>
      </c>
      <c r="BU224" s="36">
        <v>12450660.284802204</v>
      </c>
      <c r="BV224" s="36">
        <v>14916581.486229338</v>
      </c>
      <c r="BW224" s="36">
        <v>18544931.834543493</v>
      </c>
      <c r="BX224" s="36">
        <v>16773841.726798525</v>
      </c>
      <c r="BY224" s="36">
        <v>15476199.592722442</v>
      </c>
      <c r="BZ224" s="36">
        <v>16110508.052328488</v>
      </c>
      <c r="CA224" s="36">
        <v>15374681.634827238</v>
      </c>
      <c r="CB224" s="36">
        <v>14113418.503630437</v>
      </c>
      <c r="CC224" s="36">
        <v>12330044.672508763</v>
      </c>
      <c r="CD224" s="36">
        <v>14342899.13052916</v>
      </c>
      <c r="CE224" s="36">
        <v>19101918.811634082</v>
      </c>
      <c r="CF224" s="37">
        <f>BT224+BU224+BV224+BW224+BX224+BY224+BZ224+CA224+CB224+CC224+CD224+CE224</f>
        <v>181909439.41821069</v>
      </c>
      <c r="CG224" s="36">
        <v>15107245.456434654</v>
      </c>
      <c r="CH224" s="36">
        <v>15023597.717743281</v>
      </c>
      <c r="CI224" s="36">
        <v>18204901.079369057</v>
      </c>
      <c r="CJ224" s="36">
        <v>20166941.691078264</v>
      </c>
      <c r="CK224" s="36">
        <v>17618183.57273414</v>
      </c>
      <c r="CL224" s="36">
        <v>16868128.794024352</v>
      </c>
      <c r="CM224" s="36">
        <v>17904195.767025519</v>
      </c>
      <c r="CN224" s="36">
        <v>16436375.256009048</v>
      </c>
      <c r="CO224" s="36">
        <v>16236523.332999514</v>
      </c>
      <c r="CP224" s="36">
        <v>16186854.148472633</v>
      </c>
      <c r="CQ224" s="36">
        <v>18246166.857911929</v>
      </c>
      <c r="CR224" s="36">
        <v>19823845.356034074</v>
      </c>
      <c r="CS224" s="37">
        <f>CG224+CH224+CI224+CJ224+CK224+CL224+CM224+CN224+CO224+CP224+CQ224+CR224</f>
        <v>207822959.02983651</v>
      </c>
      <c r="CT224" s="36">
        <f>SUM(CT225:CT234)</f>
        <v>17312359.205182772</v>
      </c>
      <c r="CU224" s="36">
        <f t="shared" ref="CU224:DE224" si="1165">SUM(CU225:CU234)</f>
        <v>17308372.960440662</v>
      </c>
      <c r="CV224" s="36">
        <f t="shared" si="1165"/>
        <v>19501053.377649814</v>
      </c>
      <c r="CW224" s="36">
        <f t="shared" si="1165"/>
        <v>18192187.9620681</v>
      </c>
      <c r="CX224" s="36">
        <f t="shared" si="1165"/>
        <v>22495703.002628971</v>
      </c>
      <c r="CY224" s="36">
        <f t="shared" si="1165"/>
        <v>19634997.952178262</v>
      </c>
      <c r="CZ224" s="36">
        <f t="shared" si="1165"/>
        <v>18922791.519028537</v>
      </c>
      <c r="DA224" s="36">
        <f t="shared" si="1165"/>
        <v>18167859.565932181</v>
      </c>
      <c r="DB224" s="36">
        <f t="shared" si="1165"/>
        <v>16238905.997412851</v>
      </c>
      <c r="DC224" s="36">
        <f t="shared" si="1165"/>
        <v>17788307.066599853</v>
      </c>
      <c r="DD224" s="36">
        <f t="shared" si="1165"/>
        <v>20021019.39179609</v>
      </c>
      <c r="DE224" s="36">
        <f t="shared" si="1165"/>
        <v>20905175.434568457</v>
      </c>
      <c r="DF224" s="36">
        <f t="shared" ref="DF224:DF234" si="1166">CT224+CU224+CV224+CW224+CX224+CY224+CZ224+DA224+DB224+DC224+DD224+DE224</f>
        <v>226488733.43548656</v>
      </c>
      <c r="DG224" s="36">
        <f t="shared" ref="DG224:DR224" si="1167">SUM(DG225:DG234)</f>
        <v>18837213.456488065</v>
      </c>
      <c r="DH224" s="36">
        <f t="shared" si="1167"/>
        <v>17465772.763511937</v>
      </c>
      <c r="DI224" s="36">
        <f t="shared" si="1167"/>
        <v>20511390.829999994</v>
      </c>
      <c r="DJ224" s="36">
        <f t="shared" si="1167"/>
        <v>19822634.04000156</v>
      </c>
      <c r="DK224" s="36">
        <f t="shared" si="1167"/>
        <v>23503621.220000036</v>
      </c>
      <c r="DL224" s="36">
        <f t="shared" si="1167"/>
        <v>19493883.482999992</v>
      </c>
      <c r="DM224" s="36">
        <f t="shared" si="1167"/>
        <v>22226074.616999954</v>
      </c>
      <c r="DN224" s="36">
        <f t="shared" si="1167"/>
        <v>19587438.23999849</v>
      </c>
      <c r="DO224" s="36">
        <f t="shared" si="1167"/>
        <v>17763622.240000021</v>
      </c>
      <c r="DP224" s="36">
        <f t="shared" si="1167"/>
        <v>17637566.649999943</v>
      </c>
      <c r="DQ224" s="36">
        <f t="shared" si="1167"/>
        <v>19896085.960000046</v>
      </c>
      <c r="DR224" s="36">
        <f t="shared" si="1167"/>
        <v>24686044.710000016</v>
      </c>
      <c r="DS224" s="37">
        <f>SUM(DS225:DS234)</f>
        <v>241431348.21000004</v>
      </c>
      <c r="DT224" s="36">
        <f t="shared" ref="DT224:EE224" si="1168">SUM(DT225:DT234)</f>
        <v>20086038</v>
      </c>
      <c r="DU224" s="36">
        <f t="shared" si="1168"/>
        <v>20041871.419999987</v>
      </c>
      <c r="DV224" s="36">
        <f t="shared" si="1168"/>
        <v>22672560.670000013</v>
      </c>
      <c r="DW224" s="36">
        <f t="shared" si="1168"/>
        <v>24178343.81000001</v>
      </c>
      <c r="DX224" s="36">
        <f t="shared" si="1168"/>
        <v>27333716.969999991</v>
      </c>
      <c r="DY224" s="36">
        <f t="shared" si="1168"/>
        <v>23094204.459999964</v>
      </c>
      <c r="DZ224" s="36">
        <f t="shared" si="1168"/>
        <v>24179331.749999959</v>
      </c>
      <c r="EA224" s="36">
        <f t="shared" si="1168"/>
        <v>21042299.300000127</v>
      </c>
      <c r="EB224" s="36">
        <f t="shared" si="1168"/>
        <v>21539383.009999931</v>
      </c>
      <c r="EC224" s="36">
        <f t="shared" si="1168"/>
        <v>22657447.82999998</v>
      </c>
      <c r="ED224" s="36">
        <f t="shared" si="1168"/>
        <v>24791384.469999965</v>
      </c>
      <c r="EE224" s="36">
        <f t="shared" si="1168"/>
        <v>29173501.200000092</v>
      </c>
      <c r="EF224" s="37">
        <f>SUM(EF225:EF234)</f>
        <v>280790082.89000005</v>
      </c>
      <c r="EG224" s="36">
        <f t="shared" ref="EG224:ER224" si="1169">SUM(EG225:EG234)</f>
        <v>23704408.24000001</v>
      </c>
      <c r="EH224" s="36">
        <f t="shared" si="1169"/>
        <v>19960455.379999958</v>
      </c>
      <c r="EI224" s="36">
        <f t="shared" si="1169"/>
        <v>25945327.39000006</v>
      </c>
      <c r="EJ224" s="36">
        <f t="shared" si="1169"/>
        <v>25193600.049999975</v>
      </c>
      <c r="EK224" s="36">
        <f t="shared" si="1169"/>
        <v>31132288.050000023</v>
      </c>
      <c r="EL224" s="36">
        <f t="shared" si="1169"/>
        <v>25446677.909999847</v>
      </c>
      <c r="EM224" s="36">
        <f t="shared" si="1169"/>
        <v>28382711.493000135</v>
      </c>
      <c r="EN224" s="36">
        <f t="shared" si="1169"/>
        <v>24111270.636999879</v>
      </c>
      <c r="EO224" s="36">
        <f t="shared" si="1169"/>
        <v>24228908.520000167</v>
      </c>
      <c r="EP224" s="36">
        <f t="shared" si="1169"/>
        <v>24773395.529999893</v>
      </c>
      <c r="EQ224" s="36">
        <f t="shared" si="1169"/>
        <v>27849028.430000298</v>
      </c>
      <c r="ER224" s="36">
        <f t="shared" si="1169"/>
        <v>29857490.699999943</v>
      </c>
      <c r="ES224" s="37">
        <f>SUM(ES225:ES234)</f>
        <v>310585562.33000022</v>
      </c>
      <c r="ET224" s="36">
        <f t="shared" ref="ET224:FE224" si="1170">SUM(ET225:ET234)</f>
        <v>25203108.989999987</v>
      </c>
      <c r="EU224" s="36">
        <f t="shared" si="1170"/>
        <v>25536449.350000046</v>
      </c>
      <c r="EV224" s="36">
        <f t="shared" si="1170"/>
        <v>29192070.479999881</v>
      </c>
      <c r="EW224" s="36">
        <f t="shared" si="1170"/>
        <v>25905373.850000028</v>
      </c>
      <c r="EX224" s="36">
        <f t="shared" si="1170"/>
        <v>33021278.840000156</v>
      </c>
      <c r="EY224" s="36">
        <f t="shared" si="1170"/>
        <v>28396192.669999916</v>
      </c>
      <c r="EZ224" s="36">
        <f t="shared" si="1170"/>
        <v>29394677.639999934</v>
      </c>
      <c r="FA224" s="36">
        <f t="shared" si="1170"/>
        <v>26901402.299999915</v>
      </c>
      <c r="FB224" s="36">
        <f t="shared" si="1170"/>
        <v>25760914.940000195</v>
      </c>
      <c r="FC224" s="36">
        <f t="shared" si="1170"/>
        <v>25214475.979999766</v>
      </c>
      <c r="FD224" s="36">
        <f t="shared" si="1170"/>
        <v>28415332.019999918</v>
      </c>
      <c r="FE224" s="36">
        <f t="shared" si="1170"/>
        <v>28571730.173000466</v>
      </c>
      <c r="FF224" s="37">
        <f>SUM(FF225:FF234)</f>
        <v>331513007.23300022</v>
      </c>
      <c r="FG224" s="36">
        <f t="shared" ref="FG224:FR224" si="1171">SUM(FG225:FG234)</f>
        <v>28709584.089999985</v>
      </c>
      <c r="FH224" s="36">
        <f t="shared" si="1171"/>
        <v>28755561.040000025</v>
      </c>
      <c r="FI224" s="36">
        <f t="shared" si="1171"/>
        <v>31633458.859999996</v>
      </c>
      <c r="FJ224" s="36">
        <f t="shared" si="1171"/>
        <v>29466889.370000008</v>
      </c>
      <c r="FK224" s="36">
        <f t="shared" si="1171"/>
        <v>35532104.06999997</v>
      </c>
      <c r="FL224" s="36">
        <f t="shared" si="1171"/>
        <v>31507429.100000009</v>
      </c>
      <c r="FM224" s="36">
        <f t="shared" si="1171"/>
        <v>31060140.790000029</v>
      </c>
      <c r="FN224" s="36">
        <f t="shared" si="1171"/>
        <v>29823142.309999891</v>
      </c>
      <c r="FO224" s="36">
        <f t="shared" si="1171"/>
        <v>29593303.409999877</v>
      </c>
      <c r="FP224" s="36">
        <f t="shared" si="1171"/>
        <v>27249129.710000023</v>
      </c>
      <c r="FQ224" s="36">
        <f t="shared" si="1171"/>
        <v>33147708.470000245</v>
      </c>
      <c r="FR224" s="36">
        <f t="shared" si="1171"/>
        <v>34176785.080000043</v>
      </c>
      <c r="FS224" s="37">
        <f>SUM(FS225:FS234)</f>
        <v>370655236.30000013</v>
      </c>
      <c r="FT224" s="36">
        <f t="shared" ref="FT224:GC224" si="1172">SUM(FT225:FT234)</f>
        <v>30056921.050000001</v>
      </c>
      <c r="FU224" s="36">
        <f t="shared" si="1172"/>
        <v>29544231.770000003</v>
      </c>
      <c r="FV224" s="36">
        <f t="shared" si="1172"/>
        <v>32891384.949999988</v>
      </c>
      <c r="FW224" s="36">
        <f t="shared" si="1172"/>
        <v>31258550.410000037</v>
      </c>
      <c r="FX224" s="36">
        <f t="shared" si="1172"/>
        <v>33954948.089999907</v>
      </c>
      <c r="FY224" s="36">
        <f t="shared" si="1172"/>
        <v>32892080.950000178</v>
      </c>
      <c r="FZ224" s="36">
        <f t="shared" si="1172"/>
        <v>31195299.54999974</v>
      </c>
      <c r="GA224" s="36">
        <f t="shared" si="1172"/>
        <v>29071574.11000007</v>
      </c>
      <c r="GB224" s="36">
        <f t="shared" si="1172"/>
        <v>28041853.160000082</v>
      </c>
      <c r="GC224" s="36">
        <f t="shared" si="1172"/>
        <v>28602942.25999999</v>
      </c>
      <c r="GD224" s="36">
        <f>SUM(GD225:GD234)</f>
        <v>29522038.200000279</v>
      </c>
      <c r="GE224" s="36">
        <f>SUM(GE225:GE234)</f>
        <v>33398054.619999655</v>
      </c>
      <c r="GF224" s="37">
        <f>SUM(GF225:GF234)</f>
        <v>370429879.12</v>
      </c>
      <c r="GG224" s="36">
        <f t="shared" ref="GG224:GP224" si="1173">SUM(GG225:GG234)</f>
        <v>27929758.02</v>
      </c>
      <c r="GH224" s="36">
        <f t="shared" si="1173"/>
        <v>28065208.019999988</v>
      </c>
      <c r="GI224" s="36">
        <f t="shared" si="1173"/>
        <v>31602864.56999993</v>
      </c>
      <c r="GJ224" s="36">
        <f t="shared" si="1173"/>
        <v>30668674.140000097</v>
      </c>
      <c r="GK224" s="36">
        <f t="shared" si="1173"/>
        <v>31198669.800000053</v>
      </c>
      <c r="GL224" s="36">
        <f t="shared" si="1173"/>
        <v>33062683.850000031</v>
      </c>
      <c r="GM224" s="36">
        <f t="shared" si="1173"/>
        <v>32870093.159999866</v>
      </c>
      <c r="GN224" s="36">
        <f t="shared" si="1173"/>
        <v>28679493.670000184</v>
      </c>
      <c r="GO224" s="36">
        <f t="shared" si="1173"/>
        <v>27715686.499999724</v>
      </c>
      <c r="GP224" s="36">
        <f t="shared" si="1173"/>
        <v>29827128.220000073</v>
      </c>
      <c r="GQ224" s="36">
        <f>SUM(GQ225:GQ234)</f>
        <v>31178972.17000024</v>
      </c>
      <c r="GR224" s="36">
        <f>SUM(GR225:GR234)</f>
        <v>32095181.989999942</v>
      </c>
      <c r="GS224" s="37">
        <f>SUM(GS225:GS234)</f>
        <v>364894414.11000007</v>
      </c>
      <c r="GT224" s="36">
        <f t="shared" ref="GT224:HC224" si="1174">SUM(GT225:GT234)</f>
        <v>30779233.420000013</v>
      </c>
      <c r="GU224" s="36">
        <f t="shared" si="1174"/>
        <v>28707376.829999991</v>
      </c>
      <c r="GV224" s="36">
        <f t="shared" si="1174"/>
        <v>31027383.506999999</v>
      </c>
      <c r="GW224" s="36">
        <f t="shared" si="1174"/>
        <v>31619472.353</v>
      </c>
      <c r="GX224" s="36">
        <f t="shared" si="1174"/>
        <v>30440144.539999984</v>
      </c>
      <c r="GY224" s="36">
        <f t="shared" si="1174"/>
        <v>33114159.779999949</v>
      </c>
      <c r="GZ224" s="36">
        <f t="shared" si="1174"/>
        <v>33900217.120000027</v>
      </c>
      <c r="HA224" s="36">
        <f t="shared" si="1174"/>
        <v>29032565.72000004</v>
      </c>
      <c r="HB224" s="36">
        <f t="shared" si="1174"/>
        <v>29607628.570000105</v>
      </c>
      <c r="HC224" s="36">
        <f t="shared" si="1174"/>
        <v>28889811.999999776</v>
      </c>
      <c r="HD224" s="36">
        <f>SUM(HD225:HD234)</f>
        <v>31021369.800000325</v>
      </c>
      <c r="HE224" s="36">
        <f>SUM(HE225:HE234)</f>
        <v>32162563.279999796</v>
      </c>
      <c r="HF224" s="37">
        <f>SUM(HF225:HF234)</f>
        <v>370301926.91999996</v>
      </c>
      <c r="HG224" s="36">
        <f t="shared" ref="HG224:HP224" si="1175">SUM(HG225:HG234)</f>
        <v>32337659.729999989</v>
      </c>
      <c r="HH224" s="36">
        <f t="shared" si="1175"/>
        <v>28432209.770000044</v>
      </c>
      <c r="HI224" s="36">
        <f t="shared" si="1175"/>
        <v>31679440.82999998</v>
      </c>
      <c r="HJ224" s="36">
        <f t="shared" si="1175"/>
        <v>33492689.640000038</v>
      </c>
      <c r="HK224" s="36">
        <f t="shared" si="1175"/>
        <v>30334631.930000018</v>
      </c>
      <c r="HL224" s="36">
        <f t="shared" si="1175"/>
        <v>34834869.460000038</v>
      </c>
      <c r="HM224" s="36">
        <f t="shared" si="1175"/>
        <v>36032408.61999993</v>
      </c>
      <c r="HN224" s="36">
        <f t="shared" si="1175"/>
        <v>29065614.400000203</v>
      </c>
      <c r="HO224" s="36">
        <f t="shared" si="1175"/>
        <v>29928159.919999875</v>
      </c>
      <c r="HP224" s="36">
        <f t="shared" si="1175"/>
        <v>29784867.759999931</v>
      </c>
      <c r="HQ224" s="36">
        <f>SUM(HQ225:HQ234)</f>
        <v>32019899.439999726</v>
      </c>
      <c r="HR224" s="36">
        <f>SUM(HR225:HR234)</f>
        <v>34291714.030000344</v>
      </c>
      <c r="HS224" s="37">
        <f>SUM(HS225:HS234)</f>
        <v>382234165.53000015</v>
      </c>
      <c r="HT224" s="36">
        <f t="shared" ref="HT224:IC224" si="1176">SUM(HT225:HT234)</f>
        <v>30358400.119999994</v>
      </c>
      <c r="HU224" s="36">
        <f t="shared" si="1176"/>
        <v>30592209.350000013</v>
      </c>
      <c r="HV224" s="36">
        <f t="shared" si="1176"/>
        <v>34417902.719999969</v>
      </c>
      <c r="HW224" s="36">
        <f t="shared" si="1176"/>
        <v>30964947.790000066</v>
      </c>
      <c r="HX224" s="36">
        <f t="shared" si="1176"/>
        <v>34679117.689999916</v>
      </c>
      <c r="HY224" s="36">
        <f t="shared" si="1176"/>
        <v>39140230.560000174</v>
      </c>
      <c r="HZ224" s="36">
        <f t="shared" si="1176"/>
        <v>33587158.089999735</v>
      </c>
      <c r="IA224" s="36">
        <f t="shared" si="1176"/>
        <v>33863134.11000029</v>
      </c>
      <c r="IB224" s="36">
        <f t="shared" si="1176"/>
        <v>31013755.139999785</v>
      </c>
      <c r="IC224" s="36">
        <f t="shared" si="1176"/>
        <v>29066321.960000042</v>
      </c>
      <c r="ID224" s="36">
        <f>SUM(ID225:ID234)</f>
        <v>33126991.960000116</v>
      </c>
      <c r="IE224" s="36">
        <f>SUM(IE225:IE234)</f>
        <v>33930339.609999806</v>
      </c>
      <c r="IF224" s="37">
        <f>SUM(IF225:IF234)</f>
        <v>394740509.0999999</v>
      </c>
      <c r="IG224" s="36">
        <f t="shared" ref="IG224:IP224" si="1177">SUM(IG225:IG234)</f>
        <v>32065163.549999986</v>
      </c>
      <c r="IH224" s="36">
        <f t="shared" si="1177"/>
        <v>30668315.710000034</v>
      </c>
      <c r="II224" s="36">
        <f t="shared" si="1177"/>
        <v>37331156.739999965</v>
      </c>
      <c r="IJ224" s="36">
        <f t="shared" si="1177"/>
        <v>30604581.37999991</v>
      </c>
      <c r="IK224" s="36">
        <f t="shared" si="1177"/>
        <v>35539237.340000175</v>
      </c>
      <c r="IL224" s="36">
        <f t="shared" si="1177"/>
        <v>41660244.89999979</v>
      </c>
      <c r="IM224" s="36">
        <f t="shared" si="1177"/>
        <v>35096143.200000055</v>
      </c>
      <c r="IN224" s="36">
        <f t="shared" si="1177"/>
        <v>32397292.20000013</v>
      </c>
      <c r="IO224" s="36">
        <f t="shared" si="1177"/>
        <v>30413191.619999912</v>
      </c>
      <c r="IP224" s="36">
        <f t="shared" si="1177"/>
        <v>32012235.159999885</v>
      </c>
      <c r="IQ224" s="36">
        <f>SUM(IQ225:IQ234)</f>
        <v>33316585.680000022</v>
      </c>
      <c r="IR224" s="36">
        <f>SUM(IR225:IR234)</f>
        <v>36590654.58000014</v>
      </c>
      <c r="IS224" s="37">
        <f>SUM(IS225:IS234)</f>
        <v>407694802.06</v>
      </c>
      <c r="IT224" s="36">
        <f t="shared" ref="IT224:JC224" si="1178">SUM(IT225:IT234)</f>
        <v>33625667.340000004</v>
      </c>
      <c r="IU224" s="36">
        <f t="shared" si="1178"/>
        <v>32380964.88000001</v>
      </c>
      <c r="IV224" s="36">
        <f t="shared" si="1178"/>
        <v>36937304.169999927</v>
      </c>
      <c r="IW224" s="36">
        <f t="shared" si="1178"/>
        <v>33732686.910000168</v>
      </c>
      <c r="IX224" s="36">
        <f t="shared" si="1178"/>
        <v>37082810.089999765</v>
      </c>
      <c r="IY224" s="36">
        <f t="shared" si="1178"/>
        <v>40018123.210000217</v>
      </c>
      <c r="IZ224" s="36">
        <f t="shared" si="1178"/>
        <v>35800139.959999755</v>
      </c>
      <c r="JA224" s="36">
        <f t="shared" si="1178"/>
        <v>36177906.53000024</v>
      </c>
      <c r="JB224" s="36">
        <f t="shared" si="1178"/>
        <v>30374455.869999692</v>
      </c>
      <c r="JC224" s="36">
        <f t="shared" si="1178"/>
        <v>34520640.390000224</v>
      </c>
      <c r="JD224" s="36">
        <f>SUM(JD225:JD234)</f>
        <v>34709281.249999732</v>
      </c>
      <c r="JE224" s="36">
        <f>SUM(JE225:JE234)</f>
        <v>37679692.349999957</v>
      </c>
      <c r="JF224" s="37">
        <f>SUM(JF225:JF234)</f>
        <v>423039672.94999969</v>
      </c>
      <c r="JG224" s="229">
        <f t="shared" ref="JG224:JP224" si="1179">SUM(JG225:JG234)</f>
        <v>34695418.029999994</v>
      </c>
      <c r="JH224" s="36">
        <f t="shared" si="1179"/>
        <v>33017277.650000013</v>
      </c>
      <c r="JI224" s="36">
        <f t="shared" si="1179"/>
        <v>35169475.380000032</v>
      </c>
      <c r="JJ224" s="36">
        <f t="shared" si="1179"/>
        <v>38378292.750000052</v>
      </c>
      <c r="JK224" s="36">
        <f t="shared" si="1179"/>
        <v>38417452.050000012</v>
      </c>
      <c r="JL224" s="36">
        <f t="shared" si="1179"/>
        <v>43270270.609999925</v>
      </c>
      <c r="JM224" s="36">
        <f t="shared" si="1179"/>
        <v>39416677.980000094</v>
      </c>
      <c r="JN224" s="36">
        <f t="shared" si="1179"/>
        <v>33131754.639999848</v>
      </c>
      <c r="JO224" s="36">
        <f t="shared" si="1179"/>
        <v>34387331.820000067</v>
      </c>
      <c r="JP224" s="36">
        <f t="shared" si="1179"/>
        <v>34353428.789999828</v>
      </c>
      <c r="JQ224" s="36">
        <f>SUM(JQ225:JQ234)</f>
        <v>37551981.239999995</v>
      </c>
      <c r="JR224" s="36">
        <f>SUM(JR225:JR234)</f>
        <v>39199436.620000333</v>
      </c>
      <c r="JS224" s="37">
        <f>SUM(JS225:JS234)</f>
        <v>440988797.56000018</v>
      </c>
      <c r="JT224" s="229">
        <f t="shared" ref="JT224:KC224" si="1180">SUM(JT225:JT234)</f>
        <v>37057791.280000001</v>
      </c>
      <c r="JU224" s="36">
        <f t="shared" si="1180"/>
        <v>34050709.090000033</v>
      </c>
      <c r="JV224" s="36">
        <f t="shared" si="1180"/>
        <v>38094312.839999951</v>
      </c>
      <c r="JW224" s="36">
        <f t="shared" si="1180"/>
        <v>37563149.040000059</v>
      </c>
      <c r="JX224" s="36">
        <f t="shared" si="1180"/>
        <v>35030270.130000025</v>
      </c>
      <c r="JY224" s="36">
        <f t="shared" si="1180"/>
        <v>37411198.929999933</v>
      </c>
      <c r="JZ224" s="36">
        <f t="shared" si="1180"/>
        <v>36682251.859999835</v>
      </c>
      <c r="KA224" s="36">
        <f t="shared" si="1180"/>
        <v>32706062.861000057</v>
      </c>
      <c r="KB224" s="36">
        <f t="shared" si="1180"/>
        <v>34179531.219000176</v>
      </c>
      <c r="KC224" s="36">
        <f t="shared" si="1180"/>
        <v>35134829.659999587</v>
      </c>
      <c r="KD224" s="36">
        <f>SUM(KD225:KD234)</f>
        <v>37938248.230000153</v>
      </c>
      <c r="KE224" s="36">
        <f>SUM(KE225:KE234)</f>
        <v>39498048.250000104</v>
      </c>
      <c r="KF224" s="37">
        <f>SUM(KF225:KF234)</f>
        <v>435346403.38999999</v>
      </c>
      <c r="KG224" s="229">
        <f t="shared" ref="KG224:KP224" si="1181">SUM(KG225:KG234)</f>
        <v>30129907.729999997</v>
      </c>
      <c r="KH224" s="36">
        <f t="shared" si="1181"/>
        <v>32438307.500000004</v>
      </c>
      <c r="KI224" s="36">
        <f t="shared" si="1181"/>
        <v>36511867.669999994</v>
      </c>
      <c r="KJ224" s="36">
        <f t="shared" si="1181"/>
        <v>33702096.790000007</v>
      </c>
      <c r="KK224" s="36">
        <f t="shared" si="1181"/>
        <v>38529469.43999999</v>
      </c>
      <c r="KL224" s="36">
        <f t="shared" si="1181"/>
        <v>44775532.18</v>
      </c>
      <c r="KM224" s="36">
        <f t="shared" si="1181"/>
        <v>37825146.710000008</v>
      </c>
      <c r="KN224" s="36">
        <f t="shared" si="1181"/>
        <v>35714563.539999992</v>
      </c>
      <c r="KO224" s="36">
        <f t="shared" si="1181"/>
        <v>33966348.389999986</v>
      </c>
      <c r="KP224" s="36">
        <f t="shared" si="1181"/>
        <v>34404906.26000002</v>
      </c>
      <c r="KQ224" s="36">
        <f>SUM(KQ225:KQ234)</f>
        <v>38816201.320000008</v>
      </c>
      <c r="KR224" s="36">
        <f>SUM(KR225:KR234)</f>
        <v>42400206.359999955</v>
      </c>
      <c r="KS224" s="37">
        <f>SUM(KS225:KS234)</f>
        <v>439214553.88999993</v>
      </c>
      <c r="KT224" s="229">
        <f t="shared" ref="KT224:LC224" si="1182">SUM(KT225:KT234)</f>
        <v>35490762.010000005</v>
      </c>
      <c r="KU224" s="36">
        <f t="shared" si="1182"/>
        <v>35652522.990000002</v>
      </c>
      <c r="KV224" s="36">
        <f t="shared" si="1182"/>
        <v>40241787.039999902</v>
      </c>
      <c r="KW224" s="36">
        <f t="shared" si="1182"/>
        <v>36036831.040000111</v>
      </c>
      <c r="KX224" s="36">
        <f t="shared" si="1182"/>
        <v>39678003.379999995</v>
      </c>
      <c r="KY224" s="36">
        <f t="shared" si="1182"/>
        <v>48861965.660000011</v>
      </c>
      <c r="KZ224" s="36">
        <f t="shared" si="1182"/>
        <v>39512738.969999999</v>
      </c>
      <c r="LA224" s="36">
        <f t="shared" si="1182"/>
        <v>38408781.850000009</v>
      </c>
      <c r="LB224" s="36">
        <f t="shared" si="1182"/>
        <v>34831047.86999999</v>
      </c>
      <c r="LC224" s="36">
        <f t="shared" si="1182"/>
        <v>34098324.430000007</v>
      </c>
      <c r="LD224" s="36">
        <f>SUM(LD225:LD234)</f>
        <v>43969926.890000008</v>
      </c>
      <c r="LE224" s="36">
        <f>SUM(LE225:LE234)</f>
        <v>46261240.659999996</v>
      </c>
      <c r="LF224" s="37">
        <f>SUM(LF225:LF234)</f>
        <v>473043932.78999996</v>
      </c>
      <c r="LG224" s="229">
        <f t="shared" ref="LG224:LP224" si="1183">SUM(LG225:LG234)</f>
        <v>38169316.310000002</v>
      </c>
      <c r="LH224" s="36">
        <f t="shared" si="1183"/>
        <v>40272612.960000001</v>
      </c>
      <c r="LI224" s="36">
        <f t="shared" si="1183"/>
        <v>46966499.040000007</v>
      </c>
      <c r="LJ224" s="36">
        <f t="shared" si="1183"/>
        <v>36671346.459999993</v>
      </c>
      <c r="LK224" s="36">
        <f t="shared" si="1183"/>
        <v>49443854.210000001</v>
      </c>
      <c r="LL224" s="36">
        <f t="shared" si="1183"/>
        <v>58568969.840000018</v>
      </c>
      <c r="LM224" s="36">
        <f t="shared" si="1183"/>
        <v>44431746.839999981</v>
      </c>
      <c r="LN224" s="36">
        <f t="shared" si="1183"/>
        <v>42883115.970000006</v>
      </c>
      <c r="LO224" s="36">
        <f t="shared" si="1183"/>
        <v>40373503.620000012</v>
      </c>
      <c r="LP224" s="36">
        <f t="shared" si="1183"/>
        <v>42183426.929999977</v>
      </c>
      <c r="LQ224" s="36">
        <f>SUM(LQ225:LQ234)</f>
        <v>44137577.340000004</v>
      </c>
      <c r="LR224" s="36">
        <f>SUM(LR225:LR234)</f>
        <v>52978183.85999997</v>
      </c>
      <c r="LS224" s="37">
        <f>SUM(LS225:LS234)</f>
        <v>537080153.38</v>
      </c>
      <c r="LT224" s="229">
        <f t="shared" ref="LT224:MC224" si="1184">SUM(LT225:LT234)</f>
        <v>42808421.379999995</v>
      </c>
      <c r="LU224" s="36">
        <f t="shared" si="1184"/>
        <v>44452281.07</v>
      </c>
      <c r="LV224" s="36">
        <f t="shared" si="1184"/>
        <v>63669563.259999998</v>
      </c>
      <c r="LW224" s="36">
        <f t="shared" si="1184"/>
        <v>45869744.550000012</v>
      </c>
      <c r="LX224" s="36">
        <f t="shared" si="1184"/>
        <v>48358591.479999989</v>
      </c>
      <c r="LY224" s="36">
        <f t="shared" si="1184"/>
        <v>44149832.409999989</v>
      </c>
      <c r="LZ224" s="36">
        <f t="shared" si="1184"/>
        <v>49919549.010000013</v>
      </c>
      <c r="MA224" s="36">
        <f t="shared" si="1184"/>
        <v>45861506.220000014</v>
      </c>
      <c r="MB224" s="36">
        <f t="shared" si="1184"/>
        <v>39700566.359999985</v>
      </c>
      <c r="MC224" s="36">
        <f t="shared" si="1184"/>
        <v>48975945.929999985</v>
      </c>
      <c r="MD224" s="36">
        <f>SUM(MD225:MD234)</f>
        <v>42957097.720000081</v>
      </c>
      <c r="ME224" s="36">
        <f>SUM(ME225:ME234)</f>
        <v>53715201.229999915</v>
      </c>
      <c r="MF224" s="37">
        <f>SUM(MF225:MF234)</f>
        <v>570438300.62</v>
      </c>
      <c r="MG224" s="229">
        <f t="shared" ref="MG224:MP224" si="1185">SUM(MG225:MG234)</f>
        <v>44897600.549999997</v>
      </c>
      <c r="MH224" s="36">
        <f t="shared" si="1185"/>
        <v>44344270.800000004</v>
      </c>
      <c r="MI224" s="36">
        <f t="shared" si="1185"/>
        <v>49540119.25999999</v>
      </c>
      <c r="MJ224" s="36">
        <f t="shared" si="1185"/>
        <v>0</v>
      </c>
      <c r="MK224" s="36">
        <f t="shared" si="1185"/>
        <v>0</v>
      </c>
      <c r="ML224" s="36">
        <f t="shared" si="1185"/>
        <v>0</v>
      </c>
      <c r="MM224" s="36">
        <f t="shared" si="1185"/>
        <v>0</v>
      </c>
      <c r="MN224" s="36">
        <f t="shared" si="1185"/>
        <v>0</v>
      </c>
      <c r="MO224" s="36">
        <f t="shared" si="1185"/>
        <v>0</v>
      </c>
      <c r="MP224" s="36">
        <f t="shared" si="1185"/>
        <v>0</v>
      </c>
      <c r="MQ224" s="36">
        <f>SUM(MQ225:MQ234)</f>
        <v>0</v>
      </c>
      <c r="MR224" s="36">
        <f>SUM(MR225:MR234)</f>
        <v>0</v>
      </c>
      <c r="MS224" s="38">
        <f>SUM(MS225:MS234)</f>
        <v>138781990.60999998</v>
      </c>
    </row>
    <row r="225" spans="1:357" x14ac:dyDescent="0.2">
      <c r="A225" s="82">
        <v>411900</v>
      </c>
      <c r="B225" s="105"/>
      <c r="C225" s="106" t="s">
        <v>500</v>
      </c>
      <c r="D225" s="106" t="s">
        <v>228</v>
      </c>
      <c r="E225" s="22" t="s">
        <v>165</v>
      </c>
      <c r="F225" s="22" t="s">
        <v>165</v>
      </c>
      <c r="G225" s="22" t="s">
        <v>165</v>
      </c>
      <c r="H225" s="22" t="s">
        <v>165</v>
      </c>
      <c r="I225" s="22" t="s">
        <v>165</v>
      </c>
      <c r="J225" s="22" t="s">
        <v>165</v>
      </c>
      <c r="K225" s="22" t="s">
        <v>165</v>
      </c>
      <c r="L225" s="22" t="s">
        <v>165</v>
      </c>
      <c r="M225" s="22" t="s">
        <v>165</v>
      </c>
      <c r="N225" s="22" t="s">
        <v>165</v>
      </c>
      <c r="O225" s="22" t="s">
        <v>165</v>
      </c>
      <c r="P225" s="22" t="s">
        <v>165</v>
      </c>
      <c r="Q225" s="22" t="s">
        <v>165</v>
      </c>
      <c r="R225" s="22" t="s">
        <v>165</v>
      </c>
      <c r="S225" s="22" t="s">
        <v>165</v>
      </c>
      <c r="T225" s="22" t="s">
        <v>165</v>
      </c>
      <c r="U225" s="22" t="s">
        <v>165</v>
      </c>
      <c r="V225" s="22" t="s">
        <v>165</v>
      </c>
      <c r="W225" s="22" t="s">
        <v>165</v>
      </c>
      <c r="X225" s="22" t="s">
        <v>165</v>
      </c>
      <c r="Y225" s="22" t="s">
        <v>165</v>
      </c>
      <c r="Z225" s="22" t="s">
        <v>165</v>
      </c>
      <c r="AA225" s="22" t="s">
        <v>165</v>
      </c>
      <c r="AB225" s="22" t="s">
        <v>165</v>
      </c>
      <c r="AC225" s="22" t="s">
        <v>165</v>
      </c>
      <c r="AD225" s="22" t="s">
        <v>165</v>
      </c>
      <c r="AE225" s="22" t="s">
        <v>165</v>
      </c>
      <c r="AF225" s="22" t="s">
        <v>165</v>
      </c>
      <c r="AG225" s="22" t="s">
        <v>165</v>
      </c>
      <c r="AH225" s="22" t="s">
        <v>165</v>
      </c>
      <c r="AI225" s="22" t="s">
        <v>165</v>
      </c>
      <c r="AJ225" s="22" t="s">
        <v>165</v>
      </c>
      <c r="AK225" s="22" t="s">
        <v>165</v>
      </c>
      <c r="AL225" s="22" t="s">
        <v>165</v>
      </c>
      <c r="AM225" s="22" t="s">
        <v>165</v>
      </c>
      <c r="AN225" s="22" t="s">
        <v>165</v>
      </c>
      <c r="AO225" s="22" t="s">
        <v>165</v>
      </c>
      <c r="AP225" s="22" t="s">
        <v>165</v>
      </c>
      <c r="AQ225" s="22" t="s">
        <v>165</v>
      </c>
      <c r="AR225" s="22" t="s">
        <v>165</v>
      </c>
      <c r="AS225" s="22" t="s">
        <v>165</v>
      </c>
      <c r="AT225" s="22" t="s">
        <v>165</v>
      </c>
      <c r="AU225" s="22" t="s">
        <v>165</v>
      </c>
      <c r="AV225" s="22" t="s">
        <v>165</v>
      </c>
      <c r="AW225" s="22" t="s">
        <v>165</v>
      </c>
      <c r="AX225" s="22" t="s">
        <v>165</v>
      </c>
      <c r="AY225" s="22" t="s">
        <v>165</v>
      </c>
      <c r="AZ225" s="22" t="s">
        <v>165</v>
      </c>
      <c r="BA225" s="22" t="s">
        <v>165</v>
      </c>
      <c r="BB225" s="22" t="s">
        <v>165</v>
      </c>
      <c r="BC225" s="22" t="s">
        <v>165</v>
      </c>
      <c r="BD225" s="22" t="s">
        <v>165</v>
      </c>
      <c r="BE225" s="22" t="s">
        <v>165</v>
      </c>
      <c r="BF225" s="22" t="s">
        <v>165</v>
      </c>
      <c r="BG225" s="22" t="s">
        <v>165</v>
      </c>
      <c r="BH225" s="22" t="s">
        <v>165</v>
      </c>
      <c r="BI225" s="22" t="s">
        <v>165</v>
      </c>
      <c r="BJ225" s="22" t="s">
        <v>165</v>
      </c>
      <c r="BK225" s="22" t="s">
        <v>165</v>
      </c>
      <c r="BL225" s="22" t="s">
        <v>165</v>
      </c>
      <c r="BM225" s="22" t="s">
        <v>165</v>
      </c>
      <c r="BN225" s="22" t="s">
        <v>165</v>
      </c>
      <c r="BO225" s="22" t="s">
        <v>165</v>
      </c>
      <c r="BP225" s="22" t="s">
        <v>165</v>
      </c>
      <c r="BQ225" s="22" t="s">
        <v>165</v>
      </c>
      <c r="BR225" s="22" t="s">
        <v>165</v>
      </c>
      <c r="BS225" s="22" t="s">
        <v>165</v>
      </c>
      <c r="BT225" s="22" t="s">
        <v>165</v>
      </c>
      <c r="BU225" s="22" t="s">
        <v>165</v>
      </c>
      <c r="BV225" s="22" t="s">
        <v>165</v>
      </c>
      <c r="BW225" s="22" t="s">
        <v>165</v>
      </c>
      <c r="BX225" s="22" t="s">
        <v>165</v>
      </c>
      <c r="BY225" s="22" t="s">
        <v>165</v>
      </c>
      <c r="BZ225" s="22" t="s">
        <v>165</v>
      </c>
      <c r="CA225" s="22" t="s">
        <v>165</v>
      </c>
      <c r="CB225" s="22" t="s">
        <v>165</v>
      </c>
      <c r="CC225" s="22" t="s">
        <v>165</v>
      </c>
      <c r="CD225" s="22" t="s">
        <v>165</v>
      </c>
      <c r="CE225" s="22" t="s">
        <v>165</v>
      </c>
      <c r="CF225" s="22" t="s">
        <v>165</v>
      </c>
      <c r="CG225" s="22" t="s">
        <v>165</v>
      </c>
      <c r="CH225" s="22" t="s">
        <v>165</v>
      </c>
      <c r="CI225" s="22" t="s">
        <v>165</v>
      </c>
      <c r="CJ225" s="22" t="s">
        <v>165</v>
      </c>
      <c r="CK225" s="22" t="s">
        <v>165</v>
      </c>
      <c r="CL225" s="22" t="s">
        <v>165</v>
      </c>
      <c r="CM225" s="22" t="s">
        <v>165</v>
      </c>
      <c r="CN225" s="22" t="s">
        <v>165</v>
      </c>
      <c r="CO225" s="22" t="s">
        <v>165</v>
      </c>
      <c r="CP225" s="22" t="s">
        <v>165</v>
      </c>
      <c r="CQ225" s="22" t="s">
        <v>165</v>
      </c>
      <c r="CR225" s="22" t="s">
        <v>165</v>
      </c>
      <c r="CS225" s="22" t="s">
        <v>165</v>
      </c>
      <c r="CT225" s="22">
        <v>2598671.6088299118</v>
      </c>
      <c r="CU225" s="22">
        <v>2044298.701594057</v>
      </c>
      <c r="CV225" s="22">
        <v>3418317.2343515251</v>
      </c>
      <c r="CW225" s="22">
        <v>2280518.283133036</v>
      </c>
      <c r="CX225" s="22">
        <v>3270087.1195126013</v>
      </c>
      <c r="CY225" s="22">
        <v>3077347.5771156796</v>
      </c>
      <c r="CZ225" s="22">
        <v>3062951.9446669975</v>
      </c>
      <c r="DA225" s="22">
        <v>1580884.3341261877</v>
      </c>
      <c r="DB225" s="22">
        <v>262615.07043898845</v>
      </c>
      <c r="DC225" s="22">
        <v>775680.12660658732</v>
      </c>
      <c r="DD225" s="22">
        <v>2936159.9354448286</v>
      </c>
      <c r="DE225" s="22">
        <v>3700342.7458270788</v>
      </c>
      <c r="DF225" s="22">
        <f t="shared" si="1166"/>
        <v>29007874.68164748</v>
      </c>
      <c r="DG225" s="22">
        <v>3012489.779946588</v>
      </c>
      <c r="DH225" s="22">
        <v>1959531.3700534124</v>
      </c>
      <c r="DI225" s="22">
        <v>3346691.52</v>
      </c>
      <c r="DJ225" s="22">
        <v>2738641.3700015703</v>
      </c>
      <c r="DK225" s="22">
        <v>3372301.77</v>
      </c>
      <c r="DL225" s="22">
        <v>2758099.78</v>
      </c>
      <c r="DM225" s="22">
        <v>3707057.11</v>
      </c>
      <c r="DN225" s="22">
        <v>1769779.2599984258</v>
      </c>
      <c r="DO225" s="22">
        <v>359050.73000000417</v>
      </c>
      <c r="DP225" s="22">
        <v>859241.79000000656</v>
      </c>
      <c r="DQ225" s="22">
        <v>3478412.8599999845</v>
      </c>
      <c r="DR225" s="22">
        <v>3666020.3000000156</v>
      </c>
      <c r="DS225" s="31">
        <f t="shared" ref="DS225:DS234" si="1186">DG225+DH225+DI225+DJ225+DK225+DL225+DM225+DN225+DO225+DP225+DQ225+DR225</f>
        <v>31027317.640000008</v>
      </c>
      <c r="DT225" s="22">
        <v>3055357.64</v>
      </c>
      <c r="DU225" s="22">
        <v>2238724.71</v>
      </c>
      <c r="DV225" s="22">
        <v>3495221.23</v>
      </c>
      <c r="DW225" s="22">
        <v>2893215.32</v>
      </c>
      <c r="DX225" s="22">
        <v>3878433.11</v>
      </c>
      <c r="DY225" s="22">
        <v>2670703.0699999928</v>
      </c>
      <c r="DZ225" s="22">
        <v>4196550.12</v>
      </c>
      <c r="EA225" s="22">
        <v>1674009.1200000271</v>
      </c>
      <c r="EB225" s="22">
        <v>360676.09</v>
      </c>
      <c r="EC225" s="22">
        <v>1119094.03</v>
      </c>
      <c r="ED225" s="22">
        <v>3855333.0499999709</v>
      </c>
      <c r="EE225" s="22">
        <v>4001051.8799999915</v>
      </c>
      <c r="EF225" s="31">
        <f>DT225+DU225+DV225+DW225+DX225+DY225+DZ225+EA225+EB225+EC225+ED225+EE225</f>
        <v>33438369.369999982</v>
      </c>
      <c r="EG225" s="22">
        <v>3608682.07</v>
      </c>
      <c r="EH225" s="22">
        <v>2461325.7599999998</v>
      </c>
      <c r="EI225" s="22">
        <v>3853324.07</v>
      </c>
      <c r="EJ225" s="22">
        <v>3369022.4</v>
      </c>
      <c r="EK225" s="22">
        <v>4565088.1499999892</v>
      </c>
      <c r="EL225" s="22">
        <v>2665775.87</v>
      </c>
      <c r="EM225" s="22">
        <v>4902012.84</v>
      </c>
      <c r="EN225" s="22">
        <v>2060064.9999999814</v>
      </c>
      <c r="EO225" s="22">
        <v>549490.70000000298</v>
      </c>
      <c r="EP225" s="22">
        <v>899787.12999999523</v>
      </c>
      <c r="EQ225" s="22">
        <v>4149835.63</v>
      </c>
      <c r="ER225" s="22">
        <v>4283801.9200000241</v>
      </c>
      <c r="ES225" s="31">
        <f>EG225+EH225+EI225+EJ225+EK225+EL225+EM225+EN225+EO225+EP225+EQ225+ER225</f>
        <v>37368211.539999992</v>
      </c>
      <c r="ET225" s="22">
        <v>3849956.6</v>
      </c>
      <c r="EU225" s="22">
        <v>2833876.27</v>
      </c>
      <c r="EV225" s="22">
        <v>4279426.4099999927</v>
      </c>
      <c r="EW225" s="22">
        <v>3072585.6700000055</v>
      </c>
      <c r="EX225" s="22">
        <v>4583016.6899999864</v>
      </c>
      <c r="EY225" s="22">
        <v>3212795.5500000119</v>
      </c>
      <c r="EZ225" s="22">
        <v>4678388.4299999923</v>
      </c>
      <c r="FA225" s="22">
        <v>2493422.9900000133</v>
      </c>
      <c r="FB225" s="22">
        <v>537359.89000001177</v>
      </c>
      <c r="FC225" s="22">
        <v>706651.04999998584</v>
      </c>
      <c r="FD225" s="22">
        <v>4465516.4299999774</v>
      </c>
      <c r="FE225" s="22">
        <v>3878504.430000037</v>
      </c>
      <c r="FF225" s="31">
        <f>ET225+EU225+EV225+EW225+EX225+EY225+EZ225+FA225+FB225+FC225+FD225+FE225</f>
        <v>38591500.410000011</v>
      </c>
      <c r="FG225" s="22">
        <v>4066972.45</v>
      </c>
      <c r="FH225" s="22">
        <v>3047017.31</v>
      </c>
      <c r="FI225" s="22">
        <v>4490810.7</v>
      </c>
      <c r="FJ225" s="22">
        <v>2948829.2400000058</v>
      </c>
      <c r="FK225" s="22">
        <v>4755132.80999998</v>
      </c>
      <c r="FL225" s="22">
        <v>3220495.05</v>
      </c>
      <c r="FM225" s="22">
        <v>5065997.0300000124</v>
      </c>
      <c r="FN225" s="22">
        <v>2953390.41</v>
      </c>
      <c r="FO225" s="22">
        <v>1100476.5599999949</v>
      </c>
      <c r="FP225" s="22">
        <v>762894.42999999225</v>
      </c>
      <c r="FQ225" s="22">
        <v>4349566.1500000097</v>
      </c>
      <c r="FR225" s="22">
        <v>4826326.4199999869</v>
      </c>
      <c r="FS225" s="31">
        <f t="shared" ref="FS225:FS234" si="1187">FG225+FH225+FI225+FJ225+FK225+FL225+FM225+FN225+FO225+FP225+FQ225+FR225</f>
        <v>41587908.559999987</v>
      </c>
      <c r="FT225" s="22">
        <v>4027849.18</v>
      </c>
      <c r="FU225" s="22">
        <v>2850687.36</v>
      </c>
      <c r="FV225" s="22">
        <v>4476591.72</v>
      </c>
      <c r="FW225" s="22">
        <v>3561459.82</v>
      </c>
      <c r="FX225" s="22">
        <v>4871912.66</v>
      </c>
      <c r="FY225" s="22">
        <v>3555494.2000000142</v>
      </c>
      <c r="FZ225" s="22">
        <v>5234434.2599999756</v>
      </c>
      <c r="GA225" s="22">
        <v>2367383.39</v>
      </c>
      <c r="GB225" s="22">
        <v>292765.68999999762</v>
      </c>
      <c r="GC225" s="22">
        <v>731435.52000001073</v>
      </c>
      <c r="GD225" s="22">
        <v>4921182.3699999601</v>
      </c>
      <c r="GE225" s="22">
        <v>3931281.7400000244</v>
      </c>
      <c r="GF225" s="31">
        <f t="shared" ref="GF225:GF234" si="1188">FT225+FU225+FV225+FW225+FX225+FY225+FZ225+GA225+GB225+GC225+GD225+GE225</f>
        <v>40822477.909999982</v>
      </c>
      <c r="GG225" s="22">
        <v>4509610.16</v>
      </c>
      <c r="GH225" s="22">
        <v>2414469.7199999988</v>
      </c>
      <c r="GI225" s="22">
        <v>4563046.3299999945</v>
      </c>
      <c r="GJ225" s="22">
        <v>3358256.3200000115</v>
      </c>
      <c r="GK225" s="22">
        <v>4685128.0100000091</v>
      </c>
      <c r="GL225" s="22">
        <v>3310988.9899999574</v>
      </c>
      <c r="GM225" s="22">
        <v>5345098.3500000201</v>
      </c>
      <c r="GN225" s="22">
        <v>2028808.2699999921</v>
      </c>
      <c r="GO225" s="22">
        <v>422817.99999999627</v>
      </c>
      <c r="GP225" s="22">
        <v>830732.75000002235</v>
      </c>
      <c r="GQ225" s="22">
        <v>4580751.7999999784</v>
      </c>
      <c r="GR225" s="22">
        <v>3537810.1000000089</v>
      </c>
      <c r="GS225" s="31">
        <f t="shared" ref="GS225:GS234" si="1189">GG225+GH225+GI225+GJ225+GK225+GL225+GM225+GN225+GO225+GP225+GQ225+GR225</f>
        <v>39587518.79999999</v>
      </c>
      <c r="GT225" s="22">
        <v>4745032.4600000028</v>
      </c>
      <c r="GU225" s="22">
        <v>2489271.4699999979</v>
      </c>
      <c r="GV225" s="22">
        <v>4701322.1070000036</v>
      </c>
      <c r="GW225" s="22">
        <v>3010074.6030000001</v>
      </c>
      <c r="GX225" s="22">
        <v>4616628.2399999946</v>
      </c>
      <c r="GY225" s="22">
        <v>3071844.4399999976</v>
      </c>
      <c r="GZ225" s="22">
        <v>5285752.620000001</v>
      </c>
      <c r="HA225" s="22">
        <v>2029317.9400000162</v>
      </c>
      <c r="HB225" s="22">
        <v>493620.43999997899</v>
      </c>
      <c r="HC225" s="22">
        <v>981782.51000002027</v>
      </c>
      <c r="HD225" s="22">
        <v>4449071.3799999803</v>
      </c>
      <c r="HE225" s="22">
        <v>3640476.6999999881</v>
      </c>
      <c r="HF225" s="31">
        <f t="shared" ref="HF225:HF234" si="1190">GT225+GU225+GV225+GW225+GX225+GY225+GZ225+HA225+HB225+HC225+HD225+HE225</f>
        <v>39514194.909999982</v>
      </c>
      <c r="HG225" s="22">
        <v>5219276.0000000019</v>
      </c>
      <c r="HH225" s="22">
        <v>2055846.4900000002</v>
      </c>
      <c r="HI225" s="22">
        <v>4573502.7600000054</v>
      </c>
      <c r="HJ225" s="22">
        <v>3761662.3499999922</v>
      </c>
      <c r="HK225" s="22">
        <v>4102515.24</v>
      </c>
      <c r="HL225" s="22">
        <v>3666219.8300000057</v>
      </c>
      <c r="HM225" s="22">
        <v>4975907.8699999936</v>
      </c>
      <c r="HN225" s="22">
        <v>2077643.479999993</v>
      </c>
      <c r="HO225" s="22">
        <v>558334.50999999791</v>
      </c>
      <c r="HP225" s="22">
        <v>1636076.1599999964</v>
      </c>
      <c r="HQ225" s="22">
        <v>4103704.5500000082</v>
      </c>
      <c r="HR225" s="22">
        <v>3592930.0700000226</v>
      </c>
      <c r="HS225" s="31">
        <f t="shared" ref="HS225:HS234" si="1191">HG225+HH225+HI225+HJ225+HK225+HL225+HM225+HN225+HO225+HP225+HQ225+HR225</f>
        <v>40323619.310000017</v>
      </c>
      <c r="HT225" s="22">
        <v>4173792.1300000004</v>
      </c>
      <c r="HU225" s="22">
        <v>2606071.7999999984</v>
      </c>
      <c r="HV225" s="22">
        <v>4556784.1800000062</v>
      </c>
      <c r="HW225" s="22">
        <v>2682520.4800000004</v>
      </c>
      <c r="HX225" s="22">
        <v>5008887.200000016</v>
      </c>
      <c r="HY225" s="22">
        <v>3362894.3099999651</v>
      </c>
      <c r="HZ225" s="22">
        <v>4757861.9300000146</v>
      </c>
      <c r="IA225" s="22">
        <v>2164149.2499999814</v>
      </c>
      <c r="IB225" s="22">
        <v>325067.39000001177</v>
      </c>
      <c r="IC225" s="22">
        <v>631135.39000000805</v>
      </c>
      <c r="ID225" s="22">
        <v>4644631.1199999675</v>
      </c>
      <c r="IE225" s="22">
        <v>4156797.2200000137</v>
      </c>
      <c r="IF225" s="31">
        <f t="shared" ref="IF225:IF234" si="1192">HT225+HU225+HV225+HW225+HX225+HY225+HZ225+IA225+IB225+IC225+ID225+IE225</f>
        <v>39070592.399999984</v>
      </c>
      <c r="IG225" s="22">
        <v>3993534.9900000021</v>
      </c>
      <c r="IH225" s="22">
        <v>2011685.6999999937</v>
      </c>
      <c r="II225" s="22">
        <v>4864406.1799999978</v>
      </c>
      <c r="IJ225" s="22">
        <v>2256416.1900000125</v>
      </c>
      <c r="IK225" s="22">
        <v>4868179.6699999981</v>
      </c>
      <c r="IL225" s="22">
        <v>3196529.4099999741</v>
      </c>
      <c r="IM225" s="22">
        <v>4670195.980000034</v>
      </c>
      <c r="IN225" s="22">
        <v>1668708.5799999982</v>
      </c>
      <c r="IO225" s="22">
        <v>203711.13999998569</v>
      </c>
      <c r="IP225" s="22">
        <v>932632.13000000268</v>
      </c>
      <c r="IQ225" s="22">
        <v>4148950.9700000212</v>
      </c>
      <c r="IR225" s="22">
        <v>4089309.2199999914</v>
      </c>
      <c r="IS225" s="31">
        <f t="shared" ref="IS225:IS234" si="1193">IG225+IH225+II225+IJ225+IK225+IL225+IM225+IN225+IO225+IP225+IQ225+IR225</f>
        <v>36904260.160000011</v>
      </c>
      <c r="IT225" s="22">
        <v>4015411.5000000009</v>
      </c>
      <c r="IU225" s="22">
        <v>2268338.9900000002</v>
      </c>
      <c r="IV225" s="22">
        <v>4585919.8799999924</v>
      </c>
      <c r="IW225" s="22">
        <v>2403837.52000002</v>
      </c>
      <c r="IX225" s="22">
        <v>4695892.8399999905</v>
      </c>
      <c r="IY225" s="22">
        <v>2665499.840000011</v>
      </c>
      <c r="IZ225" s="22">
        <v>5175765.2299999781</v>
      </c>
      <c r="JA225" s="22">
        <v>1665877.5200000033</v>
      </c>
      <c r="JB225" s="22">
        <v>282150.2300000079</v>
      </c>
      <c r="JC225" s="22">
        <v>774837.97999999672</v>
      </c>
      <c r="JD225" s="22">
        <v>4443124.2799999975</v>
      </c>
      <c r="JE225" s="22">
        <v>3843159.6599999927</v>
      </c>
      <c r="JF225" s="31">
        <f t="shared" ref="JF225:JF234" si="1194">IT225+IU225+IV225+IW225+IX225+IY225+IZ225+JA225+JB225+JC225+JD225+JE225</f>
        <v>36819815.469999991</v>
      </c>
      <c r="JG225" s="227">
        <v>4128930.0699999994</v>
      </c>
      <c r="JH225" s="22">
        <v>2276487.1099999947</v>
      </c>
      <c r="JI225" s="22">
        <v>4089743.8000000007</v>
      </c>
      <c r="JJ225" s="22">
        <v>3806355.7400000021</v>
      </c>
      <c r="JK225" s="22">
        <v>4311909.4600000177</v>
      </c>
      <c r="JL225" s="22">
        <v>2949971.8599999845</v>
      </c>
      <c r="JM225" s="22">
        <v>5394176.8999999985</v>
      </c>
      <c r="JN225" s="22">
        <v>1713627.2999999747</v>
      </c>
      <c r="JO225" s="22">
        <v>322368.05000001937</v>
      </c>
      <c r="JP225" s="22">
        <v>695916.11000001058</v>
      </c>
      <c r="JQ225" s="22">
        <v>4820057.4900000058</v>
      </c>
      <c r="JR225" s="22">
        <v>3769264.5600000024</v>
      </c>
      <c r="JS225" s="31">
        <f t="shared" ref="JS225:JS234" si="1195">JG225+JH225+JI225+JJ225+JK225+JL225+JM225+JN225+JO225+JP225+JQ225+JR225</f>
        <v>38278808.45000001</v>
      </c>
      <c r="JT225" s="227">
        <v>4277552.2600000026</v>
      </c>
      <c r="JU225" s="22">
        <v>2685901.4999999925</v>
      </c>
      <c r="JV225" s="22">
        <v>4683819.5800000085</v>
      </c>
      <c r="JW225" s="22">
        <v>3443292.7399999965</v>
      </c>
      <c r="JX225" s="22">
        <v>1174593.2400000095</v>
      </c>
      <c r="JY225" s="22">
        <v>383330.04999998957</v>
      </c>
      <c r="JZ225" s="22">
        <v>3051555.0000000019</v>
      </c>
      <c r="KA225" s="22">
        <v>2245150.9500000142</v>
      </c>
      <c r="KB225" s="22">
        <v>281618.18000000343</v>
      </c>
      <c r="KC225" s="22">
        <v>1137102.2899999954</v>
      </c>
      <c r="KD225" s="22">
        <v>5391682.8699999675</v>
      </c>
      <c r="KE225" s="22">
        <v>2058716.6300000176</v>
      </c>
      <c r="KF225" s="31">
        <f t="shared" ref="KF225:KF234" si="1196">JT225+JU225+JV225+JW225+JX225+JY225+JZ225+KA225+KB225+KC225+KD225+KE225</f>
        <v>30814315.289999999</v>
      </c>
      <c r="KG225" s="227">
        <v>197770.8</v>
      </c>
      <c r="KH225" s="22">
        <v>145494.60999999999</v>
      </c>
      <c r="KI225" s="22">
        <v>1836910.6500000001</v>
      </c>
      <c r="KJ225" s="22">
        <v>2740501.81</v>
      </c>
      <c r="KK225" s="22">
        <v>4515544.5200000005</v>
      </c>
      <c r="KL225" s="22">
        <v>2657794.7699999996</v>
      </c>
      <c r="KM225" s="22">
        <v>4998327.9899999984</v>
      </c>
      <c r="KN225" s="22">
        <v>2473273.7300000004</v>
      </c>
      <c r="KO225" s="22">
        <v>306584.81000000238</v>
      </c>
      <c r="KP225" s="22">
        <v>461429.78999999911</v>
      </c>
      <c r="KQ225" s="22">
        <v>6352629.370000001</v>
      </c>
      <c r="KR225" s="22">
        <v>4111132.5299999975</v>
      </c>
      <c r="KS225" s="31">
        <f t="shared" ref="KS225:KS234" si="1197">KG225+KH225+KI225+KJ225+KK225+KL225+KM225+KN225+KO225+KP225+KQ225+KR225</f>
        <v>30797395.379999999</v>
      </c>
      <c r="KT225" s="227">
        <v>4523098.71</v>
      </c>
      <c r="KU225" s="22">
        <v>2599559.29</v>
      </c>
      <c r="KV225" s="22">
        <v>5858583.5099999998</v>
      </c>
      <c r="KW225" s="22">
        <v>2897079.74</v>
      </c>
      <c r="KX225" s="22">
        <v>5072004</v>
      </c>
      <c r="KY225" s="22">
        <v>4015955.0700000003</v>
      </c>
      <c r="KZ225" s="22">
        <v>5480101.3999999985</v>
      </c>
      <c r="LA225" s="22">
        <v>2921566.7600000016</v>
      </c>
      <c r="LB225" s="22">
        <v>136632.3200000003</v>
      </c>
      <c r="LC225" s="22">
        <v>385504.73999999836</v>
      </c>
      <c r="LD225" s="22">
        <v>5830726.4600000009</v>
      </c>
      <c r="LE225" s="22">
        <v>5663936.2700000033</v>
      </c>
      <c r="LF225" s="31">
        <f t="shared" ref="LF225:LF234" si="1198">KT225+KU225+KV225+KW225+KX225+KY225+KZ225+LA225+LB225+LC225+LD225+LE225</f>
        <v>45384748.270000003</v>
      </c>
      <c r="LG225" s="227">
        <v>5200597.5</v>
      </c>
      <c r="LH225" s="22">
        <v>4613782.9399999995</v>
      </c>
      <c r="LI225" s="22">
        <v>7573738.2400000002</v>
      </c>
      <c r="LJ225" s="22">
        <v>3135247.6499999985</v>
      </c>
      <c r="LK225" s="22">
        <v>6734934.7700000033</v>
      </c>
      <c r="LL225" s="22">
        <v>5812602.1499999985</v>
      </c>
      <c r="LM225" s="22">
        <v>6323268.6799999997</v>
      </c>
      <c r="LN225" s="22">
        <v>3000815.4699999988</v>
      </c>
      <c r="LO225" s="22">
        <v>285206.03000000119</v>
      </c>
      <c r="LP225" s="22">
        <v>1412401.5799999982</v>
      </c>
      <c r="LQ225" s="22">
        <v>6028016.3000000045</v>
      </c>
      <c r="LR225" s="22">
        <v>6782404.3999999985</v>
      </c>
      <c r="LS225" s="31">
        <f t="shared" ref="LS225:LS234" si="1199">LG225+LH225+LI225+LJ225+LK225+LL225+LM225+LN225+LO225+LP225+LQ225+LR225</f>
        <v>56903015.710000001</v>
      </c>
      <c r="LT225" s="227">
        <v>6155682.7800000003</v>
      </c>
      <c r="LU225" s="22">
        <v>3819041.1499999994</v>
      </c>
      <c r="LV225" s="22">
        <v>8390272.4100000001</v>
      </c>
      <c r="LW225" s="22">
        <v>5589982.9499999993</v>
      </c>
      <c r="LX225" s="22">
        <v>7204129.7899999991</v>
      </c>
      <c r="LY225" s="22">
        <v>4743015.6000000015</v>
      </c>
      <c r="LZ225" s="22">
        <v>7651645.200000003</v>
      </c>
      <c r="MA225" s="22">
        <v>3658966.1899999976</v>
      </c>
      <c r="MB225" s="22">
        <v>207614.63000000268</v>
      </c>
      <c r="MC225" s="22">
        <v>3146962.5399999991</v>
      </c>
      <c r="MD225" s="22">
        <v>6119675.6299999952</v>
      </c>
      <c r="ME225" s="22">
        <v>7769706.7899999991</v>
      </c>
      <c r="MF225" s="31">
        <f t="shared" ref="MF225:MF234" si="1200">LT225+LU225+LV225+LW225+LX225+LY225+LZ225+MA225+MB225+MC225+MD225+ME225</f>
        <v>64456695.659999996</v>
      </c>
      <c r="MG225" s="227">
        <v>6152379.2800000003</v>
      </c>
      <c r="MH225" s="22">
        <v>4357914.0099999988</v>
      </c>
      <c r="MI225" s="22">
        <v>7196881.120000001</v>
      </c>
      <c r="MJ225" s="22">
        <v>0</v>
      </c>
      <c r="MK225" s="22">
        <v>0</v>
      </c>
      <c r="ML225" s="22">
        <v>0</v>
      </c>
      <c r="MM225" s="22">
        <v>0</v>
      </c>
      <c r="MN225" s="22">
        <v>0</v>
      </c>
      <c r="MO225" s="22">
        <v>0</v>
      </c>
      <c r="MP225" s="22">
        <v>0</v>
      </c>
      <c r="MQ225" s="22">
        <v>0</v>
      </c>
      <c r="MR225" s="22">
        <v>0</v>
      </c>
      <c r="MS225" s="32">
        <f t="shared" ref="MS225:MS234" si="1201">MG225+MH225+MI225+MJ225+MK225+ML225+MM225+MN225+MO225+MP225+MQ225+MR225</f>
        <v>17707174.41</v>
      </c>
    </row>
    <row r="226" spans="1:357" x14ac:dyDescent="0.2">
      <c r="A226" s="82">
        <v>411901</v>
      </c>
      <c r="B226" s="105"/>
      <c r="C226" s="106" t="s">
        <v>475</v>
      </c>
      <c r="D226" s="106" t="s">
        <v>479</v>
      </c>
      <c r="E226" s="22" t="s">
        <v>165</v>
      </c>
      <c r="F226" s="22" t="s">
        <v>165</v>
      </c>
      <c r="G226" s="22" t="s">
        <v>165</v>
      </c>
      <c r="H226" s="22" t="s">
        <v>165</v>
      </c>
      <c r="I226" s="22" t="s">
        <v>165</v>
      </c>
      <c r="J226" s="22" t="s">
        <v>165</v>
      </c>
      <c r="K226" s="22" t="s">
        <v>165</v>
      </c>
      <c r="L226" s="22" t="s">
        <v>165</v>
      </c>
      <c r="M226" s="22" t="s">
        <v>165</v>
      </c>
      <c r="N226" s="22" t="s">
        <v>165</v>
      </c>
      <c r="O226" s="22" t="s">
        <v>165</v>
      </c>
      <c r="P226" s="22" t="s">
        <v>165</v>
      </c>
      <c r="Q226" s="22" t="s">
        <v>165</v>
      </c>
      <c r="R226" s="22" t="s">
        <v>165</v>
      </c>
      <c r="S226" s="22" t="s">
        <v>165</v>
      </c>
      <c r="T226" s="22" t="s">
        <v>165</v>
      </c>
      <c r="U226" s="22" t="s">
        <v>165</v>
      </c>
      <c r="V226" s="22" t="s">
        <v>165</v>
      </c>
      <c r="W226" s="22" t="s">
        <v>165</v>
      </c>
      <c r="X226" s="22" t="s">
        <v>165</v>
      </c>
      <c r="Y226" s="22" t="s">
        <v>165</v>
      </c>
      <c r="Z226" s="22" t="s">
        <v>165</v>
      </c>
      <c r="AA226" s="22" t="s">
        <v>165</v>
      </c>
      <c r="AB226" s="22" t="s">
        <v>165</v>
      </c>
      <c r="AC226" s="22" t="s">
        <v>165</v>
      </c>
      <c r="AD226" s="22" t="s">
        <v>165</v>
      </c>
      <c r="AE226" s="22" t="s">
        <v>165</v>
      </c>
      <c r="AF226" s="22" t="s">
        <v>165</v>
      </c>
      <c r="AG226" s="22" t="s">
        <v>165</v>
      </c>
      <c r="AH226" s="22" t="s">
        <v>165</v>
      </c>
      <c r="AI226" s="22" t="s">
        <v>165</v>
      </c>
      <c r="AJ226" s="22" t="s">
        <v>165</v>
      </c>
      <c r="AK226" s="22" t="s">
        <v>165</v>
      </c>
      <c r="AL226" s="22" t="s">
        <v>165</v>
      </c>
      <c r="AM226" s="22" t="s">
        <v>165</v>
      </c>
      <c r="AN226" s="22" t="s">
        <v>165</v>
      </c>
      <c r="AO226" s="22" t="s">
        <v>165</v>
      </c>
      <c r="AP226" s="22" t="s">
        <v>165</v>
      </c>
      <c r="AQ226" s="22" t="s">
        <v>165</v>
      </c>
      <c r="AR226" s="22" t="s">
        <v>165</v>
      </c>
      <c r="AS226" s="22" t="s">
        <v>165</v>
      </c>
      <c r="AT226" s="22" t="s">
        <v>165</v>
      </c>
      <c r="AU226" s="22" t="s">
        <v>165</v>
      </c>
      <c r="AV226" s="22" t="s">
        <v>165</v>
      </c>
      <c r="AW226" s="22" t="s">
        <v>165</v>
      </c>
      <c r="AX226" s="22" t="s">
        <v>165</v>
      </c>
      <c r="AY226" s="22" t="s">
        <v>165</v>
      </c>
      <c r="AZ226" s="22" t="s">
        <v>165</v>
      </c>
      <c r="BA226" s="22" t="s">
        <v>165</v>
      </c>
      <c r="BB226" s="22" t="s">
        <v>165</v>
      </c>
      <c r="BC226" s="22" t="s">
        <v>165</v>
      </c>
      <c r="BD226" s="22" t="s">
        <v>165</v>
      </c>
      <c r="BE226" s="22" t="s">
        <v>165</v>
      </c>
      <c r="BF226" s="22" t="s">
        <v>165</v>
      </c>
      <c r="BG226" s="22" t="s">
        <v>165</v>
      </c>
      <c r="BH226" s="22" t="s">
        <v>165</v>
      </c>
      <c r="BI226" s="22" t="s">
        <v>165</v>
      </c>
      <c r="BJ226" s="22" t="s">
        <v>165</v>
      </c>
      <c r="BK226" s="22" t="s">
        <v>165</v>
      </c>
      <c r="BL226" s="22" t="s">
        <v>165</v>
      </c>
      <c r="BM226" s="22" t="s">
        <v>165</v>
      </c>
      <c r="BN226" s="22" t="s">
        <v>165</v>
      </c>
      <c r="BO226" s="22" t="s">
        <v>165</v>
      </c>
      <c r="BP226" s="22" t="s">
        <v>165</v>
      </c>
      <c r="BQ226" s="22" t="s">
        <v>165</v>
      </c>
      <c r="BR226" s="22" t="s">
        <v>165</v>
      </c>
      <c r="BS226" s="22" t="s">
        <v>165</v>
      </c>
      <c r="BT226" s="22" t="s">
        <v>165</v>
      </c>
      <c r="BU226" s="22" t="s">
        <v>165</v>
      </c>
      <c r="BV226" s="22" t="s">
        <v>165</v>
      </c>
      <c r="BW226" s="22" t="s">
        <v>165</v>
      </c>
      <c r="BX226" s="22" t="s">
        <v>165</v>
      </c>
      <c r="BY226" s="22" t="s">
        <v>165</v>
      </c>
      <c r="BZ226" s="22" t="s">
        <v>165</v>
      </c>
      <c r="CA226" s="22" t="s">
        <v>165</v>
      </c>
      <c r="CB226" s="22" t="s">
        <v>165</v>
      </c>
      <c r="CC226" s="22" t="s">
        <v>165</v>
      </c>
      <c r="CD226" s="22" t="s">
        <v>165</v>
      </c>
      <c r="CE226" s="22" t="s">
        <v>165</v>
      </c>
      <c r="CF226" s="22" t="s">
        <v>165</v>
      </c>
      <c r="CG226" s="22" t="s">
        <v>165</v>
      </c>
      <c r="CH226" s="22" t="s">
        <v>165</v>
      </c>
      <c r="CI226" s="22" t="s">
        <v>165</v>
      </c>
      <c r="CJ226" s="22" t="s">
        <v>165</v>
      </c>
      <c r="CK226" s="22" t="s">
        <v>165</v>
      </c>
      <c r="CL226" s="22" t="s">
        <v>165</v>
      </c>
      <c r="CM226" s="22" t="s">
        <v>165</v>
      </c>
      <c r="CN226" s="22" t="s">
        <v>165</v>
      </c>
      <c r="CO226" s="22" t="s">
        <v>165</v>
      </c>
      <c r="CP226" s="22" t="s">
        <v>165</v>
      </c>
      <c r="CQ226" s="22" t="s">
        <v>165</v>
      </c>
      <c r="CR226" s="22" t="s">
        <v>165</v>
      </c>
      <c r="CS226" s="22" t="s">
        <v>165</v>
      </c>
      <c r="CT226" s="22">
        <v>0</v>
      </c>
      <c r="CU226" s="22">
        <v>0</v>
      </c>
      <c r="CV226" s="22">
        <v>0</v>
      </c>
      <c r="CW226" s="22">
        <v>0</v>
      </c>
      <c r="CX226" s="22">
        <v>0</v>
      </c>
      <c r="CY226" s="22">
        <v>0</v>
      </c>
      <c r="CZ226" s="22">
        <v>0</v>
      </c>
      <c r="DA226" s="22">
        <v>0</v>
      </c>
      <c r="DB226" s="22">
        <v>0</v>
      </c>
      <c r="DC226" s="22">
        <v>0</v>
      </c>
      <c r="DD226" s="22">
        <v>0</v>
      </c>
      <c r="DE226" s="22">
        <v>0</v>
      </c>
      <c r="DF226" s="22">
        <f t="shared" si="1166"/>
        <v>0</v>
      </c>
      <c r="DG226" s="22">
        <v>0</v>
      </c>
      <c r="DH226" s="22">
        <v>0</v>
      </c>
      <c r="DI226" s="22">
        <v>0</v>
      </c>
      <c r="DJ226" s="22">
        <v>0</v>
      </c>
      <c r="DK226" s="22">
        <v>0</v>
      </c>
      <c r="DL226" s="22">
        <v>0</v>
      </c>
      <c r="DM226" s="22">
        <v>0</v>
      </c>
      <c r="DN226" s="22">
        <v>39183.910000000003</v>
      </c>
      <c r="DO226" s="22">
        <v>9335</v>
      </c>
      <c r="DP226" s="22">
        <v>10345.17</v>
      </c>
      <c r="DQ226" s="22">
        <v>544</v>
      </c>
      <c r="DR226" s="22">
        <v>9158.01</v>
      </c>
      <c r="DS226" s="31">
        <f>DG226+DH226+DI226+DJ226+DK226+DL226+DM226+DN226+DO226+DP226+DQ226+DR226</f>
        <v>68566.09</v>
      </c>
      <c r="DT226" s="22">
        <v>703.65</v>
      </c>
      <c r="DU226" s="22">
        <v>300</v>
      </c>
      <c r="DV226" s="22">
        <v>65.000000000000114</v>
      </c>
      <c r="DW226" s="22">
        <v>240</v>
      </c>
      <c r="DX226" s="22">
        <v>2395.16</v>
      </c>
      <c r="DY226" s="22">
        <v>2447.85</v>
      </c>
      <c r="DZ226" s="22">
        <v>12485.5</v>
      </c>
      <c r="EA226" s="22">
        <v>4875.63</v>
      </c>
      <c r="EB226" s="22">
        <v>7986.78</v>
      </c>
      <c r="EC226" s="22">
        <v>7264.7</v>
      </c>
      <c r="ED226" s="22">
        <v>1015.68</v>
      </c>
      <c r="EE226" s="22">
        <v>17195.54</v>
      </c>
      <c r="EF226" s="31">
        <f>DT226+DU226+DV226+DW226+DX226+DY226+DZ226+EA226+EB226+EC226+ED226+EE226</f>
        <v>56975.49</v>
      </c>
      <c r="EG226" s="22">
        <v>1055</v>
      </c>
      <c r="EH226" s="22">
        <v>150</v>
      </c>
      <c r="EI226" s="22">
        <v>837</v>
      </c>
      <c r="EJ226" s="22">
        <v>445.75</v>
      </c>
      <c r="EK226" s="22">
        <v>4699.7700000000004</v>
      </c>
      <c r="EL226" s="22">
        <v>1696.62</v>
      </c>
      <c r="EM226" s="22">
        <v>9326.7999999999993</v>
      </c>
      <c r="EN226" s="22">
        <v>5497.48</v>
      </c>
      <c r="EO226" s="22">
        <v>16939.73</v>
      </c>
      <c r="EP226" s="22">
        <v>7421.34</v>
      </c>
      <c r="EQ226" s="22">
        <v>1722.82</v>
      </c>
      <c r="ER226" s="22">
        <v>7711.61</v>
      </c>
      <c r="ES226" s="31">
        <f>EG226+EH226+EI226+EJ226+EK226+EL226+EM226+EN226+EO226+EP226+EQ226+ER226</f>
        <v>57503.919999999991</v>
      </c>
      <c r="ET226" s="22">
        <v>520</v>
      </c>
      <c r="EU226" s="22">
        <v>270</v>
      </c>
      <c r="EV226" s="22">
        <v>574.84</v>
      </c>
      <c r="EW226" s="22">
        <v>688.12</v>
      </c>
      <c r="EX226" s="22">
        <v>164.05</v>
      </c>
      <c r="EY226" s="22">
        <v>7255.5</v>
      </c>
      <c r="EZ226" s="22">
        <v>5970.89</v>
      </c>
      <c r="FA226" s="22">
        <v>1395.77</v>
      </c>
      <c r="FB226" s="22">
        <v>13013.2</v>
      </c>
      <c r="FC226" s="22">
        <v>9474.49</v>
      </c>
      <c r="FD226" s="22">
        <v>401.27999999999884</v>
      </c>
      <c r="FE226" s="22">
        <v>2893.04</v>
      </c>
      <c r="FF226" s="31">
        <f>ET226+EU226+EV226+EW226+EX226+EY226+EZ226+FA226+FB226+FC226+FD226+FE226</f>
        <v>42621.18</v>
      </c>
      <c r="FG226" s="22">
        <v>352.25</v>
      </c>
      <c r="FH226" s="22">
        <v>904.44</v>
      </c>
      <c r="FI226" s="22">
        <v>8324.52</v>
      </c>
      <c r="FJ226" s="22">
        <v>0</v>
      </c>
      <c r="FK226" s="22">
        <v>1082</v>
      </c>
      <c r="FL226" s="22">
        <v>3707.35</v>
      </c>
      <c r="FM226" s="22">
        <v>1239.3599999999999</v>
      </c>
      <c r="FN226" s="22">
        <v>4607.6400000000003</v>
      </c>
      <c r="FO226" s="22">
        <v>21782.02</v>
      </c>
      <c r="FP226" s="22">
        <v>8966.23</v>
      </c>
      <c r="FQ226" s="22">
        <v>3596.58</v>
      </c>
      <c r="FR226" s="22">
        <v>1440</v>
      </c>
      <c r="FS226" s="31">
        <f t="shared" si="1187"/>
        <v>56002.39</v>
      </c>
      <c r="FT226" s="22">
        <v>1112.99</v>
      </c>
      <c r="FU226" s="22">
        <v>614.47</v>
      </c>
      <c r="FV226" s="22">
        <v>697.07</v>
      </c>
      <c r="FW226" s="22">
        <v>258.10000000000002</v>
      </c>
      <c r="FX226" s="22">
        <v>0</v>
      </c>
      <c r="FY226" s="22">
        <v>1396.53</v>
      </c>
      <c r="FZ226" s="22">
        <v>3525.82</v>
      </c>
      <c r="GA226" s="22">
        <v>5410.11</v>
      </c>
      <c r="GB226" s="22">
        <v>10575.86</v>
      </c>
      <c r="GC226" s="22">
        <v>14718.44</v>
      </c>
      <c r="GD226" s="22">
        <v>2679.47</v>
      </c>
      <c r="GE226" s="22">
        <v>1991.71</v>
      </c>
      <c r="GF226" s="31">
        <f t="shared" si="1188"/>
        <v>42980.57</v>
      </c>
      <c r="GG226" s="22">
        <v>520</v>
      </c>
      <c r="GH226" s="22">
        <v>422.80999999999995</v>
      </c>
      <c r="GI226" s="22">
        <v>194.18000000000006</v>
      </c>
      <c r="GJ226" s="22">
        <v>1019.2</v>
      </c>
      <c r="GK226" s="22">
        <v>0</v>
      </c>
      <c r="GL226" s="22">
        <v>8453.74</v>
      </c>
      <c r="GM226" s="22">
        <v>7802.0600000000013</v>
      </c>
      <c r="GN226" s="22">
        <v>5284.0999999999985</v>
      </c>
      <c r="GO226" s="22">
        <v>12175.599999999995</v>
      </c>
      <c r="GP226" s="22">
        <v>7370.0200000000041</v>
      </c>
      <c r="GQ226" s="22">
        <v>380</v>
      </c>
      <c r="GR226" s="22">
        <v>955</v>
      </c>
      <c r="GS226" s="31">
        <f t="shared" si="1189"/>
        <v>44576.71</v>
      </c>
      <c r="GT226" s="22">
        <v>566.05999999999995</v>
      </c>
      <c r="GU226" s="22">
        <v>0</v>
      </c>
      <c r="GV226" s="22">
        <v>-176.05999999999995</v>
      </c>
      <c r="GW226" s="22">
        <v>560</v>
      </c>
      <c r="GX226" s="22">
        <v>44.039999999999964</v>
      </c>
      <c r="GY226" s="22">
        <v>1953.0900000000001</v>
      </c>
      <c r="GZ226" s="22">
        <v>11253.329999999998</v>
      </c>
      <c r="HA226" s="22">
        <v>7080.6500000000051</v>
      </c>
      <c r="HB226" s="22">
        <v>4949.5799999999981</v>
      </c>
      <c r="HC226" s="22">
        <v>13978.5</v>
      </c>
      <c r="HD226" s="22">
        <v>0</v>
      </c>
      <c r="HE226" s="22">
        <v>3666.0299999999988</v>
      </c>
      <c r="HF226" s="31">
        <f t="shared" si="1190"/>
        <v>43875.22</v>
      </c>
      <c r="HG226" s="22">
        <v>390</v>
      </c>
      <c r="HH226" s="22">
        <v>420</v>
      </c>
      <c r="HI226" s="22">
        <v>350</v>
      </c>
      <c r="HJ226" s="22">
        <v>0</v>
      </c>
      <c r="HK226" s="22">
        <v>2560.63</v>
      </c>
      <c r="HL226" s="22">
        <v>345</v>
      </c>
      <c r="HM226" s="22">
        <v>15926.09</v>
      </c>
      <c r="HN226" s="22">
        <v>1461.1599999999999</v>
      </c>
      <c r="HO226" s="22">
        <v>12462.73</v>
      </c>
      <c r="HP226" s="22">
        <v>285</v>
      </c>
      <c r="HQ226" s="22">
        <v>6897.5299999999988</v>
      </c>
      <c r="HR226" s="22">
        <v>3550.0999999999985</v>
      </c>
      <c r="HS226" s="31">
        <f t="shared" si="1191"/>
        <v>44648.24</v>
      </c>
      <c r="HT226" s="22">
        <v>0</v>
      </c>
      <c r="HU226" s="22">
        <v>987.92</v>
      </c>
      <c r="HV226" s="22">
        <v>1009.32</v>
      </c>
      <c r="HW226" s="22">
        <v>1725.99</v>
      </c>
      <c r="HX226" s="22">
        <v>1633.3899999999999</v>
      </c>
      <c r="HY226" s="22">
        <v>7539.62</v>
      </c>
      <c r="HZ226" s="22">
        <v>13036.33</v>
      </c>
      <c r="IA226" s="22">
        <v>486.97000000000116</v>
      </c>
      <c r="IB226" s="22">
        <v>7969.6299999999974</v>
      </c>
      <c r="IC226" s="22">
        <v>9829.11</v>
      </c>
      <c r="ID226" s="22">
        <v>1124</v>
      </c>
      <c r="IE226" s="22">
        <v>2878.7800000000061</v>
      </c>
      <c r="IF226" s="31">
        <f t="shared" si="1192"/>
        <v>48221.060000000005</v>
      </c>
      <c r="IG226" s="22">
        <v>684.25</v>
      </c>
      <c r="IH226" s="22">
        <v>520.13000000000011</v>
      </c>
      <c r="II226" s="22">
        <v>1058.1999999999998</v>
      </c>
      <c r="IJ226" s="22">
        <v>1375.6599999999999</v>
      </c>
      <c r="IK226" s="22">
        <v>496.14000000000033</v>
      </c>
      <c r="IL226" s="22">
        <v>7051.0200000000013</v>
      </c>
      <c r="IM226" s="22">
        <v>4978.8299999999981</v>
      </c>
      <c r="IN226" s="22">
        <v>4436.1700000000019</v>
      </c>
      <c r="IO226" s="22">
        <v>8053.5199999999968</v>
      </c>
      <c r="IP226" s="22">
        <v>4103.1400000000031</v>
      </c>
      <c r="IQ226" s="22">
        <v>88.599999999994907</v>
      </c>
      <c r="IR226" s="22">
        <v>1802.8000000000029</v>
      </c>
      <c r="IS226" s="31">
        <f t="shared" si="1193"/>
        <v>34648.46</v>
      </c>
      <c r="IT226" s="22">
        <v>130</v>
      </c>
      <c r="IU226" s="22">
        <v>355.18</v>
      </c>
      <c r="IV226" s="22">
        <v>258.85999999999996</v>
      </c>
      <c r="IW226" s="22">
        <v>1550.81</v>
      </c>
      <c r="IX226" s="22">
        <v>952.4699999999998</v>
      </c>
      <c r="IY226" s="22">
        <v>435.8100000000004</v>
      </c>
      <c r="IZ226" s="22">
        <v>12170.060000000001</v>
      </c>
      <c r="JA226" s="22">
        <v>7720.5999999999967</v>
      </c>
      <c r="JB226" s="22">
        <v>7790.27</v>
      </c>
      <c r="JC226" s="22">
        <v>5883.9200000000055</v>
      </c>
      <c r="JD226" s="22">
        <v>1549.9999999999927</v>
      </c>
      <c r="JE226" s="22">
        <v>-1714.1100000000006</v>
      </c>
      <c r="JF226" s="31">
        <f t="shared" si="1194"/>
        <v>37083.870000000003</v>
      </c>
      <c r="JG226" s="227">
        <v>65</v>
      </c>
      <c r="JH226" s="22">
        <v>525.6</v>
      </c>
      <c r="JI226" s="22">
        <v>499.32000000000005</v>
      </c>
      <c r="JJ226" s="22">
        <v>240.89999999999986</v>
      </c>
      <c r="JK226" s="22">
        <v>428.95000000000005</v>
      </c>
      <c r="JL226" s="22">
        <v>1914.44</v>
      </c>
      <c r="JM226" s="22">
        <v>11859.599999999999</v>
      </c>
      <c r="JN226" s="22">
        <v>5539.8100000000031</v>
      </c>
      <c r="JO226" s="22">
        <v>2829.9199999999983</v>
      </c>
      <c r="JP226" s="22">
        <v>7804.5499999999993</v>
      </c>
      <c r="JQ226" s="22">
        <v>3585.6000000000022</v>
      </c>
      <c r="JR226" s="22">
        <v>-575.01000000000204</v>
      </c>
      <c r="JS226" s="31">
        <f t="shared" si="1195"/>
        <v>34718.68</v>
      </c>
      <c r="JT226" s="227">
        <v>65</v>
      </c>
      <c r="JU226" s="22">
        <v>525.6</v>
      </c>
      <c r="JV226" s="22">
        <v>132.97000000000003</v>
      </c>
      <c r="JW226" s="22">
        <v>57.879999999999995</v>
      </c>
      <c r="JX226" s="22">
        <v>2962.0299999999997</v>
      </c>
      <c r="JY226" s="22">
        <v>0</v>
      </c>
      <c r="JZ226" s="22">
        <v>-2786.83</v>
      </c>
      <c r="KA226" s="22">
        <v>627.29999999999984</v>
      </c>
      <c r="KB226" s="22">
        <v>7021.3999999999987</v>
      </c>
      <c r="KC226" s="22">
        <v>3218</v>
      </c>
      <c r="KD226" s="22">
        <v>176.41000000000167</v>
      </c>
      <c r="KE226" s="22">
        <v>0</v>
      </c>
      <c r="KF226" s="31">
        <f t="shared" si="1196"/>
        <v>11999.76</v>
      </c>
      <c r="KG226" s="227">
        <v>0</v>
      </c>
      <c r="KH226" s="22">
        <v>0</v>
      </c>
      <c r="KI226" s="22">
        <v>0</v>
      </c>
      <c r="KJ226" s="22">
        <v>0</v>
      </c>
      <c r="KK226" s="22">
        <v>0</v>
      </c>
      <c r="KL226" s="22">
        <v>0</v>
      </c>
      <c r="KM226" s="22">
        <v>3325</v>
      </c>
      <c r="KN226" s="22">
        <v>345.69999999999982</v>
      </c>
      <c r="KO226" s="22">
        <v>10059.240000000002</v>
      </c>
      <c r="KP226" s="22">
        <v>5755.0500000000011</v>
      </c>
      <c r="KQ226" s="22">
        <v>1656</v>
      </c>
      <c r="KR226" s="22">
        <v>3541.1999999999971</v>
      </c>
      <c r="KS226" s="31">
        <f t="shared" si="1197"/>
        <v>24682.190000000002</v>
      </c>
      <c r="KT226" s="227">
        <v>0</v>
      </c>
      <c r="KU226" s="22">
        <v>0</v>
      </c>
      <c r="KV226" s="22">
        <v>137.6</v>
      </c>
      <c r="KW226" s="22">
        <v>225.00000000000003</v>
      </c>
      <c r="KX226" s="22">
        <v>30</v>
      </c>
      <c r="KY226" s="22">
        <v>3172.7200000000003</v>
      </c>
      <c r="KZ226" s="22">
        <v>4676.1000000000004</v>
      </c>
      <c r="LA226" s="22">
        <v>4223.5599999999995</v>
      </c>
      <c r="LB226" s="22">
        <v>13586.810000000001</v>
      </c>
      <c r="LC226" s="22">
        <v>9544.5</v>
      </c>
      <c r="LD226" s="22">
        <v>520</v>
      </c>
      <c r="LE226" s="22">
        <v>4936</v>
      </c>
      <c r="LF226" s="31">
        <f t="shared" si="1198"/>
        <v>41052.29</v>
      </c>
      <c r="LG226" s="227">
        <v>0</v>
      </c>
      <c r="LH226" s="22">
        <v>279.26</v>
      </c>
      <c r="LI226" s="22">
        <v>174.98000000000002</v>
      </c>
      <c r="LJ226" s="22">
        <v>0</v>
      </c>
      <c r="LK226" s="22">
        <v>0</v>
      </c>
      <c r="LL226" s="22">
        <v>1985.2499999999998</v>
      </c>
      <c r="LM226" s="22">
        <v>2914.1000000000004</v>
      </c>
      <c r="LN226" s="22">
        <v>4625.7800000000007</v>
      </c>
      <c r="LO226" s="22">
        <v>10553.26</v>
      </c>
      <c r="LP226" s="22">
        <v>15122.189999999999</v>
      </c>
      <c r="LQ226" s="22">
        <v>840</v>
      </c>
      <c r="LR226" s="22">
        <v>6027.5</v>
      </c>
      <c r="LS226" s="31">
        <f t="shared" si="1199"/>
        <v>42522.32</v>
      </c>
      <c r="LT226" s="227">
        <v>0</v>
      </c>
      <c r="LU226" s="22">
        <v>1554.63</v>
      </c>
      <c r="LV226" s="22">
        <v>2270</v>
      </c>
      <c r="LW226" s="22">
        <v>1492.6999999999998</v>
      </c>
      <c r="LX226" s="22">
        <v>0</v>
      </c>
      <c r="LY226" s="22">
        <v>8584.07</v>
      </c>
      <c r="LZ226" s="22">
        <v>2007.6900000000005</v>
      </c>
      <c r="MA226" s="22">
        <v>478.70999999999913</v>
      </c>
      <c r="MB226" s="22">
        <v>19744.149999999998</v>
      </c>
      <c r="MC226" s="22">
        <v>8870.4600000000064</v>
      </c>
      <c r="MD226" s="22">
        <v>3043.7999999999956</v>
      </c>
      <c r="ME226" s="22">
        <v>2483.1900000000023</v>
      </c>
      <c r="MF226" s="31">
        <f t="shared" si="1200"/>
        <v>50529.4</v>
      </c>
      <c r="MG226" s="227">
        <v>0</v>
      </c>
      <c r="MH226" s="22">
        <v>1828.15</v>
      </c>
      <c r="MI226" s="22">
        <v>1099.4699999999998</v>
      </c>
      <c r="MJ226" s="22">
        <v>0</v>
      </c>
      <c r="MK226" s="22">
        <v>0</v>
      </c>
      <c r="ML226" s="22">
        <v>0</v>
      </c>
      <c r="MM226" s="22">
        <v>0</v>
      </c>
      <c r="MN226" s="22">
        <v>0</v>
      </c>
      <c r="MO226" s="22">
        <v>0</v>
      </c>
      <c r="MP226" s="22">
        <v>0</v>
      </c>
      <c r="MQ226" s="22">
        <v>0</v>
      </c>
      <c r="MR226" s="22">
        <v>0</v>
      </c>
      <c r="MS226" s="32">
        <f t="shared" si="1201"/>
        <v>2927.62</v>
      </c>
    </row>
    <row r="227" spans="1:357" x14ac:dyDescent="0.2">
      <c r="A227" s="82">
        <v>411902</v>
      </c>
      <c r="B227" s="105"/>
      <c r="C227" s="106" t="s">
        <v>501</v>
      </c>
      <c r="D227" s="106" t="s">
        <v>54</v>
      </c>
      <c r="E227" s="22" t="s">
        <v>165</v>
      </c>
      <c r="F227" s="22" t="s">
        <v>165</v>
      </c>
      <c r="G227" s="22" t="s">
        <v>165</v>
      </c>
      <c r="H227" s="22" t="s">
        <v>165</v>
      </c>
      <c r="I227" s="22" t="s">
        <v>165</v>
      </c>
      <c r="J227" s="22" t="s">
        <v>165</v>
      </c>
      <c r="K227" s="22" t="s">
        <v>165</v>
      </c>
      <c r="L227" s="22" t="s">
        <v>165</v>
      </c>
      <c r="M227" s="22" t="s">
        <v>165</v>
      </c>
      <c r="N227" s="22" t="s">
        <v>165</v>
      </c>
      <c r="O227" s="22" t="s">
        <v>165</v>
      </c>
      <c r="P227" s="22" t="s">
        <v>165</v>
      </c>
      <c r="Q227" s="22" t="s">
        <v>165</v>
      </c>
      <c r="R227" s="22" t="s">
        <v>165</v>
      </c>
      <c r="S227" s="22" t="s">
        <v>165</v>
      </c>
      <c r="T227" s="22" t="s">
        <v>165</v>
      </c>
      <c r="U227" s="22" t="s">
        <v>165</v>
      </c>
      <c r="V227" s="22" t="s">
        <v>165</v>
      </c>
      <c r="W227" s="22" t="s">
        <v>165</v>
      </c>
      <c r="X227" s="22" t="s">
        <v>165</v>
      </c>
      <c r="Y227" s="22" t="s">
        <v>165</v>
      </c>
      <c r="Z227" s="22" t="s">
        <v>165</v>
      </c>
      <c r="AA227" s="22" t="s">
        <v>165</v>
      </c>
      <c r="AB227" s="22" t="s">
        <v>165</v>
      </c>
      <c r="AC227" s="22" t="s">
        <v>165</v>
      </c>
      <c r="AD227" s="22" t="s">
        <v>165</v>
      </c>
      <c r="AE227" s="22" t="s">
        <v>165</v>
      </c>
      <c r="AF227" s="22" t="s">
        <v>165</v>
      </c>
      <c r="AG227" s="22" t="s">
        <v>165</v>
      </c>
      <c r="AH227" s="22" t="s">
        <v>165</v>
      </c>
      <c r="AI227" s="22" t="s">
        <v>165</v>
      </c>
      <c r="AJ227" s="22" t="s">
        <v>165</v>
      </c>
      <c r="AK227" s="22" t="s">
        <v>165</v>
      </c>
      <c r="AL227" s="22" t="s">
        <v>165</v>
      </c>
      <c r="AM227" s="22" t="s">
        <v>165</v>
      </c>
      <c r="AN227" s="22" t="s">
        <v>165</v>
      </c>
      <c r="AO227" s="22" t="s">
        <v>165</v>
      </c>
      <c r="AP227" s="22" t="s">
        <v>165</v>
      </c>
      <c r="AQ227" s="22" t="s">
        <v>165</v>
      </c>
      <c r="AR227" s="22" t="s">
        <v>165</v>
      </c>
      <c r="AS227" s="22" t="s">
        <v>165</v>
      </c>
      <c r="AT227" s="22" t="s">
        <v>165</v>
      </c>
      <c r="AU227" s="22" t="s">
        <v>165</v>
      </c>
      <c r="AV227" s="22" t="s">
        <v>165</v>
      </c>
      <c r="AW227" s="22" t="s">
        <v>165</v>
      </c>
      <c r="AX227" s="22" t="s">
        <v>165</v>
      </c>
      <c r="AY227" s="22" t="s">
        <v>165</v>
      </c>
      <c r="AZ227" s="22" t="s">
        <v>165</v>
      </c>
      <c r="BA227" s="22" t="s">
        <v>165</v>
      </c>
      <c r="BB227" s="22" t="s">
        <v>165</v>
      </c>
      <c r="BC227" s="22" t="s">
        <v>165</v>
      </c>
      <c r="BD227" s="22" t="s">
        <v>165</v>
      </c>
      <c r="BE227" s="22" t="s">
        <v>165</v>
      </c>
      <c r="BF227" s="22" t="s">
        <v>165</v>
      </c>
      <c r="BG227" s="22" t="s">
        <v>165</v>
      </c>
      <c r="BH227" s="22" t="s">
        <v>165</v>
      </c>
      <c r="BI227" s="22" t="s">
        <v>165</v>
      </c>
      <c r="BJ227" s="22" t="s">
        <v>165</v>
      </c>
      <c r="BK227" s="22" t="s">
        <v>165</v>
      </c>
      <c r="BL227" s="22" t="s">
        <v>165</v>
      </c>
      <c r="BM227" s="22" t="s">
        <v>165</v>
      </c>
      <c r="BN227" s="22" t="s">
        <v>165</v>
      </c>
      <c r="BO227" s="22" t="s">
        <v>165</v>
      </c>
      <c r="BP227" s="22" t="s">
        <v>165</v>
      </c>
      <c r="BQ227" s="22" t="s">
        <v>165</v>
      </c>
      <c r="BR227" s="22" t="s">
        <v>165</v>
      </c>
      <c r="BS227" s="22" t="s">
        <v>165</v>
      </c>
      <c r="BT227" s="22" t="s">
        <v>165</v>
      </c>
      <c r="BU227" s="22" t="s">
        <v>165</v>
      </c>
      <c r="BV227" s="22" t="s">
        <v>165</v>
      </c>
      <c r="BW227" s="22" t="s">
        <v>165</v>
      </c>
      <c r="BX227" s="22" t="s">
        <v>165</v>
      </c>
      <c r="BY227" s="22" t="s">
        <v>165</v>
      </c>
      <c r="BZ227" s="22" t="s">
        <v>165</v>
      </c>
      <c r="CA227" s="22" t="s">
        <v>165</v>
      </c>
      <c r="CB227" s="22" t="s">
        <v>165</v>
      </c>
      <c r="CC227" s="22" t="s">
        <v>165</v>
      </c>
      <c r="CD227" s="22" t="s">
        <v>165</v>
      </c>
      <c r="CE227" s="22" t="s">
        <v>165</v>
      </c>
      <c r="CF227" s="22" t="s">
        <v>165</v>
      </c>
      <c r="CG227" s="22" t="s">
        <v>165</v>
      </c>
      <c r="CH227" s="22" t="s">
        <v>165</v>
      </c>
      <c r="CI227" s="22" t="s">
        <v>165</v>
      </c>
      <c r="CJ227" s="22" t="s">
        <v>165</v>
      </c>
      <c r="CK227" s="22" t="s">
        <v>165</v>
      </c>
      <c r="CL227" s="22" t="s">
        <v>165</v>
      </c>
      <c r="CM227" s="22" t="s">
        <v>165</v>
      </c>
      <c r="CN227" s="22" t="s">
        <v>165</v>
      </c>
      <c r="CO227" s="22" t="s">
        <v>165</v>
      </c>
      <c r="CP227" s="22" t="s">
        <v>165</v>
      </c>
      <c r="CQ227" s="22" t="s">
        <v>165</v>
      </c>
      <c r="CR227" s="22" t="s">
        <v>165</v>
      </c>
      <c r="CS227" s="22" t="s">
        <v>165</v>
      </c>
      <c r="CT227" s="22">
        <v>14396.594892338509</v>
      </c>
      <c r="CU227" s="22">
        <v>8324.4971624102818</v>
      </c>
      <c r="CV227" s="22">
        <v>28080.716908696384</v>
      </c>
      <c r="CW227" s="22">
        <v>45570.79786346187</v>
      </c>
      <c r="CX227" s="22">
        <v>23181.916583208149</v>
      </c>
      <c r="CY227" s="22">
        <v>81127.854114505084</v>
      </c>
      <c r="CZ227" s="22">
        <v>29517.280086796865</v>
      </c>
      <c r="DA227" s="22">
        <v>23783.69637790016</v>
      </c>
      <c r="DB227" s="22">
        <v>42112.879068602939</v>
      </c>
      <c r="DC227" s="22">
        <v>18505.41487230844</v>
      </c>
      <c r="DD227" s="22">
        <v>52600.45484894012</v>
      </c>
      <c r="DE227" s="22">
        <v>-149.15861291938052</v>
      </c>
      <c r="DF227" s="22">
        <f t="shared" si="1166"/>
        <v>367052.94416624942</v>
      </c>
      <c r="DG227" s="22">
        <v>28687.14</v>
      </c>
      <c r="DH227" s="22">
        <v>-19305.13</v>
      </c>
      <c r="DI227" s="22">
        <v>14802.76</v>
      </c>
      <c r="DJ227" s="22">
        <v>53454.41</v>
      </c>
      <c r="DK227" s="22">
        <v>33193.64</v>
      </c>
      <c r="DL227" s="22">
        <v>42531.1</v>
      </c>
      <c r="DM227" s="22">
        <v>33476.61</v>
      </c>
      <c r="DN227" s="22">
        <v>22907.86</v>
      </c>
      <c r="DO227" s="22">
        <v>79706.490000000005</v>
      </c>
      <c r="DP227" s="22">
        <v>27034.14</v>
      </c>
      <c r="DQ227" s="22">
        <v>-14212.66</v>
      </c>
      <c r="DR227" s="22">
        <v>27346.720000000001</v>
      </c>
      <c r="DS227" s="31">
        <f t="shared" si="1186"/>
        <v>329623.07999999996</v>
      </c>
      <c r="DT227" s="22">
        <v>3039.16</v>
      </c>
      <c r="DU227" s="22">
        <v>21968.54</v>
      </c>
      <c r="DV227" s="22">
        <v>30382.61</v>
      </c>
      <c r="DW227" s="22">
        <v>26316.07</v>
      </c>
      <c r="DX227" s="22">
        <v>31468.639999999999</v>
      </c>
      <c r="DY227" s="22">
        <v>67180.3</v>
      </c>
      <c r="DZ227" s="22">
        <v>54199.58</v>
      </c>
      <c r="EA227" s="22">
        <v>18277.3</v>
      </c>
      <c r="EB227" s="22">
        <v>25674.85</v>
      </c>
      <c r="EC227" s="22">
        <v>19164</v>
      </c>
      <c r="ED227" s="22">
        <v>23264.36</v>
      </c>
      <c r="EE227" s="22">
        <v>46067.31</v>
      </c>
      <c r="EF227" s="31">
        <f t="shared" ref="EF227:EF234" si="1202">DT227+DU227+DV227+DW227+DX227+DY227+DZ227+EA227+EB227+EC227+ED227+EE227</f>
        <v>367002.72</v>
      </c>
      <c r="EG227" s="22">
        <v>10411.77</v>
      </c>
      <c r="EH227" s="22">
        <v>24766.080000000002</v>
      </c>
      <c r="EI227" s="22">
        <v>43659.81</v>
      </c>
      <c r="EJ227" s="22">
        <v>25663.4</v>
      </c>
      <c r="EK227" s="22">
        <v>39176.199999999997</v>
      </c>
      <c r="EL227" s="22">
        <v>16203.64</v>
      </c>
      <c r="EM227" s="22">
        <v>58459.66</v>
      </c>
      <c r="EN227" s="22">
        <v>46788.63</v>
      </c>
      <c r="EO227" s="22">
        <v>38930.550000000003</v>
      </c>
      <c r="EP227" s="22">
        <v>23023.77</v>
      </c>
      <c r="EQ227" s="22">
        <v>10886.1</v>
      </c>
      <c r="ER227" s="22">
        <v>35283.769999999997</v>
      </c>
      <c r="ES227" s="31">
        <f t="shared" ref="ES227:ES234" si="1203">EG227+EH227+EI227+EJ227+EK227+EL227+EM227+EN227+EO227+EP227+EQ227+ER227</f>
        <v>373253.38</v>
      </c>
      <c r="ET227" s="22">
        <v>8213.6200000000008</v>
      </c>
      <c r="EU227" s="22">
        <v>18710.310000000001</v>
      </c>
      <c r="EV227" s="22">
        <v>26654.3</v>
      </c>
      <c r="EW227" s="22">
        <v>49239.51</v>
      </c>
      <c r="EX227" s="22">
        <v>36500.559999999998</v>
      </c>
      <c r="EY227" s="22">
        <v>59504.34</v>
      </c>
      <c r="EZ227" s="22">
        <v>52064.47</v>
      </c>
      <c r="FA227" s="22">
        <v>25962.34</v>
      </c>
      <c r="FB227" s="22">
        <v>33186.94</v>
      </c>
      <c r="FC227" s="22">
        <v>28814.75</v>
      </c>
      <c r="FD227" s="22">
        <v>10220.41</v>
      </c>
      <c r="FE227" s="22">
        <v>40145.94</v>
      </c>
      <c r="FF227" s="31">
        <f t="shared" ref="FF227:FF234" si="1204">ET227+EU227+EV227+EW227+EX227+EY227+EZ227+FA227+FB227+FC227+FD227+FE227</f>
        <v>389217.49</v>
      </c>
      <c r="FG227" s="22">
        <v>2015.36</v>
      </c>
      <c r="FH227" s="22">
        <v>15652.83</v>
      </c>
      <c r="FI227" s="22">
        <v>11683.18</v>
      </c>
      <c r="FJ227" s="22">
        <v>122908.67</v>
      </c>
      <c r="FK227" s="22">
        <v>20802.88</v>
      </c>
      <c r="FL227" s="22">
        <v>70811.81</v>
      </c>
      <c r="FM227" s="22">
        <v>86397.82</v>
      </c>
      <c r="FN227" s="22">
        <v>42825.94</v>
      </c>
      <c r="FO227" s="22">
        <v>98005.73</v>
      </c>
      <c r="FP227" s="22">
        <v>25824.880000000001</v>
      </c>
      <c r="FQ227" s="22">
        <v>16404.07</v>
      </c>
      <c r="FR227" s="22">
        <v>31417.52</v>
      </c>
      <c r="FS227" s="31">
        <f t="shared" si="1187"/>
        <v>544750.69000000006</v>
      </c>
      <c r="FT227" s="22">
        <v>4712.97</v>
      </c>
      <c r="FU227" s="22">
        <v>48900.37</v>
      </c>
      <c r="FV227" s="22">
        <v>33261.019999999997</v>
      </c>
      <c r="FW227" s="22">
        <v>65601.87</v>
      </c>
      <c r="FX227" s="22">
        <v>32263.67</v>
      </c>
      <c r="FY227" s="22">
        <v>40480.480000000003</v>
      </c>
      <c r="FZ227" s="22">
        <v>97628.08</v>
      </c>
      <c r="GA227" s="22">
        <v>10279.200000000001</v>
      </c>
      <c r="GB227" s="22">
        <v>24374.29</v>
      </c>
      <c r="GC227" s="22">
        <v>19353.400000000001</v>
      </c>
      <c r="GD227" s="22">
        <v>16815.13</v>
      </c>
      <c r="GE227" s="22">
        <v>35722.129999999997</v>
      </c>
      <c r="GF227" s="31">
        <f t="shared" si="1188"/>
        <v>429392.61</v>
      </c>
      <c r="GG227" s="22">
        <v>9226.1299999999992</v>
      </c>
      <c r="GH227" s="22">
        <v>17212.020000000004</v>
      </c>
      <c r="GI227" s="22">
        <v>56242.029999999992</v>
      </c>
      <c r="GJ227" s="22">
        <v>84800.010000000009</v>
      </c>
      <c r="GK227" s="22">
        <v>22241.47</v>
      </c>
      <c r="GL227" s="22">
        <v>39629.790000000008</v>
      </c>
      <c r="GM227" s="22">
        <v>87417.959999999963</v>
      </c>
      <c r="GN227" s="22">
        <v>17979.160000000091</v>
      </c>
      <c r="GO227" s="22">
        <v>16858.319999999891</v>
      </c>
      <c r="GP227" s="22">
        <v>16501.430000000051</v>
      </c>
      <c r="GQ227" s="22">
        <v>13824.51999999996</v>
      </c>
      <c r="GR227" s="22">
        <v>40142.22000000003</v>
      </c>
      <c r="GS227" s="31">
        <f t="shared" si="1189"/>
        <v>422075.06</v>
      </c>
      <c r="GT227" s="22">
        <v>16970.84</v>
      </c>
      <c r="GU227" s="22">
        <v>37315.39</v>
      </c>
      <c r="GV227" s="22">
        <v>30716.710000000006</v>
      </c>
      <c r="GW227" s="22">
        <v>71234.960000000021</v>
      </c>
      <c r="GX227" s="22">
        <v>59461.609999999986</v>
      </c>
      <c r="GY227" s="22">
        <v>28097.159999999974</v>
      </c>
      <c r="GZ227" s="22">
        <v>58871.409999999974</v>
      </c>
      <c r="HA227" s="22">
        <v>16744.060000000056</v>
      </c>
      <c r="HB227" s="22">
        <v>9511.0299999999697</v>
      </c>
      <c r="HC227" s="22">
        <v>34461.559999999939</v>
      </c>
      <c r="HD227" s="22">
        <v>15312.90000000014</v>
      </c>
      <c r="HE227" s="22">
        <v>55778.27999999997</v>
      </c>
      <c r="HF227" s="31">
        <f t="shared" si="1190"/>
        <v>434475.91000000003</v>
      </c>
      <c r="HG227" s="22">
        <v>10219.14</v>
      </c>
      <c r="HH227" s="22">
        <v>30189.829999999994</v>
      </c>
      <c r="HI227" s="22">
        <v>64450.63</v>
      </c>
      <c r="HJ227" s="22">
        <v>87082.12000000001</v>
      </c>
      <c r="HK227" s="22">
        <v>10504.300000000017</v>
      </c>
      <c r="HL227" s="22">
        <v>28542.999999999971</v>
      </c>
      <c r="HM227" s="22">
        <v>57583.01999999999</v>
      </c>
      <c r="HN227" s="22">
        <v>24739.800000000047</v>
      </c>
      <c r="HO227" s="22">
        <v>15741.010000000009</v>
      </c>
      <c r="HP227" s="22">
        <v>9880.6500000000233</v>
      </c>
      <c r="HQ227" s="22">
        <v>14671.470000000088</v>
      </c>
      <c r="HR227" s="22">
        <v>47445.770000000019</v>
      </c>
      <c r="HS227" s="31">
        <f t="shared" si="1191"/>
        <v>401050.74000000017</v>
      </c>
      <c r="HT227" s="22">
        <v>5755.1</v>
      </c>
      <c r="HU227" s="22">
        <v>13253.49</v>
      </c>
      <c r="HV227" s="22">
        <v>54851.289999999979</v>
      </c>
      <c r="HW227" s="22">
        <v>61259.460000000021</v>
      </c>
      <c r="HX227" s="22">
        <v>16884.830000000016</v>
      </c>
      <c r="HY227" s="22">
        <v>28384.570000000007</v>
      </c>
      <c r="HZ227" s="22">
        <v>70564.779999999912</v>
      </c>
      <c r="IA227" s="22">
        <v>32584.999999999971</v>
      </c>
      <c r="IB227" s="22">
        <v>13328.630000000063</v>
      </c>
      <c r="IC227" s="22">
        <v>39726.999999999942</v>
      </c>
      <c r="ID227" s="22">
        <v>3152.9200000000419</v>
      </c>
      <c r="IE227" s="22">
        <v>31072.020000000077</v>
      </c>
      <c r="IF227" s="31">
        <f t="shared" si="1192"/>
        <v>370819.09</v>
      </c>
      <c r="IG227" s="22">
        <v>3397.69</v>
      </c>
      <c r="IH227" s="22">
        <v>28815.93</v>
      </c>
      <c r="II227" s="22">
        <v>75135.320000000007</v>
      </c>
      <c r="IJ227" s="22">
        <v>75559.939999999973</v>
      </c>
      <c r="IK227" s="22">
        <v>507.06000000005588</v>
      </c>
      <c r="IL227" s="22">
        <v>33014.049999999988</v>
      </c>
      <c r="IM227" s="22">
        <v>79937.280000000057</v>
      </c>
      <c r="IN227" s="22">
        <v>27233.789999999979</v>
      </c>
      <c r="IO227" s="22">
        <v>10732.909999999974</v>
      </c>
      <c r="IP227" s="22">
        <v>24153.380000000063</v>
      </c>
      <c r="IQ227" s="22">
        <v>18081.069999999891</v>
      </c>
      <c r="IR227" s="22">
        <v>48040.580000000075</v>
      </c>
      <c r="IS227" s="31">
        <f t="shared" si="1193"/>
        <v>424609.00000000006</v>
      </c>
      <c r="IT227" s="22">
        <v>10966.54</v>
      </c>
      <c r="IU227" s="22">
        <v>13868.139999999996</v>
      </c>
      <c r="IV227" s="22">
        <v>48109.05</v>
      </c>
      <c r="IW227" s="22">
        <v>86329.86</v>
      </c>
      <c r="IX227" s="22">
        <v>35110.459999999963</v>
      </c>
      <c r="IY227" s="22">
        <v>11183.200000000012</v>
      </c>
      <c r="IZ227" s="22">
        <v>38422.150000000052</v>
      </c>
      <c r="JA227" s="22">
        <v>72105.849999999919</v>
      </c>
      <c r="JB227" s="22">
        <v>17616.14000000013</v>
      </c>
      <c r="JC227" s="22">
        <v>9792.1699999999255</v>
      </c>
      <c r="JD227" s="22">
        <v>29063.850000000035</v>
      </c>
      <c r="JE227" s="22">
        <v>71380.280000000086</v>
      </c>
      <c r="JF227" s="31">
        <f t="shared" si="1194"/>
        <v>443947.69000000012</v>
      </c>
      <c r="JG227" s="227">
        <v>1993.16</v>
      </c>
      <c r="JH227" s="22">
        <v>12527.19</v>
      </c>
      <c r="JI227" s="22">
        <v>54929.740000000013</v>
      </c>
      <c r="JJ227" s="22">
        <v>100183.91999999997</v>
      </c>
      <c r="JK227" s="22">
        <v>45353.690000000031</v>
      </c>
      <c r="JL227" s="22">
        <v>15975.649999999965</v>
      </c>
      <c r="JM227" s="22">
        <v>35739.680000000051</v>
      </c>
      <c r="JN227" s="22">
        <v>80923.589999999967</v>
      </c>
      <c r="JO227" s="22">
        <v>14776.849999999977</v>
      </c>
      <c r="JP227" s="22">
        <v>10855.250000000058</v>
      </c>
      <c r="JQ227" s="22">
        <v>31346.370000000054</v>
      </c>
      <c r="JR227" s="22">
        <v>52926.799999999988</v>
      </c>
      <c r="JS227" s="31">
        <f t="shared" si="1195"/>
        <v>457531.89000000007</v>
      </c>
      <c r="JT227" s="227">
        <v>28455.27</v>
      </c>
      <c r="JU227" s="22">
        <v>19864.959999999995</v>
      </c>
      <c r="JV227" s="22">
        <v>79780.799999999988</v>
      </c>
      <c r="JW227" s="22">
        <v>50432.060000000012</v>
      </c>
      <c r="JX227" s="22">
        <v>29313.26999999999</v>
      </c>
      <c r="JY227" s="22">
        <v>926.40000000002328</v>
      </c>
      <c r="JZ227" s="22">
        <v>7866.6800000000221</v>
      </c>
      <c r="KA227" s="22">
        <v>7489.5699999999779</v>
      </c>
      <c r="KB227" s="22">
        <v>4906.1599999999744</v>
      </c>
      <c r="KC227" s="22">
        <v>21879.570000000007</v>
      </c>
      <c r="KD227" s="22">
        <v>25526.5</v>
      </c>
      <c r="KE227" s="22">
        <v>51092.900000000023</v>
      </c>
      <c r="KF227" s="31">
        <f t="shared" si="1196"/>
        <v>327534.14</v>
      </c>
      <c r="KG227" s="227">
        <v>3860.93</v>
      </c>
      <c r="KH227" s="22">
        <v>1417.77</v>
      </c>
      <c r="KI227" s="22">
        <v>10127</v>
      </c>
      <c r="KJ227" s="22">
        <v>2541.6899999999987</v>
      </c>
      <c r="KK227" s="22">
        <v>922.77000000000044</v>
      </c>
      <c r="KL227" s="22">
        <v>5642.4900000000016</v>
      </c>
      <c r="KM227" s="22">
        <v>90133.01999999999</v>
      </c>
      <c r="KN227" s="22">
        <v>12861.25</v>
      </c>
      <c r="KO227" s="22">
        <v>-2465.8999999999942</v>
      </c>
      <c r="KP227" s="22">
        <v>20885.87999999999</v>
      </c>
      <c r="KQ227" s="22">
        <v>89199.49000000002</v>
      </c>
      <c r="KR227" s="22">
        <v>81637.570000000007</v>
      </c>
      <c r="KS227" s="31">
        <f t="shared" si="1197"/>
        <v>316763.95999999996</v>
      </c>
      <c r="KT227" s="227">
        <v>41978.61</v>
      </c>
      <c r="KU227" s="22">
        <v>43175.880000000005</v>
      </c>
      <c r="KV227" s="22">
        <v>152921.41999999998</v>
      </c>
      <c r="KW227" s="22">
        <v>98379.49000000002</v>
      </c>
      <c r="KX227" s="22">
        <v>57692.609999999986</v>
      </c>
      <c r="KY227" s="22">
        <v>57871.950000000012</v>
      </c>
      <c r="KZ227" s="22">
        <v>119983.88999999996</v>
      </c>
      <c r="LA227" s="22">
        <v>13836.560000000056</v>
      </c>
      <c r="LB227" s="22">
        <v>9910.4499999999534</v>
      </c>
      <c r="LC227" s="22">
        <v>18962.430000000051</v>
      </c>
      <c r="LD227" s="22">
        <v>29119.559999999939</v>
      </c>
      <c r="LE227" s="22">
        <v>36715.390000000014</v>
      </c>
      <c r="LF227" s="31">
        <f t="shared" si="1198"/>
        <v>680548.24</v>
      </c>
      <c r="LG227" s="227">
        <v>44687.14</v>
      </c>
      <c r="LH227" s="22">
        <v>50567.270000000004</v>
      </c>
      <c r="LI227" s="22">
        <v>71209.579999999987</v>
      </c>
      <c r="LJ227" s="22">
        <v>140250.72999999998</v>
      </c>
      <c r="LK227" s="22">
        <v>35167.94</v>
      </c>
      <c r="LL227" s="22">
        <v>37903.580000000016</v>
      </c>
      <c r="LM227" s="22">
        <v>101854.59000000003</v>
      </c>
      <c r="LN227" s="22">
        <v>28562.919999999984</v>
      </c>
      <c r="LO227" s="22">
        <v>3403.0000000000582</v>
      </c>
      <c r="LP227" s="22">
        <v>20937.01999999996</v>
      </c>
      <c r="LQ227" s="22">
        <v>25951.54999999993</v>
      </c>
      <c r="LR227" s="22">
        <v>33840.030000000028</v>
      </c>
      <c r="LS227" s="31">
        <f t="shared" si="1199"/>
        <v>594335.35</v>
      </c>
      <c r="LT227" s="227">
        <v>50225.47</v>
      </c>
      <c r="LU227" s="22">
        <v>72353.42</v>
      </c>
      <c r="LV227" s="22">
        <v>43782.590000000011</v>
      </c>
      <c r="LW227" s="22">
        <v>82844.459999999992</v>
      </c>
      <c r="LX227" s="22">
        <v>31073.359999999986</v>
      </c>
      <c r="LY227" s="22">
        <v>30976.890000000014</v>
      </c>
      <c r="LZ227" s="22">
        <v>45149.859999999986</v>
      </c>
      <c r="MA227" s="22">
        <v>92378.660000000033</v>
      </c>
      <c r="MB227" s="22">
        <v>8494.9199999999837</v>
      </c>
      <c r="MC227" s="22">
        <v>34522.489999999991</v>
      </c>
      <c r="MD227" s="22">
        <v>27623.890000000014</v>
      </c>
      <c r="ME227" s="22">
        <v>63845.849999999977</v>
      </c>
      <c r="MF227" s="31">
        <f t="shared" si="1200"/>
        <v>583271.86</v>
      </c>
      <c r="MG227" s="227">
        <v>62107.87</v>
      </c>
      <c r="MH227" s="22">
        <v>50164.249999999993</v>
      </c>
      <c r="MI227" s="22">
        <v>138165.88</v>
      </c>
      <c r="MJ227" s="22">
        <v>0</v>
      </c>
      <c r="MK227" s="22">
        <v>0</v>
      </c>
      <c r="ML227" s="22">
        <v>0</v>
      </c>
      <c r="MM227" s="22">
        <v>0</v>
      </c>
      <c r="MN227" s="22">
        <v>0</v>
      </c>
      <c r="MO227" s="22">
        <v>0</v>
      </c>
      <c r="MP227" s="22">
        <v>0</v>
      </c>
      <c r="MQ227" s="22">
        <v>0</v>
      </c>
      <c r="MR227" s="22">
        <v>0</v>
      </c>
      <c r="MS227" s="32">
        <f t="shared" si="1201"/>
        <v>250438</v>
      </c>
    </row>
    <row r="228" spans="1:357" x14ac:dyDescent="0.2">
      <c r="A228" s="82">
        <v>411903</v>
      </c>
      <c r="B228" s="105"/>
      <c r="C228" s="106" t="s">
        <v>502</v>
      </c>
      <c r="D228" s="106" t="s">
        <v>55</v>
      </c>
      <c r="E228" s="22" t="s">
        <v>165</v>
      </c>
      <c r="F228" s="22" t="s">
        <v>165</v>
      </c>
      <c r="G228" s="22" t="s">
        <v>165</v>
      </c>
      <c r="H228" s="22" t="s">
        <v>165</v>
      </c>
      <c r="I228" s="22" t="s">
        <v>165</v>
      </c>
      <c r="J228" s="22" t="s">
        <v>165</v>
      </c>
      <c r="K228" s="22" t="s">
        <v>165</v>
      </c>
      <c r="L228" s="22" t="s">
        <v>165</v>
      </c>
      <c r="M228" s="22" t="s">
        <v>165</v>
      </c>
      <c r="N228" s="22" t="s">
        <v>165</v>
      </c>
      <c r="O228" s="22" t="s">
        <v>165</v>
      </c>
      <c r="P228" s="22" t="s">
        <v>165</v>
      </c>
      <c r="Q228" s="22" t="s">
        <v>165</v>
      </c>
      <c r="R228" s="22" t="s">
        <v>165</v>
      </c>
      <c r="S228" s="22" t="s">
        <v>165</v>
      </c>
      <c r="T228" s="22" t="s">
        <v>165</v>
      </c>
      <c r="U228" s="22" t="s">
        <v>165</v>
      </c>
      <c r="V228" s="22" t="s">
        <v>165</v>
      </c>
      <c r="W228" s="22" t="s">
        <v>165</v>
      </c>
      <c r="X228" s="22" t="s">
        <v>165</v>
      </c>
      <c r="Y228" s="22" t="s">
        <v>165</v>
      </c>
      <c r="Z228" s="22" t="s">
        <v>165</v>
      </c>
      <c r="AA228" s="22" t="s">
        <v>165</v>
      </c>
      <c r="AB228" s="22" t="s">
        <v>165</v>
      </c>
      <c r="AC228" s="22" t="s">
        <v>165</v>
      </c>
      <c r="AD228" s="22" t="s">
        <v>165</v>
      </c>
      <c r="AE228" s="22" t="s">
        <v>165</v>
      </c>
      <c r="AF228" s="22" t="s">
        <v>165</v>
      </c>
      <c r="AG228" s="22" t="s">
        <v>165</v>
      </c>
      <c r="AH228" s="22" t="s">
        <v>165</v>
      </c>
      <c r="AI228" s="22" t="s">
        <v>165</v>
      </c>
      <c r="AJ228" s="22" t="s">
        <v>165</v>
      </c>
      <c r="AK228" s="22" t="s">
        <v>165</v>
      </c>
      <c r="AL228" s="22" t="s">
        <v>165</v>
      </c>
      <c r="AM228" s="22" t="s">
        <v>165</v>
      </c>
      <c r="AN228" s="22" t="s">
        <v>165</v>
      </c>
      <c r="AO228" s="22" t="s">
        <v>165</v>
      </c>
      <c r="AP228" s="22" t="s">
        <v>165</v>
      </c>
      <c r="AQ228" s="22" t="s">
        <v>165</v>
      </c>
      <c r="AR228" s="22" t="s">
        <v>165</v>
      </c>
      <c r="AS228" s="22" t="s">
        <v>165</v>
      </c>
      <c r="AT228" s="22" t="s">
        <v>165</v>
      </c>
      <c r="AU228" s="22" t="s">
        <v>165</v>
      </c>
      <c r="AV228" s="22" t="s">
        <v>165</v>
      </c>
      <c r="AW228" s="22" t="s">
        <v>165</v>
      </c>
      <c r="AX228" s="22" t="s">
        <v>165</v>
      </c>
      <c r="AY228" s="22" t="s">
        <v>165</v>
      </c>
      <c r="AZ228" s="22" t="s">
        <v>165</v>
      </c>
      <c r="BA228" s="22" t="s">
        <v>165</v>
      </c>
      <c r="BB228" s="22" t="s">
        <v>165</v>
      </c>
      <c r="BC228" s="22" t="s">
        <v>165</v>
      </c>
      <c r="BD228" s="22" t="s">
        <v>165</v>
      </c>
      <c r="BE228" s="22" t="s">
        <v>165</v>
      </c>
      <c r="BF228" s="22" t="s">
        <v>165</v>
      </c>
      <c r="BG228" s="22" t="s">
        <v>165</v>
      </c>
      <c r="BH228" s="22" t="s">
        <v>165</v>
      </c>
      <c r="BI228" s="22" t="s">
        <v>165</v>
      </c>
      <c r="BJ228" s="22" t="s">
        <v>165</v>
      </c>
      <c r="BK228" s="22" t="s">
        <v>165</v>
      </c>
      <c r="BL228" s="22" t="s">
        <v>165</v>
      </c>
      <c r="BM228" s="22" t="s">
        <v>165</v>
      </c>
      <c r="BN228" s="22" t="s">
        <v>165</v>
      </c>
      <c r="BO228" s="22" t="s">
        <v>165</v>
      </c>
      <c r="BP228" s="22" t="s">
        <v>165</v>
      </c>
      <c r="BQ228" s="22" t="s">
        <v>165</v>
      </c>
      <c r="BR228" s="22" t="s">
        <v>165</v>
      </c>
      <c r="BS228" s="22" t="s">
        <v>165</v>
      </c>
      <c r="BT228" s="22" t="s">
        <v>165</v>
      </c>
      <c r="BU228" s="22" t="s">
        <v>165</v>
      </c>
      <c r="BV228" s="22" t="s">
        <v>165</v>
      </c>
      <c r="BW228" s="22" t="s">
        <v>165</v>
      </c>
      <c r="BX228" s="22" t="s">
        <v>165</v>
      </c>
      <c r="BY228" s="22" t="s">
        <v>165</v>
      </c>
      <c r="BZ228" s="22" t="s">
        <v>165</v>
      </c>
      <c r="CA228" s="22" t="s">
        <v>165</v>
      </c>
      <c r="CB228" s="22" t="s">
        <v>165</v>
      </c>
      <c r="CC228" s="22" t="s">
        <v>165</v>
      </c>
      <c r="CD228" s="22" t="s">
        <v>165</v>
      </c>
      <c r="CE228" s="22" t="s">
        <v>165</v>
      </c>
      <c r="CF228" s="22" t="s">
        <v>165</v>
      </c>
      <c r="CG228" s="22" t="s">
        <v>165</v>
      </c>
      <c r="CH228" s="22" t="s">
        <v>165</v>
      </c>
      <c r="CI228" s="22" t="s">
        <v>165</v>
      </c>
      <c r="CJ228" s="22" t="s">
        <v>165</v>
      </c>
      <c r="CK228" s="22" t="s">
        <v>165</v>
      </c>
      <c r="CL228" s="22" t="s">
        <v>165</v>
      </c>
      <c r="CM228" s="22" t="s">
        <v>165</v>
      </c>
      <c r="CN228" s="22" t="s">
        <v>165</v>
      </c>
      <c r="CO228" s="22" t="s">
        <v>165</v>
      </c>
      <c r="CP228" s="22" t="s">
        <v>165</v>
      </c>
      <c r="CQ228" s="22" t="s">
        <v>165</v>
      </c>
      <c r="CR228" s="22" t="s">
        <v>165</v>
      </c>
      <c r="CS228" s="22" t="s">
        <v>165</v>
      </c>
      <c r="CT228" s="22">
        <v>48891.455725254549</v>
      </c>
      <c r="CU228" s="22">
        <v>51609.782298447688</v>
      </c>
      <c r="CV228" s="22">
        <v>51774.349983308341</v>
      </c>
      <c r="CW228" s="22">
        <v>46250.203680520746</v>
      </c>
      <c r="CX228" s="22">
        <v>63419.128275746953</v>
      </c>
      <c r="CY228" s="22">
        <v>59576.158446002359</v>
      </c>
      <c r="CZ228" s="22">
        <v>37904.938032048034</v>
      </c>
      <c r="DA228" s="22">
        <v>20329.848940076787</v>
      </c>
      <c r="DB228" s="22">
        <v>19535.444833917612</v>
      </c>
      <c r="DC228" s="22">
        <v>32947.411367050503</v>
      </c>
      <c r="DD228" s="22">
        <v>71211.23226506426</v>
      </c>
      <c r="DE228" s="22">
        <v>91662.670797863524</v>
      </c>
      <c r="DF228" s="22">
        <f t="shared" si="1166"/>
        <v>595112.62464530137</v>
      </c>
      <c r="DG228" s="22">
        <v>47097.05</v>
      </c>
      <c r="DH228" s="22">
        <v>23385.89</v>
      </c>
      <c r="DI228" s="22">
        <v>53805.46</v>
      </c>
      <c r="DJ228" s="22">
        <v>70817.58</v>
      </c>
      <c r="DK228" s="22">
        <v>56570.27</v>
      </c>
      <c r="DL228" s="22">
        <v>49777.02</v>
      </c>
      <c r="DM228" s="22">
        <v>57126.36</v>
      </c>
      <c r="DN228" s="22">
        <v>35524.07</v>
      </c>
      <c r="DO228" s="22">
        <v>25398.23</v>
      </c>
      <c r="DP228" s="22">
        <v>38396.85</v>
      </c>
      <c r="DQ228" s="22">
        <v>68295.97</v>
      </c>
      <c r="DR228" s="22">
        <v>88419.59</v>
      </c>
      <c r="DS228" s="31">
        <f t="shared" si="1186"/>
        <v>614614.33999999985</v>
      </c>
      <c r="DT228" s="22">
        <v>45397.25</v>
      </c>
      <c r="DU228" s="22">
        <v>37153.660000000003</v>
      </c>
      <c r="DV228" s="22">
        <v>64146.16</v>
      </c>
      <c r="DW228" s="22">
        <v>64025.68</v>
      </c>
      <c r="DX228" s="22">
        <v>56436.52</v>
      </c>
      <c r="DY228" s="22">
        <v>60714.42</v>
      </c>
      <c r="DZ228" s="22">
        <v>61933.42</v>
      </c>
      <c r="EA228" s="22">
        <v>37133.54</v>
      </c>
      <c r="EB228" s="22">
        <v>25554.54</v>
      </c>
      <c r="EC228" s="22">
        <v>56236.74</v>
      </c>
      <c r="ED228" s="22">
        <v>72693.500000000058</v>
      </c>
      <c r="EE228" s="22">
        <v>116124.78</v>
      </c>
      <c r="EF228" s="31">
        <f t="shared" si="1202"/>
        <v>697550.21</v>
      </c>
      <c r="EG228" s="22">
        <v>45440.32</v>
      </c>
      <c r="EH228" s="22">
        <v>59433.16</v>
      </c>
      <c r="EI228" s="22">
        <v>64413.83</v>
      </c>
      <c r="EJ228" s="22">
        <v>77720.91</v>
      </c>
      <c r="EK228" s="22">
        <v>73470.94</v>
      </c>
      <c r="EL228" s="22">
        <v>74986.5</v>
      </c>
      <c r="EM228" s="22">
        <v>66903.61</v>
      </c>
      <c r="EN228" s="22">
        <v>41036.230000000003</v>
      </c>
      <c r="EO228" s="22">
        <v>34850.480000000003</v>
      </c>
      <c r="EP228" s="22">
        <v>84109.4</v>
      </c>
      <c r="EQ228" s="22">
        <v>109403.56</v>
      </c>
      <c r="ER228" s="22">
        <v>134319.48000000001</v>
      </c>
      <c r="ES228" s="31">
        <f t="shared" si="1203"/>
        <v>866088.41999999993</v>
      </c>
      <c r="ET228" s="22">
        <v>77854.179999999993</v>
      </c>
      <c r="EU228" s="22">
        <v>68749.5</v>
      </c>
      <c r="EV228" s="22">
        <v>74300.479999999996</v>
      </c>
      <c r="EW228" s="22">
        <v>87726.83</v>
      </c>
      <c r="EX228" s="22">
        <v>101302.15</v>
      </c>
      <c r="EY228" s="22">
        <v>101465.17</v>
      </c>
      <c r="EZ228" s="22">
        <v>92284.39</v>
      </c>
      <c r="FA228" s="22">
        <v>49511.820000000065</v>
      </c>
      <c r="FB228" s="22">
        <v>38083.370000000003</v>
      </c>
      <c r="FC228" s="22">
        <v>11681.86</v>
      </c>
      <c r="FD228" s="22">
        <v>76277.95</v>
      </c>
      <c r="FE228" s="22">
        <v>144275.40300000017</v>
      </c>
      <c r="FF228" s="31">
        <f t="shared" si="1204"/>
        <v>923513.10300000012</v>
      </c>
      <c r="FG228" s="22">
        <v>70106.94</v>
      </c>
      <c r="FH228" s="22">
        <v>82769.86</v>
      </c>
      <c r="FI228" s="22">
        <v>83465.13</v>
      </c>
      <c r="FJ228" s="22">
        <v>106646.86</v>
      </c>
      <c r="FK228" s="22">
        <v>91400.48</v>
      </c>
      <c r="FL228" s="22">
        <v>123156.86</v>
      </c>
      <c r="FM228" s="22">
        <v>85919.92</v>
      </c>
      <c r="FN228" s="22">
        <v>65217.45</v>
      </c>
      <c r="FO228" s="22">
        <v>37061.279999999999</v>
      </c>
      <c r="FP228" s="22">
        <v>57432.189999999944</v>
      </c>
      <c r="FQ228" s="22">
        <v>112249.25</v>
      </c>
      <c r="FR228" s="22">
        <v>122793.39</v>
      </c>
      <c r="FS228" s="31">
        <f t="shared" si="1187"/>
        <v>1038219.61</v>
      </c>
      <c r="FT228" s="22">
        <v>74340.13</v>
      </c>
      <c r="FU228" s="22">
        <v>80733.75</v>
      </c>
      <c r="FV228" s="22">
        <v>55212.45</v>
      </c>
      <c r="FW228" s="22">
        <v>68512.2</v>
      </c>
      <c r="FX228" s="22">
        <v>99348.479999999996</v>
      </c>
      <c r="FY228" s="22">
        <v>51710.42</v>
      </c>
      <c r="FZ228" s="22">
        <v>96963.73</v>
      </c>
      <c r="GA228" s="22">
        <v>63268.51</v>
      </c>
      <c r="GB228" s="22">
        <v>27806.99</v>
      </c>
      <c r="GC228" s="22">
        <v>56211.27</v>
      </c>
      <c r="GD228" s="22">
        <v>47839.759999999893</v>
      </c>
      <c r="GE228" s="22">
        <v>115239.76</v>
      </c>
      <c r="GF228" s="31">
        <f t="shared" si="1188"/>
        <v>837187.45</v>
      </c>
      <c r="GG228" s="22">
        <v>79992.37</v>
      </c>
      <c r="GH228" s="22">
        <v>61910.81</v>
      </c>
      <c r="GI228" s="22">
        <v>52348.600000000006</v>
      </c>
      <c r="GJ228" s="22">
        <v>46902.5</v>
      </c>
      <c r="GK228" s="22">
        <v>70797.819999999978</v>
      </c>
      <c r="GL228" s="22">
        <v>21477.900000000023</v>
      </c>
      <c r="GM228" s="22">
        <v>-32628.500000000058</v>
      </c>
      <c r="GN228" s="22">
        <v>11435.75</v>
      </c>
      <c r="GO228" s="22">
        <v>25695.450000000012</v>
      </c>
      <c r="GP228" s="22">
        <v>43445.959999999963</v>
      </c>
      <c r="GQ228" s="22">
        <v>91406.850000000151</v>
      </c>
      <c r="GR228" s="22">
        <v>83764.399999999965</v>
      </c>
      <c r="GS228" s="31">
        <f t="shared" si="1189"/>
        <v>556549.91</v>
      </c>
      <c r="GT228" s="22">
        <v>50096.970000000008</v>
      </c>
      <c r="GU228" s="22">
        <v>56558.249999999993</v>
      </c>
      <c r="GV228" s="22">
        <v>53028.159999999974</v>
      </c>
      <c r="GW228" s="22">
        <v>62314.429999999964</v>
      </c>
      <c r="GX228" s="22">
        <v>79653.210000000021</v>
      </c>
      <c r="GY228" s="22">
        <v>82073.590000000026</v>
      </c>
      <c r="GZ228" s="22">
        <v>70339.429999999993</v>
      </c>
      <c r="HA228" s="22">
        <v>38193.76999999996</v>
      </c>
      <c r="HB228" s="22">
        <v>41041.920000000158</v>
      </c>
      <c r="HC228" s="22">
        <v>43582.029999999912</v>
      </c>
      <c r="HD228" s="22">
        <v>34196.09999999986</v>
      </c>
      <c r="HE228" s="22">
        <v>98203.820000000065</v>
      </c>
      <c r="HF228" s="31">
        <f t="shared" si="1190"/>
        <v>709281.67999999993</v>
      </c>
      <c r="HG228" s="22">
        <v>48949.63</v>
      </c>
      <c r="HH228" s="22">
        <v>50663.339999999975</v>
      </c>
      <c r="HI228" s="22">
        <v>46231.47000000003</v>
      </c>
      <c r="HJ228" s="22">
        <v>72558.879999999976</v>
      </c>
      <c r="HK228" s="22">
        <v>58567.720000000059</v>
      </c>
      <c r="HL228" s="22">
        <v>45200.030000000028</v>
      </c>
      <c r="HM228" s="22">
        <v>68405.069999999949</v>
      </c>
      <c r="HN228" s="22">
        <v>63195.430000000051</v>
      </c>
      <c r="HO228" s="22">
        <v>28808.729999999865</v>
      </c>
      <c r="HP228" s="22">
        <v>31308.210000000021</v>
      </c>
      <c r="HQ228" s="22">
        <v>52102.27999999997</v>
      </c>
      <c r="HR228" s="22">
        <v>116670.8600000001</v>
      </c>
      <c r="HS228" s="31">
        <f t="shared" si="1191"/>
        <v>682661.65</v>
      </c>
      <c r="HT228" s="22">
        <v>36256.290000000008</v>
      </c>
      <c r="HU228" s="22">
        <v>54396.209999999992</v>
      </c>
      <c r="HV228" s="22">
        <v>44855.020000000019</v>
      </c>
      <c r="HW228" s="22">
        <v>53268.770000000019</v>
      </c>
      <c r="HX228" s="22">
        <v>47236.99000000002</v>
      </c>
      <c r="HY228" s="22">
        <v>50234.209999999934</v>
      </c>
      <c r="HZ228" s="22">
        <v>53876.640000000014</v>
      </c>
      <c r="IA228" s="22">
        <v>37679.960000000021</v>
      </c>
      <c r="IB228" s="22">
        <v>21830.530000000028</v>
      </c>
      <c r="IC228" s="22">
        <v>18769.339999999909</v>
      </c>
      <c r="ID228" s="22">
        <v>42317.580000000075</v>
      </c>
      <c r="IE228" s="22">
        <v>85045.739999999991</v>
      </c>
      <c r="IF228" s="31">
        <f t="shared" si="1192"/>
        <v>545767.28</v>
      </c>
      <c r="IG228" s="22">
        <v>33298.07</v>
      </c>
      <c r="IH228" s="22">
        <v>37994.980000000003</v>
      </c>
      <c r="II228" s="22">
        <v>36932.28</v>
      </c>
      <c r="IJ228" s="22">
        <v>20955.669999999998</v>
      </c>
      <c r="IK228" s="22">
        <v>21724.640000000014</v>
      </c>
      <c r="IL228" s="22">
        <v>23437.579999999958</v>
      </c>
      <c r="IM228" s="22">
        <v>32215.72</v>
      </c>
      <c r="IN228" s="22">
        <v>25878.709999999992</v>
      </c>
      <c r="IO228" s="22">
        <v>10976.02999999997</v>
      </c>
      <c r="IP228" s="22">
        <v>28743.040000000037</v>
      </c>
      <c r="IQ228" s="22">
        <v>48460.100000000035</v>
      </c>
      <c r="IR228" s="22">
        <v>65879.790000000037</v>
      </c>
      <c r="IS228" s="31">
        <f t="shared" si="1193"/>
        <v>386496.61000000004</v>
      </c>
      <c r="IT228" s="22">
        <v>27270.080000000002</v>
      </c>
      <c r="IU228" s="22">
        <v>31593.040000000001</v>
      </c>
      <c r="IV228" s="22">
        <v>34789.929999999986</v>
      </c>
      <c r="IW228" s="22">
        <v>26984.440000000002</v>
      </c>
      <c r="IX228" s="22">
        <v>35542.140000000014</v>
      </c>
      <c r="IY228" s="22">
        <v>44859.770000000019</v>
      </c>
      <c r="IZ228" s="22">
        <v>35755.289999999979</v>
      </c>
      <c r="JA228" s="22">
        <v>29131.630000000005</v>
      </c>
      <c r="JB228" s="22">
        <v>35105.689999999944</v>
      </c>
      <c r="JC228" s="22">
        <v>28424.900000000023</v>
      </c>
      <c r="JD228" s="22">
        <v>41970.360000000044</v>
      </c>
      <c r="JE228" s="22">
        <v>66962.87</v>
      </c>
      <c r="JF228" s="31">
        <f t="shared" si="1194"/>
        <v>438390.14</v>
      </c>
      <c r="JG228" s="227">
        <v>24922.21</v>
      </c>
      <c r="JH228" s="22">
        <v>34012.99</v>
      </c>
      <c r="JI228" s="22">
        <v>42963.349999999977</v>
      </c>
      <c r="JJ228" s="22">
        <v>35755.450000000026</v>
      </c>
      <c r="JK228" s="22">
        <v>18862.580000000016</v>
      </c>
      <c r="JL228" s="22">
        <v>52152.839999999938</v>
      </c>
      <c r="JM228" s="22">
        <v>41659.549999999988</v>
      </c>
      <c r="JN228" s="22">
        <v>36026.900000000111</v>
      </c>
      <c r="JO228" s="22">
        <v>31979.749999999942</v>
      </c>
      <c r="JP228" s="22">
        <v>27153.729999999981</v>
      </c>
      <c r="JQ228" s="22">
        <v>43093.079999999958</v>
      </c>
      <c r="JR228" s="22">
        <v>75740.949999999953</v>
      </c>
      <c r="JS228" s="31">
        <f t="shared" si="1195"/>
        <v>464323.37999999989</v>
      </c>
      <c r="JT228" s="227">
        <v>30501.040000000001</v>
      </c>
      <c r="JU228" s="22">
        <v>33680.85</v>
      </c>
      <c r="JV228" s="22">
        <v>36103.159999999989</v>
      </c>
      <c r="JW228" s="22">
        <v>29499.260000000024</v>
      </c>
      <c r="JX228" s="22">
        <v>20876.030000000013</v>
      </c>
      <c r="JY228" s="22">
        <v>38055.649999999907</v>
      </c>
      <c r="JZ228" s="22">
        <v>42082.840000000026</v>
      </c>
      <c r="KA228" s="22">
        <v>36316.710000000021</v>
      </c>
      <c r="KB228" s="22">
        <v>42651.479999999923</v>
      </c>
      <c r="KC228" s="22">
        <v>46108.220000000147</v>
      </c>
      <c r="KD228" s="22">
        <v>51272.249999999942</v>
      </c>
      <c r="KE228" s="22">
        <v>58904.44</v>
      </c>
      <c r="KF228" s="31">
        <f t="shared" si="1196"/>
        <v>466051.93</v>
      </c>
      <c r="KG228" s="227">
        <v>23777.8</v>
      </c>
      <c r="KH228" s="22">
        <v>27066.59</v>
      </c>
      <c r="KI228" s="22">
        <v>30534.119999999995</v>
      </c>
      <c r="KJ228" s="22">
        <v>35605.100000000006</v>
      </c>
      <c r="KK228" s="22">
        <v>40717.229999999996</v>
      </c>
      <c r="KL228" s="22">
        <v>54606.01999999999</v>
      </c>
      <c r="KM228" s="22">
        <v>48475.590000000026</v>
      </c>
      <c r="KN228" s="22">
        <v>41917.119999999995</v>
      </c>
      <c r="KO228" s="22">
        <v>37476.520000000019</v>
      </c>
      <c r="KP228" s="22">
        <v>38319.379999999946</v>
      </c>
      <c r="KQ228" s="22">
        <v>47141.640000000014</v>
      </c>
      <c r="KR228" s="22">
        <v>74878.22000000003</v>
      </c>
      <c r="KS228" s="31">
        <f t="shared" si="1197"/>
        <v>500515.33</v>
      </c>
      <c r="KT228" s="227">
        <v>37082.699999999997</v>
      </c>
      <c r="KU228" s="22">
        <v>39967.229999999996</v>
      </c>
      <c r="KV228" s="22">
        <v>43853.670000000013</v>
      </c>
      <c r="KW228" s="22">
        <v>33737.049999999988</v>
      </c>
      <c r="KX228" s="22">
        <v>49161.670000000013</v>
      </c>
      <c r="KY228" s="22">
        <v>55742.149999999994</v>
      </c>
      <c r="KZ228" s="22">
        <v>57137.899999999994</v>
      </c>
      <c r="LA228" s="22">
        <v>35019.330000000016</v>
      </c>
      <c r="LB228" s="22">
        <v>41069.299999999988</v>
      </c>
      <c r="LC228" s="22">
        <v>31914.919999999984</v>
      </c>
      <c r="LD228" s="22">
        <v>49900.31</v>
      </c>
      <c r="LE228" s="22">
        <v>72344.030000000028</v>
      </c>
      <c r="LF228" s="31">
        <f t="shared" si="1198"/>
        <v>546930.26</v>
      </c>
      <c r="LG228" s="227">
        <v>52090.61</v>
      </c>
      <c r="LH228" s="22">
        <v>48932.28</v>
      </c>
      <c r="LI228" s="22">
        <v>46946.310000000012</v>
      </c>
      <c r="LJ228" s="22">
        <v>42066.889999999985</v>
      </c>
      <c r="LK228" s="22">
        <v>47118.989999999991</v>
      </c>
      <c r="LL228" s="22">
        <v>70320.959999999992</v>
      </c>
      <c r="LM228" s="22">
        <v>63800.800000000047</v>
      </c>
      <c r="LN228" s="22">
        <v>38791.75</v>
      </c>
      <c r="LO228" s="22">
        <v>42354.409999999974</v>
      </c>
      <c r="LP228" s="22">
        <v>25663.289999999979</v>
      </c>
      <c r="LQ228" s="22">
        <v>66635.100000000035</v>
      </c>
      <c r="LR228" s="22">
        <v>48673.959999999963</v>
      </c>
      <c r="LS228" s="31">
        <f t="shared" si="1199"/>
        <v>593395.35</v>
      </c>
      <c r="LT228" s="227">
        <v>49297.75</v>
      </c>
      <c r="LU228" s="22">
        <v>49315.03</v>
      </c>
      <c r="LV228" s="22">
        <v>65072.079999999987</v>
      </c>
      <c r="LW228" s="22">
        <v>49845.23000000001</v>
      </c>
      <c r="LX228" s="22">
        <v>50066.000000000029</v>
      </c>
      <c r="LY228" s="22">
        <v>47525.489999999991</v>
      </c>
      <c r="LZ228" s="22">
        <v>58393.079999999958</v>
      </c>
      <c r="MA228" s="22">
        <v>41821.5</v>
      </c>
      <c r="MB228" s="22">
        <v>31432.260000000009</v>
      </c>
      <c r="MC228" s="22">
        <v>44882.090000000026</v>
      </c>
      <c r="MD228" s="22">
        <v>42235.650000000023</v>
      </c>
      <c r="ME228" s="22">
        <v>69283.699999999953</v>
      </c>
      <c r="MF228" s="31">
        <f t="shared" si="1200"/>
        <v>599169.86</v>
      </c>
      <c r="MG228" s="227">
        <v>56996.58</v>
      </c>
      <c r="MH228" s="22">
        <v>51477.099999999991</v>
      </c>
      <c r="MI228" s="22">
        <v>49538.97</v>
      </c>
      <c r="MJ228" s="22">
        <v>0</v>
      </c>
      <c r="MK228" s="22">
        <v>0</v>
      </c>
      <c r="ML228" s="22">
        <v>0</v>
      </c>
      <c r="MM228" s="22">
        <v>0</v>
      </c>
      <c r="MN228" s="22">
        <v>0</v>
      </c>
      <c r="MO228" s="22">
        <v>0</v>
      </c>
      <c r="MP228" s="22">
        <v>0</v>
      </c>
      <c r="MQ228" s="22">
        <v>0</v>
      </c>
      <c r="MR228" s="22">
        <v>0</v>
      </c>
      <c r="MS228" s="32">
        <f t="shared" si="1201"/>
        <v>158012.65</v>
      </c>
    </row>
    <row r="229" spans="1:357" x14ac:dyDescent="0.2">
      <c r="A229" s="82">
        <v>411908</v>
      </c>
      <c r="B229" s="105"/>
      <c r="C229" s="106" t="s">
        <v>503</v>
      </c>
      <c r="D229" s="106" t="s">
        <v>56</v>
      </c>
      <c r="E229" s="22" t="s">
        <v>165</v>
      </c>
      <c r="F229" s="22" t="s">
        <v>165</v>
      </c>
      <c r="G229" s="22" t="s">
        <v>165</v>
      </c>
      <c r="H229" s="22" t="s">
        <v>165</v>
      </c>
      <c r="I229" s="22" t="s">
        <v>165</v>
      </c>
      <c r="J229" s="22" t="s">
        <v>165</v>
      </c>
      <c r="K229" s="22" t="s">
        <v>165</v>
      </c>
      <c r="L229" s="22" t="s">
        <v>165</v>
      </c>
      <c r="M229" s="22" t="s">
        <v>165</v>
      </c>
      <c r="N229" s="22" t="s">
        <v>165</v>
      </c>
      <c r="O229" s="22" t="s">
        <v>165</v>
      </c>
      <c r="P229" s="22" t="s">
        <v>165</v>
      </c>
      <c r="Q229" s="22" t="s">
        <v>165</v>
      </c>
      <c r="R229" s="22" t="s">
        <v>165</v>
      </c>
      <c r="S229" s="22" t="s">
        <v>165</v>
      </c>
      <c r="T229" s="22" t="s">
        <v>165</v>
      </c>
      <c r="U229" s="22" t="s">
        <v>165</v>
      </c>
      <c r="V229" s="22" t="s">
        <v>165</v>
      </c>
      <c r="W229" s="22" t="s">
        <v>165</v>
      </c>
      <c r="X229" s="22" t="s">
        <v>165</v>
      </c>
      <c r="Y229" s="22" t="s">
        <v>165</v>
      </c>
      <c r="Z229" s="22" t="s">
        <v>165</v>
      </c>
      <c r="AA229" s="22" t="s">
        <v>165</v>
      </c>
      <c r="AB229" s="22" t="s">
        <v>165</v>
      </c>
      <c r="AC229" s="22" t="s">
        <v>165</v>
      </c>
      <c r="AD229" s="22" t="s">
        <v>165</v>
      </c>
      <c r="AE229" s="22" t="s">
        <v>165</v>
      </c>
      <c r="AF229" s="22" t="s">
        <v>165</v>
      </c>
      <c r="AG229" s="22" t="s">
        <v>165</v>
      </c>
      <c r="AH229" s="22" t="s">
        <v>165</v>
      </c>
      <c r="AI229" s="22" t="s">
        <v>165</v>
      </c>
      <c r="AJ229" s="22" t="s">
        <v>165</v>
      </c>
      <c r="AK229" s="22" t="s">
        <v>165</v>
      </c>
      <c r="AL229" s="22" t="s">
        <v>165</v>
      </c>
      <c r="AM229" s="22" t="s">
        <v>165</v>
      </c>
      <c r="AN229" s="22" t="s">
        <v>165</v>
      </c>
      <c r="AO229" s="22" t="s">
        <v>165</v>
      </c>
      <c r="AP229" s="22" t="s">
        <v>165</v>
      </c>
      <c r="AQ229" s="22" t="s">
        <v>165</v>
      </c>
      <c r="AR229" s="22" t="s">
        <v>165</v>
      </c>
      <c r="AS229" s="22" t="s">
        <v>165</v>
      </c>
      <c r="AT229" s="22" t="s">
        <v>165</v>
      </c>
      <c r="AU229" s="22" t="s">
        <v>165</v>
      </c>
      <c r="AV229" s="22" t="s">
        <v>165</v>
      </c>
      <c r="AW229" s="22" t="s">
        <v>165</v>
      </c>
      <c r="AX229" s="22" t="s">
        <v>165</v>
      </c>
      <c r="AY229" s="22" t="s">
        <v>165</v>
      </c>
      <c r="AZ229" s="22" t="s">
        <v>165</v>
      </c>
      <c r="BA229" s="22" t="s">
        <v>165</v>
      </c>
      <c r="BB229" s="22" t="s">
        <v>165</v>
      </c>
      <c r="BC229" s="22" t="s">
        <v>165</v>
      </c>
      <c r="BD229" s="22" t="s">
        <v>165</v>
      </c>
      <c r="BE229" s="22" t="s">
        <v>165</v>
      </c>
      <c r="BF229" s="22" t="s">
        <v>165</v>
      </c>
      <c r="BG229" s="22" t="s">
        <v>165</v>
      </c>
      <c r="BH229" s="22" t="s">
        <v>165</v>
      </c>
      <c r="BI229" s="22" t="s">
        <v>165</v>
      </c>
      <c r="BJ229" s="22" t="s">
        <v>165</v>
      </c>
      <c r="BK229" s="22" t="s">
        <v>165</v>
      </c>
      <c r="BL229" s="22" t="s">
        <v>165</v>
      </c>
      <c r="BM229" s="22" t="s">
        <v>165</v>
      </c>
      <c r="BN229" s="22" t="s">
        <v>165</v>
      </c>
      <c r="BO229" s="22" t="s">
        <v>165</v>
      </c>
      <c r="BP229" s="22" t="s">
        <v>165</v>
      </c>
      <c r="BQ229" s="22" t="s">
        <v>165</v>
      </c>
      <c r="BR229" s="22" t="s">
        <v>165</v>
      </c>
      <c r="BS229" s="22" t="s">
        <v>165</v>
      </c>
      <c r="BT229" s="22" t="s">
        <v>165</v>
      </c>
      <c r="BU229" s="22" t="s">
        <v>165</v>
      </c>
      <c r="BV229" s="22" t="s">
        <v>165</v>
      </c>
      <c r="BW229" s="22" t="s">
        <v>165</v>
      </c>
      <c r="BX229" s="22" t="s">
        <v>165</v>
      </c>
      <c r="BY229" s="22" t="s">
        <v>165</v>
      </c>
      <c r="BZ229" s="22" t="s">
        <v>165</v>
      </c>
      <c r="CA229" s="22" t="s">
        <v>165</v>
      </c>
      <c r="CB229" s="22" t="s">
        <v>165</v>
      </c>
      <c r="CC229" s="22" t="s">
        <v>165</v>
      </c>
      <c r="CD229" s="22" t="s">
        <v>165</v>
      </c>
      <c r="CE229" s="22" t="s">
        <v>165</v>
      </c>
      <c r="CF229" s="22" t="s">
        <v>165</v>
      </c>
      <c r="CG229" s="22" t="s">
        <v>165</v>
      </c>
      <c r="CH229" s="22" t="s">
        <v>165</v>
      </c>
      <c r="CI229" s="22" t="s">
        <v>165</v>
      </c>
      <c r="CJ229" s="22" t="s">
        <v>165</v>
      </c>
      <c r="CK229" s="22" t="s">
        <v>165</v>
      </c>
      <c r="CL229" s="22" t="s">
        <v>165</v>
      </c>
      <c r="CM229" s="22" t="s">
        <v>165</v>
      </c>
      <c r="CN229" s="22" t="s">
        <v>165</v>
      </c>
      <c r="CO229" s="22" t="s">
        <v>165</v>
      </c>
      <c r="CP229" s="22" t="s">
        <v>165</v>
      </c>
      <c r="CQ229" s="22" t="s">
        <v>165</v>
      </c>
      <c r="CR229" s="22" t="s">
        <v>165</v>
      </c>
      <c r="CS229" s="22" t="s">
        <v>165</v>
      </c>
      <c r="CT229" s="22">
        <v>4389.9182106493072</v>
      </c>
      <c r="CU229" s="22">
        <v>8220.664329828076</v>
      </c>
      <c r="CV229" s="22">
        <v>55358.03705558338</v>
      </c>
      <c r="CW229" s="22">
        <v>47497.635620096815</v>
      </c>
      <c r="CX229" s="22">
        <v>42289.822233350038</v>
      </c>
      <c r="CY229" s="22">
        <v>68836.525621765992</v>
      </c>
      <c r="CZ229" s="22">
        <v>22403.367551327003</v>
      </c>
      <c r="DA229" s="22">
        <v>14213.691370388893</v>
      </c>
      <c r="DB229" s="22">
        <v>18424.841428809872</v>
      </c>
      <c r="DC229" s="22">
        <v>46128.914621932854</v>
      </c>
      <c r="DD229" s="22">
        <v>28869.254715406434</v>
      </c>
      <c r="DE229" s="22">
        <v>19006.820230345515</v>
      </c>
      <c r="DF229" s="22">
        <f t="shared" si="1166"/>
        <v>375639.49298948416</v>
      </c>
      <c r="DG229" s="22">
        <v>72933.08</v>
      </c>
      <c r="DH229" s="22">
        <v>-56020</v>
      </c>
      <c r="DI229" s="22">
        <v>68834</v>
      </c>
      <c r="DJ229" s="22">
        <v>46453.56</v>
      </c>
      <c r="DK229" s="22">
        <v>29483.09</v>
      </c>
      <c r="DL229" s="22">
        <v>54279.83</v>
      </c>
      <c r="DM229" s="22">
        <v>7306.81</v>
      </c>
      <c r="DN229" s="22">
        <v>23192.34</v>
      </c>
      <c r="DO229" s="22">
        <v>22845.96</v>
      </c>
      <c r="DP229" s="22">
        <v>34103.760000000002</v>
      </c>
      <c r="DQ229" s="22">
        <v>17227.22</v>
      </c>
      <c r="DR229" s="22">
        <v>47978.73</v>
      </c>
      <c r="DS229" s="31">
        <f t="shared" si="1186"/>
        <v>368618.38</v>
      </c>
      <c r="DT229" s="22">
        <v>6318.66</v>
      </c>
      <c r="DU229" s="22">
        <v>16552.95</v>
      </c>
      <c r="DV229" s="22">
        <v>67594.59</v>
      </c>
      <c r="DW229" s="22">
        <v>44484.57</v>
      </c>
      <c r="DX229" s="22">
        <v>25514.05</v>
      </c>
      <c r="DY229" s="22">
        <v>59590.61</v>
      </c>
      <c r="DZ229" s="22">
        <v>19874.34</v>
      </c>
      <c r="EA229" s="22">
        <v>12330.53</v>
      </c>
      <c r="EB229" s="22">
        <v>16115.87</v>
      </c>
      <c r="EC229" s="22">
        <v>45216.14</v>
      </c>
      <c r="ED229" s="22">
        <v>18696.88</v>
      </c>
      <c r="EE229" s="22">
        <v>34215.82</v>
      </c>
      <c r="EF229" s="31">
        <f t="shared" si="1202"/>
        <v>366505.01</v>
      </c>
      <c r="EG229" s="22">
        <v>4853.01</v>
      </c>
      <c r="EH229" s="22">
        <v>10852.77</v>
      </c>
      <c r="EI229" s="22">
        <v>81503.899999999994</v>
      </c>
      <c r="EJ229" s="22">
        <v>69738.399999999994</v>
      </c>
      <c r="EK229" s="22">
        <v>23353.279999999999</v>
      </c>
      <c r="EL229" s="22">
        <v>52292.06</v>
      </c>
      <c r="EM229" s="22">
        <v>24071.919999999998</v>
      </c>
      <c r="EN229" s="22">
        <v>18444.27</v>
      </c>
      <c r="EO229" s="22">
        <v>29573.81</v>
      </c>
      <c r="EP229" s="22">
        <v>51326.42</v>
      </c>
      <c r="EQ229" s="22">
        <v>18060.759999999998</v>
      </c>
      <c r="ER229" s="22">
        <v>38209.08</v>
      </c>
      <c r="ES229" s="31">
        <f t="shared" si="1203"/>
        <v>422279.67999999999</v>
      </c>
      <c r="ET229" s="22">
        <v>4293.6400000000003</v>
      </c>
      <c r="EU229" s="22">
        <v>9833.49</v>
      </c>
      <c r="EV229" s="22">
        <v>57057.89</v>
      </c>
      <c r="EW229" s="22">
        <v>75961.31</v>
      </c>
      <c r="EX229" s="22">
        <v>57416.36</v>
      </c>
      <c r="EY229" s="22">
        <v>33874.9</v>
      </c>
      <c r="EZ229" s="22">
        <v>24306.959999999999</v>
      </c>
      <c r="FA229" s="22">
        <v>28929.279999999999</v>
      </c>
      <c r="FB229" s="22">
        <v>31282.25</v>
      </c>
      <c r="FC229" s="22">
        <v>50970.44</v>
      </c>
      <c r="FD229" s="22">
        <v>23101.39</v>
      </c>
      <c r="FE229" s="22">
        <v>31575.180000000051</v>
      </c>
      <c r="FF229" s="31">
        <f t="shared" si="1204"/>
        <v>428603.09</v>
      </c>
      <c r="FG229" s="22">
        <v>40571.69</v>
      </c>
      <c r="FH229" s="22">
        <v>19591.73</v>
      </c>
      <c r="FI229" s="22">
        <v>55604.81</v>
      </c>
      <c r="FJ229" s="22">
        <v>104426.3</v>
      </c>
      <c r="FK229" s="22">
        <v>-426.94000000000233</v>
      </c>
      <c r="FL229" s="22">
        <v>89401.52</v>
      </c>
      <c r="FM229" s="22">
        <v>24851.67</v>
      </c>
      <c r="FN229" s="22">
        <v>13367.56</v>
      </c>
      <c r="FO229" s="22">
        <v>38522.71</v>
      </c>
      <c r="FP229" s="22">
        <v>35092.29</v>
      </c>
      <c r="FQ229" s="22">
        <v>42800.92</v>
      </c>
      <c r="FR229" s="22">
        <v>46723.35</v>
      </c>
      <c r="FS229" s="31">
        <f t="shared" si="1187"/>
        <v>510527.60999999993</v>
      </c>
      <c r="FT229" s="22">
        <v>3111.34</v>
      </c>
      <c r="FU229" s="22">
        <v>11639.47</v>
      </c>
      <c r="FV229" s="22">
        <v>75106.75</v>
      </c>
      <c r="FW229" s="22">
        <v>64072.73</v>
      </c>
      <c r="FX229" s="22">
        <v>32815.22</v>
      </c>
      <c r="FY229" s="22">
        <v>49858.14</v>
      </c>
      <c r="FZ229" s="22">
        <v>46142.559999999998</v>
      </c>
      <c r="GA229" s="22">
        <v>17316</v>
      </c>
      <c r="GB229" s="22">
        <v>32534.69</v>
      </c>
      <c r="GC229" s="22">
        <v>66809.69</v>
      </c>
      <c r="GD229" s="22">
        <v>9516.4599999999627</v>
      </c>
      <c r="GE229" s="22">
        <v>29714.71</v>
      </c>
      <c r="GF229" s="31">
        <f t="shared" si="1188"/>
        <v>438637.76</v>
      </c>
      <c r="GG229" s="22">
        <v>13361.79</v>
      </c>
      <c r="GH229" s="22">
        <v>16527.689999999999</v>
      </c>
      <c r="GI229" s="22">
        <v>35429.42</v>
      </c>
      <c r="GJ229" s="22">
        <v>85772.66</v>
      </c>
      <c r="GK229" s="22">
        <v>31596.950000000012</v>
      </c>
      <c r="GL229" s="22">
        <v>45727.669999999984</v>
      </c>
      <c r="GM229" s="22">
        <v>53676.729999999981</v>
      </c>
      <c r="GN229" s="22">
        <v>11949.429999999993</v>
      </c>
      <c r="GO229" s="22">
        <v>26771.499999999942</v>
      </c>
      <c r="GP229" s="22">
        <v>41932.170000000042</v>
      </c>
      <c r="GQ229" s="22">
        <v>20462.449999999953</v>
      </c>
      <c r="GR229" s="22">
        <v>35752.940000000061</v>
      </c>
      <c r="GS229" s="31">
        <f t="shared" si="1189"/>
        <v>418961.39999999997</v>
      </c>
      <c r="GT229" s="22">
        <v>15888.31</v>
      </c>
      <c r="GU229" s="22">
        <v>23790.71</v>
      </c>
      <c r="GV229" s="22">
        <v>61110.109999999993</v>
      </c>
      <c r="GW229" s="22">
        <v>103412.73000000003</v>
      </c>
      <c r="GX229" s="22">
        <v>-18460.130000000005</v>
      </c>
      <c r="GY229" s="22">
        <v>66415.389999999985</v>
      </c>
      <c r="GZ229" s="22">
        <v>57846.989999999932</v>
      </c>
      <c r="HA229" s="22">
        <v>10407.250000000058</v>
      </c>
      <c r="HB229" s="22">
        <v>37752.560000000114</v>
      </c>
      <c r="HC229" s="22">
        <v>56779.259999999951</v>
      </c>
      <c r="HD229" s="22">
        <v>2528.1399999999558</v>
      </c>
      <c r="HE229" s="22">
        <v>34978.31</v>
      </c>
      <c r="HF229" s="31">
        <f t="shared" si="1190"/>
        <v>452449.63</v>
      </c>
      <c r="HG229" s="22">
        <v>14635.3</v>
      </c>
      <c r="HH229" s="22">
        <v>11734.380000000001</v>
      </c>
      <c r="HI229" s="22">
        <v>29397.57</v>
      </c>
      <c r="HJ229" s="22">
        <v>79137.76999999999</v>
      </c>
      <c r="HK229" s="22">
        <v>27698.430000000022</v>
      </c>
      <c r="HL229" s="22">
        <v>65755.390000000014</v>
      </c>
      <c r="HM229" s="22">
        <v>16559.400000000023</v>
      </c>
      <c r="HN229" s="22">
        <v>21561.559999999939</v>
      </c>
      <c r="HO229" s="22">
        <v>25233.390000000014</v>
      </c>
      <c r="HP229" s="22">
        <v>58530.570000000065</v>
      </c>
      <c r="HQ229" s="22">
        <v>4685.6599999999744</v>
      </c>
      <c r="HR229" s="22">
        <v>68677.38</v>
      </c>
      <c r="HS229" s="31">
        <f t="shared" si="1191"/>
        <v>423606.80000000005</v>
      </c>
      <c r="HT229" s="22">
        <v>1076.55</v>
      </c>
      <c r="HU229" s="22">
        <v>23547.64</v>
      </c>
      <c r="HV229" s="22">
        <v>41865.220000000016</v>
      </c>
      <c r="HW229" s="22">
        <v>77510.179999999949</v>
      </c>
      <c r="HX229" s="22">
        <v>30648.410000000033</v>
      </c>
      <c r="HY229" s="22">
        <v>76093.169999999955</v>
      </c>
      <c r="HZ229" s="22">
        <v>47878.620000000083</v>
      </c>
      <c r="IA229" s="22">
        <v>8859.609999999986</v>
      </c>
      <c r="IB229" s="22">
        <v>30421.249999999942</v>
      </c>
      <c r="IC229" s="22">
        <v>61368.619999999995</v>
      </c>
      <c r="ID229" s="22">
        <v>2525.8799999999464</v>
      </c>
      <c r="IE229" s="22">
        <v>35827.650000000081</v>
      </c>
      <c r="IF229" s="31">
        <f t="shared" si="1192"/>
        <v>437622.8</v>
      </c>
      <c r="IG229" s="22">
        <v>6325.5599999999995</v>
      </c>
      <c r="IH229" s="22">
        <v>32853.590000000004</v>
      </c>
      <c r="II229" s="22">
        <v>79995.13</v>
      </c>
      <c r="IJ229" s="22">
        <v>32746.800000000003</v>
      </c>
      <c r="IK229" s="22">
        <v>23087.790000000008</v>
      </c>
      <c r="IL229" s="22">
        <v>52353.780000000028</v>
      </c>
      <c r="IM229" s="22">
        <v>23064.739999999991</v>
      </c>
      <c r="IN229" s="22">
        <v>29825.149999999936</v>
      </c>
      <c r="IO229" s="22">
        <v>28972.390000000014</v>
      </c>
      <c r="IP229" s="22">
        <v>46751.109999999986</v>
      </c>
      <c r="IQ229" s="22">
        <v>16274.710000000021</v>
      </c>
      <c r="IR229" s="22">
        <v>51616.060000000056</v>
      </c>
      <c r="IS229" s="31">
        <f t="shared" si="1193"/>
        <v>423866.81000000006</v>
      </c>
      <c r="IT229" s="22">
        <v>5165.5200000000004</v>
      </c>
      <c r="IU229" s="22">
        <v>15828.670000000002</v>
      </c>
      <c r="IV229" s="22">
        <v>66322.51999999999</v>
      </c>
      <c r="IW229" s="22">
        <v>43914.53</v>
      </c>
      <c r="IX229" s="22">
        <v>42920.539999999979</v>
      </c>
      <c r="IY229" s="22">
        <v>69679.66</v>
      </c>
      <c r="IZ229" s="22">
        <v>23118.339999999997</v>
      </c>
      <c r="JA229" s="22">
        <v>36314.819999999949</v>
      </c>
      <c r="JB229" s="22">
        <v>27033.440000000002</v>
      </c>
      <c r="JC229" s="22">
        <v>48036.710000000079</v>
      </c>
      <c r="JD229" s="22">
        <v>29680.459999999846</v>
      </c>
      <c r="JE229" s="22">
        <v>34857.760000000009</v>
      </c>
      <c r="JF229" s="31">
        <f t="shared" si="1194"/>
        <v>442872.96999999986</v>
      </c>
      <c r="JG229" s="227">
        <v>20306.21</v>
      </c>
      <c r="JH229" s="22">
        <v>12965.029999999999</v>
      </c>
      <c r="JI229" s="22">
        <v>23680.650000000009</v>
      </c>
      <c r="JJ229" s="22">
        <v>82491.149999999994</v>
      </c>
      <c r="JK229" s="22">
        <v>81111.309999999969</v>
      </c>
      <c r="JL229" s="22">
        <v>18274.530000000057</v>
      </c>
      <c r="JM229" s="22">
        <v>37794.599999999948</v>
      </c>
      <c r="JN229" s="22">
        <v>12950.709999999963</v>
      </c>
      <c r="JO229" s="22">
        <v>30663.299999999988</v>
      </c>
      <c r="JP229" s="22">
        <v>60558.660000000033</v>
      </c>
      <c r="JQ229" s="22">
        <v>12865.170000000042</v>
      </c>
      <c r="JR229" s="22">
        <v>42621.240000000049</v>
      </c>
      <c r="JS229" s="31">
        <f t="shared" si="1195"/>
        <v>436282.56000000006</v>
      </c>
      <c r="JT229" s="227">
        <v>27238.86</v>
      </c>
      <c r="JU229" s="22">
        <v>34854.39</v>
      </c>
      <c r="JV229" s="22">
        <v>47074.269999999975</v>
      </c>
      <c r="JW229" s="22">
        <v>31725.740000000005</v>
      </c>
      <c r="JX229" s="22">
        <v>15494.810000000027</v>
      </c>
      <c r="JY229" s="22">
        <v>67162.610000000015</v>
      </c>
      <c r="JZ229" s="22">
        <v>31825.010000000009</v>
      </c>
      <c r="KA229" s="22">
        <v>20869.119999999908</v>
      </c>
      <c r="KB229" s="22">
        <v>47055.459999999963</v>
      </c>
      <c r="KC229" s="22">
        <v>69735.190000000061</v>
      </c>
      <c r="KD229" s="22">
        <v>47093.48000000004</v>
      </c>
      <c r="KE229" s="22">
        <v>65681.989999999991</v>
      </c>
      <c r="KF229" s="31">
        <f t="shared" si="1196"/>
        <v>505810.93</v>
      </c>
      <c r="KG229" s="227">
        <v>7397.49</v>
      </c>
      <c r="KH229" s="22">
        <v>24297.86</v>
      </c>
      <c r="KI229" s="22">
        <v>77622.899999999994</v>
      </c>
      <c r="KJ229" s="22">
        <v>36858.06</v>
      </c>
      <c r="KK229" s="22">
        <v>16823.630000000005</v>
      </c>
      <c r="KL229" s="22">
        <v>93029.98000000001</v>
      </c>
      <c r="KM229" s="22">
        <v>19945.239999999962</v>
      </c>
      <c r="KN229" s="22">
        <v>35555.270000000019</v>
      </c>
      <c r="KO229" s="22">
        <v>56750.590000000026</v>
      </c>
      <c r="KP229" s="22">
        <v>57935.699999999953</v>
      </c>
      <c r="KQ229" s="22">
        <v>23801.510000000009</v>
      </c>
      <c r="KR229" s="22">
        <v>76376.38</v>
      </c>
      <c r="KS229" s="31">
        <f t="shared" si="1197"/>
        <v>526394.61</v>
      </c>
      <c r="KT229" s="227">
        <v>35985.440000000002</v>
      </c>
      <c r="KU229" s="22">
        <v>23602.67</v>
      </c>
      <c r="KV229" s="22">
        <v>39856.490000000005</v>
      </c>
      <c r="KW229" s="22">
        <v>99087.81</v>
      </c>
      <c r="KX229" s="22">
        <v>34636.609999999986</v>
      </c>
      <c r="KY229" s="22">
        <v>84508.449999999983</v>
      </c>
      <c r="KZ229" s="22">
        <v>23229.880000000005</v>
      </c>
      <c r="LA229" s="22">
        <v>41882.360000000044</v>
      </c>
      <c r="LB229" s="22">
        <v>52022.679999999993</v>
      </c>
      <c r="LC229" s="22">
        <v>95838.140000000014</v>
      </c>
      <c r="LD229" s="22">
        <v>17109.989999999991</v>
      </c>
      <c r="LE229" s="22">
        <v>94594.979999999981</v>
      </c>
      <c r="LF229" s="31">
        <f t="shared" si="1198"/>
        <v>642355.5</v>
      </c>
      <c r="LG229" s="227">
        <v>12414.99</v>
      </c>
      <c r="LH229" s="22">
        <v>36572.9</v>
      </c>
      <c r="LI229" s="22">
        <v>36521.399999999994</v>
      </c>
      <c r="LJ229" s="22">
        <v>102942.02</v>
      </c>
      <c r="LK229" s="22">
        <v>53953.820000000007</v>
      </c>
      <c r="LL229" s="22">
        <v>103809.68</v>
      </c>
      <c r="LM229" s="22">
        <v>21798.950000000012</v>
      </c>
      <c r="LN229" s="22">
        <v>19888.390000000014</v>
      </c>
      <c r="LO229" s="22">
        <v>60208.269999999902</v>
      </c>
      <c r="LP229" s="22">
        <v>70950.110000000102</v>
      </c>
      <c r="LQ229" s="22">
        <v>57542.289999999921</v>
      </c>
      <c r="LR229" s="22">
        <v>46317.140000000014</v>
      </c>
      <c r="LS229" s="31">
        <f t="shared" si="1199"/>
        <v>622919.96</v>
      </c>
      <c r="LT229" s="227">
        <v>41390.839999999997</v>
      </c>
      <c r="LU229" s="22">
        <v>25366.92</v>
      </c>
      <c r="LV229" s="22">
        <v>55701.69</v>
      </c>
      <c r="LW229" s="22">
        <v>112839.94000000002</v>
      </c>
      <c r="LX229" s="22">
        <v>57650.339999999967</v>
      </c>
      <c r="LY229" s="22">
        <v>87501.520000000019</v>
      </c>
      <c r="LZ229" s="22">
        <v>43522.510000000009</v>
      </c>
      <c r="MA229" s="22">
        <v>36097.119999999995</v>
      </c>
      <c r="MB229" s="22">
        <v>52498.299999999988</v>
      </c>
      <c r="MC229" s="22">
        <v>95786.259999999951</v>
      </c>
      <c r="MD229" s="22">
        <v>28029.850000000093</v>
      </c>
      <c r="ME229" s="22">
        <v>71506.520000000019</v>
      </c>
      <c r="MF229" s="31">
        <f t="shared" si="1200"/>
        <v>707891.81</v>
      </c>
      <c r="MG229" s="227">
        <v>29951.4</v>
      </c>
      <c r="MH229" s="22">
        <v>17740.239999999998</v>
      </c>
      <c r="MI229" s="22">
        <v>89683.61</v>
      </c>
      <c r="MJ229" s="22">
        <v>0</v>
      </c>
      <c r="MK229" s="22">
        <v>0</v>
      </c>
      <c r="ML229" s="22">
        <v>0</v>
      </c>
      <c r="MM229" s="22">
        <v>0</v>
      </c>
      <c r="MN229" s="22">
        <v>0</v>
      </c>
      <c r="MO229" s="22">
        <v>0</v>
      </c>
      <c r="MP229" s="22">
        <v>0</v>
      </c>
      <c r="MQ229" s="22">
        <v>0</v>
      </c>
      <c r="MR229" s="22">
        <v>0</v>
      </c>
      <c r="MS229" s="32">
        <f t="shared" si="1201"/>
        <v>137375.25</v>
      </c>
    </row>
    <row r="230" spans="1:357" x14ac:dyDescent="0.2">
      <c r="A230" s="82">
        <v>411909</v>
      </c>
      <c r="B230" s="105"/>
      <c r="C230" s="106" t="s">
        <v>504</v>
      </c>
      <c r="D230" s="106" t="s">
        <v>57</v>
      </c>
      <c r="E230" s="22" t="s">
        <v>165</v>
      </c>
      <c r="F230" s="22" t="s">
        <v>165</v>
      </c>
      <c r="G230" s="22" t="s">
        <v>165</v>
      </c>
      <c r="H230" s="22" t="s">
        <v>165</v>
      </c>
      <c r="I230" s="22" t="s">
        <v>165</v>
      </c>
      <c r="J230" s="22" t="s">
        <v>165</v>
      </c>
      <c r="K230" s="22" t="s">
        <v>165</v>
      </c>
      <c r="L230" s="22" t="s">
        <v>165</v>
      </c>
      <c r="M230" s="22" t="s">
        <v>165</v>
      </c>
      <c r="N230" s="22" t="s">
        <v>165</v>
      </c>
      <c r="O230" s="22" t="s">
        <v>165</v>
      </c>
      <c r="P230" s="22" t="s">
        <v>165</v>
      </c>
      <c r="Q230" s="22" t="s">
        <v>165</v>
      </c>
      <c r="R230" s="22" t="s">
        <v>165</v>
      </c>
      <c r="S230" s="22" t="s">
        <v>165</v>
      </c>
      <c r="T230" s="22" t="s">
        <v>165</v>
      </c>
      <c r="U230" s="22" t="s">
        <v>165</v>
      </c>
      <c r="V230" s="22" t="s">
        <v>165</v>
      </c>
      <c r="W230" s="22" t="s">
        <v>165</v>
      </c>
      <c r="X230" s="22" t="s">
        <v>165</v>
      </c>
      <c r="Y230" s="22" t="s">
        <v>165</v>
      </c>
      <c r="Z230" s="22" t="s">
        <v>165</v>
      </c>
      <c r="AA230" s="22" t="s">
        <v>165</v>
      </c>
      <c r="AB230" s="22" t="s">
        <v>165</v>
      </c>
      <c r="AC230" s="22" t="s">
        <v>165</v>
      </c>
      <c r="AD230" s="22" t="s">
        <v>165</v>
      </c>
      <c r="AE230" s="22" t="s">
        <v>165</v>
      </c>
      <c r="AF230" s="22" t="s">
        <v>165</v>
      </c>
      <c r="AG230" s="22" t="s">
        <v>165</v>
      </c>
      <c r="AH230" s="22" t="s">
        <v>165</v>
      </c>
      <c r="AI230" s="22" t="s">
        <v>165</v>
      </c>
      <c r="AJ230" s="22" t="s">
        <v>165</v>
      </c>
      <c r="AK230" s="22" t="s">
        <v>165</v>
      </c>
      <c r="AL230" s="22" t="s">
        <v>165</v>
      </c>
      <c r="AM230" s="22" t="s">
        <v>165</v>
      </c>
      <c r="AN230" s="22" t="s">
        <v>165</v>
      </c>
      <c r="AO230" s="22" t="s">
        <v>165</v>
      </c>
      <c r="AP230" s="22" t="s">
        <v>165</v>
      </c>
      <c r="AQ230" s="22" t="s">
        <v>165</v>
      </c>
      <c r="AR230" s="22" t="s">
        <v>165</v>
      </c>
      <c r="AS230" s="22" t="s">
        <v>165</v>
      </c>
      <c r="AT230" s="22" t="s">
        <v>165</v>
      </c>
      <c r="AU230" s="22" t="s">
        <v>165</v>
      </c>
      <c r="AV230" s="22" t="s">
        <v>165</v>
      </c>
      <c r="AW230" s="22" t="s">
        <v>165</v>
      </c>
      <c r="AX230" s="22" t="s">
        <v>165</v>
      </c>
      <c r="AY230" s="22" t="s">
        <v>165</v>
      </c>
      <c r="AZ230" s="22" t="s">
        <v>165</v>
      </c>
      <c r="BA230" s="22" t="s">
        <v>165</v>
      </c>
      <c r="BB230" s="22" t="s">
        <v>165</v>
      </c>
      <c r="BC230" s="22" t="s">
        <v>165</v>
      </c>
      <c r="BD230" s="22" t="s">
        <v>165</v>
      </c>
      <c r="BE230" s="22" t="s">
        <v>165</v>
      </c>
      <c r="BF230" s="22" t="s">
        <v>165</v>
      </c>
      <c r="BG230" s="22" t="s">
        <v>165</v>
      </c>
      <c r="BH230" s="22" t="s">
        <v>165</v>
      </c>
      <c r="BI230" s="22" t="s">
        <v>165</v>
      </c>
      <c r="BJ230" s="22" t="s">
        <v>165</v>
      </c>
      <c r="BK230" s="22" t="s">
        <v>165</v>
      </c>
      <c r="BL230" s="22" t="s">
        <v>165</v>
      </c>
      <c r="BM230" s="22" t="s">
        <v>165</v>
      </c>
      <c r="BN230" s="22" t="s">
        <v>165</v>
      </c>
      <c r="BO230" s="22" t="s">
        <v>165</v>
      </c>
      <c r="BP230" s="22" t="s">
        <v>165</v>
      </c>
      <c r="BQ230" s="22" t="s">
        <v>165</v>
      </c>
      <c r="BR230" s="22" t="s">
        <v>165</v>
      </c>
      <c r="BS230" s="22" t="s">
        <v>165</v>
      </c>
      <c r="BT230" s="22" t="s">
        <v>165</v>
      </c>
      <c r="BU230" s="22" t="s">
        <v>165</v>
      </c>
      <c r="BV230" s="22" t="s">
        <v>165</v>
      </c>
      <c r="BW230" s="22" t="s">
        <v>165</v>
      </c>
      <c r="BX230" s="22" t="s">
        <v>165</v>
      </c>
      <c r="BY230" s="22" t="s">
        <v>165</v>
      </c>
      <c r="BZ230" s="22" t="s">
        <v>165</v>
      </c>
      <c r="CA230" s="22" t="s">
        <v>165</v>
      </c>
      <c r="CB230" s="22" t="s">
        <v>165</v>
      </c>
      <c r="CC230" s="22" t="s">
        <v>165</v>
      </c>
      <c r="CD230" s="22" t="s">
        <v>165</v>
      </c>
      <c r="CE230" s="22" t="s">
        <v>165</v>
      </c>
      <c r="CF230" s="22" t="s">
        <v>165</v>
      </c>
      <c r="CG230" s="22" t="s">
        <v>165</v>
      </c>
      <c r="CH230" s="22" t="s">
        <v>165</v>
      </c>
      <c r="CI230" s="22" t="s">
        <v>165</v>
      </c>
      <c r="CJ230" s="22" t="s">
        <v>165</v>
      </c>
      <c r="CK230" s="22" t="s">
        <v>165</v>
      </c>
      <c r="CL230" s="22" t="s">
        <v>165</v>
      </c>
      <c r="CM230" s="22" t="s">
        <v>165</v>
      </c>
      <c r="CN230" s="22" t="s">
        <v>165</v>
      </c>
      <c r="CO230" s="22" t="s">
        <v>165</v>
      </c>
      <c r="CP230" s="22" t="s">
        <v>165</v>
      </c>
      <c r="CQ230" s="22" t="s">
        <v>165</v>
      </c>
      <c r="CR230" s="22" t="s">
        <v>165</v>
      </c>
      <c r="CS230" s="22" t="s">
        <v>165</v>
      </c>
      <c r="CT230" s="22">
        <v>1802835.0623852443</v>
      </c>
      <c r="CU230" s="22">
        <v>1893731.4095309626</v>
      </c>
      <c r="CV230" s="22">
        <v>2161096.1602820894</v>
      </c>
      <c r="CW230" s="22">
        <v>1567028.2260056762</v>
      </c>
      <c r="CX230" s="22">
        <v>2422455.0704389932</v>
      </c>
      <c r="CY230" s="22">
        <v>2102831.2227090606</v>
      </c>
      <c r="CZ230" s="22">
        <v>1904029.9719996685</v>
      </c>
      <c r="DA230" s="22">
        <v>2106489.8753129733</v>
      </c>
      <c r="DB230" s="22">
        <v>2166494.3718911735</v>
      </c>
      <c r="DC230" s="22">
        <v>2072492.0419796335</v>
      </c>
      <c r="DD230" s="22">
        <v>2088434.885536633</v>
      </c>
      <c r="DE230" s="22">
        <v>2436754.0167334415</v>
      </c>
      <c r="DF230" s="22">
        <f t="shared" si="1166"/>
        <v>24724672.314805549</v>
      </c>
      <c r="DG230" s="22">
        <v>1802952.4294458353</v>
      </c>
      <c r="DH230" s="22">
        <v>1652758.2605541646</v>
      </c>
      <c r="DI230" s="22">
        <v>2263106.21</v>
      </c>
      <c r="DJ230" s="22">
        <v>1964047.65</v>
      </c>
      <c r="DK230" s="22">
        <v>2307201.8199999998</v>
      </c>
      <c r="DL230" s="22">
        <v>1982540.06</v>
      </c>
      <c r="DM230" s="22">
        <v>2100095.0099999998</v>
      </c>
      <c r="DN230" s="22">
        <v>2480231.21</v>
      </c>
      <c r="DO230" s="22">
        <v>2109964.7599999998</v>
      </c>
      <c r="DP230" s="22">
        <v>2399289.61</v>
      </c>
      <c r="DQ230" s="22">
        <v>2202181.63</v>
      </c>
      <c r="DR230" s="22">
        <v>2531626.7000000067</v>
      </c>
      <c r="DS230" s="31">
        <f t="shared" si="1186"/>
        <v>25795995.350000009</v>
      </c>
      <c r="DT230" s="22">
        <v>2194950.7400000002</v>
      </c>
      <c r="DU230" s="22">
        <v>2210805.0099999998</v>
      </c>
      <c r="DV230" s="22">
        <v>2448639.9700000002</v>
      </c>
      <c r="DW230" s="22">
        <v>2392883.14</v>
      </c>
      <c r="DX230" s="22">
        <v>2555154.3499999922</v>
      </c>
      <c r="DY230" s="22">
        <v>2313114.650000006</v>
      </c>
      <c r="DZ230" s="22">
        <v>2786017.03</v>
      </c>
      <c r="EA230" s="22">
        <v>2214734.9299999923</v>
      </c>
      <c r="EB230" s="22">
        <v>2585267.4500000002</v>
      </c>
      <c r="EC230" s="22">
        <v>2919776.2800000124</v>
      </c>
      <c r="ED230" s="22">
        <v>2436926.4299999885</v>
      </c>
      <c r="EE230" s="22">
        <v>3078859.96</v>
      </c>
      <c r="EF230" s="31">
        <f t="shared" si="1202"/>
        <v>30137129.939999994</v>
      </c>
      <c r="EG230" s="22">
        <v>2682224.08</v>
      </c>
      <c r="EH230" s="22">
        <v>2491806.33</v>
      </c>
      <c r="EI230" s="22">
        <v>2886186.85</v>
      </c>
      <c r="EJ230" s="22">
        <v>2769544.74</v>
      </c>
      <c r="EK230" s="22">
        <v>3180882.25</v>
      </c>
      <c r="EL230" s="22">
        <v>3097312.58</v>
      </c>
      <c r="EM230" s="22">
        <v>3350808.6630000062</v>
      </c>
      <c r="EN230" s="22">
        <v>2697121.7669999935</v>
      </c>
      <c r="EO230" s="22">
        <v>3218968.8700000085</v>
      </c>
      <c r="EP230" s="22">
        <v>3340125.15</v>
      </c>
      <c r="EQ230" s="22">
        <v>3064147.0399999917</v>
      </c>
      <c r="ER230" s="22">
        <v>4064647.5699999928</v>
      </c>
      <c r="ES230" s="31">
        <f t="shared" si="1203"/>
        <v>36843775.889999986</v>
      </c>
      <c r="ET230" s="22">
        <v>3013085.42</v>
      </c>
      <c r="EU230" s="22">
        <v>3030009.67</v>
      </c>
      <c r="EV230" s="22">
        <v>3396673.74</v>
      </c>
      <c r="EW230" s="22">
        <v>2894448.57</v>
      </c>
      <c r="EX230" s="22">
        <v>3594140.5000000149</v>
      </c>
      <c r="EY230" s="22">
        <v>3393773.9</v>
      </c>
      <c r="EZ230" s="22">
        <v>3691796.9899999835</v>
      </c>
      <c r="FA230" s="22">
        <v>3211584.0100000054</v>
      </c>
      <c r="FB230" s="22">
        <v>3431131.45</v>
      </c>
      <c r="FC230" s="22">
        <v>3254997.7</v>
      </c>
      <c r="FD230" s="22">
        <v>3271488.2000000067</v>
      </c>
      <c r="FE230" s="22">
        <v>3627972.3399999887</v>
      </c>
      <c r="FF230" s="31">
        <f t="shared" si="1204"/>
        <v>39811102.489999995</v>
      </c>
      <c r="FG230" s="22">
        <v>3913949.44</v>
      </c>
      <c r="FH230" s="22">
        <v>3401328.33</v>
      </c>
      <c r="FI230" s="22">
        <v>3494706.27</v>
      </c>
      <c r="FJ230" s="22">
        <v>3400747.62</v>
      </c>
      <c r="FK230" s="22">
        <v>3552570.3200000115</v>
      </c>
      <c r="FL230" s="22">
        <v>3803170.92</v>
      </c>
      <c r="FM230" s="22">
        <v>3887727.7199999914</v>
      </c>
      <c r="FN230" s="22">
        <v>3701709.3300000168</v>
      </c>
      <c r="FO230" s="22">
        <v>3830449.7799999751</v>
      </c>
      <c r="FP230" s="22">
        <v>3757478.3800000139</v>
      </c>
      <c r="FQ230" s="22">
        <v>3599757.56</v>
      </c>
      <c r="FR230" s="22">
        <v>4501573.7699999996</v>
      </c>
      <c r="FS230" s="31">
        <f t="shared" si="1187"/>
        <v>44845169.440000013</v>
      </c>
      <c r="FT230" s="22">
        <v>3409554.82</v>
      </c>
      <c r="FU230" s="22">
        <v>3387404.75</v>
      </c>
      <c r="FV230" s="22">
        <v>4116352.23</v>
      </c>
      <c r="FW230" s="22">
        <v>3588179.19</v>
      </c>
      <c r="FX230" s="22">
        <v>3568807.4</v>
      </c>
      <c r="FY230" s="22">
        <v>4261319.74</v>
      </c>
      <c r="FZ230" s="22">
        <v>3634535.5900000073</v>
      </c>
      <c r="GA230" s="22">
        <v>4229397.0199999884</v>
      </c>
      <c r="GB230" s="22">
        <v>3977821.2900000215</v>
      </c>
      <c r="GC230" s="22">
        <v>4239575.4799999893</v>
      </c>
      <c r="GD230" s="22">
        <v>3594540.5699999779</v>
      </c>
      <c r="GE230" s="22">
        <v>4649185.88</v>
      </c>
      <c r="GF230" s="31">
        <f t="shared" si="1188"/>
        <v>46656673.959999986</v>
      </c>
      <c r="GG230" s="22">
        <v>3814120.86</v>
      </c>
      <c r="GH230" s="22">
        <v>3829298.4300000011</v>
      </c>
      <c r="GI230" s="22">
        <v>4459402.3299999963</v>
      </c>
      <c r="GJ230" s="22">
        <v>3628943.1400000043</v>
      </c>
      <c r="GK230" s="22">
        <v>4435132.979999993</v>
      </c>
      <c r="GL230" s="22">
        <v>3856803.3199999966</v>
      </c>
      <c r="GM230" s="22">
        <v>4303237.4300000109</v>
      </c>
      <c r="GN230" s="22">
        <v>3945762.9499999955</v>
      </c>
      <c r="GO230" s="22">
        <v>4065590.7299999967</v>
      </c>
      <c r="GP230" s="22">
        <v>4089372.6000000089</v>
      </c>
      <c r="GQ230" s="22">
        <v>3943514.1500000134</v>
      </c>
      <c r="GR230" s="22">
        <v>4441596.0499999821</v>
      </c>
      <c r="GS230" s="31">
        <f t="shared" si="1189"/>
        <v>48812774.969999999</v>
      </c>
      <c r="GT230" s="22">
        <v>4102530.919999999</v>
      </c>
      <c r="GU230" s="22">
        <v>3638474.8699999982</v>
      </c>
      <c r="GV230" s="22">
        <v>4022984.129999999</v>
      </c>
      <c r="GW230" s="22">
        <v>3797486.9100000076</v>
      </c>
      <c r="GX230" s="22">
        <v>3938866.5900000054</v>
      </c>
      <c r="GY230" s="22">
        <v>4368402.799999997</v>
      </c>
      <c r="GZ230" s="22">
        <v>4714983.5899999812</v>
      </c>
      <c r="HA230" s="22">
        <v>4241081.200000003</v>
      </c>
      <c r="HB230" s="22">
        <v>4460960.0399999991</v>
      </c>
      <c r="HC230" s="22">
        <v>3865775.2999999896</v>
      </c>
      <c r="HD230" s="22">
        <v>3791912.7600000352</v>
      </c>
      <c r="HE230" s="22">
        <v>5020898.7699999437</v>
      </c>
      <c r="HF230" s="31">
        <f t="shared" si="1190"/>
        <v>49964357.879999958</v>
      </c>
      <c r="HG230" s="22">
        <v>4172217.4599999962</v>
      </c>
      <c r="HH230" s="22">
        <v>3768053.1700000037</v>
      </c>
      <c r="HI230" s="22">
        <v>3971677.2600000007</v>
      </c>
      <c r="HJ230" s="22">
        <v>4699946.370000001</v>
      </c>
      <c r="HK230" s="22">
        <v>3403769.3099999949</v>
      </c>
      <c r="HL230" s="22">
        <v>4425639.8500000052</v>
      </c>
      <c r="HM230" s="22">
        <v>5421878.9300000072</v>
      </c>
      <c r="HN230" s="22">
        <v>3741863.1800000072</v>
      </c>
      <c r="HO230" s="22">
        <v>4356544.4699999839</v>
      </c>
      <c r="HP230" s="22">
        <v>4563702.5799999982</v>
      </c>
      <c r="HQ230" s="22">
        <v>3984453.5800000206</v>
      </c>
      <c r="HR230" s="22">
        <v>4864825.4200000092</v>
      </c>
      <c r="HS230" s="31">
        <f t="shared" si="1191"/>
        <v>51374571.580000028</v>
      </c>
      <c r="HT230" s="22">
        <v>3859387.4799999986</v>
      </c>
      <c r="HU230" s="22">
        <v>4023239.8900000025</v>
      </c>
      <c r="HV230" s="22">
        <v>5472487.5899999999</v>
      </c>
      <c r="HW230" s="22">
        <v>4192644.3399999887</v>
      </c>
      <c r="HX230" s="22">
        <v>4338389.6000000127</v>
      </c>
      <c r="HY230" s="22">
        <v>4979505.9200000092</v>
      </c>
      <c r="HZ230" s="22">
        <v>4573840.77999999</v>
      </c>
      <c r="IA230" s="22">
        <v>4989679.8300000206</v>
      </c>
      <c r="IB230" s="22">
        <v>5194294.6999999508</v>
      </c>
      <c r="IC230" s="22">
        <v>4042030.580000028</v>
      </c>
      <c r="ID230" s="22">
        <v>3922163.2699999735</v>
      </c>
      <c r="IE230" s="22">
        <v>5187728.3400000334</v>
      </c>
      <c r="IF230" s="31">
        <f t="shared" si="1192"/>
        <v>54775392.320000008</v>
      </c>
      <c r="IG230" s="22">
        <v>4402253.9699999979</v>
      </c>
      <c r="IH230" s="22">
        <v>3971724.6100000031</v>
      </c>
      <c r="II230" s="22">
        <v>6071182.7700000079</v>
      </c>
      <c r="IJ230" s="22">
        <v>3498910.3699999899</v>
      </c>
      <c r="IK230" s="22">
        <v>4660024.6100000106</v>
      </c>
      <c r="IL230" s="22">
        <v>5408233.1399999894</v>
      </c>
      <c r="IM230" s="22">
        <v>4864434.4999999925</v>
      </c>
      <c r="IN230" s="22">
        <v>4622824.0800000131</v>
      </c>
      <c r="IO230" s="22">
        <v>4423988.1899999902</v>
      </c>
      <c r="IP230" s="22">
        <v>4563869.0899999887</v>
      </c>
      <c r="IQ230" s="22">
        <v>4109156.8100000098</v>
      </c>
      <c r="IR230" s="22">
        <v>5427160.3899999782</v>
      </c>
      <c r="IS230" s="31">
        <f t="shared" si="1193"/>
        <v>56023762.529999971</v>
      </c>
      <c r="IT230" s="22">
        <v>4718238.68</v>
      </c>
      <c r="IU230" s="22">
        <v>4723559.429999996</v>
      </c>
      <c r="IV230" s="22">
        <v>4803238.5699999947</v>
      </c>
      <c r="IW230" s="22">
        <v>4092043.7100000177</v>
      </c>
      <c r="IX230" s="22">
        <v>4843399.6599999927</v>
      </c>
      <c r="IY230" s="22">
        <v>4035913.4200000279</v>
      </c>
      <c r="IZ230" s="22">
        <v>4173740.1699999832</v>
      </c>
      <c r="JA230" s="22">
        <v>5214225.7200000025</v>
      </c>
      <c r="JB230" s="22">
        <v>3882701.959999986</v>
      </c>
      <c r="JC230" s="22">
        <v>4771009.4600000009</v>
      </c>
      <c r="JD230" s="22">
        <v>4252461.4999999776</v>
      </c>
      <c r="JE230" s="22">
        <v>5237210.6900000498</v>
      </c>
      <c r="JF230" s="31">
        <f t="shared" si="1194"/>
        <v>54747742.970000029</v>
      </c>
      <c r="JG230" s="227">
        <v>4539522.839999998</v>
      </c>
      <c r="JH230" s="22">
        <v>4592637.24</v>
      </c>
      <c r="JI230" s="22">
        <v>4607893.1500000022</v>
      </c>
      <c r="JJ230" s="22">
        <v>4256705.7299999967</v>
      </c>
      <c r="JK230" s="22">
        <v>4852915.5000000075</v>
      </c>
      <c r="JL230" s="22">
        <v>4122365.1199999861</v>
      </c>
      <c r="JM230" s="22">
        <v>5155276.7699999884</v>
      </c>
      <c r="JN230" s="22">
        <v>4203826.859999992</v>
      </c>
      <c r="JO230" s="22">
        <v>4433655.420000039</v>
      </c>
      <c r="JP230" s="22">
        <v>5132746.9499999732</v>
      </c>
      <c r="JQ230" s="22">
        <v>4239420.0500000119</v>
      </c>
      <c r="JR230" s="22">
        <v>4920913.4500000253</v>
      </c>
      <c r="JS230" s="31">
        <f t="shared" si="1195"/>
        <v>55057879.080000021</v>
      </c>
      <c r="JT230" s="227">
        <v>4868215.0199999996</v>
      </c>
      <c r="JU230" s="22">
        <v>4284883.2300000004</v>
      </c>
      <c r="JV230" s="22">
        <v>4247556.4699999969</v>
      </c>
      <c r="JW230" s="22">
        <v>5065864.1899999995</v>
      </c>
      <c r="JX230" s="22">
        <v>5384650.8000000119</v>
      </c>
      <c r="JY230" s="22">
        <v>3607642.5699999891</v>
      </c>
      <c r="JZ230" s="22">
        <v>6422327.2400000058</v>
      </c>
      <c r="KA230" s="22">
        <v>3924812.75</v>
      </c>
      <c r="KB230" s="22">
        <v>4902349.3800000176</v>
      </c>
      <c r="KC230" s="22">
        <v>5019776.9099999964</v>
      </c>
      <c r="KD230" s="22">
        <v>4568418.2900000438</v>
      </c>
      <c r="KE230" s="22">
        <v>5672570.0899998397</v>
      </c>
      <c r="KF230" s="31">
        <f t="shared" si="1196"/>
        <v>57969066.939999901</v>
      </c>
      <c r="KG230" s="227">
        <v>3641361.7</v>
      </c>
      <c r="KH230" s="22">
        <v>4761868.97</v>
      </c>
      <c r="KI230" s="22">
        <v>5447817.1699999999</v>
      </c>
      <c r="KJ230" s="22">
        <v>3800077.9499999993</v>
      </c>
      <c r="KK230" s="22">
        <v>4824758.2800000012</v>
      </c>
      <c r="KL230" s="22">
        <v>4735537.0500000007</v>
      </c>
      <c r="KM230" s="22">
        <v>3744948.2799999975</v>
      </c>
      <c r="KN230" s="22">
        <v>4547159.5</v>
      </c>
      <c r="KO230" s="22">
        <v>4022368.1000000015</v>
      </c>
      <c r="KP230" s="22">
        <v>5182919.68</v>
      </c>
      <c r="KQ230" s="22">
        <v>3726431.5300000012</v>
      </c>
      <c r="KR230" s="22">
        <v>6279128.7100000009</v>
      </c>
      <c r="KS230" s="31">
        <f t="shared" si="1197"/>
        <v>54714376.920000002</v>
      </c>
      <c r="KT230" s="227">
        <v>3611411.09</v>
      </c>
      <c r="KU230" s="22">
        <v>4150357.1799999997</v>
      </c>
      <c r="KV230" s="22">
        <v>5225665.24</v>
      </c>
      <c r="KW230" s="22">
        <v>4010594.040000001</v>
      </c>
      <c r="KX230" s="22">
        <v>4442330.0399999991</v>
      </c>
      <c r="KY230" s="22">
        <v>4469575.129999999</v>
      </c>
      <c r="KZ230" s="22">
        <v>4522742.1700000018</v>
      </c>
      <c r="LA230" s="22">
        <v>5121611.43</v>
      </c>
      <c r="LB230" s="22">
        <v>3977248.1899999976</v>
      </c>
      <c r="LC230" s="22">
        <v>4522748.1300000027</v>
      </c>
      <c r="LD230" s="22">
        <v>4847192.2199999988</v>
      </c>
      <c r="LE230" s="22">
        <v>5358907.75</v>
      </c>
      <c r="LF230" s="31">
        <f t="shared" si="1198"/>
        <v>54260382.609999999</v>
      </c>
      <c r="LG230" s="227">
        <v>3373259.98</v>
      </c>
      <c r="LH230" s="22">
        <v>4981450.26</v>
      </c>
      <c r="LI230" s="22">
        <v>6336947.0899999999</v>
      </c>
      <c r="LJ230" s="22">
        <v>3062423.3800000008</v>
      </c>
      <c r="LK230" s="22">
        <v>5734358.5799999982</v>
      </c>
      <c r="LL230" s="22">
        <v>5542608.0899999999</v>
      </c>
      <c r="LM230" s="22">
        <v>4055218.1799999997</v>
      </c>
      <c r="LN230" s="22">
        <v>5534567.4199999981</v>
      </c>
      <c r="LO230" s="22">
        <v>5155992.7200000137</v>
      </c>
      <c r="LP230" s="22">
        <v>5650435.5999999866</v>
      </c>
      <c r="LQ230" s="22">
        <v>4664486.57</v>
      </c>
      <c r="LR230" s="22">
        <v>7218979.9299999997</v>
      </c>
      <c r="LS230" s="31">
        <f t="shared" si="1199"/>
        <v>61310727.799999997</v>
      </c>
      <c r="LT230" s="227">
        <v>4832909.45</v>
      </c>
      <c r="LU230" s="22">
        <v>5916024.4899999993</v>
      </c>
      <c r="LV230" s="22">
        <v>6076017.8400000017</v>
      </c>
      <c r="LW230" s="22">
        <v>5892311.2199999988</v>
      </c>
      <c r="LX230" s="22">
        <v>6513622.25</v>
      </c>
      <c r="LY230" s="22">
        <v>5390593.799999997</v>
      </c>
      <c r="LZ230" s="22">
        <v>6606400.9299999997</v>
      </c>
      <c r="MA230" s="22">
        <v>6672772.6100000069</v>
      </c>
      <c r="MB230" s="22">
        <v>4889695.599999994</v>
      </c>
      <c r="MC230" s="22">
        <v>8625887.2199999988</v>
      </c>
      <c r="MD230" s="22">
        <v>3421577.480000101</v>
      </c>
      <c r="ME230" s="22">
        <v>7340500.7499999031</v>
      </c>
      <c r="MF230" s="31">
        <f t="shared" si="1200"/>
        <v>72178313.640000001</v>
      </c>
      <c r="MG230" s="227">
        <v>5811208.6500000004</v>
      </c>
      <c r="MH230" s="22">
        <v>5360779.16</v>
      </c>
      <c r="MI230" s="22">
        <v>6319210.2200000007</v>
      </c>
      <c r="MJ230" s="22">
        <v>0</v>
      </c>
      <c r="MK230" s="22">
        <v>0</v>
      </c>
      <c r="ML230" s="22">
        <v>0</v>
      </c>
      <c r="MM230" s="22">
        <v>0</v>
      </c>
      <c r="MN230" s="22">
        <v>0</v>
      </c>
      <c r="MO230" s="22">
        <v>0</v>
      </c>
      <c r="MP230" s="22">
        <v>0</v>
      </c>
      <c r="MQ230" s="22">
        <v>0</v>
      </c>
      <c r="MR230" s="22">
        <v>0</v>
      </c>
      <c r="MS230" s="32">
        <f t="shared" si="1201"/>
        <v>17491198.030000001</v>
      </c>
    </row>
    <row r="231" spans="1:357" x14ac:dyDescent="0.2">
      <c r="A231" s="82">
        <v>411920</v>
      </c>
      <c r="B231" s="105"/>
      <c r="C231" s="106" t="s">
        <v>505</v>
      </c>
      <c r="D231" s="106" t="s">
        <v>229</v>
      </c>
      <c r="E231" s="22" t="s">
        <v>165</v>
      </c>
      <c r="F231" s="22" t="s">
        <v>165</v>
      </c>
      <c r="G231" s="22" t="s">
        <v>165</v>
      </c>
      <c r="H231" s="22" t="s">
        <v>165</v>
      </c>
      <c r="I231" s="22" t="s">
        <v>165</v>
      </c>
      <c r="J231" s="22" t="s">
        <v>165</v>
      </c>
      <c r="K231" s="22" t="s">
        <v>165</v>
      </c>
      <c r="L231" s="22" t="s">
        <v>165</v>
      </c>
      <c r="M231" s="22" t="s">
        <v>165</v>
      </c>
      <c r="N231" s="22" t="s">
        <v>165</v>
      </c>
      <c r="O231" s="22" t="s">
        <v>165</v>
      </c>
      <c r="P231" s="22" t="s">
        <v>165</v>
      </c>
      <c r="Q231" s="22" t="s">
        <v>165</v>
      </c>
      <c r="R231" s="22" t="s">
        <v>165</v>
      </c>
      <c r="S231" s="22" t="s">
        <v>165</v>
      </c>
      <c r="T231" s="22" t="s">
        <v>165</v>
      </c>
      <c r="U231" s="22" t="s">
        <v>165</v>
      </c>
      <c r="V231" s="22" t="s">
        <v>165</v>
      </c>
      <c r="W231" s="22" t="s">
        <v>165</v>
      </c>
      <c r="X231" s="22" t="s">
        <v>165</v>
      </c>
      <c r="Y231" s="22" t="s">
        <v>165</v>
      </c>
      <c r="Z231" s="22" t="s">
        <v>165</v>
      </c>
      <c r="AA231" s="22" t="s">
        <v>165</v>
      </c>
      <c r="AB231" s="22" t="s">
        <v>165</v>
      </c>
      <c r="AC231" s="22" t="s">
        <v>165</v>
      </c>
      <c r="AD231" s="22" t="s">
        <v>165</v>
      </c>
      <c r="AE231" s="22" t="s">
        <v>165</v>
      </c>
      <c r="AF231" s="22" t="s">
        <v>165</v>
      </c>
      <c r="AG231" s="22" t="s">
        <v>165</v>
      </c>
      <c r="AH231" s="22" t="s">
        <v>165</v>
      </c>
      <c r="AI231" s="22" t="s">
        <v>165</v>
      </c>
      <c r="AJ231" s="22" t="s">
        <v>165</v>
      </c>
      <c r="AK231" s="22" t="s">
        <v>165</v>
      </c>
      <c r="AL231" s="22" t="s">
        <v>165</v>
      </c>
      <c r="AM231" s="22" t="s">
        <v>165</v>
      </c>
      <c r="AN231" s="22" t="s">
        <v>165</v>
      </c>
      <c r="AO231" s="22" t="s">
        <v>165</v>
      </c>
      <c r="AP231" s="22" t="s">
        <v>165</v>
      </c>
      <c r="AQ231" s="22" t="s">
        <v>165</v>
      </c>
      <c r="AR231" s="22" t="s">
        <v>165</v>
      </c>
      <c r="AS231" s="22" t="s">
        <v>165</v>
      </c>
      <c r="AT231" s="22" t="s">
        <v>165</v>
      </c>
      <c r="AU231" s="22" t="s">
        <v>165</v>
      </c>
      <c r="AV231" s="22" t="s">
        <v>165</v>
      </c>
      <c r="AW231" s="22" t="s">
        <v>165</v>
      </c>
      <c r="AX231" s="22" t="s">
        <v>165</v>
      </c>
      <c r="AY231" s="22" t="s">
        <v>165</v>
      </c>
      <c r="AZ231" s="22" t="s">
        <v>165</v>
      </c>
      <c r="BA231" s="22" t="s">
        <v>165</v>
      </c>
      <c r="BB231" s="22" t="s">
        <v>165</v>
      </c>
      <c r="BC231" s="22" t="s">
        <v>165</v>
      </c>
      <c r="BD231" s="22" t="s">
        <v>165</v>
      </c>
      <c r="BE231" s="22" t="s">
        <v>165</v>
      </c>
      <c r="BF231" s="22" t="s">
        <v>165</v>
      </c>
      <c r="BG231" s="22" t="s">
        <v>165</v>
      </c>
      <c r="BH231" s="22" t="s">
        <v>165</v>
      </c>
      <c r="BI231" s="22" t="s">
        <v>165</v>
      </c>
      <c r="BJ231" s="22" t="s">
        <v>165</v>
      </c>
      <c r="BK231" s="22" t="s">
        <v>165</v>
      </c>
      <c r="BL231" s="22" t="s">
        <v>165</v>
      </c>
      <c r="BM231" s="22" t="s">
        <v>165</v>
      </c>
      <c r="BN231" s="22" t="s">
        <v>165</v>
      </c>
      <c r="BO231" s="22" t="s">
        <v>165</v>
      </c>
      <c r="BP231" s="22" t="s">
        <v>165</v>
      </c>
      <c r="BQ231" s="22" t="s">
        <v>165</v>
      </c>
      <c r="BR231" s="22" t="s">
        <v>165</v>
      </c>
      <c r="BS231" s="22" t="s">
        <v>165</v>
      </c>
      <c r="BT231" s="22" t="s">
        <v>165</v>
      </c>
      <c r="BU231" s="22" t="s">
        <v>165</v>
      </c>
      <c r="BV231" s="22" t="s">
        <v>165</v>
      </c>
      <c r="BW231" s="22" t="s">
        <v>165</v>
      </c>
      <c r="BX231" s="22" t="s">
        <v>165</v>
      </c>
      <c r="BY231" s="22" t="s">
        <v>165</v>
      </c>
      <c r="BZ231" s="22" t="s">
        <v>165</v>
      </c>
      <c r="CA231" s="22" t="s">
        <v>165</v>
      </c>
      <c r="CB231" s="22" t="s">
        <v>165</v>
      </c>
      <c r="CC231" s="22" t="s">
        <v>165</v>
      </c>
      <c r="CD231" s="22" t="s">
        <v>165</v>
      </c>
      <c r="CE231" s="22" t="s">
        <v>165</v>
      </c>
      <c r="CF231" s="22" t="s">
        <v>165</v>
      </c>
      <c r="CG231" s="22" t="s">
        <v>165</v>
      </c>
      <c r="CH231" s="22" t="s">
        <v>165</v>
      </c>
      <c r="CI231" s="22" t="s">
        <v>165</v>
      </c>
      <c r="CJ231" s="22" t="s">
        <v>165</v>
      </c>
      <c r="CK231" s="22" t="s">
        <v>165</v>
      </c>
      <c r="CL231" s="22" t="s">
        <v>165</v>
      </c>
      <c r="CM231" s="22" t="s">
        <v>165</v>
      </c>
      <c r="CN231" s="22" t="s">
        <v>165</v>
      </c>
      <c r="CO231" s="22" t="s">
        <v>165</v>
      </c>
      <c r="CP231" s="22" t="s">
        <v>165</v>
      </c>
      <c r="CQ231" s="22" t="s">
        <v>165</v>
      </c>
      <c r="CR231" s="22" t="s">
        <v>165</v>
      </c>
      <c r="CS231" s="22" t="s">
        <v>165</v>
      </c>
      <c r="CT231" s="22">
        <v>237187.53033717244</v>
      </c>
      <c r="CU231" s="22">
        <v>265791.48727257567</v>
      </c>
      <c r="CV231" s="22">
        <v>352786.04556835257</v>
      </c>
      <c r="CW231" s="22">
        <v>240609.38282423641</v>
      </c>
      <c r="CX231" s="22">
        <v>342185.92159071914</v>
      </c>
      <c r="CY231" s="22">
        <v>289123.05504089512</v>
      </c>
      <c r="CZ231" s="22">
        <v>289567.28163077933</v>
      </c>
      <c r="DA231" s="22">
        <v>470957.66241028131</v>
      </c>
      <c r="DB231" s="22">
        <v>264827.28438491159</v>
      </c>
      <c r="DC231" s="22">
        <v>274074.1672091473</v>
      </c>
      <c r="DD231" s="22">
        <v>277423.97329327313</v>
      </c>
      <c r="DE231" s="22">
        <v>637214.40844600205</v>
      </c>
      <c r="DF231" s="22">
        <f t="shared" si="1166"/>
        <v>3941748.2000083467</v>
      </c>
      <c r="DG231" s="22">
        <v>315672.55</v>
      </c>
      <c r="DH231" s="22">
        <v>221417.54</v>
      </c>
      <c r="DI231" s="22">
        <v>316958.40000000002</v>
      </c>
      <c r="DJ231" s="22">
        <v>399103.71</v>
      </c>
      <c r="DK231" s="22">
        <v>434494.35</v>
      </c>
      <c r="DL231" s="22">
        <v>376206.9</v>
      </c>
      <c r="DM231" s="22">
        <v>576281.06999999995</v>
      </c>
      <c r="DN231" s="22">
        <v>300705.37</v>
      </c>
      <c r="DO231" s="22">
        <v>358281.93</v>
      </c>
      <c r="DP231" s="22">
        <v>364020.33</v>
      </c>
      <c r="DQ231" s="22">
        <v>313713.96000000002</v>
      </c>
      <c r="DR231" s="22">
        <v>395406.41</v>
      </c>
      <c r="DS231" s="31">
        <f t="shared" si="1186"/>
        <v>4372262.5199999996</v>
      </c>
      <c r="DT231" s="22">
        <v>347616.58</v>
      </c>
      <c r="DU231" s="22">
        <v>265942.59000000003</v>
      </c>
      <c r="DV231" s="22">
        <v>538809.99</v>
      </c>
      <c r="DW231" s="22">
        <v>322177.57</v>
      </c>
      <c r="DX231" s="22">
        <v>327595.03000000003</v>
      </c>
      <c r="DY231" s="22">
        <v>330276.64</v>
      </c>
      <c r="DZ231" s="22">
        <v>320819.38</v>
      </c>
      <c r="EA231" s="22">
        <v>289277.19</v>
      </c>
      <c r="EB231" s="22">
        <v>293185.14</v>
      </c>
      <c r="EC231" s="22">
        <v>311542.05</v>
      </c>
      <c r="ED231" s="22">
        <v>743885.14</v>
      </c>
      <c r="EE231" s="22">
        <v>461096.59</v>
      </c>
      <c r="EF231" s="31">
        <f t="shared" si="1202"/>
        <v>4552223.8900000006</v>
      </c>
      <c r="EG231" s="22">
        <v>269070.01</v>
      </c>
      <c r="EH231" s="22">
        <v>214625.54</v>
      </c>
      <c r="EI231" s="22">
        <v>509303.83</v>
      </c>
      <c r="EJ231" s="22">
        <v>310869.62</v>
      </c>
      <c r="EK231" s="22">
        <v>308054.61</v>
      </c>
      <c r="EL231" s="22">
        <v>416487.32</v>
      </c>
      <c r="EM231" s="22">
        <v>328437.46999999997</v>
      </c>
      <c r="EN231" s="22">
        <v>281527.88</v>
      </c>
      <c r="EO231" s="22">
        <v>402597.93</v>
      </c>
      <c r="EP231" s="22">
        <v>324605.67</v>
      </c>
      <c r="EQ231" s="22">
        <v>351577.94</v>
      </c>
      <c r="ER231" s="22">
        <v>452936.18</v>
      </c>
      <c r="ES231" s="31">
        <f t="shared" si="1203"/>
        <v>4170094</v>
      </c>
      <c r="ET231" s="22">
        <v>719261.45</v>
      </c>
      <c r="EU231" s="22">
        <v>328729.52</v>
      </c>
      <c r="EV231" s="22">
        <v>298903.3</v>
      </c>
      <c r="EW231" s="22">
        <v>428313.7</v>
      </c>
      <c r="EX231" s="22">
        <v>699601.33</v>
      </c>
      <c r="EY231" s="22">
        <v>422720.38</v>
      </c>
      <c r="EZ231" s="22">
        <v>628973.72</v>
      </c>
      <c r="FA231" s="22">
        <v>369554.17</v>
      </c>
      <c r="FB231" s="22">
        <v>371717.77</v>
      </c>
      <c r="FC231" s="22">
        <v>319906.35000000056</v>
      </c>
      <c r="FD231" s="22">
        <v>453085.42</v>
      </c>
      <c r="FE231" s="22">
        <v>708283.11</v>
      </c>
      <c r="FF231" s="31">
        <f t="shared" si="1204"/>
        <v>5749050.2200000007</v>
      </c>
      <c r="FG231" s="22">
        <v>338839.7</v>
      </c>
      <c r="FH231" s="22">
        <v>548466.61</v>
      </c>
      <c r="FI231" s="22">
        <v>420285.01</v>
      </c>
      <c r="FJ231" s="22">
        <v>400562.03</v>
      </c>
      <c r="FK231" s="22">
        <v>344227.27</v>
      </c>
      <c r="FL231" s="22">
        <v>559658.97</v>
      </c>
      <c r="FM231" s="22">
        <v>491368.77</v>
      </c>
      <c r="FN231" s="22">
        <v>331148.28000000003</v>
      </c>
      <c r="FO231" s="22">
        <v>480290.38</v>
      </c>
      <c r="FP231" s="22">
        <v>334056.36</v>
      </c>
      <c r="FQ231" s="22">
        <v>423860.63</v>
      </c>
      <c r="FR231" s="22">
        <v>865197.62000000197</v>
      </c>
      <c r="FS231" s="31">
        <f t="shared" si="1187"/>
        <v>5537961.6300000018</v>
      </c>
      <c r="FT231" s="22">
        <v>331897.7</v>
      </c>
      <c r="FU231" s="22">
        <v>330610.75</v>
      </c>
      <c r="FV231" s="22">
        <v>509765.47</v>
      </c>
      <c r="FW231" s="22">
        <v>369443.44</v>
      </c>
      <c r="FX231" s="22">
        <v>367628.08</v>
      </c>
      <c r="FY231" s="22">
        <v>506111.51</v>
      </c>
      <c r="FZ231" s="22">
        <v>591886.03</v>
      </c>
      <c r="GA231" s="22">
        <v>451399.96</v>
      </c>
      <c r="GB231" s="22">
        <v>619274.92000000004</v>
      </c>
      <c r="GC231" s="22">
        <v>1068310.6100000001</v>
      </c>
      <c r="GD231" s="22">
        <v>56690.970000000671</v>
      </c>
      <c r="GE231" s="22">
        <v>1158907.8999999999</v>
      </c>
      <c r="GF231" s="31">
        <f t="shared" si="1188"/>
        <v>6361927.3400000017</v>
      </c>
      <c r="GG231" s="22">
        <v>452763.93</v>
      </c>
      <c r="GH231" s="22">
        <v>468393.52999999997</v>
      </c>
      <c r="GI231" s="22">
        <v>565444.62000000011</v>
      </c>
      <c r="GJ231" s="22">
        <v>634679.75</v>
      </c>
      <c r="GK231" s="22">
        <v>728565.10000000009</v>
      </c>
      <c r="GL231" s="22">
        <v>801598.06999999983</v>
      </c>
      <c r="GM231" s="22">
        <v>800236.15000000037</v>
      </c>
      <c r="GN231" s="22">
        <v>544163.18999999762</v>
      </c>
      <c r="GO231" s="22">
        <v>670143.24000000209</v>
      </c>
      <c r="GP231" s="22">
        <v>661353.07999999728</v>
      </c>
      <c r="GQ231" s="22">
        <v>686169.7900000019</v>
      </c>
      <c r="GR231" s="22">
        <v>736631.95999999717</v>
      </c>
      <c r="GS231" s="31">
        <f t="shared" si="1189"/>
        <v>7750142.4099999964</v>
      </c>
      <c r="GT231" s="22">
        <v>836708.09999999939</v>
      </c>
      <c r="GU231" s="22">
        <v>490738.97000000067</v>
      </c>
      <c r="GV231" s="22">
        <v>755709.90999999992</v>
      </c>
      <c r="GW231" s="22">
        <v>718629.40999999922</v>
      </c>
      <c r="GX231" s="22">
        <v>789353.3600000008</v>
      </c>
      <c r="GY231" s="22">
        <v>626576.71</v>
      </c>
      <c r="GZ231" s="22">
        <v>715106.98999999836</v>
      </c>
      <c r="HA231" s="22">
        <v>549838.32000000123</v>
      </c>
      <c r="HB231" s="22">
        <v>942994.06000000238</v>
      </c>
      <c r="HC231" s="22">
        <v>873135.17999999505</v>
      </c>
      <c r="HD231" s="22">
        <v>730502.94000000507</v>
      </c>
      <c r="HE231" s="22">
        <v>886979.8899999978</v>
      </c>
      <c r="HF231" s="31">
        <f t="shared" si="1190"/>
        <v>8916273.8399999999</v>
      </c>
      <c r="HG231" s="22">
        <v>747389.33999999985</v>
      </c>
      <c r="HH231" s="22">
        <v>635803.30000000098</v>
      </c>
      <c r="HI231" s="22">
        <v>827146.08999999915</v>
      </c>
      <c r="HJ231" s="22">
        <v>900251.2799999984</v>
      </c>
      <c r="HK231" s="22">
        <v>798912.80000000121</v>
      </c>
      <c r="HL231" s="22">
        <v>784660.39999999851</v>
      </c>
      <c r="HM231" s="22">
        <v>755246.3900000006</v>
      </c>
      <c r="HN231" s="22">
        <v>707063.54000000283</v>
      </c>
      <c r="HO231" s="22">
        <v>726467.5299999984</v>
      </c>
      <c r="HP231" s="22">
        <v>693335.43999999948</v>
      </c>
      <c r="HQ231" s="22">
        <v>745539.54999999795</v>
      </c>
      <c r="HR231" s="22">
        <v>898234.70999999624</v>
      </c>
      <c r="HS231" s="31">
        <f t="shared" si="1191"/>
        <v>9220050.3699999936</v>
      </c>
      <c r="HT231" s="22">
        <v>743646.76999999979</v>
      </c>
      <c r="HU231" s="22">
        <v>581406.05999999936</v>
      </c>
      <c r="HV231" s="22">
        <v>678644.50000000023</v>
      </c>
      <c r="HW231" s="22">
        <v>720306.0000000007</v>
      </c>
      <c r="HX231" s="22">
        <v>630996.48999999976</v>
      </c>
      <c r="HY231" s="22">
        <v>668544.1500000013</v>
      </c>
      <c r="HZ231" s="22">
        <v>730485.40999999875</v>
      </c>
      <c r="IA231" s="22">
        <v>1001440.8400000045</v>
      </c>
      <c r="IB231" s="22">
        <v>824149.68999999203</v>
      </c>
      <c r="IC231" s="22">
        <v>807133.85000000242</v>
      </c>
      <c r="ID231" s="22">
        <v>776454.07999999728</v>
      </c>
      <c r="IE231" s="22">
        <v>890520.35000000335</v>
      </c>
      <c r="IF231" s="31">
        <f t="shared" si="1192"/>
        <v>9053728.1899999995</v>
      </c>
      <c r="IG231" s="22">
        <v>898082.52999999968</v>
      </c>
      <c r="IH231" s="22">
        <v>769140.25000000058</v>
      </c>
      <c r="II231" s="22">
        <v>898946.91000000015</v>
      </c>
      <c r="IJ231" s="22">
        <v>824911.97999999952</v>
      </c>
      <c r="IK231" s="22">
        <v>903898</v>
      </c>
      <c r="IL231" s="22">
        <v>825641.32999999821</v>
      </c>
      <c r="IM231" s="22">
        <v>988025.99000000022</v>
      </c>
      <c r="IN231" s="22">
        <v>821150.90000000037</v>
      </c>
      <c r="IO231" s="22">
        <v>840019.31999999844</v>
      </c>
      <c r="IP231" s="22">
        <v>758765.95000000484</v>
      </c>
      <c r="IQ231" s="22">
        <v>846163.16999999993</v>
      </c>
      <c r="IR231" s="22">
        <v>844950.24999999814</v>
      </c>
      <c r="IS231" s="31">
        <f t="shared" si="1193"/>
        <v>10219696.58</v>
      </c>
      <c r="IT231" s="22">
        <v>935176.57999999926</v>
      </c>
      <c r="IU231" s="22">
        <v>821483.20000000077</v>
      </c>
      <c r="IV231" s="22">
        <v>698088.8600000001</v>
      </c>
      <c r="IW231" s="22">
        <v>1210697.0299999984</v>
      </c>
      <c r="IX231" s="22">
        <v>860187.79000000143</v>
      </c>
      <c r="IY231" s="22">
        <v>857337.21999999415</v>
      </c>
      <c r="IZ231" s="22">
        <v>932546.78000001051</v>
      </c>
      <c r="JA231" s="22">
        <v>931192.59999999218</v>
      </c>
      <c r="JB231" s="22">
        <v>881431.18000000156</v>
      </c>
      <c r="JC231" s="22">
        <v>924961.66000000201</v>
      </c>
      <c r="JD231" s="22">
        <v>893756.04999999702</v>
      </c>
      <c r="JE231" s="22">
        <v>968075.25000000745</v>
      </c>
      <c r="JF231" s="31">
        <f t="shared" si="1194"/>
        <v>10914934.200000005</v>
      </c>
      <c r="JG231" s="227">
        <v>996276.9700000002</v>
      </c>
      <c r="JH231" s="22">
        <v>1039298.6400000008</v>
      </c>
      <c r="JI231" s="22">
        <v>1024590.4699999995</v>
      </c>
      <c r="JJ231" s="22">
        <v>1017186.2699999963</v>
      </c>
      <c r="JK231" s="22">
        <v>1029866.4900000002</v>
      </c>
      <c r="JL231" s="22">
        <v>990920.71000000183</v>
      </c>
      <c r="JM231" s="22">
        <v>1108976.640000008</v>
      </c>
      <c r="JN231" s="22">
        <v>1014270.5699999928</v>
      </c>
      <c r="JO231" s="22">
        <v>1004053.379999999</v>
      </c>
      <c r="JP231" s="22">
        <v>1001889.179999996</v>
      </c>
      <c r="JQ231" s="22">
        <v>991720.57000000589</v>
      </c>
      <c r="JR231" s="22">
        <v>1072807.8200000077</v>
      </c>
      <c r="JS231" s="31">
        <f t="shared" si="1195"/>
        <v>12291857.710000008</v>
      </c>
      <c r="JT231" s="227">
        <v>1128082.0800000005</v>
      </c>
      <c r="JU231" s="22">
        <v>1008674.7499999981</v>
      </c>
      <c r="JV231" s="22">
        <v>1135928.2100000014</v>
      </c>
      <c r="JW231" s="22">
        <v>1054285.5799999982</v>
      </c>
      <c r="JX231" s="22">
        <v>1249541.5300000058</v>
      </c>
      <c r="JY231" s="22">
        <v>1022654.4400000023</v>
      </c>
      <c r="JZ231" s="22">
        <v>1128300.5999999885</v>
      </c>
      <c r="KA231" s="22">
        <v>1196242.5200000079</v>
      </c>
      <c r="KB231" s="22">
        <v>1043741.6499999929</v>
      </c>
      <c r="KC231" s="22">
        <v>1086632.5200000051</v>
      </c>
      <c r="KD231" s="22">
        <v>1089364.9100000057</v>
      </c>
      <c r="KE231" s="22">
        <v>1289860.099999994</v>
      </c>
      <c r="KF231" s="31">
        <f t="shared" si="1196"/>
        <v>13433308.890000001</v>
      </c>
      <c r="KG231" s="227">
        <v>1071330.1299999999</v>
      </c>
      <c r="KH231" s="22">
        <v>1146695.02</v>
      </c>
      <c r="KI231" s="22">
        <v>539847.93999999994</v>
      </c>
      <c r="KJ231" s="22">
        <v>765722.55000000028</v>
      </c>
      <c r="KK231" s="22">
        <v>735512.23999999976</v>
      </c>
      <c r="KL231" s="22">
        <v>496805.11000000034</v>
      </c>
      <c r="KM231" s="22">
        <v>749525.46999999974</v>
      </c>
      <c r="KN231" s="22">
        <v>757132.50999999978</v>
      </c>
      <c r="KO231" s="22">
        <v>536736.02000000048</v>
      </c>
      <c r="KP231" s="22">
        <v>812671.52999999933</v>
      </c>
      <c r="KQ231" s="22">
        <v>753592.30000001006</v>
      </c>
      <c r="KR231" s="22">
        <v>328313.30999999121</v>
      </c>
      <c r="KS231" s="31">
        <f t="shared" si="1197"/>
        <v>8693884.1300000008</v>
      </c>
      <c r="KT231" s="227">
        <v>669194.61</v>
      </c>
      <c r="KU231" s="22">
        <v>820152.66</v>
      </c>
      <c r="KV231" s="22">
        <v>775343.16999999993</v>
      </c>
      <c r="KW231" s="22">
        <v>823061.2200000002</v>
      </c>
      <c r="KX231" s="22">
        <v>806986.86999999965</v>
      </c>
      <c r="KY231" s="22">
        <v>820971.48999999976</v>
      </c>
      <c r="KZ231" s="22">
        <v>953336.42000000086</v>
      </c>
      <c r="LA231" s="22">
        <v>973454.64999999944</v>
      </c>
      <c r="LB231" s="22">
        <v>779566.81000000052</v>
      </c>
      <c r="LC231" s="22">
        <v>615383.81999999937</v>
      </c>
      <c r="LD231" s="22">
        <v>785143.30999999959</v>
      </c>
      <c r="LE231" s="22">
        <v>54191.640000000596</v>
      </c>
      <c r="LF231" s="31">
        <f t="shared" si="1198"/>
        <v>8876786.6699999999</v>
      </c>
      <c r="LG231" s="227">
        <v>753328.19</v>
      </c>
      <c r="LH231" s="22">
        <v>715612.3600000001</v>
      </c>
      <c r="LI231" s="22">
        <v>657512.82000000007</v>
      </c>
      <c r="LJ231" s="22">
        <v>811376.66999999993</v>
      </c>
      <c r="LK231" s="22">
        <v>966081.31999999983</v>
      </c>
      <c r="LL231" s="22">
        <v>913991.46000000043</v>
      </c>
      <c r="LM231" s="22">
        <v>956400.38999999966</v>
      </c>
      <c r="LN231" s="22">
        <v>840255.66999999993</v>
      </c>
      <c r="LO231" s="22">
        <v>830569.00000000279</v>
      </c>
      <c r="LP231" s="22">
        <v>1154866.329999987</v>
      </c>
      <c r="LQ231" s="22">
        <v>655898.98000000976</v>
      </c>
      <c r="LR231" s="22">
        <v>792666.75</v>
      </c>
      <c r="LS231" s="31">
        <f t="shared" si="1199"/>
        <v>10048559.939999999</v>
      </c>
      <c r="LT231" s="227">
        <v>841655.48</v>
      </c>
      <c r="LU231" s="22">
        <v>866091.08000000007</v>
      </c>
      <c r="LV231" s="22">
        <v>884513.14000000013</v>
      </c>
      <c r="LW231" s="22">
        <v>862030.62999999989</v>
      </c>
      <c r="LX231" s="22">
        <v>963035.03000000026</v>
      </c>
      <c r="LY231" s="22">
        <v>960893.16999999993</v>
      </c>
      <c r="LZ231" s="22">
        <v>1094973.5599999996</v>
      </c>
      <c r="MA231" s="22">
        <v>797080.46000001021</v>
      </c>
      <c r="MB231" s="22">
        <v>939740.08999998961</v>
      </c>
      <c r="MC231" s="22">
        <v>943643.21999999974</v>
      </c>
      <c r="MD231" s="22">
        <v>871265.49000000022</v>
      </c>
      <c r="ME231" s="22">
        <v>541359.70000000112</v>
      </c>
      <c r="MF231" s="31">
        <f t="shared" si="1200"/>
        <v>10566281.050000001</v>
      </c>
      <c r="MG231" s="227">
        <v>1018461.68</v>
      </c>
      <c r="MH231" s="22">
        <v>796675.44999999984</v>
      </c>
      <c r="MI231" s="22">
        <v>915329.16000000015</v>
      </c>
      <c r="MJ231" s="22">
        <v>0</v>
      </c>
      <c r="MK231" s="22">
        <v>0</v>
      </c>
      <c r="ML231" s="22">
        <v>0</v>
      </c>
      <c r="MM231" s="22">
        <v>0</v>
      </c>
      <c r="MN231" s="22">
        <v>0</v>
      </c>
      <c r="MO231" s="22">
        <v>0</v>
      </c>
      <c r="MP231" s="22">
        <v>0</v>
      </c>
      <c r="MQ231" s="22">
        <v>0</v>
      </c>
      <c r="MR231" s="22">
        <v>0</v>
      </c>
      <c r="MS231" s="32">
        <f t="shared" si="1201"/>
        <v>2730466.29</v>
      </c>
    </row>
    <row r="232" spans="1:357" x14ac:dyDescent="0.2">
      <c r="A232" s="82">
        <v>411921</v>
      </c>
      <c r="B232" s="105"/>
      <c r="C232" s="106" t="s">
        <v>330</v>
      </c>
      <c r="D232" s="106" t="s">
        <v>480</v>
      </c>
      <c r="E232" s="22" t="s">
        <v>165</v>
      </c>
      <c r="F232" s="22" t="s">
        <v>165</v>
      </c>
      <c r="G232" s="22" t="s">
        <v>165</v>
      </c>
      <c r="H232" s="22" t="s">
        <v>165</v>
      </c>
      <c r="I232" s="22" t="s">
        <v>165</v>
      </c>
      <c r="J232" s="22" t="s">
        <v>165</v>
      </c>
      <c r="K232" s="22" t="s">
        <v>165</v>
      </c>
      <c r="L232" s="22" t="s">
        <v>165</v>
      </c>
      <c r="M232" s="22" t="s">
        <v>165</v>
      </c>
      <c r="N232" s="22" t="s">
        <v>165</v>
      </c>
      <c r="O232" s="22" t="s">
        <v>165</v>
      </c>
      <c r="P232" s="22" t="s">
        <v>165</v>
      </c>
      <c r="Q232" s="22" t="s">
        <v>165</v>
      </c>
      <c r="R232" s="22" t="s">
        <v>165</v>
      </c>
      <c r="S232" s="22" t="s">
        <v>165</v>
      </c>
      <c r="T232" s="22" t="s">
        <v>165</v>
      </c>
      <c r="U232" s="22" t="s">
        <v>165</v>
      </c>
      <c r="V232" s="22" t="s">
        <v>165</v>
      </c>
      <c r="W232" s="22" t="s">
        <v>165</v>
      </c>
      <c r="X232" s="22" t="s">
        <v>165</v>
      </c>
      <c r="Y232" s="22" t="s">
        <v>165</v>
      </c>
      <c r="Z232" s="22" t="s">
        <v>165</v>
      </c>
      <c r="AA232" s="22" t="s">
        <v>165</v>
      </c>
      <c r="AB232" s="22" t="s">
        <v>165</v>
      </c>
      <c r="AC232" s="22" t="s">
        <v>165</v>
      </c>
      <c r="AD232" s="22" t="s">
        <v>165</v>
      </c>
      <c r="AE232" s="22" t="s">
        <v>165</v>
      </c>
      <c r="AF232" s="22" t="s">
        <v>165</v>
      </c>
      <c r="AG232" s="22" t="s">
        <v>165</v>
      </c>
      <c r="AH232" s="22" t="s">
        <v>165</v>
      </c>
      <c r="AI232" s="22" t="s">
        <v>165</v>
      </c>
      <c r="AJ232" s="22" t="s">
        <v>165</v>
      </c>
      <c r="AK232" s="22" t="s">
        <v>165</v>
      </c>
      <c r="AL232" s="22" t="s">
        <v>165</v>
      </c>
      <c r="AM232" s="22" t="s">
        <v>165</v>
      </c>
      <c r="AN232" s="22" t="s">
        <v>165</v>
      </c>
      <c r="AO232" s="22" t="s">
        <v>165</v>
      </c>
      <c r="AP232" s="22" t="s">
        <v>165</v>
      </c>
      <c r="AQ232" s="22" t="s">
        <v>165</v>
      </c>
      <c r="AR232" s="22" t="s">
        <v>165</v>
      </c>
      <c r="AS232" s="22" t="s">
        <v>165</v>
      </c>
      <c r="AT232" s="22" t="s">
        <v>165</v>
      </c>
      <c r="AU232" s="22" t="s">
        <v>165</v>
      </c>
      <c r="AV232" s="22" t="s">
        <v>165</v>
      </c>
      <c r="AW232" s="22" t="s">
        <v>165</v>
      </c>
      <c r="AX232" s="22" t="s">
        <v>165</v>
      </c>
      <c r="AY232" s="22" t="s">
        <v>165</v>
      </c>
      <c r="AZ232" s="22" t="s">
        <v>165</v>
      </c>
      <c r="BA232" s="22" t="s">
        <v>165</v>
      </c>
      <c r="BB232" s="22" t="s">
        <v>165</v>
      </c>
      <c r="BC232" s="22" t="s">
        <v>165</v>
      </c>
      <c r="BD232" s="22" t="s">
        <v>165</v>
      </c>
      <c r="BE232" s="22" t="s">
        <v>165</v>
      </c>
      <c r="BF232" s="22" t="s">
        <v>165</v>
      </c>
      <c r="BG232" s="22" t="s">
        <v>165</v>
      </c>
      <c r="BH232" s="22" t="s">
        <v>165</v>
      </c>
      <c r="BI232" s="22" t="s">
        <v>165</v>
      </c>
      <c r="BJ232" s="22" t="s">
        <v>165</v>
      </c>
      <c r="BK232" s="22" t="s">
        <v>165</v>
      </c>
      <c r="BL232" s="22" t="s">
        <v>165</v>
      </c>
      <c r="BM232" s="22" t="s">
        <v>165</v>
      </c>
      <c r="BN232" s="22" t="s">
        <v>165</v>
      </c>
      <c r="BO232" s="22" t="s">
        <v>165</v>
      </c>
      <c r="BP232" s="22" t="s">
        <v>165</v>
      </c>
      <c r="BQ232" s="22" t="s">
        <v>165</v>
      </c>
      <c r="BR232" s="22" t="s">
        <v>165</v>
      </c>
      <c r="BS232" s="22" t="s">
        <v>165</v>
      </c>
      <c r="BT232" s="22" t="s">
        <v>165</v>
      </c>
      <c r="BU232" s="22" t="s">
        <v>165</v>
      </c>
      <c r="BV232" s="22" t="s">
        <v>165</v>
      </c>
      <c r="BW232" s="22" t="s">
        <v>165</v>
      </c>
      <c r="BX232" s="22" t="s">
        <v>165</v>
      </c>
      <c r="BY232" s="22" t="s">
        <v>165</v>
      </c>
      <c r="BZ232" s="22" t="s">
        <v>165</v>
      </c>
      <c r="CA232" s="22" t="s">
        <v>165</v>
      </c>
      <c r="CB232" s="22" t="s">
        <v>165</v>
      </c>
      <c r="CC232" s="22" t="s">
        <v>165</v>
      </c>
      <c r="CD232" s="22" t="s">
        <v>165</v>
      </c>
      <c r="CE232" s="22" t="s">
        <v>165</v>
      </c>
      <c r="CF232" s="22" t="s">
        <v>165</v>
      </c>
      <c r="CG232" s="22" t="s">
        <v>165</v>
      </c>
      <c r="CH232" s="22" t="s">
        <v>165</v>
      </c>
      <c r="CI232" s="22" t="s">
        <v>165</v>
      </c>
      <c r="CJ232" s="22" t="s">
        <v>165</v>
      </c>
      <c r="CK232" s="22" t="s">
        <v>165</v>
      </c>
      <c r="CL232" s="22" t="s">
        <v>165</v>
      </c>
      <c r="CM232" s="22" t="s">
        <v>165</v>
      </c>
      <c r="CN232" s="22" t="s">
        <v>165</v>
      </c>
      <c r="CO232" s="22" t="s">
        <v>165</v>
      </c>
      <c r="CP232" s="22" t="s">
        <v>165</v>
      </c>
      <c r="CQ232" s="22" t="s">
        <v>165</v>
      </c>
      <c r="CR232" s="22" t="s">
        <v>165</v>
      </c>
      <c r="CS232" s="22" t="s">
        <v>165</v>
      </c>
      <c r="CT232" s="22">
        <v>11255784.031046569</v>
      </c>
      <c r="CU232" s="22">
        <v>11793228.178726427</v>
      </c>
      <c r="CV232" s="22">
        <v>11992632.289058592</v>
      </c>
      <c r="CW232" s="22">
        <v>12522592.574152891</v>
      </c>
      <c r="CX232" s="22">
        <v>14773147.459898207</v>
      </c>
      <c r="CY232" s="22">
        <v>12411235.021365374</v>
      </c>
      <c r="CZ232" s="22">
        <v>12026039.023118</v>
      </c>
      <c r="DA232" s="22">
        <v>12165610.556000622</v>
      </c>
      <c r="DB232" s="22">
        <v>11846511.869512666</v>
      </c>
      <c r="DC232" s="22">
        <v>12688588.306584826</v>
      </c>
      <c r="DD232" s="22">
        <v>12911718.399849838</v>
      </c>
      <c r="DE232" s="22">
        <v>11446465.546778429</v>
      </c>
      <c r="DF232" s="22">
        <f t="shared" si="1166"/>
        <v>147833553.25609243</v>
      </c>
      <c r="DG232" s="22">
        <v>11868962.000360539</v>
      </c>
      <c r="DH232" s="22">
        <v>12147054.779639462</v>
      </c>
      <c r="DI232" s="22">
        <v>12861100.459999993</v>
      </c>
      <c r="DJ232" s="22">
        <v>13186145.93999999</v>
      </c>
      <c r="DK232" s="22">
        <v>15734983.640000038</v>
      </c>
      <c r="DL232" s="22">
        <v>12725800.832999989</v>
      </c>
      <c r="DM232" s="22">
        <v>13413193.506999955</v>
      </c>
      <c r="DN232" s="22">
        <v>13141555.310000062</v>
      </c>
      <c r="DO232" s="22">
        <v>13208901.060000017</v>
      </c>
      <c r="DP232" s="22">
        <v>12360552.769999936</v>
      </c>
      <c r="DQ232" s="22">
        <v>11791070.75000006</v>
      </c>
      <c r="DR232" s="22">
        <v>15083742.389999986</v>
      </c>
      <c r="DS232" s="31">
        <f t="shared" si="1186"/>
        <v>157523063.44000003</v>
      </c>
      <c r="DT232" s="22">
        <v>13013409.620000001</v>
      </c>
      <c r="DU232" s="22">
        <v>13909621.329999987</v>
      </c>
      <c r="DV232" s="22">
        <v>14608396.430000015</v>
      </c>
      <c r="DW232" s="22">
        <v>16857696.860000007</v>
      </c>
      <c r="DX232" s="22">
        <v>18766323.079999998</v>
      </c>
      <c r="DY232" s="22">
        <v>15893986.849999964</v>
      </c>
      <c r="DZ232" s="22">
        <v>15999849.479999959</v>
      </c>
      <c r="EA232" s="22">
        <v>15322571.01000011</v>
      </c>
      <c r="EB232" s="22">
        <v>16505716.709999934</v>
      </c>
      <c r="EC232" s="22">
        <v>16719679.99999997</v>
      </c>
      <c r="ED232" s="22">
        <v>15997649.49000001</v>
      </c>
      <c r="EE232" s="22">
        <v>19246437.7700001</v>
      </c>
      <c r="EF232" s="31">
        <f t="shared" si="1202"/>
        <v>192841338.63000005</v>
      </c>
      <c r="EG232" s="22">
        <v>15759303.720000014</v>
      </c>
      <c r="EH232" s="22">
        <v>13313507.579999957</v>
      </c>
      <c r="EI232" s="22">
        <v>17231620.340000059</v>
      </c>
      <c r="EJ232" s="22">
        <v>17171526.159999974</v>
      </c>
      <c r="EK232" s="22">
        <v>21433924.500000037</v>
      </c>
      <c r="EL232" s="22">
        <v>17298730.439999849</v>
      </c>
      <c r="EM232" s="22">
        <v>18039432.380000129</v>
      </c>
      <c r="EN232" s="22">
        <v>17364904.549999908</v>
      </c>
      <c r="EO232" s="22">
        <v>17992284.930000156</v>
      </c>
      <c r="EP232" s="22">
        <v>18502334.139999896</v>
      </c>
      <c r="EQ232" s="22">
        <v>18451129.270000309</v>
      </c>
      <c r="ER232" s="22">
        <v>18561644.299999923</v>
      </c>
      <c r="ES232" s="31">
        <f t="shared" si="1203"/>
        <v>211120342.31000021</v>
      </c>
      <c r="ET232" s="22">
        <v>16186592.459999988</v>
      </c>
      <c r="EU232" s="22">
        <v>17858225.83000005</v>
      </c>
      <c r="EV232" s="22">
        <v>19657862.679999888</v>
      </c>
      <c r="EW232" s="22">
        <v>17864258.790000021</v>
      </c>
      <c r="EX232" s="22">
        <v>22227643.040000156</v>
      </c>
      <c r="EY232" s="22">
        <v>19582779.099999905</v>
      </c>
      <c r="EZ232" s="22">
        <v>18615052.089999959</v>
      </c>
      <c r="FA232" s="22">
        <v>18918585.309999898</v>
      </c>
      <c r="FB232" s="22">
        <v>19682398.78000018</v>
      </c>
      <c r="FC232" s="22">
        <v>19285882.769999772</v>
      </c>
      <c r="FD232" s="22">
        <v>18216054.909999937</v>
      </c>
      <c r="FE232" s="22">
        <v>18161426.540000439</v>
      </c>
      <c r="FF232" s="31">
        <f t="shared" si="1204"/>
        <v>226256762.30000019</v>
      </c>
      <c r="FG232" s="22">
        <v>18798942.679999981</v>
      </c>
      <c r="FH232" s="22">
        <v>20124115.140000027</v>
      </c>
      <c r="FI232" s="22">
        <v>21443864.609999999</v>
      </c>
      <c r="FJ232" s="22">
        <v>20814520.730000004</v>
      </c>
      <c r="FK232" s="22">
        <v>25020484.409999982</v>
      </c>
      <c r="FL232" s="22">
        <v>21585840.540000007</v>
      </c>
      <c r="FM232" s="22">
        <v>19423341.050000027</v>
      </c>
      <c r="FN232" s="22">
        <v>20794249.539999872</v>
      </c>
      <c r="FO232" s="22">
        <v>21880981.439999908</v>
      </c>
      <c r="FP232" s="22">
        <v>20504085.200000018</v>
      </c>
      <c r="FQ232" s="22">
        <v>22512313.440000236</v>
      </c>
      <c r="FR232" s="22">
        <v>21226555.220000058</v>
      </c>
      <c r="FS232" s="31">
        <f t="shared" si="1187"/>
        <v>254129294.00000012</v>
      </c>
      <c r="FT232" s="22">
        <v>20717758.379999999</v>
      </c>
      <c r="FU232" s="22">
        <v>21080224.560000006</v>
      </c>
      <c r="FV232" s="22">
        <v>22051307.059999987</v>
      </c>
      <c r="FW232" s="22">
        <v>21710938.970000036</v>
      </c>
      <c r="FX232" s="22">
        <v>23332734.969999909</v>
      </c>
      <c r="FY232" s="22">
        <v>22373810.780000165</v>
      </c>
      <c r="FZ232" s="22">
        <v>19751399.869999751</v>
      </c>
      <c r="GA232" s="22">
        <v>19527926.76000008</v>
      </c>
      <c r="GB232" s="22">
        <v>20751989.090000063</v>
      </c>
      <c r="GC232" s="22">
        <v>20496430.609999985</v>
      </c>
      <c r="GD232" s="22">
        <v>18732850.640000343</v>
      </c>
      <c r="GE232" s="22">
        <v>20750992.759999633</v>
      </c>
      <c r="GF232" s="31">
        <f t="shared" si="1188"/>
        <v>251278364.44999996</v>
      </c>
      <c r="GG232" s="22">
        <v>17345727.619999997</v>
      </c>
      <c r="GH232" s="22">
        <v>19635349.729999989</v>
      </c>
      <c r="GI232" s="22">
        <v>20017062.219999939</v>
      </c>
      <c r="GJ232" s="22">
        <v>21036068.33000008</v>
      </c>
      <c r="GK232" s="22">
        <v>19337050.290000051</v>
      </c>
      <c r="GL232" s="22">
        <v>22952177.590000078</v>
      </c>
      <c r="GM232" s="22">
        <v>20250902.559999838</v>
      </c>
      <c r="GN232" s="22">
        <v>20032128.230000198</v>
      </c>
      <c r="GO232" s="22">
        <v>20321526.349999726</v>
      </c>
      <c r="GP232" s="22">
        <v>22138772.830000043</v>
      </c>
      <c r="GQ232" s="22">
        <v>19626270.990000248</v>
      </c>
      <c r="GR232" s="22">
        <v>20470706.769999951</v>
      </c>
      <c r="GS232" s="31">
        <f t="shared" si="1189"/>
        <v>243163743.51000014</v>
      </c>
      <c r="GT232" s="22">
        <v>19281792.860000014</v>
      </c>
      <c r="GU232" s="22">
        <v>20157403.389999993</v>
      </c>
      <c r="GV232" s="22">
        <v>19508948.399999999</v>
      </c>
      <c r="GW232" s="22">
        <v>21992236.789999992</v>
      </c>
      <c r="GX232" s="22">
        <v>18883841.719999984</v>
      </c>
      <c r="GY232" s="22">
        <v>22565035.199999958</v>
      </c>
      <c r="GZ232" s="22">
        <v>20858700.970000044</v>
      </c>
      <c r="HA232" s="22">
        <v>20047669.01000002</v>
      </c>
      <c r="HB232" s="22">
        <v>21409067.960000128</v>
      </c>
      <c r="HC232" s="22">
        <v>21031153.989999771</v>
      </c>
      <c r="HD232" s="22">
        <v>19859133.55000031</v>
      </c>
      <c r="HE232" s="22">
        <v>19950076.359999865</v>
      </c>
      <c r="HF232" s="31">
        <f t="shared" si="1190"/>
        <v>245545060.20000008</v>
      </c>
      <c r="HG232" s="22">
        <v>20208754.749999993</v>
      </c>
      <c r="HH232" s="22">
        <v>20124312.960000038</v>
      </c>
      <c r="HI232" s="22">
        <v>20227839.229999974</v>
      </c>
      <c r="HJ232" s="22">
        <v>21768597.290000044</v>
      </c>
      <c r="HK232" s="22">
        <v>20120092.930000022</v>
      </c>
      <c r="HL232" s="22">
        <v>23817833.730000034</v>
      </c>
      <c r="HM232" s="22">
        <v>22540252.349999934</v>
      </c>
      <c r="HN232" s="22">
        <v>20216856.480000198</v>
      </c>
      <c r="HO232" s="22">
        <v>21949194.7299999</v>
      </c>
      <c r="HP232" s="22">
        <v>20526443.179999948</v>
      </c>
      <c r="HQ232" s="22">
        <v>20641728.799999684</v>
      </c>
      <c r="HR232" s="22">
        <v>21859801.05000031</v>
      </c>
      <c r="HS232" s="31">
        <f t="shared" si="1191"/>
        <v>254001707.48000008</v>
      </c>
      <c r="HT232" s="22">
        <v>19572214.709999993</v>
      </c>
      <c r="HU232" s="22">
        <v>21225029.270000011</v>
      </c>
      <c r="HV232" s="22">
        <v>21427407.639999963</v>
      </c>
      <c r="HW232" s="22">
        <v>20985954.050000079</v>
      </c>
      <c r="HX232" s="22">
        <v>22316251.569999889</v>
      </c>
      <c r="HY232" s="22">
        <v>27631664.5400002</v>
      </c>
      <c r="HZ232" s="22">
        <v>20873734.919999734</v>
      </c>
      <c r="IA232" s="22">
        <v>23293385.55000028</v>
      </c>
      <c r="IB232" s="22">
        <v>22056126.679999828</v>
      </c>
      <c r="IC232" s="22">
        <v>21329906.75</v>
      </c>
      <c r="ID232" s="22">
        <v>21366810.250000179</v>
      </c>
      <c r="IE232" s="22">
        <v>21777915.46999976</v>
      </c>
      <c r="IF232" s="31">
        <f t="shared" si="1192"/>
        <v>263856401.39999992</v>
      </c>
      <c r="IG232" s="22">
        <v>20832546.749999989</v>
      </c>
      <c r="IH232" s="22">
        <v>21856543.710000034</v>
      </c>
      <c r="II232" s="22">
        <v>23042414.989999957</v>
      </c>
      <c r="IJ232" s="22">
        <v>21956849.509999909</v>
      </c>
      <c r="IK232" s="22">
        <v>22834034.000000164</v>
      </c>
      <c r="IL232" s="22">
        <v>29834284.439999834</v>
      </c>
      <c r="IM232" s="22">
        <v>21954612.790000021</v>
      </c>
      <c r="IN232" s="22">
        <v>22704970.750000119</v>
      </c>
      <c r="IO232" s="22">
        <v>22447146.629999936</v>
      </c>
      <c r="IP232" s="22">
        <v>23243561.839999884</v>
      </c>
      <c r="IQ232" s="22">
        <v>21620694.530000001</v>
      </c>
      <c r="IR232" s="22">
        <v>22445654.730000168</v>
      </c>
      <c r="IS232" s="31">
        <f t="shared" si="1193"/>
        <v>274773314.67000002</v>
      </c>
      <c r="IT232" s="22">
        <v>21832641.160000004</v>
      </c>
      <c r="IU232" s="22">
        <v>22264676.250000007</v>
      </c>
      <c r="IV232" s="22">
        <v>24374355.089999944</v>
      </c>
      <c r="IW232" s="22">
        <v>23614216.990000129</v>
      </c>
      <c r="IX232" s="22">
        <v>24124715.519999787</v>
      </c>
      <c r="IY232" s="22">
        <v>29886592.240000188</v>
      </c>
      <c r="IZ232" s="22">
        <v>22756895.669999778</v>
      </c>
      <c r="JA232" s="22">
        <v>25407779.150000244</v>
      </c>
      <c r="JB232" s="22">
        <v>22648899.059999704</v>
      </c>
      <c r="JC232" s="22">
        <v>25112195.650000215</v>
      </c>
      <c r="JD232" s="22">
        <v>22162658.809999764</v>
      </c>
      <c r="JE232" s="22">
        <v>24121872.319999903</v>
      </c>
      <c r="JF232" s="31">
        <f t="shared" si="1194"/>
        <v>288307497.90999967</v>
      </c>
      <c r="JG232" s="227">
        <v>22746584.779999994</v>
      </c>
      <c r="JH232" s="22">
        <v>22779182.700000018</v>
      </c>
      <c r="JI232" s="22">
        <v>23043190.090000026</v>
      </c>
      <c r="JJ232" s="22">
        <v>26615841.080000058</v>
      </c>
      <c r="JK232" s="22">
        <v>25312744.829999983</v>
      </c>
      <c r="JL232" s="22">
        <v>32699026.48999995</v>
      </c>
      <c r="JM232" s="22">
        <v>24781028.830000103</v>
      </c>
      <c r="JN232" s="22">
        <v>23772143.339999884</v>
      </c>
      <c r="JO232" s="22">
        <v>25871177.920000017</v>
      </c>
      <c r="JP232" s="22">
        <v>24880759.139999837</v>
      </c>
      <c r="JQ232" s="22">
        <v>24603728.279999971</v>
      </c>
      <c r="JR232" s="22">
        <v>25855473.940000296</v>
      </c>
      <c r="JS232" s="31">
        <f t="shared" si="1195"/>
        <v>302960881.42000014</v>
      </c>
      <c r="JT232" s="227">
        <v>24654890.399999995</v>
      </c>
      <c r="JU232" s="22">
        <v>23783065.150000039</v>
      </c>
      <c r="JV232" s="22">
        <v>25644113.929999955</v>
      </c>
      <c r="JW232" s="22">
        <v>25651003.170000061</v>
      </c>
      <c r="JX232" s="22">
        <v>24908386.069999993</v>
      </c>
      <c r="JY232" s="22">
        <v>30121742.499999955</v>
      </c>
      <c r="JZ232" s="22">
        <v>23546245.519999832</v>
      </c>
      <c r="KA232" s="22">
        <v>23066651.541000038</v>
      </c>
      <c r="KB232" s="22">
        <v>25319930.93900016</v>
      </c>
      <c r="KC232" s="22">
        <v>25471266.609999597</v>
      </c>
      <c r="KD232" s="22">
        <v>24085210.78000015</v>
      </c>
      <c r="KE232" s="22">
        <v>26849637.060000241</v>
      </c>
      <c r="KF232" s="31">
        <f t="shared" si="1196"/>
        <v>303102143.67000002</v>
      </c>
      <c r="KG232" s="227">
        <v>23362880.239999998</v>
      </c>
      <c r="KH232" s="22">
        <v>24320622.220000003</v>
      </c>
      <c r="KI232" s="22">
        <v>26309973.229999997</v>
      </c>
      <c r="KJ232" s="22">
        <v>24353552.99000001</v>
      </c>
      <c r="KK232" s="22">
        <v>26045730.229999989</v>
      </c>
      <c r="KL232" s="22">
        <v>34216832.969999999</v>
      </c>
      <c r="KM232" s="22">
        <v>25883538.610000014</v>
      </c>
      <c r="KN232" s="22">
        <v>25577296.569999993</v>
      </c>
      <c r="KO232" s="22">
        <v>26495110.449999988</v>
      </c>
      <c r="KP232" s="22">
        <v>25305229.570000023</v>
      </c>
      <c r="KQ232" s="22">
        <v>25143733.409999996</v>
      </c>
      <c r="KR232" s="22">
        <v>27806832.159999967</v>
      </c>
      <c r="KS232" s="31">
        <f t="shared" si="1197"/>
        <v>314821332.64999998</v>
      </c>
      <c r="KT232" s="227">
        <v>24732119.59</v>
      </c>
      <c r="KU232" s="22">
        <v>26335713.48</v>
      </c>
      <c r="KV232" s="22">
        <v>26425408.2999999</v>
      </c>
      <c r="KW232" s="22">
        <v>26460228.560000107</v>
      </c>
      <c r="KX232" s="22">
        <v>27315594.569999993</v>
      </c>
      <c r="KY232" s="22">
        <v>37378588.520000011</v>
      </c>
      <c r="KZ232" s="22">
        <v>26356163.479999989</v>
      </c>
      <c r="LA232" s="22">
        <v>27214446.810000002</v>
      </c>
      <c r="LB232" s="22">
        <v>27684191.949999988</v>
      </c>
      <c r="LC232" s="22">
        <v>26319045.370000005</v>
      </c>
      <c r="LD232" s="22">
        <v>29830159.800000012</v>
      </c>
      <c r="LE232" s="22">
        <v>31326346.5</v>
      </c>
      <c r="LF232" s="31">
        <f t="shared" si="1198"/>
        <v>337378006.93000001</v>
      </c>
      <c r="LG232" s="227">
        <v>27070900.030000001</v>
      </c>
      <c r="LH232" s="22">
        <v>28247059.57</v>
      </c>
      <c r="LI232" s="22">
        <v>30067994.850000001</v>
      </c>
      <c r="LJ232" s="22">
        <v>27646442.929999992</v>
      </c>
      <c r="LK232" s="22">
        <v>33791424.810000002</v>
      </c>
      <c r="LL232" s="22">
        <v>43718663.610000014</v>
      </c>
      <c r="LM232" s="22">
        <v>30762034.359999985</v>
      </c>
      <c r="LN232" s="22">
        <v>31026991.180000007</v>
      </c>
      <c r="LO232" s="22">
        <v>31636085.340000004</v>
      </c>
      <c r="LP232" s="22">
        <v>31177993.939999998</v>
      </c>
      <c r="LQ232" s="22">
        <v>29571738.699999988</v>
      </c>
      <c r="LR232" s="22">
        <v>33864364.709999979</v>
      </c>
      <c r="LS232" s="31">
        <f t="shared" si="1199"/>
        <v>378581694.02999997</v>
      </c>
      <c r="LT232" s="227">
        <v>28786394.390000001</v>
      </c>
      <c r="LU232" s="22">
        <v>31889282.810000002</v>
      </c>
      <c r="LV232" s="22">
        <v>45620970.769999996</v>
      </c>
      <c r="LW232" s="22">
        <v>30943892.610000014</v>
      </c>
      <c r="LX232" s="22">
        <v>31283708.599999994</v>
      </c>
      <c r="LY232" s="22">
        <v>30793274.699999988</v>
      </c>
      <c r="LZ232" s="22">
        <v>32225808.300000012</v>
      </c>
      <c r="MA232" s="22">
        <v>32097973.310000002</v>
      </c>
      <c r="MB232" s="22">
        <v>31149760.569999993</v>
      </c>
      <c r="MC232" s="22">
        <v>32967884.269999981</v>
      </c>
      <c r="MD232" s="22">
        <v>30216696.699999988</v>
      </c>
      <c r="ME232" s="22">
        <v>33711767.800000012</v>
      </c>
      <c r="MF232" s="31">
        <f t="shared" si="1200"/>
        <v>391687414.82999998</v>
      </c>
      <c r="MG232" s="227">
        <v>29807417.399999999</v>
      </c>
      <c r="MH232" s="22">
        <v>31709478.190000005</v>
      </c>
      <c r="MI232" s="22">
        <v>32611073.429999992</v>
      </c>
      <c r="MJ232" s="22">
        <v>0</v>
      </c>
      <c r="MK232" s="22">
        <v>0</v>
      </c>
      <c r="ML232" s="22">
        <v>0</v>
      </c>
      <c r="MM232" s="22">
        <v>0</v>
      </c>
      <c r="MN232" s="22">
        <v>0</v>
      </c>
      <c r="MO232" s="22">
        <v>0</v>
      </c>
      <c r="MP232" s="22">
        <v>0</v>
      </c>
      <c r="MQ232" s="22">
        <v>0</v>
      </c>
      <c r="MR232" s="22">
        <v>0</v>
      </c>
      <c r="MS232" s="32">
        <f t="shared" si="1201"/>
        <v>94127969.019999996</v>
      </c>
    </row>
    <row r="233" spans="1:357" x14ac:dyDescent="0.2">
      <c r="A233" s="82">
        <v>411922</v>
      </c>
      <c r="B233" s="105"/>
      <c r="C233" s="106" t="s">
        <v>406</v>
      </c>
      <c r="D233" s="106" t="s">
        <v>481</v>
      </c>
      <c r="E233" s="22" t="s">
        <v>165</v>
      </c>
      <c r="F233" s="22" t="s">
        <v>165</v>
      </c>
      <c r="G233" s="22" t="s">
        <v>165</v>
      </c>
      <c r="H233" s="22" t="s">
        <v>165</v>
      </c>
      <c r="I233" s="22" t="s">
        <v>165</v>
      </c>
      <c r="J233" s="22" t="s">
        <v>165</v>
      </c>
      <c r="K233" s="22" t="s">
        <v>165</v>
      </c>
      <c r="L233" s="22" t="s">
        <v>165</v>
      </c>
      <c r="M233" s="22" t="s">
        <v>165</v>
      </c>
      <c r="N233" s="22" t="s">
        <v>165</v>
      </c>
      <c r="O233" s="22" t="s">
        <v>165</v>
      </c>
      <c r="P233" s="22" t="s">
        <v>165</v>
      </c>
      <c r="Q233" s="22" t="s">
        <v>165</v>
      </c>
      <c r="R233" s="22" t="s">
        <v>165</v>
      </c>
      <c r="S233" s="22" t="s">
        <v>165</v>
      </c>
      <c r="T233" s="22" t="s">
        <v>165</v>
      </c>
      <c r="U233" s="22" t="s">
        <v>165</v>
      </c>
      <c r="V233" s="22" t="s">
        <v>165</v>
      </c>
      <c r="W233" s="22" t="s">
        <v>165</v>
      </c>
      <c r="X233" s="22" t="s">
        <v>165</v>
      </c>
      <c r="Y233" s="22" t="s">
        <v>165</v>
      </c>
      <c r="Z233" s="22" t="s">
        <v>165</v>
      </c>
      <c r="AA233" s="22" t="s">
        <v>165</v>
      </c>
      <c r="AB233" s="22" t="s">
        <v>165</v>
      </c>
      <c r="AC233" s="22" t="s">
        <v>165</v>
      </c>
      <c r="AD233" s="22" t="s">
        <v>165</v>
      </c>
      <c r="AE233" s="22" t="s">
        <v>165</v>
      </c>
      <c r="AF233" s="22" t="s">
        <v>165</v>
      </c>
      <c r="AG233" s="22" t="s">
        <v>165</v>
      </c>
      <c r="AH233" s="22" t="s">
        <v>165</v>
      </c>
      <c r="AI233" s="22" t="s">
        <v>165</v>
      </c>
      <c r="AJ233" s="22" t="s">
        <v>165</v>
      </c>
      <c r="AK233" s="22" t="s">
        <v>165</v>
      </c>
      <c r="AL233" s="22" t="s">
        <v>165</v>
      </c>
      <c r="AM233" s="22" t="s">
        <v>165</v>
      </c>
      <c r="AN233" s="22" t="s">
        <v>165</v>
      </c>
      <c r="AO233" s="22" t="s">
        <v>165</v>
      </c>
      <c r="AP233" s="22" t="s">
        <v>165</v>
      </c>
      <c r="AQ233" s="22" t="s">
        <v>165</v>
      </c>
      <c r="AR233" s="22" t="s">
        <v>165</v>
      </c>
      <c r="AS233" s="22" t="s">
        <v>165</v>
      </c>
      <c r="AT233" s="22" t="s">
        <v>165</v>
      </c>
      <c r="AU233" s="22" t="s">
        <v>165</v>
      </c>
      <c r="AV233" s="22" t="s">
        <v>165</v>
      </c>
      <c r="AW233" s="22" t="s">
        <v>165</v>
      </c>
      <c r="AX233" s="22" t="s">
        <v>165</v>
      </c>
      <c r="AY233" s="22" t="s">
        <v>165</v>
      </c>
      <c r="AZ233" s="22" t="s">
        <v>165</v>
      </c>
      <c r="BA233" s="22" t="s">
        <v>165</v>
      </c>
      <c r="BB233" s="22" t="s">
        <v>165</v>
      </c>
      <c r="BC233" s="22" t="s">
        <v>165</v>
      </c>
      <c r="BD233" s="22" t="s">
        <v>165</v>
      </c>
      <c r="BE233" s="22" t="s">
        <v>165</v>
      </c>
      <c r="BF233" s="22" t="s">
        <v>165</v>
      </c>
      <c r="BG233" s="22" t="s">
        <v>165</v>
      </c>
      <c r="BH233" s="22" t="s">
        <v>165</v>
      </c>
      <c r="BI233" s="22" t="s">
        <v>165</v>
      </c>
      <c r="BJ233" s="22" t="s">
        <v>165</v>
      </c>
      <c r="BK233" s="22" t="s">
        <v>165</v>
      </c>
      <c r="BL233" s="22" t="s">
        <v>165</v>
      </c>
      <c r="BM233" s="22" t="s">
        <v>165</v>
      </c>
      <c r="BN233" s="22" t="s">
        <v>165</v>
      </c>
      <c r="BO233" s="22" t="s">
        <v>165</v>
      </c>
      <c r="BP233" s="22" t="s">
        <v>165</v>
      </c>
      <c r="BQ233" s="22" t="s">
        <v>165</v>
      </c>
      <c r="BR233" s="22" t="s">
        <v>165</v>
      </c>
      <c r="BS233" s="22" t="s">
        <v>165</v>
      </c>
      <c r="BT233" s="22" t="s">
        <v>165</v>
      </c>
      <c r="BU233" s="22" t="s">
        <v>165</v>
      </c>
      <c r="BV233" s="22" t="s">
        <v>165</v>
      </c>
      <c r="BW233" s="22" t="s">
        <v>165</v>
      </c>
      <c r="BX233" s="22" t="s">
        <v>165</v>
      </c>
      <c r="BY233" s="22" t="s">
        <v>165</v>
      </c>
      <c r="BZ233" s="22" t="s">
        <v>165</v>
      </c>
      <c r="CA233" s="22" t="s">
        <v>165</v>
      </c>
      <c r="CB233" s="22" t="s">
        <v>165</v>
      </c>
      <c r="CC233" s="22" t="s">
        <v>165</v>
      </c>
      <c r="CD233" s="22" t="s">
        <v>165</v>
      </c>
      <c r="CE233" s="22" t="s">
        <v>165</v>
      </c>
      <c r="CF233" s="22" t="s">
        <v>165</v>
      </c>
      <c r="CG233" s="22" t="s">
        <v>165</v>
      </c>
      <c r="CH233" s="22" t="s">
        <v>165</v>
      </c>
      <c r="CI233" s="22" t="s">
        <v>165</v>
      </c>
      <c r="CJ233" s="22" t="s">
        <v>165</v>
      </c>
      <c r="CK233" s="22" t="s">
        <v>165</v>
      </c>
      <c r="CL233" s="22" t="s">
        <v>165</v>
      </c>
      <c r="CM233" s="22" t="s">
        <v>165</v>
      </c>
      <c r="CN233" s="22" t="s">
        <v>165</v>
      </c>
      <c r="CO233" s="22" t="s">
        <v>165</v>
      </c>
      <c r="CP233" s="22" t="s">
        <v>165</v>
      </c>
      <c r="CQ233" s="22" t="s">
        <v>165</v>
      </c>
      <c r="CR233" s="22" t="s">
        <v>165</v>
      </c>
      <c r="CS233" s="22" t="s">
        <v>165</v>
      </c>
      <c r="CT233" s="22">
        <v>494616.68089634436</v>
      </c>
      <c r="CU233" s="22">
        <v>531171.79248038714</v>
      </c>
      <c r="CV233" s="22">
        <v>572716.74215489929</v>
      </c>
      <c r="CW233" s="22">
        <v>580129.77503755584</v>
      </c>
      <c r="CX233" s="22">
        <v>592432.34030211973</v>
      </c>
      <c r="CY233" s="22">
        <v>618465.29060257133</v>
      </c>
      <c r="CZ233" s="22">
        <v>629183.60686863645</v>
      </c>
      <c r="DA233" s="22">
        <v>652805.61775997211</v>
      </c>
      <c r="DB233" s="22">
        <v>623969.9472542142</v>
      </c>
      <c r="DC233" s="22">
        <v>730975.74052745826</v>
      </c>
      <c r="DD233" s="22">
        <v>677080.68164747336</v>
      </c>
      <c r="DE233" s="22">
        <v>889632.52069770999</v>
      </c>
      <c r="DF233" s="22">
        <f t="shared" si="1166"/>
        <v>7593180.7362293424</v>
      </c>
      <c r="DG233" s="22">
        <v>683709.60334835609</v>
      </c>
      <c r="DH233" s="22">
        <v>718358.15665164392</v>
      </c>
      <c r="DI233" s="22">
        <v>718685.83</v>
      </c>
      <c r="DJ233" s="22">
        <v>479509.64</v>
      </c>
      <c r="DK233" s="22">
        <v>449618.52</v>
      </c>
      <c r="DL233" s="22">
        <v>436929.95</v>
      </c>
      <c r="DM233" s="22">
        <v>422155.72</v>
      </c>
      <c r="DN233" s="22">
        <v>402407.45</v>
      </c>
      <c r="DO233" s="22">
        <v>413640.59</v>
      </c>
      <c r="DP233" s="22">
        <v>385453.41</v>
      </c>
      <c r="DQ233" s="22">
        <v>437989.85</v>
      </c>
      <c r="DR233" s="22">
        <v>372628.66000000108</v>
      </c>
      <c r="DS233" s="31">
        <f t="shared" si="1186"/>
        <v>5921087.3800000008</v>
      </c>
      <c r="DT233" s="22">
        <v>349013.9</v>
      </c>
      <c r="DU233" s="22">
        <v>396082.41</v>
      </c>
      <c r="DV233" s="22">
        <v>398807.31</v>
      </c>
      <c r="DW233" s="22">
        <v>415512.1</v>
      </c>
      <c r="DX233" s="22">
        <v>432246.84</v>
      </c>
      <c r="DY233" s="22">
        <v>405230.6</v>
      </c>
      <c r="DZ233" s="22">
        <v>370897.83</v>
      </c>
      <c r="EA233" s="22">
        <v>410823.58</v>
      </c>
      <c r="EB233" s="22">
        <v>502911.06</v>
      </c>
      <c r="EC233" s="22">
        <v>396290.08</v>
      </c>
      <c r="ED233" s="22">
        <v>414374.08</v>
      </c>
      <c r="EE233" s="22">
        <v>315759.59999999998</v>
      </c>
      <c r="EF233" s="31">
        <f t="shared" si="1202"/>
        <v>4807949.3899999997</v>
      </c>
      <c r="EG233" s="22">
        <v>392757.7</v>
      </c>
      <c r="EH233" s="22">
        <v>415713.45</v>
      </c>
      <c r="EI233" s="22">
        <v>385512.98</v>
      </c>
      <c r="EJ233" s="22">
        <v>416908.21</v>
      </c>
      <c r="EK233" s="22">
        <v>392584.83</v>
      </c>
      <c r="EL233" s="22">
        <v>479167.08</v>
      </c>
      <c r="EM233" s="22">
        <v>331031.71999999997</v>
      </c>
      <c r="EN233" s="22">
        <v>394173.63</v>
      </c>
      <c r="EO233" s="22">
        <v>430602.29</v>
      </c>
      <c r="EP233" s="22">
        <v>409828.26</v>
      </c>
      <c r="EQ233" s="22">
        <v>430244.89</v>
      </c>
      <c r="ER233" s="22">
        <v>444648.46</v>
      </c>
      <c r="ES233" s="31">
        <f t="shared" si="1203"/>
        <v>4923173.4999999991</v>
      </c>
      <c r="ET233" s="22">
        <v>420722.24</v>
      </c>
      <c r="EU233" s="22">
        <v>425682.68999999948</v>
      </c>
      <c r="EV233" s="22">
        <v>424626.53000000049</v>
      </c>
      <c r="EW233" s="22">
        <v>436197.3</v>
      </c>
      <c r="EX233" s="22">
        <v>468890.12</v>
      </c>
      <c r="EY233" s="22">
        <v>476771.64</v>
      </c>
      <c r="EZ233" s="22">
        <v>468153.8</v>
      </c>
      <c r="FA233" s="22">
        <v>470223.33</v>
      </c>
      <c r="FB233" s="22">
        <v>475474.28</v>
      </c>
      <c r="FC233" s="22">
        <v>462026.39</v>
      </c>
      <c r="FD233" s="22">
        <v>480352.38</v>
      </c>
      <c r="FE233" s="22">
        <v>487617.12000000104</v>
      </c>
      <c r="FF233" s="31">
        <f t="shared" si="1204"/>
        <v>5496737.8200000003</v>
      </c>
      <c r="FG233" s="22">
        <v>471500.73</v>
      </c>
      <c r="FH233" s="22">
        <v>573200.43000000005</v>
      </c>
      <c r="FI233" s="22">
        <v>581212.27</v>
      </c>
      <c r="FJ233" s="22">
        <v>570521.27</v>
      </c>
      <c r="FK233" s="22">
        <v>402954.05</v>
      </c>
      <c r="FL233" s="22">
        <v>558512.56999999995</v>
      </c>
      <c r="FM233" s="22">
        <v>521004.4</v>
      </c>
      <c r="FN233" s="22">
        <v>567252.07999999996</v>
      </c>
      <c r="FO233" s="22">
        <v>520198.77</v>
      </c>
      <c r="FP233" s="22">
        <v>540668.64</v>
      </c>
      <c r="FQ233" s="22">
        <v>545688.03999999911</v>
      </c>
      <c r="FR233" s="22">
        <v>567917.21000000089</v>
      </c>
      <c r="FS233" s="31">
        <f t="shared" si="1187"/>
        <v>6420630.46</v>
      </c>
      <c r="FT233" s="22">
        <v>474006.37</v>
      </c>
      <c r="FU233" s="22">
        <v>476214.49</v>
      </c>
      <c r="FV233" s="22">
        <v>497347.79</v>
      </c>
      <c r="FW233" s="22">
        <v>473261.58</v>
      </c>
      <c r="FX233" s="22">
        <v>502377.87</v>
      </c>
      <c r="FY233" s="22">
        <v>830809.79</v>
      </c>
      <c r="FZ233" s="22">
        <v>86279.100000000093</v>
      </c>
      <c r="GA233" s="22">
        <v>856015.1099999994</v>
      </c>
      <c r="GB233" s="22">
        <v>778976.34000000078</v>
      </c>
      <c r="GC233" s="22">
        <v>569246.24000000395</v>
      </c>
      <c r="GD233" s="22">
        <v>621520.36999999639</v>
      </c>
      <c r="GE233" s="22">
        <v>620893.60999999847</v>
      </c>
      <c r="GF233" s="31">
        <f t="shared" si="1188"/>
        <v>6786948.6599999992</v>
      </c>
      <c r="GG233" s="22">
        <v>572592.94999999995</v>
      </c>
      <c r="GH233" s="22">
        <v>582359.13000000012</v>
      </c>
      <c r="GI233" s="22">
        <v>592942.19999999995</v>
      </c>
      <c r="GJ233" s="22">
        <v>603614.19999999995</v>
      </c>
      <c r="GK233" s="22">
        <v>613844.85999999987</v>
      </c>
      <c r="GL233" s="22">
        <v>630993.12000000011</v>
      </c>
      <c r="GM233" s="22">
        <v>618611.15999999922</v>
      </c>
      <c r="GN233" s="22">
        <v>623759.25999999698</v>
      </c>
      <c r="GO233" s="22">
        <v>639719.75000000373</v>
      </c>
      <c r="GP233" s="22">
        <v>622842.09000000358</v>
      </c>
      <c r="GQ233" s="22">
        <v>634497.41999999899</v>
      </c>
      <c r="GR233" s="22">
        <v>655534.19000000041</v>
      </c>
      <c r="GS233" s="31">
        <f t="shared" si="1189"/>
        <v>7391310.3300000029</v>
      </c>
      <c r="GT233" s="22">
        <v>639467.31000000006</v>
      </c>
      <c r="GU233" s="22">
        <v>647658.00000000047</v>
      </c>
      <c r="GV233" s="22">
        <v>642416.05999999796</v>
      </c>
      <c r="GW233" s="22">
        <v>659016.6100000015</v>
      </c>
      <c r="GX233" s="22">
        <v>669031.48000000091</v>
      </c>
      <c r="GY233" s="22">
        <v>682405.70999999763</v>
      </c>
      <c r="GZ233" s="22">
        <v>670056.13000000315</v>
      </c>
      <c r="HA233" s="22">
        <v>668128.45000000019</v>
      </c>
      <c r="HB233" s="22">
        <v>685175.98000000045</v>
      </c>
      <c r="HC233" s="22">
        <v>686331.88000000361</v>
      </c>
      <c r="HD233" s="22">
        <v>694920.26999999769</v>
      </c>
      <c r="HE233" s="22">
        <v>700133.1799999997</v>
      </c>
      <c r="HF233" s="31">
        <f t="shared" si="1190"/>
        <v>8044741.0600000033</v>
      </c>
      <c r="HG233" s="22">
        <v>677405.95000000007</v>
      </c>
      <c r="HH233" s="22">
        <v>661319.21999999986</v>
      </c>
      <c r="HI233" s="22">
        <v>694695.97000000044</v>
      </c>
      <c r="HJ233" s="22">
        <v>699146.65000000107</v>
      </c>
      <c r="HK233" s="22">
        <v>683806.54000000237</v>
      </c>
      <c r="HL233" s="22">
        <v>709992.70999999763</v>
      </c>
      <c r="HM233" s="22">
        <v>709586.79999999935</v>
      </c>
      <c r="HN233" s="22">
        <v>704788.6500000013</v>
      </c>
      <c r="HO233" s="22">
        <v>712501.35999999568</v>
      </c>
      <c r="HP233" s="22">
        <v>701583.93999999575</v>
      </c>
      <c r="HQ233" s="22">
        <v>683380.37000000756</v>
      </c>
      <c r="HR233" s="22">
        <v>760041.62000000011</v>
      </c>
      <c r="HS233" s="31">
        <f t="shared" si="1191"/>
        <v>8398249.7800000012</v>
      </c>
      <c r="HT233" s="22">
        <v>696588.80999999912</v>
      </c>
      <c r="HU233" s="22">
        <v>736890.78000000026</v>
      </c>
      <c r="HV233" s="22">
        <v>711896.69000000134</v>
      </c>
      <c r="HW233" s="22">
        <v>679541.67999999737</v>
      </c>
      <c r="HX233" s="22">
        <v>788709.800000004</v>
      </c>
      <c r="HY233" s="22">
        <v>740366.70999999857</v>
      </c>
      <c r="HZ233" s="22">
        <v>738071.4700000016</v>
      </c>
      <c r="IA233" s="22">
        <v>735728.85999999568</v>
      </c>
      <c r="IB233" s="22">
        <v>742247.88000000268</v>
      </c>
      <c r="IC233" s="22">
        <v>756418.9000000013</v>
      </c>
      <c r="ID233" s="22">
        <v>765440.72999999858</v>
      </c>
      <c r="IE233" s="22">
        <v>769658.36000000127</v>
      </c>
      <c r="IF233" s="31">
        <f t="shared" si="1192"/>
        <v>8861560.6700000018</v>
      </c>
      <c r="IG233" s="22">
        <v>740339.55999999971</v>
      </c>
      <c r="IH233" s="22">
        <v>757643.00000000081</v>
      </c>
      <c r="II233" s="22">
        <v>759830.53999999957</v>
      </c>
      <c r="IJ233" s="22">
        <v>770705.16000000108</v>
      </c>
      <c r="IK233" s="22">
        <v>763886.57000000076</v>
      </c>
      <c r="IL233" s="22">
        <v>762790.08999999799</v>
      </c>
      <c r="IM233" s="22">
        <v>771312.32000000309</v>
      </c>
      <c r="IN233" s="22">
        <v>782315.08000000007</v>
      </c>
      <c r="IO233" s="22">
        <v>810407.11000000034</v>
      </c>
      <c r="IP233" s="22">
        <v>810092.96999999974</v>
      </c>
      <c r="IQ233" s="22">
        <v>751813.09999999311</v>
      </c>
      <c r="IR233" s="22">
        <v>838562.48000000231</v>
      </c>
      <c r="IS233" s="31">
        <f t="shared" si="1193"/>
        <v>9319697.9799999986</v>
      </c>
      <c r="IT233" s="22">
        <v>757187.50999999885</v>
      </c>
      <c r="IU233" s="22">
        <v>831306.27000000235</v>
      </c>
      <c r="IV233" s="22">
        <v>817275.89999999944</v>
      </c>
      <c r="IW233" s="22">
        <v>785364.52000000188</v>
      </c>
      <c r="IX233" s="22">
        <v>847217.57999999635</v>
      </c>
      <c r="IY233" s="22">
        <v>827410.61999999965</v>
      </c>
      <c r="IZ233" s="22">
        <v>848943.20000000019</v>
      </c>
      <c r="JA233" s="22">
        <v>848550.9300000025</v>
      </c>
      <c r="JB233" s="22">
        <v>841572.78999999724</v>
      </c>
      <c r="JC233" s="22">
        <v>840716.70000000112</v>
      </c>
      <c r="JD233" s="22">
        <v>798558.1900000032</v>
      </c>
      <c r="JE233" s="22">
        <v>916127.14999999665</v>
      </c>
      <c r="JF233" s="31">
        <f t="shared" si="1194"/>
        <v>9960231.3599999994</v>
      </c>
      <c r="JG233" s="227">
        <v>835652.57999999926</v>
      </c>
      <c r="JH233" s="22">
        <v>822299.99999999965</v>
      </c>
      <c r="JI233" s="22">
        <v>826127.16000000178</v>
      </c>
      <c r="JJ233" s="22">
        <v>816722.50999999838</v>
      </c>
      <c r="JK233" s="22">
        <v>809438.48999999883</v>
      </c>
      <c r="JL233" s="22">
        <v>821549.09000000311</v>
      </c>
      <c r="JM233" s="22">
        <v>744058.50999999512</v>
      </c>
      <c r="JN233" s="22">
        <v>757921.12000000291</v>
      </c>
      <c r="JO233" s="22">
        <v>720167.24999999534</v>
      </c>
      <c r="JP233" s="22">
        <v>700895.21000000741</v>
      </c>
      <c r="JQ233" s="22">
        <v>696975.86999999918</v>
      </c>
      <c r="JR233" s="22">
        <v>677759.70000000298</v>
      </c>
      <c r="JS233" s="31">
        <f t="shared" si="1195"/>
        <v>9229567.4900000039</v>
      </c>
      <c r="JT233" s="227">
        <v>654464.74000000011</v>
      </c>
      <c r="JU233" s="22">
        <v>664550.53999999992</v>
      </c>
      <c r="JV233" s="22">
        <v>625619.15999999805</v>
      </c>
      <c r="JW233" s="22">
        <v>581763.3899999992</v>
      </c>
      <c r="JX233" s="22">
        <v>610952.26000000117</v>
      </c>
      <c r="JY233" s="22">
        <v>609165.62000000011</v>
      </c>
      <c r="JZ233" s="22">
        <v>577254.47000000114</v>
      </c>
      <c r="KA233" s="22">
        <v>574432.69999999925</v>
      </c>
      <c r="KB233" s="22">
        <v>475720.95000000391</v>
      </c>
      <c r="KC233" s="22">
        <v>519405.90999999736</v>
      </c>
      <c r="KD233" s="22">
        <v>511940.03000000212</v>
      </c>
      <c r="KE233" s="22">
        <v>518478.14999999758</v>
      </c>
      <c r="KF233" s="31">
        <f t="shared" si="1196"/>
        <v>6923747.9199999999</v>
      </c>
      <c r="KG233" s="227">
        <v>481686.92</v>
      </c>
      <c r="KH233" s="22">
        <v>463670.67</v>
      </c>
      <c r="KI233" s="22">
        <v>499946.7300000001</v>
      </c>
      <c r="KJ233" s="22">
        <v>479619.39999999991</v>
      </c>
      <c r="KK233" s="22">
        <v>473979.84999999986</v>
      </c>
      <c r="KL233" s="22">
        <v>461341.03000000026</v>
      </c>
      <c r="KM233" s="22">
        <v>447544.64999999991</v>
      </c>
      <c r="KN233" s="22">
        <v>438980.85000000009</v>
      </c>
      <c r="KO233" s="22">
        <v>430299.14999999991</v>
      </c>
      <c r="KP233" s="22">
        <v>411641.34999999963</v>
      </c>
      <c r="KQ233" s="22">
        <v>425075.08000000007</v>
      </c>
      <c r="KR233" s="22">
        <v>403680.27000000048</v>
      </c>
      <c r="KS233" s="31">
        <f t="shared" si="1197"/>
        <v>5417465.9500000002</v>
      </c>
      <c r="KT233" s="227">
        <v>370160.77</v>
      </c>
      <c r="KU233" s="22">
        <v>2635.6399999999558</v>
      </c>
      <c r="KV233" s="22">
        <v>1621.6200000000536</v>
      </c>
      <c r="KW233" s="22">
        <v>19486.089999999967</v>
      </c>
      <c r="KX233" s="22">
        <v>890.27000000001863</v>
      </c>
      <c r="KY233" s="22">
        <v>3885.4699999999721</v>
      </c>
      <c r="KZ233" s="22">
        <v>8349.1300000000047</v>
      </c>
      <c r="LA233" s="22">
        <v>1283.7600000000093</v>
      </c>
      <c r="LB233" s="22">
        <v>1241.6800000009825</v>
      </c>
      <c r="LC233" s="22">
        <v>15886.100000000035</v>
      </c>
      <c r="LD233" s="22">
        <v>885.46999999898253</v>
      </c>
      <c r="LE233" s="22">
        <v>14799.25000000099</v>
      </c>
      <c r="LF233" s="31">
        <f t="shared" si="1198"/>
        <v>441125.25000000099</v>
      </c>
      <c r="LG233" s="227">
        <v>1281.77</v>
      </c>
      <c r="LH233" s="22">
        <v>497.07999999999993</v>
      </c>
      <c r="LI233" s="22">
        <v>893.38000000000011</v>
      </c>
      <c r="LJ233" s="22">
        <v>0</v>
      </c>
      <c r="LK233" s="22">
        <v>0</v>
      </c>
      <c r="LL233" s="22">
        <v>0</v>
      </c>
      <c r="LM233" s="22">
        <v>0</v>
      </c>
      <c r="LN233" s="22">
        <v>0</v>
      </c>
      <c r="LO233" s="22">
        <v>0</v>
      </c>
      <c r="LP233" s="22">
        <v>0</v>
      </c>
      <c r="LQ233" s="22">
        <v>0</v>
      </c>
      <c r="LR233" s="22">
        <v>0</v>
      </c>
      <c r="LS233" s="31">
        <f t="shared" si="1199"/>
        <v>2672.23</v>
      </c>
      <c r="LT233" s="227">
        <v>0</v>
      </c>
      <c r="LU233" s="22">
        <v>0</v>
      </c>
      <c r="LV233" s="22">
        <v>0</v>
      </c>
      <c r="LW233" s="22">
        <v>1225.6500000000001</v>
      </c>
      <c r="LX233" s="22">
        <v>0</v>
      </c>
      <c r="LY233" s="22">
        <v>-1225.6500000000001</v>
      </c>
      <c r="LZ233" s="22">
        <v>0</v>
      </c>
      <c r="MA233" s="22">
        <v>0</v>
      </c>
      <c r="MB233" s="22">
        <v>0</v>
      </c>
      <c r="MC233" s="22">
        <v>0</v>
      </c>
      <c r="MD233" s="22">
        <v>0</v>
      </c>
      <c r="ME233" s="22">
        <v>0</v>
      </c>
      <c r="MF233" s="31">
        <f t="shared" si="1200"/>
        <v>0</v>
      </c>
      <c r="MG233" s="227">
        <v>0</v>
      </c>
      <c r="MH233" s="22">
        <v>0</v>
      </c>
      <c r="MI233" s="22">
        <v>0</v>
      </c>
      <c r="MJ233" s="22">
        <v>0</v>
      </c>
      <c r="MK233" s="22">
        <v>0</v>
      </c>
      <c r="ML233" s="22">
        <v>0</v>
      </c>
      <c r="MM233" s="22">
        <v>0</v>
      </c>
      <c r="MN233" s="22">
        <v>0</v>
      </c>
      <c r="MO233" s="22">
        <v>0</v>
      </c>
      <c r="MP233" s="22">
        <v>0</v>
      </c>
      <c r="MQ233" s="22">
        <v>0</v>
      </c>
      <c r="MR233" s="22">
        <v>0</v>
      </c>
      <c r="MS233" s="32">
        <f t="shared" si="1201"/>
        <v>0</v>
      </c>
    </row>
    <row r="234" spans="1:357" x14ac:dyDescent="0.2">
      <c r="A234" s="82">
        <v>411999</v>
      </c>
      <c r="B234" s="105"/>
      <c r="C234" s="106" t="s">
        <v>506</v>
      </c>
      <c r="D234" s="106" t="s">
        <v>230</v>
      </c>
      <c r="E234" s="22" t="s">
        <v>165</v>
      </c>
      <c r="F234" s="22" t="s">
        <v>165</v>
      </c>
      <c r="G234" s="22" t="s">
        <v>165</v>
      </c>
      <c r="H234" s="22" t="s">
        <v>165</v>
      </c>
      <c r="I234" s="22" t="s">
        <v>165</v>
      </c>
      <c r="J234" s="22" t="s">
        <v>165</v>
      </c>
      <c r="K234" s="22" t="s">
        <v>165</v>
      </c>
      <c r="L234" s="22" t="s">
        <v>165</v>
      </c>
      <c r="M234" s="22" t="s">
        <v>165</v>
      </c>
      <c r="N234" s="22" t="s">
        <v>165</v>
      </c>
      <c r="O234" s="22" t="s">
        <v>165</v>
      </c>
      <c r="P234" s="22" t="s">
        <v>165</v>
      </c>
      <c r="Q234" s="22" t="s">
        <v>165</v>
      </c>
      <c r="R234" s="22" t="s">
        <v>165</v>
      </c>
      <c r="S234" s="22" t="s">
        <v>165</v>
      </c>
      <c r="T234" s="22" t="s">
        <v>165</v>
      </c>
      <c r="U234" s="22" t="s">
        <v>165</v>
      </c>
      <c r="V234" s="22" t="s">
        <v>165</v>
      </c>
      <c r="W234" s="22" t="s">
        <v>165</v>
      </c>
      <c r="X234" s="22" t="s">
        <v>165</v>
      </c>
      <c r="Y234" s="22" t="s">
        <v>165</v>
      </c>
      <c r="Z234" s="22" t="s">
        <v>165</v>
      </c>
      <c r="AA234" s="22" t="s">
        <v>165</v>
      </c>
      <c r="AB234" s="22" t="s">
        <v>165</v>
      </c>
      <c r="AC234" s="22" t="s">
        <v>165</v>
      </c>
      <c r="AD234" s="22" t="s">
        <v>165</v>
      </c>
      <c r="AE234" s="22" t="s">
        <v>165</v>
      </c>
      <c r="AF234" s="22" t="s">
        <v>165</v>
      </c>
      <c r="AG234" s="22" t="s">
        <v>165</v>
      </c>
      <c r="AH234" s="22" t="s">
        <v>165</v>
      </c>
      <c r="AI234" s="22" t="s">
        <v>165</v>
      </c>
      <c r="AJ234" s="22" t="s">
        <v>165</v>
      </c>
      <c r="AK234" s="22" t="s">
        <v>165</v>
      </c>
      <c r="AL234" s="22" t="s">
        <v>165</v>
      </c>
      <c r="AM234" s="22" t="s">
        <v>165</v>
      </c>
      <c r="AN234" s="22" t="s">
        <v>165</v>
      </c>
      <c r="AO234" s="22" t="s">
        <v>165</v>
      </c>
      <c r="AP234" s="22" t="s">
        <v>165</v>
      </c>
      <c r="AQ234" s="22" t="s">
        <v>165</v>
      </c>
      <c r="AR234" s="22" t="s">
        <v>165</v>
      </c>
      <c r="AS234" s="22" t="s">
        <v>165</v>
      </c>
      <c r="AT234" s="22" t="s">
        <v>165</v>
      </c>
      <c r="AU234" s="22" t="s">
        <v>165</v>
      </c>
      <c r="AV234" s="22" t="s">
        <v>165</v>
      </c>
      <c r="AW234" s="22" t="s">
        <v>165</v>
      </c>
      <c r="AX234" s="22" t="s">
        <v>165</v>
      </c>
      <c r="AY234" s="22" t="s">
        <v>165</v>
      </c>
      <c r="AZ234" s="22" t="s">
        <v>165</v>
      </c>
      <c r="BA234" s="22" t="s">
        <v>165</v>
      </c>
      <c r="BB234" s="22" t="s">
        <v>165</v>
      </c>
      <c r="BC234" s="22" t="s">
        <v>165</v>
      </c>
      <c r="BD234" s="22" t="s">
        <v>165</v>
      </c>
      <c r="BE234" s="22" t="s">
        <v>165</v>
      </c>
      <c r="BF234" s="22" t="s">
        <v>165</v>
      </c>
      <c r="BG234" s="22" t="s">
        <v>165</v>
      </c>
      <c r="BH234" s="22" t="s">
        <v>165</v>
      </c>
      <c r="BI234" s="22" t="s">
        <v>165</v>
      </c>
      <c r="BJ234" s="22" t="s">
        <v>165</v>
      </c>
      <c r="BK234" s="22" t="s">
        <v>165</v>
      </c>
      <c r="BL234" s="22" t="s">
        <v>165</v>
      </c>
      <c r="BM234" s="22" t="s">
        <v>165</v>
      </c>
      <c r="BN234" s="22" t="s">
        <v>165</v>
      </c>
      <c r="BO234" s="22" t="s">
        <v>165</v>
      </c>
      <c r="BP234" s="22" t="s">
        <v>165</v>
      </c>
      <c r="BQ234" s="22" t="s">
        <v>165</v>
      </c>
      <c r="BR234" s="22" t="s">
        <v>165</v>
      </c>
      <c r="BS234" s="22" t="s">
        <v>165</v>
      </c>
      <c r="BT234" s="22" t="s">
        <v>165</v>
      </c>
      <c r="BU234" s="22" t="s">
        <v>165</v>
      </c>
      <c r="BV234" s="22" t="s">
        <v>165</v>
      </c>
      <c r="BW234" s="22" t="s">
        <v>165</v>
      </c>
      <c r="BX234" s="22" t="s">
        <v>165</v>
      </c>
      <c r="BY234" s="22" t="s">
        <v>165</v>
      </c>
      <c r="BZ234" s="22" t="s">
        <v>165</v>
      </c>
      <c r="CA234" s="22" t="s">
        <v>165</v>
      </c>
      <c r="CB234" s="22" t="s">
        <v>165</v>
      </c>
      <c r="CC234" s="22" t="s">
        <v>165</v>
      </c>
      <c r="CD234" s="22" t="s">
        <v>165</v>
      </c>
      <c r="CE234" s="22" t="s">
        <v>165</v>
      </c>
      <c r="CF234" s="22" t="s">
        <v>165</v>
      </c>
      <c r="CG234" s="22" t="s">
        <v>165</v>
      </c>
      <c r="CH234" s="22" t="s">
        <v>165</v>
      </c>
      <c r="CI234" s="22" t="s">
        <v>165</v>
      </c>
      <c r="CJ234" s="22" t="s">
        <v>165</v>
      </c>
      <c r="CK234" s="22" t="s">
        <v>165</v>
      </c>
      <c r="CL234" s="22" t="s">
        <v>165</v>
      </c>
      <c r="CM234" s="22" t="s">
        <v>165</v>
      </c>
      <c r="CN234" s="22" t="s">
        <v>165</v>
      </c>
      <c r="CO234" s="22" t="s">
        <v>165</v>
      </c>
      <c r="CP234" s="22" t="s">
        <v>165</v>
      </c>
      <c r="CQ234" s="22" t="s">
        <v>165</v>
      </c>
      <c r="CR234" s="22" t="s">
        <v>165</v>
      </c>
      <c r="CS234" s="22" t="s">
        <v>165</v>
      </c>
      <c r="CT234" s="22">
        <v>855586.32285928878</v>
      </c>
      <c r="CU234" s="22">
        <v>711996.44704556826</v>
      </c>
      <c r="CV234" s="22">
        <v>868291.80228676472</v>
      </c>
      <c r="CW234" s="22">
        <v>861991.08375062584</v>
      </c>
      <c r="CX234" s="22">
        <v>966504.22379402339</v>
      </c>
      <c r="CY234" s="22">
        <v>926455.24716241041</v>
      </c>
      <c r="CZ234" s="22">
        <v>921194.1050742825</v>
      </c>
      <c r="DA234" s="22">
        <v>1132784.2836337793</v>
      </c>
      <c r="DB234" s="22">
        <v>994414.28859956772</v>
      </c>
      <c r="DC234" s="22">
        <v>1148914.9428309088</v>
      </c>
      <c r="DD234" s="22">
        <v>977520.57419463131</v>
      </c>
      <c r="DE234" s="22">
        <v>1684245.8636705065</v>
      </c>
      <c r="DF234" s="22">
        <f t="shared" si="1166"/>
        <v>12049899.184902355</v>
      </c>
      <c r="DG234" s="22">
        <v>1004709.8233867467</v>
      </c>
      <c r="DH234" s="22">
        <v>818591.89661325328</v>
      </c>
      <c r="DI234" s="22">
        <v>867406.19</v>
      </c>
      <c r="DJ234" s="22">
        <v>884460.18</v>
      </c>
      <c r="DK234" s="22">
        <v>1085774.1200000001</v>
      </c>
      <c r="DL234" s="22">
        <v>1067718.01</v>
      </c>
      <c r="DM234" s="22">
        <v>1909382.42</v>
      </c>
      <c r="DN234" s="22">
        <v>1371951.46</v>
      </c>
      <c r="DO234" s="22">
        <v>1176497.49</v>
      </c>
      <c r="DP234" s="22">
        <v>1159128.82</v>
      </c>
      <c r="DQ234" s="22">
        <v>1600862.38</v>
      </c>
      <c r="DR234" s="22">
        <v>2463717.2000000067</v>
      </c>
      <c r="DS234" s="31">
        <f t="shared" si="1186"/>
        <v>15410199.99000001</v>
      </c>
      <c r="DT234" s="22">
        <v>1070230.8</v>
      </c>
      <c r="DU234" s="22">
        <v>944720.22</v>
      </c>
      <c r="DV234" s="22">
        <v>1020497.38</v>
      </c>
      <c r="DW234" s="22">
        <v>1161792.5</v>
      </c>
      <c r="DX234" s="22">
        <v>1258150.19</v>
      </c>
      <c r="DY234" s="22">
        <v>1290959.47</v>
      </c>
      <c r="DZ234" s="22">
        <v>356705.07000000123</v>
      </c>
      <c r="EA234" s="22">
        <v>1058266.47</v>
      </c>
      <c r="EB234" s="22">
        <v>1216294.52</v>
      </c>
      <c r="EC234" s="22">
        <v>1063183.81</v>
      </c>
      <c r="ED234" s="22">
        <v>1227545.8600000001</v>
      </c>
      <c r="EE234" s="22">
        <v>1856691.95</v>
      </c>
      <c r="EF234" s="31">
        <f t="shared" si="1202"/>
        <v>13525038.24</v>
      </c>
      <c r="EG234" s="22">
        <v>930610.56</v>
      </c>
      <c r="EH234" s="22">
        <v>968274.71</v>
      </c>
      <c r="EI234" s="22">
        <v>888964.78</v>
      </c>
      <c r="EJ234" s="22">
        <v>982160.46</v>
      </c>
      <c r="EK234" s="22">
        <v>1111053.52</v>
      </c>
      <c r="EL234" s="22">
        <v>1344025.8</v>
      </c>
      <c r="EM234" s="22">
        <v>1272226.43</v>
      </c>
      <c r="EN234" s="22">
        <v>1201711.2</v>
      </c>
      <c r="EO234" s="22">
        <v>1514669.23</v>
      </c>
      <c r="EP234" s="22">
        <v>1130834.25</v>
      </c>
      <c r="EQ234" s="22">
        <v>1262020.42</v>
      </c>
      <c r="ER234" s="22">
        <v>1834288.33</v>
      </c>
      <c r="ES234" s="31">
        <f t="shared" si="1203"/>
        <v>14440839.689999999</v>
      </c>
      <c r="ET234" s="22">
        <v>922609.38</v>
      </c>
      <c r="EU234" s="22">
        <v>962362.07</v>
      </c>
      <c r="EV234" s="22">
        <v>975990.31</v>
      </c>
      <c r="EW234" s="22">
        <v>995954.05</v>
      </c>
      <c r="EX234" s="22">
        <v>1252604.04</v>
      </c>
      <c r="EY234" s="22">
        <v>1105252.19</v>
      </c>
      <c r="EZ234" s="22">
        <v>1137685.8999999999</v>
      </c>
      <c r="FA234" s="22">
        <v>1332233.28</v>
      </c>
      <c r="FB234" s="22">
        <v>1147267.01</v>
      </c>
      <c r="FC234" s="22">
        <v>1084070.1800000053</v>
      </c>
      <c r="FD234" s="22">
        <v>1418833.65</v>
      </c>
      <c r="FE234" s="22">
        <v>1489037.07</v>
      </c>
      <c r="FF234" s="31">
        <f t="shared" si="1204"/>
        <v>13823899.130000005</v>
      </c>
      <c r="FG234" s="22">
        <v>1006332.85</v>
      </c>
      <c r="FH234" s="22">
        <v>942514.36</v>
      </c>
      <c r="FI234" s="22">
        <v>1043502.36</v>
      </c>
      <c r="FJ234" s="22">
        <v>997726.65</v>
      </c>
      <c r="FK234" s="22">
        <v>1343876.79</v>
      </c>
      <c r="FL234" s="22">
        <v>1492673.51</v>
      </c>
      <c r="FM234" s="22">
        <v>1472293.05</v>
      </c>
      <c r="FN234" s="22">
        <v>1349374.08</v>
      </c>
      <c r="FO234" s="22">
        <v>1585534.74</v>
      </c>
      <c r="FP234" s="22">
        <v>1222631.1100000001</v>
      </c>
      <c r="FQ234" s="22">
        <v>1541471.83</v>
      </c>
      <c r="FR234" s="22">
        <v>1986840.58</v>
      </c>
      <c r="FS234" s="31">
        <f t="shared" si="1187"/>
        <v>15984771.909999998</v>
      </c>
      <c r="FT234" s="22">
        <v>1012577.17</v>
      </c>
      <c r="FU234" s="22">
        <v>1277201.8</v>
      </c>
      <c r="FV234" s="22">
        <v>1075743.3899999999</v>
      </c>
      <c r="FW234" s="22">
        <v>1356822.51</v>
      </c>
      <c r="FX234" s="22">
        <v>1147059.74</v>
      </c>
      <c r="FY234" s="22">
        <v>1221089.3600000001</v>
      </c>
      <c r="FZ234" s="22">
        <v>1652504.51</v>
      </c>
      <c r="GA234" s="22">
        <v>1543178.05</v>
      </c>
      <c r="GB234" s="22">
        <v>1525734</v>
      </c>
      <c r="GC234" s="22">
        <v>1340851</v>
      </c>
      <c r="GD234" s="22">
        <v>1518402.46</v>
      </c>
      <c r="GE234" s="22">
        <v>2104124.42</v>
      </c>
      <c r="GF234" s="31">
        <f t="shared" si="1188"/>
        <v>16775288.410000002</v>
      </c>
      <c r="GG234" s="22">
        <v>1131842.21</v>
      </c>
      <c r="GH234" s="22">
        <v>1039264.1499999999</v>
      </c>
      <c r="GI234" s="22">
        <v>1260752.6400000001</v>
      </c>
      <c r="GJ234" s="22">
        <v>1188618.0300000003</v>
      </c>
      <c r="GK234" s="22">
        <v>1274312.3199999994</v>
      </c>
      <c r="GL234" s="22">
        <v>1394833.6600000011</v>
      </c>
      <c r="GM234" s="22">
        <v>1435739.259999997</v>
      </c>
      <c r="GN234" s="22">
        <v>1458223.3300000019</v>
      </c>
      <c r="GO234" s="22">
        <v>1514387.5600000005</v>
      </c>
      <c r="GP234" s="22">
        <v>1374805.2899999991</v>
      </c>
      <c r="GQ234" s="22">
        <v>1581694.2000000011</v>
      </c>
      <c r="GR234" s="22">
        <v>2092288.3600000031</v>
      </c>
      <c r="GS234" s="31">
        <f t="shared" si="1189"/>
        <v>16746761.010000004</v>
      </c>
      <c r="GT234" s="22">
        <v>1090179.5900000001</v>
      </c>
      <c r="GU234" s="22">
        <v>1166165.78</v>
      </c>
      <c r="GV234" s="22">
        <v>1251323.9799999995</v>
      </c>
      <c r="GW234" s="22">
        <v>1204505.9100000011</v>
      </c>
      <c r="GX234" s="22">
        <v>1421724.42</v>
      </c>
      <c r="GY234" s="22">
        <v>1621355.6899999995</v>
      </c>
      <c r="GZ234" s="22">
        <v>1457305.6600000011</v>
      </c>
      <c r="HA234" s="22">
        <v>1424105.0700000003</v>
      </c>
      <c r="HB234" s="22">
        <v>1522554.9999999981</v>
      </c>
      <c r="HC234" s="22">
        <v>1302831.790000001</v>
      </c>
      <c r="HD234" s="22">
        <v>1443791.7599999979</v>
      </c>
      <c r="HE234" s="22">
        <v>1771371.9400000013</v>
      </c>
      <c r="HF234" s="31">
        <f t="shared" si="1190"/>
        <v>16677216.59</v>
      </c>
      <c r="HG234" s="22">
        <v>1238422.1599999999</v>
      </c>
      <c r="HH234" s="22">
        <v>1093867.0800000003</v>
      </c>
      <c r="HI234" s="22">
        <v>1244149.850000001</v>
      </c>
      <c r="HJ234" s="22">
        <v>1424306.9299999992</v>
      </c>
      <c r="HK234" s="22">
        <v>1126204.0299999984</v>
      </c>
      <c r="HL234" s="22">
        <v>1290679.5200000023</v>
      </c>
      <c r="HM234" s="22">
        <v>1471062.6999999983</v>
      </c>
      <c r="HN234" s="22">
        <v>1506441.120000001</v>
      </c>
      <c r="HO234" s="22">
        <v>1542871.4600000009</v>
      </c>
      <c r="HP234" s="22">
        <v>1563722.0299999937</v>
      </c>
      <c r="HQ234" s="22">
        <v>1782735.650000006</v>
      </c>
      <c r="HR234" s="22">
        <v>2079537.0500000007</v>
      </c>
      <c r="HS234" s="31">
        <f t="shared" si="1191"/>
        <v>17363999.580000002</v>
      </c>
      <c r="HT234" s="22">
        <v>1269682.2800000003</v>
      </c>
      <c r="HU234" s="22">
        <v>1327386.2899999991</v>
      </c>
      <c r="HV234" s="22">
        <v>1428101.2700000009</v>
      </c>
      <c r="HW234" s="22">
        <v>1510216.8400000003</v>
      </c>
      <c r="HX234" s="22">
        <v>1499479.4099999983</v>
      </c>
      <c r="HY234" s="22">
        <v>1595003.3600000022</v>
      </c>
      <c r="HZ234" s="22">
        <v>1727807.209999999</v>
      </c>
      <c r="IA234" s="22">
        <v>1599138.2400000039</v>
      </c>
      <c r="IB234" s="22">
        <v>1798318.7599999979</v>
      </c>
      <c r="IC234" s="22">
        <v>1370002.4200000018</v>
      </c>
      <c r="ID234" s="22">
        <v>1602372.129999999</v>
      </c>
      <c r="IE234" s="22">
        <v>992895.67999999411</v>
      </c>
      <c r="IF234" s="31">
        <f t="shared" si="1192"/>
        <v>17720403.889999997</v>
      </c>
      <c r="IG234" s="22">
        <v>1154700.18</v>
      </c>
      <c r="IH234" s="22">
        <v>1201393.8100000008</v>
      </c>
      <c r="II234" s="22">
        <v>1501254.4200000009</v>
      </c>
      <c r="IJ234" s="22">
        <v>1166150.0999999982</v>
      </c>
      <c r="IK234" s="22">
        <v>1463398.8600000003</v>
      </c>
      <c r="IL234" s="22">
        <v>1516910.0600000005</v>
      </c>
      <c r="IM234" s="22">
        <v>1707365.049999998</v>
      </c>
      <c r="IN234" s="22">
        <v>1709948.9900000002</v>
      </c>
      <c r="IO234" s="22">
        <v>1629184.3800000027</v>
      </c>
      <c r="IP234" s="22">
        <v>1599562.5100000035</v>
      </c>
      <c r="IQ234" s="22">
        <v>1756902.6199999973</v>
      </c>
      <c r="IR234" s="22">
        <v>2777678.2800000031</v>
      </c>
      <c r="IS234" s="31">
        <f t="shared" si="1193"/>
        <v>19184449.260000005</v>
      </c>
      <c r="IT234" s="22">
        <v>1323479.77</v>
      </c>
      <c r="IU234" s="22">
        <v>1409955.7099999995</v>
      </c>
      <c r="IV234" s="22">
        <v>1508945.5100000007</v>
      </c>
      <c r="IW234" s="22">
        <v>1467747.5</v>
      </c>
      <c r="IX234" s="22">
        <v>1596871.089999998</v>
      </c>
      <c r="IY234" s="22">
        <v>1619211.4300000034</v>
      </c>
      <c r="IZ234" s="22">
        <v>1802783.070000004</v>
      </c>
      <c r="JA234" s="22">
        <v>1965007.7099999934</v>
      </c>
      <c r="JB234" s="22">
        <v>1750155.1099999938</v>
      </c>
      <c r="JC234" s="22">
        <v>2004781.2400000077</v>
      </c>
      <c r="JD234" s="22">
        <v>2056457.7499999925</v>
      </c>
      <c r="JE234" s="22">
        <v>2421760.4800000042</v>
      </c>
      <c r="JF234" s="31">
        <f t="shared" si="1194"/>
        <v>20927156.369999997</v>
      </c>
      <c r="JG234" s="227">
        <v>1401164.21</v>
      </c>
      <c r="JH234" s="22">
        <v>1447341.1500000004</v>
      </c>
      <c r="JI234" s="22">
        <v>1455857.6499999994</v>
      </c>
      <c r="JJ234" s="22">
        <v>1646809.9999999991</v>
      </c>
      <c r="JK234" s="22">
        <v>1954820.7500000028</v>
      </c>
      <c r="JL234" s="22">
        <v>1598119.879999999</v>
      </c>
      <c r="JM234" s="22">
        <v>2106106.9000000004</v>
      </c>
      <c r="JN234" s="22">
        <v>1534524.4400000013</v>
      </c>
      <c r="JO234" s="22">
        <v>1955659.9799999949</v>
      </c>
      <c r="JP234" s="22">
        <v>1834850.0099999979</v>
      </c>
      <c r="JQ234" s="22">
        <v>2109188.7600000016</v>
      </c>
      <c r="JR234" s="22">
        <v>2732503.1700000055</v>
      </c>
      <c r="JS234" s="31">
        <f t="shared" si="1195"/>
        <v>21776946.900000002</v>
      </c>
      <c r="JT234" s="227">
        <v>1388326.6099999996</v>
      </c>
      <c r="JU234" s="22">
        <v>1534708.1200000022</v>
      </c>
      <c r="JV234" s="22">
        <v>1594184.2899999977</v>
      </c>
      <c r="JW234" s="22">
        <v>1655225.0300000012</v>
      </c>
      <c r="JX234" s="22">
        <v>1633500.0899999999</v>
      </c>
      <c r="JY234" s="22">
        <v>1560519.0899999999</v>
      </c>
      <c r="JZ234" s="22">
        <v>1877581.3300000038</v>
      </c>
      <c r="KA234" s="22">
        <v>1633469.6999999993</v>
      </c>
      <c r="KB234" s="22">
        <v>2054535.6199999992</v>
      </c>
      <c r="KC234" s="22">
        <v>1759704.4399999958</v>
      </c>
      <c r="KD234" s="22">
        <v>2167562.7099999879</v>
      </c>
      <c r="KE234" s="22">
        <v>2933106.8900000155</v>
      </c>
      <c r="KF234" s="31">
        <f t="shared" si="1196"/>
        <v>21792423.920000002</v>
      </c>
      <c r="KG234" s="227">
        <v>1339841.72</v>
      </c>
      <c r="KH234" s="22">
        <v>1547173.7899999998</v>
      </c>
      <c r="KI234" s="22">
        <v>1759087.9300000006</v>
      </c>
      <c r="KJ234" s="22">
        <v>1487617.2399999993</v>
      </c>
      <c r="KK234" s="22">
        <v>1875480.6900000004</v>
      </c>
      <c r="KL234" s="22">
        <v>2053942.7600000007</v>
      </c>
      <c r="KM234" s="22">
        <v>1839382.8599999994</v>
      </c>
      <c r="KN234" s="22">
        <v>1830041.0399999991</v>
      </c>
      <c r="KO234" s="22">
        <v>2073429.4100000001</v>
      </c>
      <c r="KP234" s="22">
        <v>2108118.33</v>
      </c>
      <c r="KQ234" s="22">
        <v>2252940.9900000021</v>
      </c>
      <c r="KR234" s="22">
        <v>3234686.0099999979</v>
      </c>
      <c r="KS234" s="31">
        <f t="shared" si="1197"/>
        <v>23401742.77</v>
      </c>
      <c r="KT234" s="227">
        <v>1469730.49</v>
      </c>
      <c r="KU234" s="22">
        <v>1637358.9600000002</v>
      </c>
      <c r="KV234" s="22">
        <v>1718396.0199999996</v>
      </c>
      <c r="KW234" s="22">
        <v>1594952.04</v>
      </c>
      <c r="KX234" s="22">
        <v>1898676.7400000002</v>
      </c>
      <c r="KY234" s="22">
        <v>1971694.7100000009</v>
      </c>
      <c r="KZ234" s="22">
        <v>1987018.5999999996</v>
      </c>
      <c r="LA234" s="22">
        <v>2081456.629999999</v>
      </c>
      <c r="LB234" s="22">
        <v>2135577.6799999997</v>
      </c>
      <c r="LC234" s="22">
        <v>2083496.2799999993</v>
      </c>
      <c r="LD234" s="22">
        <v>2579169.7700000033</v>
      </c>
      <c r="LE234" s="22">
        <v>3634468.8499999978</v>
      </c>
      <c r="LF234" s="31">
        <f t="shared" si="1198"/>
        <v>24791996.77</v>
      </c>
      <c r="LG234" s="227">
        <v>1660756.1</v>
      </c>
      <c r="LH234" s="22">
        <v>1577859.04</v>
      </c>
      <c r="LI234" s="22">
        <v>2174560.39</v>
      </c>
      <c r="LJ234" s="22">
        <v>1730596.1899999995</v>
      </c>
      <c r="LK234" s="22">
        <v>2080813.9799999995</v>
      </c>
      <c r="LL234" s="22">
        <v>2367085.0600000005</v>
      </c>
      <c r="LM234" s="22">
        <v>2144456.790000001</v>
      </c>
      <c r="LN234" s="22">
        <v>2388617.3899999987</v>
      </c>
      <c r="LO234" s="22">
        <v>2349131.5899999905</v>
      </c>
      <c r="LP234" s="22">
        <v>2655056.8700000085</v>
      </c>
      <c r="LQ234" s="22">
        <v>3066467.8500000015</v>
      </c>
      <c r="LR234" s="22">
        <v>4184909.4400000013</v>
      </c>
      <c r="LS234" s="31">
        <f t="shared" si="1199"/>
        <v>28380310.690000001</v>
      </c>
      <c r="LT234" s="227">
        <v>2050865.22</v>
      </c>
      <c r="LU234" s="22">
        <v>1813251.5399999998</v>
      </c>
      <c r="LV234" s="22">
        <v>2530962.7400000002</v>
      </c>
      <c r="LW234" s="22">
        <v>2333279.16</v>
      </c>
      <c r="LX234" s="22">
        <v>2255306.1099999994</v>
      </c>
      <c r="LY234" s="22">
        <v>2088692.8200000003</v>
      </c>
      <c r="LZ234" s="22">
        <v>2191647.8800000008</v>
      </c>
      <c r="MA234" s="22">
        <v>2463937.6599999983</v>
      </c>
      <c r="MB234" s="22">
        <v>2401585.84</v>
      </c>
      <c r="MC234" s="22">
        <v>3107507.3800000027</v>
      </c>
      <c r="MD234" s="22">
        <v>2226949.2299999967</v>
      </c>
      <c r="ME234" s="22">
        <v>4144746.9300000034</v>
      </c>
      <c r="MF234" s="31">
        <f t="shared" si="1200"/>
        <v>29608732.510000002</v>
      </c>
      <c r="MG234" s="227">
        <v>1959077.69</v>
      </c>
      <c r="MH234" s="22">
        <v>1998214.25</v>
      </c>
      <c r="MI234" s="22">
        <v>2219137.4</v>
      </c>
      <c r="MJ234" s="22">
        <v>0</v>
      </c>
      <c r="MK234" s="22">
        <v>0</v>
      </c>
      <c r="ML234" s="22">
        <v>0</v>
      </c>
      <c r="MM234" s="22">
        <v>0</v>
      </c>
      <c r="MN234" s="22">
        <v>0</v>
      </c>
      <c r="MO234" s="22">
        <v>0</v>
      </c>
      <c r="MP234" s="22">
        <v>0</v>
      </c>
      <c r="MQ234" s="22">
        <v>0</v>
      </c>
      <c r="MR234" s="22">
        <v>0</v>
      </c>
      <c r="MS234" s="32">
        <f t="shared" si="1201"/>
        <v>6176429.3399999999</v>
      </c>
    </row>
    <row r="235" spans="1:357" x14ac:dyDescent="0.2">
      <c r="A235" s="82"/>
      <c r="B235" s="105"/>
      <c r="C235" s="106" t="s">
        <v>591</v>
      </c>
      <c r="D235" s="106" t="s">
        <v>591</v>
      </c>
      <c r="E235" s="22"/>
      <c r="F235" s="22"/>
      <c r="G235" s="22"/>
      <c r="H235" s="22"/>
      <c r="I235" s="22"/>
      <c r="J235" s="22"/>
      <c r="K235" s="22"/>
      <c r="L235" s="31"/>
      <c r="M235" s="31"/>
      <c r="N235" s="31"/>
      <c r="O235" s="31"/>
      <c r="P235" s="31"/>
      <c r="Q235" s="31"/>
      <c r="R235" s="31"/>
      <c r="S235" s="31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31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31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31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31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31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31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31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31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31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31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31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31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31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31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31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31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31"/>
      <c r="IT235" s="22"/>
      <c r="IU235" s="22"/>
      <c r="IV235" s="22"/>
      <c r="IW235" s="22"/>
      <c r="IX235" s="22"/>
      <c r="IY235" s="22"/>
      <c r="IZ235" s="22"/>
      <c r="JA235" s="22"/>
      <c r="JB235" s="22"/>
      <c r="JC235" s="22"/>
      <c r="JD235" s="22"/>
      <c r="JE235" s="22"/>
      <c r="JF235" s="31"/>
      <c r="JG235" s="227"/>
      <c r="JH235" s="22"/>
      <c r="JI235" s="22"/>
      <c r="JJ235" s="22"/>
      <c r="JK235" s="22"/>
      <c r="JL235" s="22"/>
      <c r="JM235" s="22"/>
      <c r="JN235" s="22"/>
      <c r="JO235" s="22"/>
      <c r="JP235" s="22"/>
      <c r="JQ235" s="22"/>
      <c r="JR235" s="22"/>
      <c r="JS235" s="31"/>
      <c r="JT235" s="227"/>
      <c r="JU235" s="22"/>
      <c r="JV235" s="22"/>
      <c r="JW235" s="22"/>
      <c r="JX235" s="22"/>
      <c r="JY235" s="22"/>
      <c r="JZ235" s="22"/>
      <c r="KA235" s="22"/>
      <c r="KB235" s="22"/>
      <c r="KC235" s="22"/>
      <c r="KD235" s="22"/>
      <c r="KE235" s="22"/>
      <c r="KF235" s="31"/>
      <c r="KG235" s="227"/>
      <c r="KH235" s="22"/>
      <c r="KI235" s="22"/>
      <c r="KJ235" s="22"/>
      <c r="KK235" s="22"/>
      <c r="KL235" s="22"/>
      <c r="KM235" s="22"/>
      <c r="KN235" s="22"/>
      <c r="KO235" s="22"/>
      <c r="KP235" s="22"/>
      <c r="KQ235" s="22"/>
      <c r="KR235" s="22"/>
      <c r="KS235" s="31"/>
      <c r="KT235" s="227"/>
      <c r="KU235" s="22"/>
      <c r="KV235" s="22"/>
      <c r="KW235" s="22"/>
      <c r="KX235" s="22"/>
      <c r="KY235" s="22"/>
      <c r="KZ235" s="22"/>
      <c r="LA235" s="22"/>
      <c r="LB235" s="22"/>
      <c r="LC235" s="22"/>
      <c r="LD235" s="22"/>
      <c r="LE235" s="22"/>
      <c r="LF235" s="31"/>
      <c r="LG235" s="227"/>
      <c r="LH235" s="22"/>
      <c r="LI235" s="22"/>
      <c r="LJ235" s="22"/>
      <c r="LK235" s="22"/>
      <c r="LL235" s="22"/>
      <c r="LM235" s="22"/>
      <c r="LN235" s="22"/>
      <c r="LO235" s="22"/>
      <c r="LP235" s="22"/>
      <c r="LQ235" s="22"/>
      <c r="LR235" s="22"/>
      <c r="LS235" s="31"/>
      <c r="LT235" s="227"/>
      <c r="LU235" s="22"/>
      <c r="LV235" s="22"/>
      <c r="LW235" s="22"/>
      <c r="LX235" s="22"/>
      <c r="LY235" s="22"/>
      <c r="LZ235" s="22"/>
      <c r="MA235" s="22"/>
      <c r="MB235" s="22"/>
      <c r="MC235" s="22"/>
      <c r="MD235" s="22"/>
      <c r="ME235" s="22"/>
      <c r="MF235" s="31"/>
      <c r="MG235" s="227"/>
      <c r="MH235" s="22"/>
      <c r="MI235" s="22"/>
      <c r="MJ235" s="22"/>
      <c r="MK235" s="22"/>
      <c r="ML235" s="22"/>
      <c r="MM235" s="22"/>
      <c r="MN235" s="22"/>
      <c r="MO235" s="22"/>
      <c r="MP235" s="22"/>
      <c r="MQ235" s="22"/>
      <c r="MR235" s="22"/>
      <c r="MS235" s="32"/>
    </row>
    <row r="236" spans="1:357" ht="18" x14ac:dyDescent="0.25">
      <c r="A236" s="85">
        <v>412</v>
      </c>
      <c r="B236" s="111"/>
      <c r="C236" s="112" t="s">
        <v>58</v>
      </c>
      <c r="D236" s="112" t="s">
        <v>59</v>
      </c>
      <c r="E236" s="33">
        <f t="shared" ref="E236:K236" si="1205">E237</f>
        <v>2229214.6553163081</v>
      </c>
      <c r="F236" s="33">
        <f t="shared" si="1205"/>
        <v>3874194.6252712407</v>
      </c>
      <c r="G236" s="33">
        <f t="shared" si="1205"/>
        <v>4732982.8075446505</v>
      </c>
      <c r="H236" s="33">
        <f t="shared" si="1205"/>
        <v>6466261.8928392595</v>
      </c>
      <c r="I236" s="33">
        <f t="shared" si="1205"/>
        <v>7550087.6314471718</v>
      </c>
      <c r="J236" s="33">
        <f t="shared" si="1205"/>
        <v>8649161.2418627962</v>
      </c>
      <c r="K236" s="33">
        <f t="shared" si="1205"/>
        <v>9800909.6978801526</v>
      </c>
      <c r="L236" s="34">
        <f t="shared" ref="L236:R236" si="1206">L237</f>
        <v>13705090.969788017</v>
      </c>
      <c r="M236" s="34">
        <f t="shared" si="1206"/>
        <v>3208345.8521115007</v>
      </c>
      <c r="N236" s="34">
        <f t="shared" si="1206"/>
        <v>2787698.213987648</v>
      </c>
      <c r="O236" s="34">
        <f t="shared" si="1206"/>
        <v>2970438.9918210651</v>
      </c>
      <c r="P236" s="34">
        <f t="shared" si="1206"/>
        <v>2954865.6317810048</v>
      </c>
      <c r="Q236" s="34">
        <f t="shared" si="1206"/>
        <v>3158996.8285761978</v>
      </c>
      <c r="R236" s="34">
        <f t="shared" si="1206"/>
        <v>6122784.1762643969</v>
      </c>
      <c r="S236" s="34">
        <f>L236+M236+N236+O236+P236+Q236+R236</f>
        <v>34908220.664329834</v>
      </c>
      <c r="T236" s="34">
        <f t="shared" ref="T236:AE236" si="1207">T237</f>
        <v>1635509.9399098649</v>
      </c>
      <c r="U236" s="34">
        <f t="shared" si="1207"/>
        <v>2158573.4643632113</v>
      </c>
      <c r="V236" s="34">
        <f t="shared" si="1207"/>
        <v>2760945.0034217997</v>
      </c>
      <c r="W236" s="34">
        <f t="shared" si="1207"/>
        <v>3001140.2035553325</v>
      </c>
      <c r="X236" s="34">
        <f t="shared" si="1207"/>
        <v>3525338.2494575181</v>
      </c>
      <c r="Y236" s="34">
        <f t="shared" si="1207"/>
        <v>4229702.0190285454</v>
      </c>
      <c r="Z236" s="34">
        <f t="shared" si="1207"/>
        <v>3349896.4093640409</v>
      </c>
      <c r="AA236" s="34">
        <f t="shared" si="1207"/>
        <v>2973635.7413203218</v>
      </c>
      <c r="AB236" s="34">
        <f t="shared" si="1207"/>
        <v>3073667.5809964929</v>
      </c>
      <c r="AC236" s="34">
        <f t="shared" si="1207"/>
        <v>3603331.4413286629</v>
      </c>
      <c r="AD236" s="34">
        <f t="shared" si="1207"/>
        <v>3468195.8924219622</v>
      </c>
      <c r="AE236" s="34">
        <f t="shared" si="1207"/>
        <v>5426897.0550826229</v>
      </c>
      <c r="AF236" s="34">
        <f>T236+U236+V236+W236+X236+Y236+Z236+AA236+AB236+AC236+AD236+AE236</f>
        <v>39206833.000250384</v>
      </c>
      <c r="AG236" s="34">
        <f t="shared" ref="AG236:AL236" si="1208">AG237</f>
        <v>1721140.0564596897</v>
      </c>
      <c r="AH236" s="34">
        <f t="shared" si="1208"/>
        <v>2244664.3366299449</v>
      </c>
      <c r="AI236" s="34">
        <f t="shared" si="1208"/>
        <v>2729175.2011350356</v>
      </c>
      <c r="AJ236" s="34">
        <f t="shared" si="1208"/>
        <v>3377056.2838006988</v>
      </c>
      <c r="AK236" s="34">
        <f t="shared" si="1208"/>
        <v>3814326.8360457364</v>
      </c>
      <c r="AL236" s="34">
        <f t="shared" si="1208"/>
        <v>3953018.5030879653</v>
      </c>
      <c r="AM236" s="34">
        <f t="shared" ref="AM236:AR236" si="1209">AM237</f>
        <v>3960979.1324486784</v>
      </c>
      <c r="AN236" s="34">
        <f t="shared" si="1209"/>
        <v>3320281.673176432</v>
      </c>
      <c r="AO236" s="34">
        <f t="shared" si="1209"/>
        <v>3123929.2977382671</v>
      </c>
      <c r="AP236" s="34">
        <f t="shared" si="1209"/>
        <v>3571294.055040895</v>
      </c>
      <c r="AQ236" s="34">
        <f t="shared" si="1209"/>
        <v>3648150.9708312619</v>
      </c>
      <c r="AR236" s="34">
        <f t="shared" si="1209"/>
        <v>5847750.74949924</v>
      </c>
      <c r="AS236" s="34">
        <f>AG236+AH236+AI236+AJ236+AK236+AL236+AM236+AN236+AO236+AP236+AQ236+AR236</f>
        <v>41311767.095893845</v>
      </c>
      <c r="AT236" s="34">
        <f>AT237</f>
        <v>1825544.0160518559</v>
      </c>
      <c r="AU236" s="34">
        <f t="shared" ref="AU236:BE236" si="1210">AU237</f>
        <v>2845196.323624325</v>
      </c>
      <c r="AV236" s="34">
        <f t="shared" si="1210"/>
        <v>2898908.0329661155</v>
      </c>
      <c r="AW236" s="34">
        <f t="shared" si="1210"/>
        <v>3761661.4882323523</v>
      </c>
      <c r="AX236" s="34">
        <f t="shared" si="1210"/>
        <v>4117750.9029377359</v>
      </c>
      <c r="AY236" s="34">
        <f t="shared" si="1210"/>
        <v>3984424.0788682993</v>
      </c>
      <c r="AZ236" s="34">
        <f t="shared" si="1210"/>
        <v>4316467.0974378241</v>
      </c>
      <c r="BA236" s="34">
        <f t="shared" si="1210"/>
        <v>3308350.5779502601</v>
      </c>
      <c r="BB236" s="34">
        <f t="shared" si="1210"/>
        <v>3978875.5589634539</v>
      </c>
      <c r="BC236" s="34">
        <f t="shared" si="1210"/>
        <v>4366001.4312301725</v>
      </c>
      <c r="BD236" s="34">
        <f t="shared" si="1210"/>
        <v>4149613.5535803707</v>
      </c>
      <c r="BE236" s="34">
        <f t="shared" si="1210"/>
        <v>6057818.5068018651</v>
      </c>
      <c r="BF236" s="34">
        <f>AT236+AU236+AV236+AW236+AX236+AY236+AZ236+BA236+BB236+BC236+BD236+BE236</f>
        <v>45610611.568644635</v>
      </c>
      <c r="BG236" s="34">
        <f t="shared" ref="BG236:BL236" si="1211">BG237</f>
        <v>1762199.0817893511</v>
      </c>
      <c r="BH236" s="34">
        <f t="shared" si="1211"/>
        <v>2359171.2773743952</v>
      </c>
      <c r="BI236" s="34">
        <f t="shared" si="1211"/>
        <v>2405699.8957603062</v>
      </c>
      <c r="BJ236" s="34">
        <f t="shared" si="1211"/>
        <v>3531331.5784092811</v>
      </c>
      <c r="BK236" s="34">
        <f t="shared" si="1211"/>
        <v>4636344.9394091163</v>
      </c>
      <c r="BL236" s="34">
        <f t="shared" si="1211"/>
        <v>4670551.0264146207</v>
      </c>
      <c r="BM236" s="34">
        <f t="shared" ref="BM236:BR236" si="1212">BM237</f>
        <v>4870068.3876648359</v>
      </c>
      <c r="BN236" s="34">
        <f t="shared" si="1212"/>
        <v>4379780.3971373597</v>
      </c>
      <c r="BO236" s="34">
        <f t="shared" si="1212"/>
        <v>4857835.1639959961</v>
      </c>
      <c r="BP236" s="34">
        <f t="shared" si="1212"/>
        <v>4737356.9012685819</v>
      </c>
      <c r="BQ236" s="34">
        <f t="shared" si="1212"/>
        <v>4638852.0608829753</v>
      </c>
      <c r="BR236" s="34">
        <f t="shared" si="1212"/>
        <v>7664430.0857953858</v>
      </c>
      <c r="BS236" s="34">
        <f>BG236+BH236+BI236+BJ236+BK236+BL236+BM236+BN236+BO236+BP236+BQ236+BR236</f>
        <v>50513620.795902207</v>
      </c>
      <c r="BT236" s="34">
        <f t="shared" ref="BT236:BY236" si="1213">BT237</f>
        <v>1841294.3307461191</v>
      </c>
      <c r="BU236" s="34">
        <f t="shared" si="1213"/>
        <v>2509165.673969287</v>
      </c>
      <c r="BV236" s="34">
        <f t="shared" si="1213"/>
        <v>2935961.8289100341</v>
      </c>
      <c r="BW236" s="34">
        <f t="shared" si="1213"/>
        <v>3481430.3695126008</v>
      </c>
      <c r="BX236" s="34">
        <f t="shared" si="1213"/>
        <v>5084838.407527958</v>
      </c>
      <c r="BY236" s="34">
        <f t="shared" si="1213"/>
        <v>4893203.077199134</v>
      </c>
      <c r="BZ236" s="34">
        <f t="shared" ref="BZ236:CE236" si="1214">BZ237</f>
        <v>5819519.8931730939</v>
      </c>
      <c r="CA236" s="34">
        <f t="shared" si="1214"/>
        <v>4979251.977591387</v>
      </c>
      <c r="CB236" s="34">
        <f t="shared" si="1214"/>
        <v>5375468.4523869129</v>
      </c>
      <c r="CC236" s="34">
        <f t="shared" si="1214"/>
        <v>4576937.9160824614</v>
      </c>
      <c r="CD236" s="34">
        <f t="shared" si="1214"/>
        <v>4940076.2931063278</v>
      </c>
      <c r="CE236" s="34">
        <f t="shared" si="1214"/>
        <v>8633064.6031964514</v>
      </c>
      <c r="CF236" s="34">
        <f>BT236+BU236+BV236+BW236+BX236+BY236+BZ236+CA236+CB236+CC236+CD236+CE236</f>
        <v>55070212.823401771</v>
      </c>
      <c r="CG236" s="34">
        <f t="shared" ref="CG236:CL236" si="1215">CG237</f>
        <v>1542310.351443832</v>
      </c>
      <c r="CH236" s="34">
        <f t="shared" si="1215"/>
        <v>2312242.9256384573</v>
      </c>
      <c r="CI236" s="34">
        <f t="shared" si="1215"/>
        <v>3325933.8766065771</v>
      </c>
      <c r="CJ236" s="34">
        <f t="shared" si="1215"/>
        <v>4408493.8418043768</v>
      </c>
      <c r="CK236" s="34">
        <f t="shared" si="1215"/>
        <v>4673961.5973543674</v>
      </c>
      <c r="CL236" s="34">
        <f t="shared" si="1215"/>
        <v>6212484.9298530994</v>
      </c>
      <c r="CM236" s="34">
        <f t="shared" ref="CM236:CR236" si="1216">CM237</f>
        <v>5106646.1861125026</v>
      </c>
      <c r="CN236" s="34">
        <f t="shared" si="1216"/>
        <v>5130390.6412952822</v>
      </c>
      <c r="CO236" s="34">
        <f t="shared" si="1216"/>
        <v>5343338.1698380774</v>
      </c>
      <c r="CP236" s="34">
        <f t="shared" si="1216"/>
        <v>4538375.345810405</v>
      </c>
      <c r="CQ236" s="34">
        <f t="shared" si="1216"/>
        <v>5686746.6640377389</v>
      </c>
      <c r="CR236" s="34">
        <f t="shared" si="1216"/>
        <v>9025754.8991403487</v>
      </c>
      <c r="CS236" s="34">
        <f>CG236+CH236+CI236+CJ236+CK236+CL236+CM236+CN236+CO236+CP236+CQ236+CR236</f>
        <v>57306679.428935073</v>
      </c>
      <c r="CT236" s="34">
        <f t="shared" ref="CT236:CY236" si="1217">CT237</f>
        <v>1457170.8915456519</v>
      </c>
      <c r="CU236" s="34">
        <f t="shared" si="1217"/>
        <v>2951170.6809380739</v>
      </c>
      <c r="CV236" s="34">
        <f t="shared" si="1217"/>
        <v>3184132.2608496072</v>
      </c>
      <c r="CW236" s="34">
        <f t="shared" si="1217"/>
        <v>4556448.9035636829</v>
      </c>
      <c r="CX236" s="34">
        <f t="shared" si="1217"/>
        <v>4680105.2831330337</v>
      </c>
      <c r="CY236" s="34">
        <f t="shared" si="1217"/>
        <v>6626969.2501669144</v>
      </c>
      <c r="CZ236" s="34">
        <f t="shared" ref="CZ236:DE236" si="1218">CZ237</f>
        <v>6936500.4747120701</v>
      </c>
      <c r="DA236" s="34">
        <f t="shared" si="1218"/>
        <v>5643525.1560256872</v>
      </c>
      <c r="DB236" s="34">
        <f t="shared" si="1218"/>
        <v>6014679.6056584995</v>
      </c>
      <c r="DC236" s="34">
        <f t="shared" si="1218"/>
        <v>5691902.1748455763</v>
      </c>
      <c r="DD236" s="34">
        <f t="shared" si="1218"/>
        <v>5957909.2885578685</v>
      </c>
      <c r="DE236" s="34">
        <f t="shared" si="1218"/>
        <v>9185973.8259889968</v>
      </c>
      <c r="DF236" s="34">
        <f>CT236+CU236+CV236+CW236+CX236+CY236+CZ236+DA236+DB236+DC236+DD236+DE236</f>
        <v>62886487.795985669</v>
      </c>
      <c r="DG236" s="34">
        <f t="shared" ref="DG236:FR236" si="1219">DG237</f>
        <v>1490611.8448622932</v>
      </c>
      <c r="DH236" s="34">
        <f t="shared" si="1219"/>
        <v>2866868.0151377069</v>
      </c>
      <c r="DI236" s="34">
        <f t="shared" si="1219"/>
        <v>2980321.11</v>
      </c>
      <c r="DJ236" s="34">
        <f t="shared" si="1219"/>
        <v>3319968.42</v>
      </c>
      <c r="DK236" s="34">
        <f t="shared" si="1219"/>
        <v>4100956.69</v>
      </c>
      <c r="DL236" s="34">
        <f t="shared" si="1219"/>
        <v>5947838.5900000017</v>
      </c>
      <c r="DM236" s="34">
        <f t="shared" si="1219"/>
        <v>7867333.4400000088</v>
      </c>
      <c r="DN236" s="34">
        <f t="shared" si="1219"/>
        <v>7092100.7399999984</v>
      </c>
      <c r="DO236" s="34">
        <f t="shared" si="1219"/>
        <v>5721008.8799999952</v>
      </c>
      <c r="DP236" s="34">
        <f t="shared" si="1219"/>
        <v>6499158.4299999997</v>
      </c>
      <c r="DQ236" s="34">
        <f t="shared" si="1219"/>
        <v>7456944.6900000051</v>
      </c>
      <c r="DR236" s="34">
        <f t="shared" si="1219"/>
        <v>10788966.260000005</v>
      </c>
      <c r="DS236" s="34">
        <f>DG236+DH236+DI236+DJ236+DK236+DL236+DM236+DN236+DO236+DP236+DQ236+DR236</f>
        <v>66132077.110000014</v>
      </c>
      <c r="DT236" s="34">
        <f t="shared" si="1219"/>
        <v>1889935.5</v>
      </c>
      <c r="DU236" s="34">
        <f t="shared" si="1219"/>
        <v>2421663.7999999998</v>
      </c>
      <c r="DV236" s="34">
        <f t="shared" si="1219"/>
        <v>2965421.15</v>
      </c>
      <c r="DW236" s="34">
        <f t="shared" si="1219"/>
        <v>4731942.1500000004</v>
      </c>
      <c r="DX236" s="34">
        <f t="shared" si="1219"/>
        <v>6287723.0900000017</v>
      </c>
      <c r="DY236" s="34">
        <f t="shared" si="1219"/>
        <v>6255666.5700000003</v>
      </c>
      <c r="DZ236" s="34">
        <f t="shared" si="1219"/>
        <v>6822426.5500000007</v>
      </c>
      <c r="EA236" s="34">
        <f t="shared" si="1219"/>
        <v>7142079.7099999934</v>
      </c>
      <c r="EB236" s="34">
        <f t="shared" si="1219"/>
        <v>5479105.4900000021</v>
      </c>
      <c r="EC236" s="34">
        <f t="shared" si="1219"/>
        <v>6168939.3200000152</v>
      </c>
      <c r="ED236" s="34">
        <f t="shared" si="1219"/>
        <v>6159200.3299999833</v>
      </c>
      <c r="EE236" s="34">
        <f t="shared" si="1219"/>
        <v>11725923.060000002</v>
      </c>
      <c r="EF236" s="34">
        <f>DT236+DU236+DV236+DW236+DX236+DY236+DZ236+EA236+EB236+EC236+ED236+EE236</f>
        <v>68050026.719999999</v>
      </c>
      <c r="EG236" s="34">
        <f t="shared" si="1219"/>
        <v>1923931.64</v>
      </c>
      <c r="EH236" s="34">
        <f t="shared" si="1219"/>
        <v>2657865.44</v>
      </c>
      <c r="EI236" s="34">
        <f t="shared" si="1219"/>
        <v>3508763.5</v>
      </c>
      <c r="EJ236" s="34">
        <f t="shared" si="1219"/>
        <v>4769776.07</v>
      </c>
      <c r="EK236" s="34">
        <f t="shared" si="1219"/>
        <v>6487052.370000001</v>
      </c>
      <c r="EL236" s="34">
        <f t="shared" si="1219"/>
        <v>7839820.8000000007</v>
      </c>
      <c r="EM236" s="34">
        <f t="shared" si="1219"/>
        <v>7472910.6999999993</v>
      </c>
      <c r="EN236" s="34">
        <f t="shared" si="1219"/>
        <v>5972324.7999999821</v>
      </c>
      <c r="EO236" s="34">
        <f t="shared" si="1219"/>
        <v>6548137.4200000092</v>
      </c>
      <c r="EP236" s="34">
        <f t="shared" si="1219"/>
        <v>6173805.240000017</v>
      </c>
      <c r="EQ236" s="34">
        <f t="shared" si="1219"/>
        <v>7129606.959999986</v>
      </c>
      <c r="ER236" s="34">
        <f t="shared" si="1219"/>
        <v>11420415.070000008</v>
      </c>
      <c r="ES236" s="34">
        <f>EG236+EH236+EI236+EJ236+EK236+EL236+EM236+EN236+EO236+EP236+EQ236+ER236</f>
        <v>71904410.010000005</v>
      </c>
      <c r="ET236" s="34">
        <f t="shared" si="1219"/>
        <v>1911062.1</v>
      </c>
      <c r="EU236" s="34">
        <f t="shared" si="1219"/>
        <v>3044588.78</v>
      </c>
      <c r="EV236" s="34">
        <f t="shared" si="1219"/>
        <v>4210108.16</v>
      </c>
      <c r="EW236" s="34">
        <f t="shared" si="1219"/>
        <v>5227873.7</v>
      </c>
      <c r="EX236" s="34">
        <f t="shared" si="1219"/>
        <v>6637872.2500000037</v>
      </c>
      <c r="EY236" s="34">
        <f t="shared" si="1219"/>
        <v>8299994.599999994</v>
      </c>
      <c r="EZ236" s="34">
        <f t="shared" si="1219"/>
        <v>7217643.1499999836</v>
      </c>
      <c r="FA236" s="34">
        <f t="shared" si="1219"/>
        <v>6647398.7200000212</v>
      </c>
      <c r="FB236" s="34">
        <f t="shared" si="1219"/>
        <v>6948801.4300000072</v>
      </c>
      <c r="FC236" s="34">
        <f t="shared" si="1219"/>
        <v>5691957.959999986</v>
      </c>
      <c r="FD236" s="34">
        <f t="shared" si="1219"/>
        <v>6961977.330000028</v>
      </c>
      <c r="FE236" s="34">
        <f t="shared" si="1219"/>
        <v>12517751.699999958</v>
      </c>
      <c r="FF236" s="34">
        <f>ET236+EU236+EV236+EW236+EX236+EY236+EZ236+FA236+FB236+FC236+FD236+FE236</f>
        <v>75317029.87999998</v>
      </c>
      <c r="FG236" s="34">
        <f t="shared" si="1219"/>
        <v>1989079.07</v>
      </c>
      <c r="FH236" s="34">
        <f t="shared" si="1219"/>
        <v>2226743.38</v>
      </c>
      <c r="FI236" s="34">
        <f t="shared" si="1219"/>
        <v>3716582</v>
      </c>
      <c r="FJ236" s="34">
        <f t="shared" si="1219"/>
        <v>3689490.99</v>
      </c>
      <c r="FK236" s="34">
        <f t="shared" si="1219"/>
        <v>6255961.0100000072</v>
      </c>
      <c r="FL236" s="34">
        <f t="shared" si="1219"/>
        <v>9431022.1799999997</v>
      </c>
      <c r="FM236" s="34">
        <f t="shared" si="1219"/>
        <v>8330248.9600000046</v>
      </c>
      <c r="FN236" s="34">
        <f t="shared" si="1219"/>
        <v>8118738.3999999985</v>
      </c>
      <c r="FO236" s="34">
        <f t="shared" si="1219"/>
        <v>7517829.8499999791</v>
      </c>
      <c r="FP236" s="34">
        <f t="shared" si="1219"/>
        <v>6000772.6910000145</v>
      </c>
      <c r="FQ236" s="34">
        <f t="shared" si="1219"/>
        <v>7612398.9589999765</v>
      </c>
      <c r="FR236" s="34">
        <f t="shared" si="1219"/>
        <v>11695636.979999989</v>
      </c>
      <c r="FS236" s="34">
        <f>FG236+FH236+FI236+FJ236+FK236+FL236+FM236+FN236+FO236+FP236+FQ236+FR236</f>
        <v>76584504.469999969</v>
      </c>
      <c r="FT236" s="34">
        <f t="shared" ref="FT236:IG236" si="1220">FT237</f>
        <v>2110538.87</v>
      </c>
      <c r="FU236" s="34">
        <f t="shared" si="1220"/>
        <v>2963797.98</v>
      </c>
      <c r="FV236" s="34">
        <f t="shared" si="1220"/>
        <v>4849443.7700000051</v>
      </c>
      <c r="FW236" s="34">
        <f t="shared" si="1220"/>
        <v>5791987.7299999911</v>
      </c>
      <c r="FX236" s="34">
        <f t="shared" si="1220"/>
        <v>6350515.2000000048</v>
      </c>
      <c r="FY236" s="34">
        <f t="shared" si="1220"/>
        <v>7680995.1299999915</v>
      </c>
      <c r="FZ236" s="34">
        <f t="shared" si="1220"/>
        <v>7444872.5800000131</v>
      </c>
      <c r="GA236" s="34">
        <f t="shared" si="1220"/>
        <v>7779019.5399999917</v>
      </c>
      <c r="GB236" s="34">
        <f t="shared" si="1220"/>
        <v>5937615.9900000095</v>
      </c>
      <c r="GC236" s="34">
        <f t="shared" si="1220"/>
        <v>6892936.2899999842</v>
      </c>
      <c r="GD236" s="34">
        <f t="shared" si="1220"/>
        <v>6951050.5600000098</v>
      </c>
      <c r="GE236" s="34">
        <f t="shared" si="1220"/>
        <v>11674766.059999958</v>
      </c>
      <c r="GF236" s="34">
        <f>FT236+FU236+FV236+FW236+FX236+FY236+FZ236+GA236+GB236+GC236+GD236+GE236</f>
        <v>76427539.699999958</v>
      </c>
      <c r="GG236" s="34">
        <f t="shared" si="1220"/>
        <v>2071306.86</v>
      </c>
      <c r="GH236" s="34">
        <f t="shared" si="1220"/>
        <v>2498766.0699999994</v>
      </c>
      <c r="GI236" s="34">
        <f t="shared" si="1220"/>
        <v>3647263.38</v>
      </c>
      <c r="GJ236" s="34">
        <f t="shared" si="1220"/>
        <v>6755386.820000005</v>
      </c>
      <c r="GK236" s="34">
        <f t="shared" si="1220"/>
        <v>7025276.3799999859</v>
      </c>
      <c r="GL236" s="34">
        <f t="shared" si="1220"/>
        <v>6953633.6700000055</v>
      </c>
      <c r="GM236" s="34">
        <f t="shared" si="1220"/>
        <v>8346303.6100000106</v>
      </c>
      <c r="GN236" s="34">
        <f t="shared" si="1220"/>
        <v>6500621.2199999914</v>
      </c>
      <c r="GO236" s="34">
        <f t="shared" si="1220"/>
        <v>6177656.6600000113</v>
      </c>
      <c r="GP236" s="34">
        <f t="shared" si="1220"/>
        <v>6188803.3799999803</v>
      </c>
      <c r="GQ236" s="34">
        <f t="shared" si="1220"/>
        <v>7475531.6600000188</v>
      </c>
      <c r="GR236" s="34">
        <f t="shared" si="1220"/>
        <v>11254353.129999965</v>
      </c>
      <c r="GS236" s="34">
        <f>GG236+GH236+GI236+GJ236+GK236+GL236+GM236+GN236+GO236+GP236+GQ236+GR236</f>
        <v>74894902.839999974</v>
      </c>
      <c r="GT236" s="34">
        <f t="shared" si="1220"/>
        <v>2708583.2100000009</v>
      </c>
      <c r="GU236" s="34">
        <f t="shared" si="1220"/>
        <v>2500592.879999998</v>
      </c>
      <c r="GV236" s="34">
        <f t="shared" si="1220"/>
        <v>4504278.5899999989</v>
      </c>
      <c r="GW236" s="34">
        <f t="shared" si="1220"/>
        <v>5186567.3000000007</v>
      </c>
      <c r="GX236" s="34">
        <f t="shared" si="1220"/>
        <v>6371247.9799999949</v>
      </c>
      <c r="GY236" s="34">
        <f t="shared" si="1220"/>
        <v>7947457.2000000067</v>
      </c>
      <c r="GZ236" s="34">
        <f t="shared" si="1220"/>
        <v>8177974.2300000153</v>
      </c>
      <c r="HA236" s="34">
        <f t="shared" si="1220"/>
        <v>6753928.6599999815</v>
      </c>
      <c r="HB236" s="34">
        <f t="shared" si="1220"/>
        <v>6672363.8900000304</v>
      </c>
      <c r="HC236" s="34">
        <f t="shared" si="1220"/>
        <v>6403116.4699999914</v>
      </c>
      <c r="HD236" s="34">
        <f t="shared" si="1220"/>
        <v>7018820.7800000235</v>
      </c>
      <c r="HE236" s="34">
        <f t="shared" si="1220"/>
        <v>11341515.529999942</v>
      </c>
      <c r="HF236" s="34">
        <f>GT236+GU236+GV236+GW236+GX236+GY236+GZ236+HA236+HB236+HC236+HD236+HE236</f>
        <v>75586446.719999984</v>
      </c>
      <c r="HG236" s="34">
        <f t="shared" si="1220"/>
        <v>3081457.4600000004</v>
      </c>
      <c r="HH236" s="34">
        <f t="shared" si="1220"/>
        <v>1833173.3300000015</v>
      </c>
      <c r="HI236" s="34">
        <f t="shared" si="1220"/>
        <v>3274219.5099999979</v>
      </c>
      <c r="HJ236" s="34">
        <f t="shared" si="1220"/>
        <v>5118904.62</v>
      </c>
      <c r="HK236" s="34">
        <f t="shared" si="1220"/>
        <v>4082430.2400000039</v>
      </c>
      <c r="HL236" s="34">
        <f t="shared" si="1220"/>
        <v>8366575.5400000028</v>
      </c>
      <c r="HM236" s="34">
        <f t="shared" si="1220"/>
        <v>7653298.9399999939</v>
      </c>
      <c r="HN236" s="34">
        <f t="shared" si="1220"/>
        <v>7376480.150000006</v>
      </c>
      <c r="HO236" s="34">
        <f t="shared" si="1220"/>
        <v>7467583.1699999869</v>
      </c>
      <c r="HP236" s="34">
        <f t="shared" si="1220"/>
        <v>6884067.2400000244</v>
      </c>
      <c r="HQ236" s="34">
        <f t="shared" si="1220"/>
        <v>6855906.1499999985</v>
      </c>
      <c r="HR236" s="34">
        <f t="shared" si="1220"/>
        <v>13577529.290000014</v>
      </c>
      <c r="HS236" s="34">
        <f>HG236+HH236+HI236+HJ236+HK236+HL236+HM236+HN236+HO236+HP236+HQ236+HR236</f>
        <v>75571625.64000003</v>
      </c>
      <c r="HT236" s="34">
        <f t="shared" si="1220"/>
        <v>2394768.8400000003</v>
      </c>
      <c r="HU236" s="34">
        <f t="shared" si="1220"/>
        <v>2180833.8600000008</v>
      </c>
      <c r="HV236" s="34">
        <f t="shared" si="1220"/>
        <v>3675791.4809999978</v>
      </c>
      <c r="HW236" s="34">
        <f t="shared" si="1220"/>
        <v>5061238.6790000005</v>
      </c>
      <c r="HX236" s="34">
        <f t="shared" si="1220"/>
        <v>5009406.6099999957</v>
      </c>
      <c r="HY236" s="34">
        <f t="shared" si="1220"/>
        <v>8683407.0000000075</v>
      </c>
      <c r="HZ236" s="34">
        <f t="shared" si="1220"/>
        <v>7609367.6900000013</v>
      </c>
      <c r="IA236" s="34">
        <f t="shared" si="1220"/>
        <v>7362879.1899999827</v>
      </c>
      <c r="IB236" s="34">
        <f t="shared" si="1220"/>
        <v>7323499.3600000143</v>
      </c>
      <c r="IC236" s="34">
        <f t="shared" si="1220"/>
        <v>6353185.0299999937</v>
      </c>
      <c r="ID236" s="34">
        <f t="shared" si="1220"/>
        <v>7315184.8800000176</v>
      </c>
      <c r="IE236" s="34">
        <f t="shared" si="1220"/>
        <v>11616063.109999977</v>
      </c>
      <c r="IF236" s="34">
        <f>HT236+HU236+HV236+HW236+HX236+HY236+HZ236+IA236+IB236+IC236+ID236+IE236</f>
        <v>74585625.729999989</v>
      </c>
      <c r="IG236" s="34">
        <f t="shared" si="1220"/>
        <v>3308854.6400000006</v>
      </c>
      <c r="IH236" s="34">
        <f t="shared" ref="IH236:IR236" si="1221">IH237</f>
        <v>2592491.4799999986</v>
      </c>
      <c r="II236" s="34">
        <f t="shared" si="1221"/>
        <v>3739704.0500000007</v>
      </c>
      <c r="IJ236" s="34">
        <f t="shared" si="1221"/>
        <v>5739822.4600000028</v>
      </c>
      <c r="IK236" s="34">
        <f t="shared" si="1221"/>
        <v>6909704.1299999915</v>
      </c>
      <c r="IL236" s="34">
        <f t="shared" si="1221"/>
        <v>8599813.1700000018</v>
      </c>
      <c r="IM236" s="34">
        <f t="shared" si="1221"/>
        <v>7047747.329999987</v>
      </c>
      <c r="IN236" s="34">
        <f t="shared" si="1221"/>
        <v>7534558.1999999955</v>
      </c>
      <c r="IO236" s="34">
        <f t="shared" si="1221"/>
        <v>6680653.7700000033</v>
      </c>
      <c r="IP236" s="34">
        <f t="shared" si="1221"/>
        <v>6486197.4900000468</v>
      </c>
      <c r="IQ236" s="34">
        <f t="shared" si="1221"/>
        <v>7686019.8599999547</v>
      </c>
      <c r="IR236" s="34">
        <f t="shared" si="1221"/>
        <v>13467605.190000042</v>
      </c>
      <c r="IS236" s="34">
        <f>IG236+IH236+II236+IJ236+IK236+IL236+IM236+IN236+IO236+IP236+IQ236+IR236</f>
        <v>79793171.770000026</v>
      </c>
      <c r="IT236" s="34">
        <f t="shared" ref="IT236:LG236" si="1222">IT237</f>
        <v>1999727.9400000002</v>
      </c>
      <c r="IU236" s="34">
        <f t="shared" si="1222"/>
        <v>2459853.1500000004</v>
      </c>
      <c r="IV236" s="34">
        <f t="shared" si="1222"/>
        <v>4691204.7500000028</v>
      </c>
      <c r="IW236" s="34">
        <f t="shared" si="1222"/>
        <v>5671451.3700000029</v>
      </c>
      <c r="IX236" s="34">
        <f t="shared" si="1222"/>
        <v>8059050.0500000026</v>
      </c>
      <c r="IY236" s="34">
        <f t="shared" si="1222"/>
        <v>7826638.2199999876</v>
      </c>
      <c r="IZ236" s="34">
        <f t="shared" si="1222"/>
        <v>7827829.6099999994</v>
      </c>
      <c r="JA236" s="34">
        <f t="shared" si="1222"/>
        <v>8211043.2500000075</v>
      </c>
      <c r="JB236" s="34">
        <f t="shared" si="1222"/>
        <v>5993308.5700000003</v>
      </c>
      <c r="JC236" s="34">
        <f t="shared" si="1222"/>
        <v>7361651.5399998948</v>
      </c>
      <c r="JD236" s="34">
        <f t="shared" si="1222"/>
        <v>7613683.9600000829</v>
      </c>
      <c r="JE236" s="34">
        <f t="shared" si="1222"/>
        <v>13737287.860000014</v>
      </c>
      <c r="JF236" s="34">
        <f>IT236+IU236+IV236+IW236+IX236+IY236+IZ236+JA236+JB236+JC236+JD236+JE236</f>
        <v>81452730.269999996</v>
      </c>
      <c r="JG236" s="228">
        <f t="shared" si="1222"/>
        <v>2400337.21</v>
      </c>
      <c r="JH236" s="34">
        <f t="shared" si="1222"/>
        <v>2069093.1499999994</v>
      </c>
      <c r="JI236" s="34">
        <f t="shared" si="1222"/>
        <v>2719570.7899999982</v>
      </c>
      <c r="JJ236" s="34">
        <f t="shared" si="1222"/>
        <v>5601419.5300000021</v>
      </c>
      <c r="JK236" s="34">
        <f t="shared" si="1222"/>
        <v>6084101.7900000066</v>
      </c>
      <c r="JL236" s="34">
        <f t="shared" si="1222"/>
        <v>7584690.849999994</v>
      </c>
      <c r="JM236" s="34">
        <f t="shared" si="1222"/>
        <v>9263317.2199999914</v>
      </c>
      <c r="JN236" s="34">
        <f t="shared" si="1222"/>
        <v>7221192.3399999961</v>
      </c>
      <c r="JO236" s="34">
        <f t="shared" si="1222"/>
        <v>8685809.890000008</v>
      </c>
      <c r="JP236" s="34">
        <f t="shared" si="1222"/>
        <v>7852661.0899999812</v>
      </c>
      <c r="JQ236" s="34">
        <f t="shared" si="1222"/>
        <v>8569839.4700000212</v>
      </c>
      <c r="JR236" s="34">
        <f t="shared" si="1222"/>
        <v>15506352.240000024</v>
      </c>
      <c r="JS236" s="34">
        <f>JG236+JH236+JI236+JJ236+JK236+JL236+JM236+JN236+JO236+JP236+JQ236+JR236</f>
        <v>83558385.570000023</v>
      </c>
      <c r="JT236" s="228">
        <f t="shared" si="1222"/>
        <v>1689000.9999999998</v>
      </c>
      <c r="JU236" s="34">
        <f t="shared" si="1222"/>
        <v>2192172.3999999994</v>
      </c>
      <c r="JV236" s="34">
        <f t="shared" si="1222"/>
        <v>3371742.6900000009</v>
      </c>
      <c r="JW236" s="34">
        <f t="shared" si="1222"/>
        <v>4852375.6300000008</v>
      </c>
      <c r="JX236" s="34">
        <f t="shared" si="1222"/>
        <v>5216848.8599999975</v>
      </c>
      <c r="JY236" s="34">
        <f t="shared" si="1222"/>
        <v>5905045.0900000036</v>
      </c>
      <c r="JZ236" s="34">
        <f t="shared" si="1222"/>
        <v>8007219.9499999993</v>
      </c>
      <c r="KA236" s="34">
        <f t="shared" si="1222"/>
        <v>6686251.8300000094</v>
      </c>
      <c r="KB236" s="34">
        <f t="shared" si="1222"/>
        <v>6802748.8200000152</v>
      </c>
      <c r="KC236" s="34">
        <f t="shared" si="1222"/>
        <v>6708698.7499999776</v>
      </c>
      <c r="KD236" s="34">
        <f t="shared" si="1222"/>
        <v>9315980.0900000408</v>
      </c>
      <c r="KE236" s="34">
        <f t="shared" si="1222"/>
        <v>15784624.929999858</v>
      </c>
      <c r="KF236" s="34">
        <f>JT236+JU236+JV236+JW236+JX236+JY236+JZ236+KA236+KB236+KC236+KD236+KE236</f>
        <v>76532710.039999902</v>
      </c>
      <c r="KG236" s="228">
        <f t="shared" si="1222"/>
        <v>1178133.96</v>
      </c>
      <c r="KH236" s="34">
        <f t="shared" si="1222"/>
        <v>1774206.5</v>
      </c>
      <c r="KI236" s="34">
        <f t="shared" si="1222"/>
        <v>3384243.17</v>
      </c>
      <c r="KJ236" s="34">
        <f t="shared" si="1222"/>
        <v>5394299.79</v>
      </c>
      <c r="KK236" s="34">
        <f t="shared" si="1222"/>
        <v>6405529.4500000011</v>
      </c>
      <c r="KL236" s="34">
        <f t="shared" si="1222"/>
        <v>7233031.3200000003</v>
      </c>
      <c r="KM236" s="34">
        <f t="shared" si="1222"/>
        <v>7350680.6099999994</v>
      </c>
      <c r="KN236" s="34">
        <f t="shared" si="1222"/>
        <v>7592117.6399999</v>
      </c>
      <c r="KO236" s="34">
        <f t="shared" si="1222"/>
        <v>7166417.0100001022</v>
      </c>
      <c r="KP236" s="34">
        <f t="shared" si="1222"/>
        <v>7155938.9700000957</v>
      </c>
      <c r="KQ236" s="34">
        <f t="shared" si="1222"/>
        <v>7654306.4699997976</v>
      </c>
      <c r="KR236" s="34">
        <f t="shared" si="1222"/>
        <v>18280880.180000007</v>
      </c>
      <c r="KS236" s="34">
        <f>KG236+KH236+KI236+KJ236+KK236+KL236+KM236+KN236+KO236+KP236+KQ236+KR236</f>
        <v>80569785.069999903</v>
      </c>
      <c r="KT236" s="228">
        <f t="shared" si="1222"/>
        <v>1279918.99</v>
      </c>
      <c r="KU236" s="34">
        <f t="shared" si="1222"/>
        <v>2185994.0300000003</v>
      </c>
      <c r="KV236" s="34">
        <f t="shared" si="1222"/>
        <v>3705151.35</v>
      </c>
      <c r="KW236" s="34">
        <f t="shared" si="1222"/>
        <v>6701960.6499999994</v>
      </c>
      <c r="KX236" s="34">
        <f t="shared" si="1222"/>
        <v>6983552.4699999988</v>
      </c>
      <c r="KY236" s="34">
        <f t="shared" si="1222"/>
        <v>8856057.5300000012</v>
      </c>
      <c r="KZ236" s="34">
        <f t="shared" si="1222"/>
        <v>8755679.2399999984</v>
      </c>
      <c r="LA236" s="34">
        <f t="shared" si="1222"/>
        <v>7743564.7599999011</v>
      </c>
      <c r="LB236" s="34">
        <f t="shared" si="1222"/>
        <v>7443147.3900000975</v>
      </c>
      <c r="LC236" s="34">
        <f t="shared" si="1222"/>
        <v>6901524.3000001013</v>
      </c>
      <c r="LD236" s="34">
        <f t="shared" si="1222"/>
        <v>8793573.2600001097</v>
      </c>
      <c r="LE236" s="34">
        <f t="shared" si="1222"/>
        <v>17187675.049999788</v>
      </c>
      <c r="LF236" s="34">
        <f>KT236+KU236+KV236+KW236+KX236+KY236+KZ236+LA236+LB236+LC236+LD236+LE236</f>
        <v>86537799.019999996</v>
      </c>
      <c r="LG236" s="228">
        <f t="shared" si="1222"/>
        <v>2288508.0299999998</v>
      </c>
      <c r="LH236" s="34">
        <f t="shared" ref="LH236:LR236" si="1223">LH237</f>
        <v>2078709.3400000003</v>
      </c>
      <c r="LI236" s="34">
        <f t="shared" si="1223"/>
        <v>2947659.3899999997</v>
      </c>
      <c r="LJ236" s="34">
        <f t="shared" si="1223"/>
        <v>6071116.2300000004</v>
      </c>
      <c r="LK236" s="34">
        <f t="shared" si="1223"/>
        <v>7071460.4900000002</v>
      </c>
      <c r="LL236" s="34">
        <f t="shared" si="1223"/>
        <v>8694206.0999999978</v>
      </c>
      <c r="LM236" s="34">
        <f t="shared" si="1223"/>
        <v>9346832.1600000039</v>
      </c>
      <c r="LN236" s="34">
        <f t="shared" si="1223"/>
        <v>8811891.9299998954</v>
      </c>
      <c r="LO236" s="34">
        <f t="shared" si="1223"/>
        <v>8469279.9000000209</v>
      </c>
      <c r="LP236" s="34">
        <f t="shared" si="1223"/>
        <v>8437353.9099998847</v>
      </c>
      <c r="LQ236" s="34">
        <f t="shared" si="1223"/>
        <v>8767815.4900001958</v>
      </c>
      <c r="LR236" s="34">
        <f t="shared" si="1223"/>
        <v>19432844.310000002</v>
      </c>
      <c r="LS236" s="34">
        <f>LG236+LH236+LI236+LJ236+LK236+LL236+LM236+LN236+LO236+LP236+LQ236+LR236</f>
        <v>92417677.280000001</v>
      </c>
      <c r="LT236" s="228">
        <f t="shared" ref="LT236:ME236" si="1224">LT237</f>
        <v>2755310.36</v>
      </c>
      <c r="LU236" s="34">
        <f t="shared" si="1224"/>
        <v>2738081.22</v>
      </c>
      <c r="LV236" s="34">
        <f t="shared" si="1224"/>
        <v>3688434.3200000003</v>
      </c>
      <c r="LW236" s="34">
        <f t="shared" si="1224"/>
        <v>7119139.6099999994</v>
      </c>
      <c r="LX236" s="34">
        <f t="shared" si="1224"/>
        <v>8780253.4199999999</v>
      </c>
      <c r="LY236" s="34">
        <f t="shared" si="1224"/>
        <v>9623696.3400000036</v>
      </c>
      <c r="LZ236" s="34">
        <f t="shared" si="1224"/>
        <v>10234060.440000094</v>
      </c>
      <c r="MA236" s="34">
        <f t="shared" si="1224"/>
        <v>7959564.0499999002</v>
      </c>
      <c r="MB236" s="34">
        <f t="shared" si="1224"/>
        <v>7517090.2800000012</v>
      </c>
      <c r="MC236" s="34">
        <f t="shared" si="1224"/>
        <v>10096205.309999906</v>
      </c>
      <c r="MD236" s="34">
        <f t="shared" si="1224"/>
        <v>8291491.2200000882</v>
      </c>
      <c r="ME236" s="34">
        <f t="shared" si="1224"/>
        <v>19791638.890000001</v>
      </c>
      <c r="MF236" s="34">
        <f>LT236+LU236+LV236+LW236+LX236+LY236+LZ236+MA236+MB236+MC236+MD236+ME236</f>
        <v>98594965.459999993</v>
      </c>
      <c r="MG236" s="228">
        <f t="shared" ref="MG236:MR236" si="1225">MG237</f>
        <v>2243543.3199999998</v>
      </c>
      <c r="MH236" s="34">
        <f t="shared" si="1225"/>
        <v>2833396.8700000006</v>
      </c>
      <c r="MI236" s="34">
        <f t="shared" si="1225"/>
        <v>4340557.3199999994</v>
      </c>
      <c r="MJ236" s="34">
        <f t="shared" si="1225"/>
        <v>0</v>
      </c>
      <c r="MK236" s="34">
        <f t="shared" si="1225"/>
        <v>0</v>
      </c>
      <c r="ML236" s="34">
        <f t="shared" si="1225"/>
        <v>0</v>
      </c>
      <c r="MM236" s="34">
        <f t="shared" si="1225"/>
        <v>0</v>
      </c>
      <c r="MN236" s="34">
        <f t="shared" si="1225"/>
        <v>0</v>
      </c>
      <c r="MO236" s="34">
        <f t="shared" si="1225"/>
        <v>0</v>
      </c>
      <c r="MP236" s="34">
        <f t="shared" si="1225"/>
        <v>0</v>
      </c>
      <c r="MQ236" s="34">
        <f t="shared" si="1225"/>
        <v>0</v>
      </c>
      <c r="MR236" s="34">
        <f t="shared" si="1225"/>
        <v>0</v>
      </c>
      <c r="MS236" s="35">
        <f>MG236+MH236+MI236+MJ236+MK236+ML236+MM236+MN236+MO236+MP236+MQ236+MR236</f>
        <v>9417497.5099999998</v>
      </c>
    </row>
    <row r="237" spans="1:357" ht="15.75" x14ac:dyDescent="0.25">
      <c r="A237" s="86">
        <v>4120</v>
      </c>
      <c r="B237" s="113"/>
      <c r="C237" s="114" t="s">
        <v>60</v>
      </c>
      <c r="D237" s="114" t="s">
        <v>152</v>
      </c>
      <c r="E237" s="36">
        <v>2229214.6553163081</v>
      </c>
      <c r="F237" s="36">
        <v>3874194.6252712407</v>
      </c>
      <c r="G237" s="36">
        <v>4732982.8075446505</v>
      </c>
      <c r="H237" s="36">
        <v>6466261.8928392595</v>
      </c>
      <c r="I237" s="36">
        <v>7550087.6314471718</v>
      </c>
      <c r="J237" s="36">
        <v>8649161.2418627962</v>
      </c>
      <c r="K237" s="36">
        <v>9800909.6978801526</v>
      </c>
      <c r="L237" s="37">
        <v>13705090.969788017</v>
      </c>
      <c r="M237" s="37">
        <v>3208345.8521115007</v>
      </c>
      <c r="N237" s="37">
        <v>2787698.213987648</v>
      </c>
      <c r="O237" s="36">
        <v>2970438.9918210651</v>
      </c>
      <c r="P237" s="36">
        <v>2954865.6317810048</v>
      </c>
      <c r="Q237" s="36">
        <v>3158996.8285761978</v>
      </c>
      <c r="R237" s="36">
        <v>6122784.1762643969</v>
      </c>
      <c r="S237" s="37">
        <f>L237+M237+N237+O237+P237+Q237+R237</f>
        <v>34908220.664329834</v>
      </c>
      <c r="T237" s="36">
        <v>1635509.9399098649</v>
      </c>
      <c r="U237" s="36">
        <v>2158573.4643632113</v>
      </c>
      <c r="V237" s="36">
        <v>2760945.0034217997</v>
      </c>
      <c r="W237" s="36">
        <v>3001140.2035553325</v>
      </c>
      <c r="X237" s="36">
        <v>3525338.2494575181</v>
      </c>
      <c r="Y237" s="36">
        <v>4229702.0190285454</v>
      </c>
      <c r="Z237" s="36">
        <v>3349896.4093640409</v>
      </c>
      <c r="AA237" s="36">
        <v>2973635.7413203218</v>
      </c>
      <c r="AB237" s="36">
        <v>3073667.5809964929</v>
      </c>
      <c r="AC237" s="36">
        <v>3603331.4413286629</v>
      </c>
      <c r="AD237" s="36">
        <v>3468195.8924219622</v>
      </c>
      <c r="AE237" s="36">
        <v>5426897.0550826229</v>
      </c>
      <c r="AF237" s="37">
        <f>T237+U237+V237+W237+X237+Y237+Z237+AA237+AB237+AC237+AD237+AE237</f>
        <v>39206833.000250384</v>
      </c>
      <c r="AG237" s="36">
        <v>1721140.0564596897</v>
      </c>
      <c r="AH237" s="36">
        <v>2244664.3366299449</v>
      </c>
      <c r="AI237" s="36">
        <v>2729175.2011350356</v>
      </c>
      <c r="AJ237" s="36">
        <v>3377056.2838006988</v>
      </c>
      <c r="AK237" s="36">
        <v>3814326.8360457364</v>
      </c>
      <c r="AL237" s="36">
        <v>3953018.5030879653</v>
      </c>
      <c r="AM237" s="36">
        <v>3960979.1324486784</v>
      </c>
      <c r="AN237" s="36">
        <v>3320281.673176432</v>
      </c>
      <c r="AO237" s="36">
        <v>3123929.2977382671</v>
      </c>
      <c r="AP237" s="36">
        <v>3571294.055040895</v>
      </c>
      <c r="AQ237" s="36">
        <v>3648150.9708312619</v>
      </c>
      <c r="AR237" s="36">
        <v>5847750.74949924</v>
      </c>
      <c r="AS237" s="37">
        <f>AG237+AH237+AI237+AJ237+AK237+AL237+AM237+AN237+AO237+AP237+AQ237+AR237</f>
        <v>41311767.095893845</v>
      </c>
      <c r="AT237" s="36">
        <v>1825544.0160518559</v>
      </c>
      <c r="AU237" s="36">
        <v>2845196.323624325</v>
      </c>
      <c r="AV237" s="36">
        <v>2898908.0329661155</v>
      </c>
      <c r="AW237" s="36">
        <v>3761661.4882323523</v>
      </c>
      <c r="AX237" s="36">
        <v>4117750.9029377359</v>
      </c>
      <c r="AY237" s="36">
        <v>3984424.0788682993</v>
      </c>
      <c r="AZ237" s="36">
        <v>4316467.0974378241</v>
      </c>
      <c r="BA237" s="36">
        <v>3308350.5779502601</v>
      </c>
      <c r="BB237" s="36">
        <v>3978875.5589634539</v>
      </c>
      <c r="BC237" s="36">
        <v>4366001.4312301725</v>
      </c>
      <c r="BD237" s="36">
        <v>4149613.5535803707</v>
      </c>
      <c r="BE237" s="36">
        <v>6057818.5068018651</v>
      </c>
      <c r="BF237" s="37">
        <f>AT237+AU237+AV237+AW237+AX237+AY237+AZ237+BA237+BB237+BC237+BD237+BE237</f>
        <v>45610611.568644635</v>
      </c>
      <c r="BG237" s="36">
        <v>1762199.0817893511</v>
      </c>
      <c r="BH237" s="36">
        <v>2359171.2773743952</v>
      </c>
      <c r="BI237" s="36">
        <v>2405699.8957603062</v>
      </c>
      <c r="BJ237" s="36">
        <v>3531331.5784092811</v>
      </c>
      <c r="BK237" s="36">
        <v>4636344.9394091163</v>
      </c>
      <c r="BL237" s="36">
        <v>4670551.0264146207</v>
      </c>
      <c r="BM237" s="36">
        <v>4870068.3876648359</v>
      </c>
      <c r="BN237" s="36">
        <v>4379780.3971373597</v>
      </c>
      <c r="BO237" s="36">
        <v>4857835.1639959961</v>
      </c>
      <c r="BP237" s="36">
        <v>4737356.9012685819</v>
      </c>
      <c r="BQ237" s="36">
        <v>4638852.0608829753</v>
      </c>
      <c r="BR237" s="36">
        <v>7664430.0857953858</v>
      </c>
      <c r="BS237" s="37">
        <f>BG237+BH237+BI237+BJ237+BK237+BL237+BM237+BN237+BO237+BP237+BQ237+BR237</f>
        <v>50513620.795902207</v>
      </c>
      <c r="BT237" s="36">
        <v>1841294.3307461191</v>
      </c>
      <c r="BU237" s="36">
        <v>2509165.673969287</v>
      </c>
      <c r="BV237" s="36">
        <v>2935961.8289100341</v>
      </c>
      <c r="BW237" s="36">
        <v>3481430.3695126008</v>
      </c>
      <c r="BX237" s="36">
        <v>5084838.407527958</v>
      </c>
      <c r="BY237" s="36">
        <v>4893203.077199134</v>
      </c>
      <c r="BZ237" s="36">
        <v>5819519.8931730939</v>
      </c>
      <c r="CA237" s="36">
        <v>4979251.977591387</v>
      </c>
      <c r="CB237" s="36">
        <v>5375468.4523869129</v>
      </c>
      <c r="CC237" s="36">
        <v>4576937.9160824614</v>
      </c>
      <c r="CD237" s="36">
        <v>4940076.2931063278</v>
      </c>
      <c r="CE237" s="36">
        <v>8633064.6031964514</v>
      </c>
      <c r="CF237" s="37">
        <f>BT237+BU237+BV237+BW237+BX237+BY237+BZ237+CA237+CB237+CC237+CD237+CE237</f>
        <v>55070212.823401771</v>
      </c>
      <c r="CG237" s="36">
        <v>1542310.351443832</v>
      </c>
      <c r="CH237" s="36">
        <v>2312242.9256384573</v>
      </c>
      <c r="CI237" s="36">
        <v>3325933.8766065771</v>
      </c>
      <c r="CJ237" s="36">
        <v>4408493.8418043768</v>
      </c>
      <c r="CK237" s="36">
        <v>4673961.5973543674</v>
      </c>
      <c r="CL237" s="36">
        <v>6212484.9298530994</v>
      </c>
      <c r="CM237" s="36">
        <v>5106646.1861125026</v>
      </c>
      <c r="CN237" s="36">
        <v>5130390.6412952822</v>
      </c>
      <c r="CO237" s="36">
        <v>5343338.1698380774</v>
      </c>
      <c r="CP237" s="36">
        <v>4538375.345810405</v>
      </c>
      <c r="CQ237" s="36">
        <v>5686746.6640377389</v>
      </c>
      <c r="CR237" s="36">
        <v>9025754.8991403487</v>
      </c>
      <c r="CS237" s="37">
        <f>CG237+CH237+CI237+CJ237+CK237+CL237+CM237+CN237+CO237+CP237+CQ237+CR237</f>
        <v>57306679.428935073</v>
      </c>
      <c r="CT237" s="36">
        <v>1457170.8915456519</v>
      </c>
      <c r="CU237" s="36">
        <v>2951170.6809380739</v>
      </c>
      <c r="CV237" s="36">
        <v>3184132.2608496072</v>
      </c>
      <c r="CW237" s="36">
        <v>4556448.9035636829</v>
      </c>
      <c r="CX237" s="36">
        <v>4680105.2831330337</v>
      </c>
      <c r="CY237" s="36">
        <v>6626969.2501669144</v>
      </c>
      <c r="CZ237" s="36">
        <v>6936500.4747120701</v>
      </c>
      <c r="DA237" s="36">
        <v>5643525.1560256872</v>
      </c>
      <c r="DB237" s="36">
        <v>6014679.6056584995</v>
      </c>
      <c r="DC237" s="36">
        <v>5691902.1748455763</v>
      </c>
      <c r="DD237" s="36">
        <v>5957909.2885578685</v>
      </c>
      <c r="DE237" s="36">
        <v>9185973.8259889968</v>
      </c>
      <c r="DF237" s="36">
        <f>CT237+CU237+CV237+CW237+CX237+CY237+CZ237+DA237+DB237+DC237+DD237+DE237</f>
        <v>62886487.795985669</v>
      </c>
      <c r="DG237" s="36">
        <v>1490611.8448622932</v>
      </c>
      <c r="DH237" s="36">
        <v>2866868.0151377069</v>
      </c>
      <c r="DI237" s="36">
        <v>2980321.11</v>
      </c>
      <c r="DJ237" s="36">
        <v>3319968.42</v>
      </c>
      <c r="DK237" s="36">
        <v>4100956.69</v>
      </c>
      <c r="DL237" s="36">
        <v>5947838.5900000017</v>
      </c>
      <c r="DM237" s="36">
        <v>7867333.4400000088</v>
      </c>
      <c r="DN237" s="36">
        <v>7092100.7399999984</v>
      </c>
      <c r="DO237" s="36">
        <v>5721008.8799999952</v>
      </c>
      <c r="DP237" s="36">
        <v>6499158.4299999997</v>
      </c>
      <c r="DQ237" s="36">
        <v>7456944.6900000051</v>
      </c>
      <c r="DR237" s="36">
        <v>10788966.260000005</v>
      </c>
      <c r="DS237" s="37">
        <f>DG237+DH237+DI237+DJ237+DK237+DL237+DM237+DN237+DO237+DP237+DQ237+DR237</f>
        <v>66132077.110000014</v>
      </c>
      <c r="DT237" s="36">
        <v>1889935.5</v>
      </c>
      <c r="DU237" s="36">
        <v>2421663.7999999998</v>
      </c>
      <c r="DV237" s="36">
        <v>2965421.15</v>
      </c>
      <c r="DW237" s="36">
        <v>4731942.1500000004</v>
      </c>
      <c r="DX237" s="36">
        <v>6287723.0900000017</v>
      </c>
      <c r="DY237" s="36">
        <v>6255666.5700000003</v>
      </c>
      <c r="DZ237" s="36">
        <v>6822426.5500000007</v>
      </c>
      <c r="EA237" s="36">
        <v>7142079.7099999934</v>
      </c>
      <c r="EB237" s="36">
        <v>5479105.4900000021</v>
      </c>
      <c r="EC237" s="36">
        <v>6168939.3200000152</v>
      </c>
      <c r="ED237" s="36">
        <v>6159200.3299999833</v>
      </c>
      <c r="EE237" s="36">
        <v>11725923.060000002</v>
      </c>
      <c r="EF237" s="37">
        <f>DT237+DU237+DV237+DW237+DX237+DY237+DZ237+EA237+EB237+EC237+ED237+EE237</f>
        <v>68050026.719999999</v>
      </c>
      <c r="EG237" s="36">
        <v>1923931.64</v>
      </c>
      <c r="EH237" s="36">
        <v>2657865.44</v>
      </c>
      <c r="EI237" s="36">
        <v>3508763.5</v>
      </c>
      <c r="EJ237" s="36">
        <v>4769776.07</v>
      </c>
      <c r="EK237" s="36">
        <v>6487052.370000001</v>
      </c>
      <c r="EL237" s="36">
        <v>7839820.8000000007</v>
      </c>
      <c r="EM237" s="36">
        <v>7472910.6999999993</v>
      </c>
      <c r="EN237" s="36">
        <v>5972324.7999999821</v>
      </c>
      <c r="EO237" s="36">
        <v>6548137.4200000092</v>
      </c>
      <c r="EP237" s="36">
        <v>6173805.240000017</v>
      </c>
      <c r="EQ237" s="36">
        <v>7129606.959999986</v>
      </c>
      <c r="ER237" s="36">
        <v>11420415.070000008</v>
      </c>
      <c r="ES237" s="37">
        <f>EG237+EH237+EI237+EJ237+EK237+EL237+EM237+EN237+EO237+EP237+EQ237+ER237</f>
        <v>71904410.010000005</v>
      </c>
      <c r="ET237" s="36">
        <v>1911062.1</v>
      </c>
      <c r="EU237" s="36">
        <v>3044588.78</v>
      </c>
      <c r="EV237" s="36">
        <v>4210108.16</v>
      </c>
      <c r="EW237" s="36">
        <v>5227873.7</v>
      </c>
      <c r="EX237" s="36">
        <v>6637872.2500000037</v>
      </c>
      <c r="EY237" s="36">
        <v>8299994.599999994</v>
      </c>
      <c r="EZ237" s="36">
        <v>7217643.1499999836</v>
      </c>
      <c r="FA237" s="36">
        <v>6647398.7200000212</v>
      </c>
      <c r="FB237" s="36">
        <v>6948801.4300000072</v>
      </c>
      <c r="FC237" s="36">
        <v>5691957.959999986</v>
      </c>
      <c r="FD237" s="36">
        <v>6961977.330000028</v>
      </c>
      <c r="FE237" s="36">
        <v>12517751.699999958</v>
      </c>
      <c r="FF237" s="37">
        <f>ET237+EU237+EV237+EW237+EX237+EY237+EZ237+FA237+FB237+FC237+FD237+FE237</f>
        <v>75317029.87999998</v>
      </c>
      <c r="FG237" s="36">
        <v>1989079.07</v>
      </c>
      <c r="FH237" s="36">
        <v>2226743.38</v>
      </c>
      <c r="FI237" s="36">
        <v>3716582</v>
      </c>
      <c r="FJ237" s="36">
        <v>3689490.99</v>
      </c>
      <c r="FK237" s="36">
        <v>6255961.0100000072</v>
      </c>
      <c r="FL237" s="36">
        <v>9431022.1799999997</v>
      </c>
      <c r="FM237" s="36">
        <v>8330248.9600000046</v>
      </c>
      <c r="FN237" s="36">
        <v>8118738.3999999985</v>
      </c>
      <c r="FO237" s="36">
        <v>7517829.8499999791</v>
      </c>
      <c r="FP237" s="36">
        <v>6000772.6910000145</v>
      </c>
      <c r="FQ237" s="36">
        <v>7612398.9589999765</v>
      </c>
      <c r="FR237" s="36">
        <v>11695636.979999989</v>
      </c>
      <c r="FS237" s="37">
        <f>FG237+FH237+FI237+FJ237+FK237+FL237+FM237+FN237+FO237+FP237+FQ237+FR237</f>
        <v>76584504.469999969</v>
      </c>
      <c r="FT237" s="36">
        <v>2110538.87</v>
      </c>
      <c r="FU237" s="36">
        <v>2963797.98</v>
      </c>
      <c r="FV237" s="36">
        <v>4849443.7700000051</v>
      </c>
      <c r="FW237" s="36">
        <v>5791987.7299999911</v>
      </c>
      <c r="FX237" s="36">
        <v>6350515.2000000048</v>
      </c>
      <c r="FY237" s="36">
        <v>7680995.1299999915</v>
      </c>
      <c r="FZ237" s="36">
        <v>7444872.5800000131</v>
      </c>
      <c r="GA237" s="36">
        <v>7779019.5399999917</v>
      </c>
      <c r="GB237" s="36">
        <v>5937615.9900000095</v>
      </c>
      <c r="GC237" s="36">
        <v>6892936.2899999842</v>
      </c>
      <c r="GD237" s="36">
        <v>6951050.5600000098</v>
      </c>
      <c r="GE237" s="36">
        <v>11674766.059999958</v>
      </c>
      <c r="GF237" s="37">
        <f>FT237+FU237+FV237+FW237+FX237+FY237+FZ237+GA237+GB237+GC237+GD237+GE237</f>
        <v>76427539.699999958</v>
      </c>
      <c r="GG237" s="36">
        <v>2071306.86</v>
      </c>
      <c r="GH237" s="36">
        <v>2498766.0699999994</v>
      </c>
      <c r="GI237" s="36">
        <v>3647263.38</v>
      </c>
      <c r="GJ237" s="36">
        <v>6755386.820000005</v>
      </c>
      <c r="GK237" s="36">
        <v>7025276.3799999859</v>
      </c>
      <c r="GL237" s="36">
        <v>6953633.6700000055</v>
      </c>
      <c r="GM237" s="36">
        <v>8346303.6100000106</v>
      </c>
      <c r="GN237" s="36">
        <v>6500621.2199999914</v>
      </c>
      <c r="GO237" s="36">
        <v>6177656.6600000113</v>
      </c>
      <c r="GP237" s="36">
        <v>6188803.3799999803</v>
      </c>
      <c r="GQ237" s="36">
        <v>7475531.6600000188</v>
      </c>
      <c r="GR237" s="36">
        <v>11254353.129999965</v>
      </c>
      <c r="GS237" s="37">
        <f>GG237+GH237+GI237+GJ237+GK237+GL237+GM237+GN237+GO237+GP237+GQ237+GR237</f>
        <v>74894902.839999974</v>
      </c>
      <c r="GT237" s="36">
        <v>2708583.2100000009</v>
      </c>
      <c r="GU237" s="36">
        <v>2500592.879999998</v>
      </c>
      <c r="GV237" s="36">
        <v>4504278.5899999989</v>
      </c>
      <c r="GW237" s="36">
        <v>5186567.3000000007</v>
      </c>
      <c r="GX237" s="36">
        <v>6371247.9799999949</v>
      </c>
      <c r="GY237" s="36">
        <v>7947457.2000000067</v>
      </c>
      <c r="GZ237" s="36">
        <v>8177974.2300000153</v>
      </c>
      <c r="HA237" s="36">
        <v>6753928.6599999815</v>
      </c>
      <c r="HB237" s="36">
        <v>6672363.8900000304</v>
      </c>
      <c r="HC237" s="36">
        <v>6403116.4699999914</v>
      </c>
      <c r="HD237" s="36">
        <v>7018820.7800000235</v>
      </c>
      <c r="HE237" s="36">
        <v>11341515.529999942</v>
      </c>
      <c r="HF237" s="37">
        <f>GT237+GU237+GV237+GW237+GX237+GY237+GZ237+HA237+HB237+HC237+HD237+HE237</f>
        <v>75586446.719999984</v>
      </c>
      <c r="HG237" s="36">
        <v>3081457.4600000004</v>
      </c>
      <c r="HH237" s="36">
        <v>1833173.3300000015</v>
      </c>
      <c r="HI237" s="36">
        <v>3274219.5099999979</v>
      </c>
      <c r="HJ237" s="36">
        <v>5118904.62</v>
      </c>
      <c r="HK237" s="36">
        <v>4082430.2400000039</v>
      </c>
      <c r="HL237" s="36">
        <v>8366575.5400000028</v>
      </c>
      <c r="HM237" s="36">
        <v>7653298.9399999939</v>
      </c>
      <c r="HN237" s="36">
        <v>7376480.150000006</v>
      </c>
      <c r="HO237" s="36">
        <v>7467583.1699999869</v>
      </c>
      <c r="HP237" s="36">
        <v>6884067.2400000244</v>
      </c>
      <c r="HQ237" s="36">
        <v>6855906.1499999985</v>
      </c>
      <c r="HR237" s="36">
        <v>13577529.290000014</v>
      </c>
      <c r="HS237" s="37">
        <f>HG237+HH237+HI237+HJ237+HK237+HL237+HM237+HN237+HO237+HP237+HQ237+HR237</f>
        <v>75571625.64000003</v>
      </c>
      <c r="HT237" s="36">
        <v>2394768.8400000003</v>
      </c>
      <c r="HU237" s="36">
        <v>2180833.8600000008</v>
      </c>
      <c r="HV237" s="36">
        <v>3675791.4809999978</v>
      </c>
      <c r="HW237" s="36">
        <v>5061238.6790000005</v>
      </c>
      <c r="HX237" s="36">
        <v>5009406.6099999957</v>
      </c>
      <c r="HY237" s="36">
        <v>8683407.0000000075</v>
      </c>
      <c r="HZ237" s="36">
        <v>7609367.6900000013</v>
      </c>
      <c r="IA237" s="36">
        <v>7362879.1899999827</v>
      </c>
      <c r="IB237" s="36">
        <v>7323499.3600000143</v>
      </c>
      <c r="IC237" s="36">
        <v>6353185.0299999937</v>
      </c>
      <c r="ID237" s="36">
        <v>7315184.8800000176</v>
      </c>
      <c r="IE237" s="36">
        <v>11616063.109999977</v>
      </c>
      <c r="IF237" s="37">
        <f>HT237+HU237+HV237+HW237+HX237+HY237+HZ237+IA237+IB237+IC237+ID237+IE237</f>
        <v>74585625.729999989</v>
      </c>
      <c r="IG237" s="36">
        <v>3308854.6400000006</v>
      </c>
      <c r="IH237" s="209">
        <v>2592491.4799999986</v>
      </c>
      <c r="II237" s="209">
        <v>3739704.0500000007</v>
      </c>
      <c r="IJ237" s="209">
        <v>5739822.4600000028</v>
      </c>
      <c r="IK237" s="209">
        <v>6909704.1299999915</v>
      </c>
      <c r="IL237" s="209">
        <v>8599813.1700000018</v>
      </c>
      <c r="IM237" s="209">
        <v>7047747.329999987</v>
      </c>
      <c r="IN237" s="209">
        <v>7534558.1999999955</v>
      </c>
      <c r="IO237" s="209">
        <v>6680653.7700000033</v>
      </c>
      <c r="IP237" s="209">
        <v>6486197.4900000468</v>
      </c>
      <c r="IQ237" s="209">
        <v>7686019.8599999547</v>
      </c>
      <c r="IR237" s="209">
        <v>13467605.190000042</v>
      </c>
      <c r="IS237" s="37">
        <f>IG237+IH237+II237+IJ237+IK237+IL237+IM237+IN237+IO237+IP237+IQ237+IR237</f>
        <v>79793171.770000026</v>
      </c>
      <c r="IT237" s="36">
        <v>1999727.9400000002</v>
      </c>
      <c r="IU237" s="209">
        <v>2459853.1500000004</v>
      </c>
      <c r="IV237" s="209">
        <v>4691204.7500000028</v>
      </c>
      <c r="IW237" s="209">
        <v>5671451.3700000029</v>
      </c>
      <c r="IX237" s="209">
        <v>8059050.0500000026</v>
      </c>
      <c r="IY237" s="209">
        <v>7826638.2199999876</v>
      </c>
      <c r="IZ237" s="209">
        <v>7827829.6099999994</v>
      </c>
      <c r="JA237" s="209">
        <v>8211043.2500000075</v>
      </c>
      <c r="JB237" s="209">
        <v>5993308.5700000003</v>
      </c>
      <c r="JC237" s="209">
        <v>7361651.5399998948</v>
      </c>
      <c r="JD237" s="209">
        <v>7613683.9600000829</v>
      </c>
      <c r="JE237" s="209">
        <v>13737287.860000014</v>
      </c>
      <c r="JF237" s="37">
        <f>IT237+IU237+IV237+IW237+IX237+IY237+IZ237+JA237+JB237+JC237+JD237+JE237</f>
        <v>81452730.269999996</v>
      </c>
      <c r="JG237" s="229">
        <v>2400337.21</v>
      </c>
      <c r="JH237" s="209">
        <v>2069093.1499999994</v>
      </c>
      <c r="JI237" s="209">
        <v>2719570.7899999982</v>
      </c>
      <c r="JJ237" s="209">
        <v>5601419.5300000021</v>
      </c>
      <c r="JK237" s="209">
        <v>6084101.7900000066</v>
      </c>
      <c r="JL237" s="209">
        <v>7584690.849999994</v>
      </c>
      <c r="JM237" s="209">
        <v>9263317.2199999914</v>
      </c>
      <c r="JN237" s="209">
        <v>7221192.3399999961</v>
      </c>
      <c r="JO237" s="209">
        <v>8685809.890000008</v>
      </c>
      <c r="JP237" s="209">
        <v>7852661.0899999812</v>
      </c>
      <c r="JQ237" s="209">
        <v>8569839.4700000212</v>
      </c>
      <c r="JR237" s="209">
        <v>15506352.240000024</v>
      </c>
      <c r="JS237" s="37">
        <f>JG237+JH237+JI237+JJ237+JK237+JL237+JM237+JN237+JO237+JP237+JQ237+JR237</f>
        <v>83558385.570000023</v>
      </c>
      <c r="JT237" s="229">
        <v>1689000.9999999998</v>
      </c>
      <c r="JU237" s="209">
        <v>2192172.3999999994</v>
      </c>
      <c r="JV237" s="209">
        <v>3371742.6900000009</v>
      </c>
      <c r="JW237" s="209">
        <v>4852375.6300000008</v>
      </c>
      <c r="JX237" s="209">
        <v>5216848.8599999975</v>
      </c>
      <c r="JY237" s="209">
        <v>5905045.0900000036</v>
      </c>
      <c r="JZ237" s="209">
        <v>8007219.9499999993</v>
      </c>
      <c r="KA237" s="209">
        <v>6686251.8300000094</v>
      </c>
      <c r="KB237" s="209">
        <v>6802748.8200000152</v>
      </c>
      <c r="KC237" s="209">
        <v>6708698.7499999776</v>
      </c>
      <c r="KD237" s="209">
        <v>9315980.0900000408</v>
      </c>
      <c r="KE237" s="209">
        <v>15784624.929999858</v>
      </c>
      <c r="KF237" s="37">
        <f>JT237+JU237+JV237+JW237+JX237+JY237+JZ237+KA237+KB237+KC237+KD237+KE237</f>
        <v>76532710.039999902</v>
      </c>
      <c r="KG237" s="229">
        <v>1178133.96</v>
      </c>
      <c r="KH237" s="209">
        <v>1774206.5</v>
      </c>
      <c r="KI237" s="209">
        <v>3384243.17</v>
      </c>
      <c r="KJ237" s="209">
        <v>5394299.79</v>
      </c>
      <c r="KK237" s="209">
        <v>6405529.4500000011</v>
      </c>
      <c r="KL237" s="209">
        <v>7233031.3200000003</v>
      </c>
      <c r="KM237" s="209">
        <v>7350680.6099999994</v>
      </c>
      <c r="KN237" s="209">
        <v>7592117.6399999</v>
      </c>
      <c r="KO237" s="209">
        <v>7166417.0100001022</v>
      </c>
      <c r="KP237" s="209">
        <v>7155938.9700000957</v>
      </c>
      <c r="KQ237" s="209">
        <v>7654306.4699997976</v>
      </c>
      <c r="KR237" s="209">
        <v>18280880.180000007</v>
      </c>
      <c r="KS237" s="37">
        <f>KG237+KH237+KI237+KJ237+KK237+KL237+KM237+KN237+KO237+KP237+KQ237+KR237</f>
        <v>80569785.069999903</v>
      </c>
      <c r="KT237" s="229">
        <v>1279918.99</v>
      </c>
      <c r="KU237" s="209">
        <v>2185994.0300000003</v>
      </c>
      <c r="KV237" s="209">
        <v>3705151.35</v>
      </c>
      <c r="KW237" s="209">
        <v>6701960.6499999994</v>
      </c>
      <c r="KX237" s="209">
        <v>6983552.4699999988</v>
      </c>
      <c r="KY237" s="209">
        <v>8856057.5300000012</v>
      </c>
      <c r="KZ237" s="209">
        <v>8755679.2399999984</v>
      </c>
      <c r="LA237" s="209">
        <v>7743564.7599999011</v>
      </c>
      <c r="LB237" s="209">
        <v>7443147.3900000975</v>
      </c>
      <c r="LC237" s="209">
        <v>6901524.3000001013</v>
      </c>
      <c r="LD237" s="209">
        <v>8793573.2600001097</v>
      </c>
      <c r="LE237" s="209">
        <v>17187675.049999788</v>
      </c>
      <c r="LF237" s="37">
        <f>KT237+KU237+KV237+KW237+KX237+KY237+KZ237+LA237+LB237+LC237+LD237+LE237</f>
        <v>86537799.019999996</v>
      </c>
      <c r="LG237" s="229">
        <v>2288508.0299999998</v>
      </c>
      <c r="LH237" s="209">
        <v>2078709.3400000003</v>
      </c>
      <c r="LI237" s="209">
        <v>2947659.3899999997</v>
      </c>
      <c r="LJ237" s="209">
        <v>6071116.2300000004</v>
      </c>
      <c r="LK237" s="209">
        <v>7071460.4900000002</v>
      </c>
      <c r="LL237" s="209">
        <v>8694206.0999999978</v>
      </c>
      <c r="LM237" s="209">
        <v>9346832.1600000039</v>
      </c>
      <c r="LN237" s="209">
        <v>8811891.9299998954</v>
      </c>
      <c r="LO237" s="209">
        <v>8469279.9000000209</v>
      </c>
      <c r="LP237" s="209">
        <v>8437353.9099998847</v>
      </c>
      <c r="LQ237" s="209">
        <v>8767815.4900001958</v>
      </c>
      <c r="LR237" s="209">
        <v>19432844.310000002</v>
      </c>
      <c r="LS237" s="37">
        <f>LG237+LH237+LI237+LJ237+LK237+LL237+LM237+LN237+LO237+LP237+LQ237+LR237</f>
        <v>92417677.280000001</v>
      </c>
      <c r="LT237" s="229">
        <v>2755310.36</v>
      </c>
      <c r="LU237" s="209">
        <v>2738081.22</v>
      </c>
      <c r="LV237" s="209">
        <v>3688434.3200000003</v>
      </c>
      <c r="LW237" s="209">
        <v>7119139.6099999994</v>
      </c>
      <c r="LX237" s="209">
        <v>8780253.4199999999</v>
      </c>
      <c r="LY237" s="209">
        <v>9623696.3400000036</v>
      </c>
      <c r="LZ237" s="209">
        <v>10234060.440000094</v>
      </c>
      <c r="MA237" s="209">
        <v>7959564.0499999002</v>
      </c>
      <c r="MB237" s="209">
        <v>7517090.2800000012</v>
      </c>
      <c r="MC237" s="209">
        <v>10096205.309999906</v>
      </c>
      <c r="MD237" s="209">
        <v>8291491.2200000882</v>
      </c>
      <c r="ME237" s="209">
        <v>19791638.890000001</v>
      </c>
      <c r="MF237" s="37">
        <f>LT237+LU237+LV237+LW237+LX237+LY237+LZ237+MA237+MB237+MC237+MD237+ME237</f>
        <v>98594965.459999993</v>
      </c>
      <c r="MG237" s="229">
        <v>2243543.3199999998</v>
      </c>
      <c r="MH237" s="209">
        <v>2833396.8700000006</v>
      </c>
      <c r="MI237" s="209">
        <v>4340557.3199999994</v>
      </c>
      <c r="MJ237" s="209">
        <v>0</v>
      </c>
      <c r="MK237" s="209">
        <v>0</v>
      </c>
      <c r="ML237" s="209">
        <v>0</v>
      </c>
      <c r="MM237" s="209">
        <v>0</v>
      </c>
      <c r="MN237" s="209">
        <v>0</v>
      </c>
      <c r="MO237" s="209">
        <v>0</v>
      </c>
      <c r="MP237" s="209">
        <v>0</v>
      </c>
      <c r="MQ237" s="209">
        <v>0</v>
      </c>
      <c r="MR237" s="209">
        <v>0</v>
      </c>
      <c r="MS237" s="38">
        <f>MG237+MH237+MI237+MJ237+MK237+ML237+MM237+MN237+MO237+MP237+MQ237+MR237</f>
        <v>9417497.5099999998</v>
      </c>
    </row>
    <row r="238" spans="1:357" x14ac:dyDescent="0.2">
      <c r="A238" s="82"/>
      <c r="B238" s="105"/>
      <c r="C238" s="106" t="s">
        <v>591</v>
      </c>
      <c r="D238" s="106" t="s">
        <v>591</v>
      </c>
      <c r="E238" s="22"/>
      <c r="F238" s="22"/>
      <c r="G238" s="22"/>
      <c r="H238" s="22"/>
      <c r="I238" s="22"/>
      <c r="J238" s="22"/>
      <c r="K238" s="22"/>
      <c r="L238" s="31"/>
      <c r="M238" s="31"/>
      <c r="N238" s="31"/>
      <c r="O238" s="31"/>
      <c r="P238" s="31"/>
      <c r="Q238" s="31"/>
      <c r="R238" s="31"/>
      <c r="S238" s="31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31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31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31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31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31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31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31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31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31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31"/>
      <c r="FG238" s="22"/>
      <c r="FH238" s="22"/>
      <c r="FI238" s="22"/>
      <c r="FJ238" s="22"/>
      <c r="FK238" s="22"/>
      <c r="FL238" s="22"/>
      <c r="FM238" s="22"/>
      <c r="FN238" s="22"/>
      <c r="FO238" s="22"/>
      <c r="FP238" s="22"/>
      <c r="FQ238" s="22"/>
      <c r="FR238" s="22"/>
      <c r="FS238" s="31"/>
      <c r="FT238" s="22"/>
      <c r="FU238" s="22"/>
      <c r="FV238" s="22"/>
      <c r="FW238" s="22"/>
      <c r="FX238" s="22"/>
      <c r="FY238" s="22"/>
      <c r="FZ238" s="22"/>
      <c r="GA238" s="22"/>
      <c r="GB238" s="22"/>
      <c r="GC238" s="22"/>
      <c r="GD238" s="22"/>
      <c r="GE238" s="22"/>
      <c r="GF238" s="31"/>
      <c r="GG238" s="22"/>
      <c r="GH238" s="22"/>
      <c r="GI238" s="22"/>
      <c r="GJ238" s="22"/>
      <c r="GK238" s="22"/>
      <c r="GL238" s="22"/>
      <c r="GM238" s="22"/>
      <c r="GN238" s="22"/>
      <c r="GO238" s="22"/>
      <c r="GP238" s="22"/>
      <c r="GQ238" s="22"/>
      <c r="GR238" s="22"/>
      <c r="GS238" s="31"/>
      <c r="GT238" s="22"/>
      <c r="GU238" s="22"/>
      <c r="GV238" s="22"/>
      <c r="GW238" s="22"/>
      <c r="GX238" s="22"/>
      <c r="GY238" s="22"/>
      <c r="GZ238" s="22"/>
      <c r="HA238" s="22"/>
      <c r="HB238" s="22"/>
      <c r="HC238" s="22"/>
      <c r="HD238" s="22"/>
      <c r="HE238" s="22"/>
      <c r="HF238" s="31"/>
      <c r="HG238" s="22"/>
      <c r="HH238" s="22"/>
      <c r="HI238" s="22"/>
      <c r="HJ238" s="22"/>
      <c r="HK238" s="22"/>
      <c r="HL238" s="22"/>
      <c r="HM238" s="22"/>
      <c r="HN238" s="22"/>
      <c r="HO238" s="22"/>
      <c r="HP238" s="22"/>
      <c r="HQ238" s="22"/>
      <c r="HR238" s="22"/>
      <c r="HS238" s="31"/>
      <c r="HT238" s="22"/>
      <c r="HU238" s="22"/>
      <c r="HV238" s="22"/>
      <c r="HW238" s="22"/>
      <c r="HX238" s="22"/>
      <c r="HY238" s="22"/>
      <c r="HZ238" s="22"/>
      <c r="IA238" s="22"/>
      <c r="IB238" s="22"/>
      <c r="IC238" s="22"/>
      <c r="ID238" s="22"/>
      <c r="IE238" s="22"/>
      <c r="IF238" s="31"/>
      <c r="IG238" s="22"/>
      <c r="IH238" s="22"/>
      <c r="II238" s="22"/>
      <c r="IJ238" s="22"/>
      <c r="IK238" s="22"/>
      <c r="IL238" s="22"/>
      <c r="IM238" s="22"/>
      <c r="IN238" s="22"/>
      <c r="IO238" s="22"/>
      <c r="IP238" s="22"/>
      <c r="IQ238" s="22"/>
      <c r="IR238" s="22"/>
      <c r="IS238" s="31"/>
      <c r="IT238" s="22"/>
      <c r="IU238" s="22"/>
      <c r="IV238" s="22"/>
      <c r="IW238" s="22"/>
      <c r="IX238" s="22"/>
      <c r="IY238" s="22"/>
      <c r="IZ238" s="22"/>
      <c r="JA238" s="22"/>
      <c r="JB238" s="22"/>
      <c r="JC238" s="22"/>
      <c r="JD238" s="22"/>
      <c r="JE238" s="22"/>
      <c r="JF238" s="31"/>
      <c r="JG238" s="227"/>
      <c r="JH238" s="22"/>
      <c r="JI238" s="22"/>
      <c r="JJ238" s="22"/>
      <c r="JK238" s="22"/>
      <c r="JL238" s="22"/>
      <c r="JM238" s="22"/>
      <c r="JN238" s="22"/>
      <c r="JO238" s="22"/>
      <c r="JP238" s="22"/>
      <c r="JQ238" s="22"/>
      <c r="JR238" s="22"/>
      <c r="JS238" s="31"/>
      <c r="JT238" s="227"/>
      <c r="JU238" s="22"/>
      <c r="JV238" s="22"/>
      <c r="JW238" s="22"/>
      <c r="JX238" s="22"/>
      <c r="JY238" s="22"/>
      <c r="JZ238" s="22"/>
      <c r="KA238" s="22"/>
      <c r="KB238" s="22"/>
      <c r="KC238" s="22"/>
      <c r="KD238" s="22"/>
      <c r="KE238" s="22"/>
      <c r="KF238" s="31"/>
      <c r="KG238" s="227"/>
      <c r="KH238" s="22"/>
      <c r="KI238" s="22"/>
      <c r="KJ238" s="22"/>
      <c r="KK238" s="22"/>
      <c r="KL238" s="22"/>
      <c r="KM238" s="22"/>
      <c r="KN238" s="22"/>
      <c r="KO238" s="22"/>
      <c r="KP238" s="22"/>
      <c r="KQ238" s="22"/>
      <c r="KR238" s="22"/>
      <c r="KS238" s="31"/>
      <c r="KT238" s="227"/>
      <c r="KU238" s="22"/>
      <c r="KV238" s="22"/>
      <c r="KW238" s="22"/>
      <c r="KX238" s="22"/>
      <c r="KY238" s="22"/>
      <c r="KZ238" s="22"/>
      <c r="LA238" s="22"/>
      <c r="LB238" s="22"/>
      <c r="LC238" s="22"/>
      <c r="LD238" s="22"/>
      <c r="LE238" s="22"/>
      <c r="LF238" s="31"/>
      <c r="LG238" s="227"/>
      <c r="LH238" s="22"/>
      <c r="LI238" s="22"/>
      <c r="LJ238" s="22"/>
      <c r="LK238" s="22"/>
      <c r="LL238" s="22"/>
      <c r="LM238" s="22"/>
      <c r="LN238" s="22"/>
      <c r="LO238" s="22"/>
      <c r="LP238" s="22"/>
      <c r="LQ238" s="22"/>
      <c r="LR238" s="22"/>
      <c r="LS238" s="31"/>
      <c r="LT238" s="227"/>
      <c r="LU238" s="22"/>
      <c r="LV238" s="22"/>
      <c r="LW238" s="22"/>
      <c r="LX238" s="22"/>
      <c r="LY238" s="22"/>
      <c r="LZ238" s="22"/>
      <c r="MA238" s="22"/>
      <c r="MB238" s="22"/>
      <c r="MC238" s="22"/>
      <c r="MD238" s="22"/>
      <c r="ME238" s="22"/>
      <c r="MF238" s="31"/>
      <c r="MG238" s="227"/>
      <c r="MH238" s="22"/>
      <c r="MI238" s="22"/>
      <c r="MJ238" s="22"/>
      <c r="MK238" s="22"/>
      <c r="ML238" s="22"/>
      <c r="MM238" s="22"/>
      <c r="MN238" s="22"/>
      <c r="MO238" s="22"/>
      <c r="MP238" s="22"/>
      <c r="MQ238" s="22"/>
      <c r="MR238" s="22"/>
      <c r="MS238" s="32"/>
    </row>
    <row r="239" spans="1:357" ht="18" x14ac:dyDescent="0.25">
      <c r="A239" s="85">
        <v>413</v>
      </c>
      <c r="B239" s="111"/>
      <c r="C239" s="112" t="s">
        <v>61</v>
      </c>
      <c r="D239" s="112" t="s">
        <v>62</v>
      </c>
      <c r="E239" s="34">
        <f t="shared" ref="E239:R239" si="1226">E241+E246+E247+E249+E258</f>
        <v>89906004.840594232</v>
      </c>
      <c r="F239" s="34">
        <f t="shared" si="1226"/>
        <v>125267818.39425808</v>
      </c>
      <c r="G239" s="34">
        <f t="shared" si="1226"/>
        <v>155493043.73226506</v>
      </c>
      <c r="H239" s="34">
        <f t="shared" si="1226"/>
        <v>196009618.59455854</v>
      </c>
      <c r="I239" s="34">
        <f t="shared" si="1226"/>
        <v>216580111.8344183</v>
      </c>
      <c r="J239" s="34">
        <f t="shared" si="1226"/>
        <v>226017367.71824408</v>
      </c>
      <c r="K239" s="34">
        <f t="shared" si="1226"/>
        <v>258424140.37723252</v>
      </c>
      <c r="L239" s="34">
        <f t="shared" si="1226"/>
        <v>107715928.0587548</v>
      </c>
      <c r="M239" s="34">
        <f t="shared" si="1226"/>
        <v>20254890.66933734</v>
      </c>
      <c r="N239" s="34">
        <f t="shared" si="1226"/>
        <v>16373806.543148056</v>
      </c>
      <c r="O239" s="34">
        <f t="shared" si="1226"/>
        <v>26686099.983308297</v>
      </c>
      <c r="P239" s="34">
        <f t="shared" si="1226"/>
        <v>18428288.265731931</v>
      </c>
      <c r="Q239" s="34">
        <f t="shared" si="1226"/>
        <v>19570547.487898514</v>
      </c>
      <c r="R239" s="34">
        <f t="shared" si="1226"/>
        <v>14555262.059756301</v>
      </c>
      <c r="S239" s="34">
        <f>L239+M239+N239+O239+P239+Q239+R239</f>
        <v>223584823.0679352</v>
      </c>
      <c r="T239" s="34">
        <f t="shared" ref="T239:AE239" si="1227">T241+T246+T247+T249+T258</f>
        <v>13796561.273451846</v>
      </c>
      <c r="U239" s="34">
        <f t="shared" si="1227"/>
        <v>15834916.012226675</v>
      </c>
      <c r="V239" s="34">
        <f t="shared" si="1227"/>
        <v>17768186.850984812</v>
      </c>
      <c r="W239" s="34">
        <f t="shared" si="1227"/>
        <v>16298722.906401271</v>
      </c>
      <c r="X239" s="34">
        <f t="shared" si="1227"/>
        <v>18999534.343264896</v>
      </c>
      <c r="Y239" s="34">
        <f t="shared" si="1227"/>
        <v>19875245.353864133</v>
      </c>
      <c r="Z239" s="34">
        <f t="shared" si="1227"/>
        <v>16534194.759848109</v>
      </c>
      <c r="AA239" s="34">
        <f t="shared" si="1227"/>
        <v>24371468.152478725</v>
      </c>
      <c r="AB239" s="34">
        <f t="shared" si="1227"/>
        <v>15672209.921131697</v>
      </c>
      <c r="AC239" s="34">
        <f t="shared" si="1227"/>
        <v>16365009.23685528</v>
      </c>
      <c r="AD239" s="34">
        <f t="shared" si="1227"/>
        <v>17278037.737105682</v>
      </c>
      <c r="AE239" s="34">
        <f t="shared" si="1227"/>
        <v>17588217.798447628</v>
      </c>
      <c r="AF239" s="34">
        <f>T239+U239+V239+W239+X239+Y239+Z239+AA239+AB239+AC239+AD239+AE239</f>
        <v>210382304.34606078</v>
      </c>
      <c r="AG239" s="34">
        <f t="shared" ref="AG239:AR239" si="1228">AG241+AG246+AG247+AG249</f>
        <v>15026116.498664664</v>
      </c>
      <c r="AH239" s="34">
        <f t="shared" si="1228"/>
        <v>22714560.446169257</v>
      </c>
      <c r="AI239" s="34">
        <f t="shared" si="1228"/>
        <v>19216748.446419626</v>
      </c>
      <c r="AJ239" s="34">
        <f t="shared" si="1228"/>
        <v>18776031.852570534</v>
      </c>
      <c r="AK239" s="34">
        <f t="shared" si="1228"/>
        <v>19591079.752044719</v>
      </c>
      <c r="AL239" s="34">
        <f t="shared" si="1228"/>
        <v>9355681.8272408694</v>
      </c>
      <c r="AM239" s="34">
        <f t="shared" si="1228"/>
        <v>19444485.364421614</v>
      </c>
      <c r="AN239" s="34">
        <f t="shared" si="1228"/>
        <v>18165120.797946941</v>
      </c>
      <c r="AO239" s="34">
        <f t="shared" si="1228"/>
        <v>16163396.208938429</v>
      </c>
      <c r="AP239" s="34">
        <f t="shared" si="1228"/>
        <v>17345080.722792499</v>
      </c>
      <c r="AQ239" s="34">
        <f t="shared" si="1228"/>
        <v>19449380.20760309</v>
      </c>
      <c r="AR239" s="34">
        <f t="shared" si="1228"/>
        <v>25249170.69016023</v>
      </c>
      <c r="AS239" s="34">
        <f>AG239+AH239+AI239+AJ239+AK239+AL239+AM239+AN239+AO239+AP239+AQ239+AR239</f>
        <v>220496852.81497246</v>
      </c>
      <c r="AT239" s="34">
        <f t="shared" ref="AT239:BR239" si="1229">AT241+AT246+AT247+AT249</f>
        <v>17322954.76872253</v>
      </c>
      <c r="AU239" s="34">
        <f t="shared" si="1229"/>
        <v>18063356.805639006</v>
      </c>
      <c r="AV239" s="34">
        <f t="shared" si="1229"/>
        <v>19958568.470038395</v>
      </c>
      <c r="AW239" s="34">
        <f t="shared" si="1229"/>
        <v>22697436.841261894</v>
      </c>
      <c r="AX239" s="34">
        <f t="shared" si="1229"/>
        <v>20409046.72654815</v>
      </c>
      <c r="AY239" s="34">
        <f t="shared" si="1229"/>
        <v>21164494.649641119</v>
      </c>
      <c r="AZ239" s="34">
        <f t="shared" si="1229"/>
        <v>19032633.987648159</v>
      </c>
      <c r="BA239" s="34">
        <f t="shared" si="1229"/>
        <v>18796216.96544816</v>
      </c>
      <c r="BB239" s="34">
        <f t="shared" si="1229"/>
        <v>18341397.737063922</v>
      </c>
      <c r="BC239" s="34">
        <f t="shared" si="1229"/>
        <v>21605078.31363713</v>
      </c>
      <c r="BD239" s="34">
        <f t="shared" si="1229"/>
        <v>20313139.538140535</v>
      </c>
      <c r="BE239" s="34">
        <f t="shared" si="1229"/>
        <v>23449714.973919239</v>
      </c>
      <c r="BF239" s="34">
        <f>AT239+AU239+AV239+AW239+AX239+AY239+AZ239+BA239+BB239+BC239+BD239+BE239</f>
        <v>241154039.77770826</v>
      </c>
      <c r="BG239" s="34">
        <f t="shared" si="1229"/>
        <v>18124423.279001839</v>
      </c>
      <c r="BH239" s="34">
        <f t="shared" si="1229"/>
        <v>16716611.936154233</v>
      </c>
      <c r="BI239" s="34">
        <f t="shared" si="1229"/>
        <v>18503425.428642962</v>
      </c>
      <c r="BJ239" s="34">
        <f t="shared" si="1229"/>
        <v>21749810.614505097</v>
      </c>
      <c r="BK239" s="34">
        <f t="shared" si="1229"/>
        <v>20921808.523451839</v>
      </c>
      <c r="BL239" s="34">
        <f t="shared" si="1229"/>
        <v>21930395.037765007</v>
      </c>
      <c r="BM239" s="34">
        <f t="shared" si="1229"/>
        <v>21170986.999916531</v>
      </c>
      <c r="BN239" s="34">
        <f t="shared" si="1229"/>
        <v>19464200.432523787</v>
      </c>
      <c r="BO239" s="34">
        <f t="shared" si="1229"/>
        <v>19698523.147429459</v>
      </c>
      <c r="BP239" s="34">
        <f t="shared" si="1229"/>
        <v>18579685.733600397</v>
      </c>
      <c r="BQ239" s="34">
        <f t="shared" si="1229"/>
        <v>15953591.686404651</v>
      </c>
      <c r="BR239" s="34">
        <f t="shared" si="1229"/>
        <v>26778269.239734579</v>
      </c>
      <c r="BS239" s="34">
        <f>BG239+BH239+BI239+BJ239+BK239+BL239+BM239+BN239+BO239+BP239+BQ239+BR239</f>
        <v>239591732.0591304</v>
      </c>
      <c r="BT239" s="34">
        <f t="shared" ref="BT239:CE239" si="1230">BT241+BT246+BT247+BT249+BT255+BT256</f>
        <v>16609206.81372058</v>
      </c>
      <c r="BU239" s="34">
        <f t="shared" si="1230"/>
        <v>17488634.960440662</v>
      </c>
      <c r="BV239" s="34">
        <f t="shared" si="1230"/>
        <v>17014104.664246384</v>
      </c>
      <c r="BW239" s="34">
        <f t="shared" si="1230"/>
        <v>25313957.45255382</v>
      </c>
      <c r="BX239" s="34">
        <f t="shared" si="1230"/>
        <v>17854546.491946246</v>
      </c>
      <c r="BY239" s="34">
        <f t="shared" si="1230"/>
        <v>19136919.460816246</v>
      </c>
      <c r="BZ239" s="34">
        <f t="shared" si="1230"/>
        <v>17938386.778042056</v>
      </c>
      <c r="CA239" s="34">
        <f t="shared" si="1230"/>
        <v>19095146.715406425</v>
      </c>
      <c r="CB239" s="34">
        <f t="shared" si="1230"/>
        <v>18268701.953847464</v>
      </c>
      <c r="CC239" s="34">
        <f t="shared" si="1230"/>
        <v>21878499.346185908</v>
      </c>
      <c r="CD239" s="34">
        <f t="shared" si="1230"/>
        <v>21164075.727800086</v>
      </c>
      <c r="CE239" s="34">
        <f t="shared" si="1230"/>
        <v>28165787.504298102</v>
      </c>
      <c r="CF239" s="34">
        <f>BT239+BU239+BV239+BW239+BX239+BY239+BZ239+CA239+CB239+CC239+CD239+CE239</f>
        <v>239927967.86930394</v>
      </c>
      <c r="CG239" s="34">
        <f t="shared" ref="CG239:CR239" si="1231">CG241+CG246+CG247+CG249+CG255+CG256</f>
        <v>15481725.902729094</v>
      </c>
      <c r="CH239" s="34">
        <f t="shared" si="1231"/>
        <v>16762765.445751954</v>
      </c>
      <c r="CI239" s="34">
        <f t="shared" si="1231"/>
        <v>19384724.2949007</v>
      </c>
      <c r="CJ239" s="34">
        <f t="shared" si="1231"/>
        <v>23471336.72896843</v>
      </c>
      <c r="CK239" s="34">
        <f t="shared" si="1231"/>
        <v>20050434.0688533</v>
      </c>
      <c r="CL239" s="34">
        <f t="shared" si="1231"/>
        <v>19362281.483141381</v>
      </c>
      <c r="CM239" s="34">
        <f t="shared" si="1231"/>
        <v>18619578.492405254</v>
      </c>
      <c r="CN239" s="34">
        <f t="shared" si="1231"/>
        <v>19177268.875938885</v>
      </c>
      <c r="CO239" s="34">
        <f t="shared" si="1231"/>
        <v>20296317.51639967</v>
      </c>
      <c r="CP239" s="34">
        <f t="shared" si="1231"/>
        <v>18731892.763478525</v>
      </c>
      <c r="CQ239" s="34">
        <f t="shared" si="1231"/>
        <v>20839257.070355523</v>
      </c>
      <c r="CR239" s="34">
        <f t="shared" si="1231"/>
        <v>28892347.191245236</v>
      </c>
      <c r="CS239" s="34">
        <f>CG239+CH239+CI239+CJ239+CK239+CL239+CM239+CN239+CO239+CP239+CQ239+CR239</f>
        <v>241069929.83416796</v>
      </c>
      <c r="CT239" s="34">
        <f t="shared" ref="CT239:DR239" si="1232">CT241+CT246+CT247+CT249+CT255+CT256</f>
        <v>17000413.718202304</v>
      </c>
      <c r="CU239" s="34">
        <f t="shared" si="1232"/>
        <v>19581277.722917706</v>
      </c>
      <c r="CV239" s="34">
        <f t="shared" si="1232"/>
        <v>21467602.3909197</v>
      </c>
      <c r="CW239" s="34">
        <f t="shared" si="1232"/>
        <v>20403163.827741634</v>
      </c>
      <c r="CX239" s="34">
        <f t="shared" si="1232"/>
        <v>24997806.190327156</v>
      </c>
      <c r="CY239" s="34">
        <f t="shared" si="1232"/>
        <v>22878109.187656492</v>
      </c>
      <c r="CZ239" s="34">
        <f t="shared" si="1232"/>
        <v>20609232.897053894</v>
      </c>
      <c r="DA239" s="34">
        <f t="shared" si="1232"/>
        <v>20682448.408612926</v>
      </c>
      <c r="DB239" s="34">
        <f t="shared" si="1232"/>
        <v>20308398.211692534</v>
      </c>
      <c r="DC239" s="34">
        <f t="shared" si="1232"/>
        <v>21357676.793690566</v>
      </c>
      <c r="DD239" s="34">
        <f t="shared" si="1232"/>
        <v>21925036.70159401</v>
      </c>
      <c r="DE239" s="34">
        <f t="shared" si="1232"/>
        <v>31636382.384994194</v>
      </c>
      <c r="DF239" s="34">
        <f t="shared" si="1232"/>
        <v>262847548.43540314</v>
      </c>
      <c r="DG239" s="34">
        <f t="shared" si="1232"/>
        <v>15236048.85804707</v>
      </c>
      <c r="DH239" s="34">
        <f t="shared" si="1232"/>
        <v>18903727.201952934</v>
      </c>
      <c r="DI239" s="34">
        <f t="shared" si="1232"/>
        <v>22538262.169999987</v>
      </c>
      <c r="DJ239" s="34">
        <f t="shared" si="1232"/>
        <v>22612320.04000001</v>
      </c>
      <c r="DK239" s="34">
        <f t="shared" si="1232"/>
        <v>25372010.051999919</v>
      </c>
      <c r="DL239" s="34">
        <f t="shared" si="1232"/>
        <v>23463069.557999998</v>
      </c>
      <c r="DM239" s="34">
        <f t="shared" si="1232"/>
        <v>23902300.149999991</v>
      </c>
      <c r="DN239" s="34">
        <f t="shared" si="1232"/>
        <v>24700686.920000039</v>
      </c>
      <c r="DO239" s="34">
        <f t="shared" si="1232"/>
        <v>21264342.060000047</v>
      </c>
      <c r="DP239" s="34">
        <f t="shared" si="1232"/>
        <v>24054275.409999996</v>
      </c>
      <c r="DQ239" s="34">
        <f t="shared" si="1232"/>
        <v>23862197.709999945</v>
      </c>
      <c r="DR239" s="34">
        <f t="shared" si="1232"/>
        <v>33589625.560000055</v>
      </c>
      <c r="DS239" s="34">
        <f>DG239+DH239+DI239+DJ239+DK239+DL239+DM239+DN239+DO239+DP239+DQ239+DR239</f>
        <v>279498865.69</v>
      </c>
      <c r="DT239" s="34">
        <f t="shared" ref="DT239:EE239" si="1233">DT241+DT246+DT247+DT249+DT255+DT256</f>
        <v>17036915.18</v>
      </c>
      <c r="DU239" s="34">
        <f t="shared" si="1233"/>
        <v>22883188.449999999</v>
      </c>
      <c r="DV239" s="34">
        <f t="shared" si="1233"/>
        <v>24656010.409999996</v>
      </c>
      <c r="DW239" s="34">
        <f t="shared" si="1233"/>
        <v>24025104.780000009</v>
      </c>
      <c r="DX239" s="34">
        <f t="shared" si="1233"/>
        <v>24958272.440000009</v>
      </c>
      <c r="DY239" s="34">
        <f t="shared" si="1233"/>
        <v>23116203.049999986</v>
      </c>
      <c r="DZ239" s="34">
        <f t="shared" si="1233"/>
        <v>24537671.229999993</v>
      </c>
      <c r="EA239" s="34">
        <f t="shared" si="1233"/>
        <v>22874345.619999979</v>
      </c>
      <c r="EB239" s="34">
        <f t="shared" si="1233"/>
        <v>24198074.620000008</v>
      </c>
      <c r="EC239" s="34">
        <f t="shared" si="1233"/>
        <v>26276748.250000015</v>
      </c>
      <c r="ED239" s="34">
        <f t="shared" si="1233"/>
        <v>24768423.029999986</v>
      </c>
      <c r="EE239" s="34">
        <f t="shared" si="1233"/>
        <v>39058349.509999946</v>
      </c>
      <c r="EF239" s="34">
        <f>DT239+DU239+DV239+DW239+DX239+DY239+DZ239+EA239+EB239+EC239+ED239+EE239</f>
        <v>298389306.56999987</v>
      </c>
      <c r="EG239" s="34">
        <f t="shared" ref="EG239:ER239" si="1234">EG241+EG246+EG247+EG249+EG255+EG256</f>
        <v>19556352.100000005</v>
      </c>
      <c r="EH239" s="34">
        <f t="shared" si="1234"/>
        <v>23434889.250000004</v>
      </c>
      <c r="EI239" s="34">
        <f t="shared" si="1234"/>
        <v>24687000.019999977</v>
      </c>
      <c r="EJ239" s="34">
        <f t="shared" si="1234"/>
        <v>25177072.230000004</v>
      </c>
      <c r="EK239" s="34">
        <f t="shared" si="1234"/>
        <v>29479154.070000023</v>
      </c>
      <c r="EL239" s="34">
        <f t="shared" si="1234"/>
        <v>26942434.979999941</v>
      </c>
      <c r="EM239" s="34">
        <f t="shared" si="1234"/>
        <v>26481009.800000023</v>
      </c>
      <c r="EN239" s="34">
        <f t="shared" si="1234"/>
        <v>24697530.109999977</v>
      </c>
      <c r="EO239" s="34">
        <f t="shared" si="1234"/>
        <v>26469953.74000008</v>
      </c>
      <c r="EP239" s="34">
        <f t="shared" si="1234"/>
        <v>25281260.349999998</v>
      </c>
      <c r="EQ239" s="34">
        <f t="shared" si="1234"/>
        <v>25393474.410000015</v>
      </c>
      <c r="ER239" s="34">
        <f t="shared" si="1234"/>
        <v>33669468.079999968</v>
      </c>
      <c r="ES239" s="34">
        <f>EG239+EH239+EI239+EJ239+EK239+EL239+EM239+EN239+EO239+EP239+EQ239+ER239</f>
        <v>311269599.13999999</v>
      </c>
      <c r="ET239" s="34">
        <f t="shared" ref="ET239:FE239" si="1235">ET241+ET246+ET247+ET249+ET255+ET256</f>
        <v>20860365.300000001</v>
      </c>
      <c r="EU239" s="34">
        <f t="shared" si="1235"/>
        <v>22698627.819999997</v>
      </c>
      <c r="EV239" s="34">
        <f t="shared" si="1235"/>
        <v>29396139.301000003</v>
      </c>
      <c r="EW239" s="34">
        <f t="shared" si="1235"/>
        <v>23813804.249000039</v>
      </c>
      <c r="EX239" s="34">
        <f t="shared" si="1235"/>
        <v>29170843.699999943</v>
      </c>
      <c r="EY239" s="34">
        <f t="shared" si="1235"/>
        <v>29928707.360000011</v>
      </c>
      <c r="EZ239" s="34">
        <f t="shared" si="1235"/>
        <v>27808390.590000004</v>
      </c>
      <c r="FA239" s="34">
        <f t="shared" si="1235"/>
        <v>27014493.819999974</v>
      </c>
      <c r="FB239" s="34">
        <f t="shared" si="1235"/>
        <v>27290277.511999976</v>
      </c>
      <c r="FC239" s="34">
        <f t="shared" si="1235"/>
        <v>24979943.228000008</v>
      </c>
      <c r="FD239" s="34">
        <f t="shared" si="1235"/>
        <v>26952806.910000067</v>
      </c>
      <c r="FE239" s="34">
        <f t="shared" si="1235"/>
        <v>36172618.969999947</v>
      </c>
      <c r="FF239" s="34">
        <f>ET239+EU239+EV239+EW239+EX239+EY239+EZ239+FA239+FB239+FC239+FD239+FE239</f>
        <v>326087018.75999999</v>
      </c>
      <c r="FG239" s="34">
        <f t="shared" ref="FG239:FR239" si="1236">FG241+FG246+FG247+FG249+FG255+FG256</f>
        <v>24219688.100000001</v>
      </c>
      <c r="FH239" s="34">
        <f t="shared" si="1236"/>
        <v>23979035.680000011</v>
      </c>
      <c r="FI239" s="34">
        <f t="shared" si="1236"/>
        <v>24997659.469999976</v>
      </c>
      <c r="FJ239" s="34">
        <f t="shared" si="1236"/>
        <v>27093908.690000024</v>
      </c>
      <c r="FK239" s="34">
        <f t="shared" si="1236"/>
        <v>30346613.07999998</v>
      </c>
      <c r="FL239" s="34">
        <f t="shared" si="1236"/>
        <v>28991485.650000043</v>
      </c>
      <c r="FM239" s="34">
        <f t="shared" si="1236"/>
        <v>25248013.609999944</v>
      </c>
      <c r="FN239" s="34">
        <f t="shared" si="1236"/>
        <v>29851579.630000018</v>
      </c>
      <c r="FO239" s="34">
        <f t="shared" si="1236"/>
        <v>23224236.760000002</v>
      </c>
      <c r="FP239" s="34">
        <f t="shared" si="1236"/>
        <v>25754902.769999981</v>
      </c>
      <c r="FQ239" s="34">
        <f t="shared" si="1236"/>
        <v>26614613.659999982</v>
      </c>
      <c r="FR239" s="34">
        <f t="shared" si="1236"/>
        <v>37817032.040000029</v>
      </c>
      <c r="FS239" s="34">
        <f>FG239+FH239+FI239+FJ239+FK239+FL239+FM239+FN239+FO239+FP239+FQ239+FR239</f>
        <v>328138769.13999999</v>
      </c>
      <c r="FT239" s="34">
        <f t="shared" ref="FT239:GC239" si="1237">FT241+FT246+FT247+FT249+FT255+FT256</f>
        <v>21176559.762000002</v>
      </c>
      <c r="FU239" s="34">
        <f t="shared" si="1237"/>
        <v>23578610.668000009</v>
      </c>
      <c r="FV239" s="34">
        <f t="shared" si="1237"/>
        <v>26010208.629999992</v>
      </c>
      <c r="FW239" s="34">
        <f t="shared" si="1237"/>
        <v>31813871.330000006</v>
      </c>
      <c r="FX239" s="34">
        <f t="shared" si="1237"/>
        <v>29344373.939999972</v>
      </c>
      <c r="FY239" s="34">
        <f t="shared" si="1237"/>
        <v>28925604.28000005</v>
      </c>
      <c r="FZ239" s="34">
        <f t="shared" si="1237"/>
        <v>28502917.330000002</v>
      </c>
      <c r="GA239" s="34">
        <f t="shared" si="1237"/>
        <v>25454428.250000034</v>
      </c>
      <c r="GB239" s="34">
        <f t="shared" si="1237"/>
        <v>27276828.099999949</v>
      </c>
      <c r="GC239" s="34">
        <f t="shared" si="1237"/>
        <v>26693055.76999994</v>
      </c>
      <c r="GD239" s="34">
        <f>GD241+GD246+GD247+GD249+GD255+GD256</f>
        <v>29552626.89000006</v>
      </c>
      <c r="GE239" s="34">
        <f>GE241+GE246+GE247+GE249+GE255+GE256</f>
        <v>36706076.829999954</v>
      </c>
      <c r="GF239" s="34">
        <f>FT239+FU239+FV239+FW239+FX239+FY239+FZ239+GA239+GB239+GC239+GD239+GE239</f>
        <v>335035161.77999997</v>
      </c>
      <c r="GG239" s="34">
        <f t="shared" ref="GG239:GP239" si="1238">GG241+GG246+GG247+GG249+GG255+GG256</f>
        <v>22217730.810000002</v>
      </c>
      <c r="GH239" s="34">
        <f t="shared" si="1238"/>
        <v>24172441.973999996</v>
      </c>
      <c r="GI239" s="34">
        <f t="shared" si="1238"/>
        <v>23946939.076000009</v>
      </c>
      <c r="GJ239" s="34">
        <f t="shared" si="1238"/>
        <v>28642833.849999998</v>
      </c>
      <c r="GK239" s="34">
        <f t="shared" si="1238"/>
        <v>28410396.139999997</v>
      </c>
      <c r="GL239" s="34">
        <f t="shared" si="1238"/>
        <v>28118380.809999965</v>
      </c>
      <c r="GM239" s="34">
        <f t="shared" si="1238"/>
        <v>24147474.760000005</v>
      </c>
      <c r="GN239" s="34">
        <f t="shared" si="1238"/>
        <v>22127751.46000002</v>
      </c>
      <c r="GO239" s="34">
        <f t="shared" si="1238"/>
        <v>25616187.979999986</v>
      </c>
      <c r="GP239" s="34">
        <f t="shared" si="1238"/>
        <v>23387180.800000008</v>
      </c>
      <c r="GQ239" s="34">
        <f>GQ241+GQ246+GQ247+GQ249+GQ255+GQ256</f>
        <v>26345282.199999988</v>
      </c>
      <c r="GR239" s="34">
        <f>GR241+GR246+GR247+GR249+GR255+GR256</f>
        <v>31293912.089999974</v>
      </c>
      <c r="GS239" s="34">
        <f>GG239+GH239+GI239+GJ239+GK239+GL239+GM239+GN239+GO239+GP239+GQ239+GR239</f>
        <v>308426511.94999993</v>
      </c>
      <c r="GT239" s="34">
        <f t="shared" ref="GT239:HC239" si="1239">GT241+GT246+GT247+GT249+GT255+GT256</f>
        <v>21278902.250000007</v>
      </c>
      <c r="GU239" s="34">
        <f t="shared" si="1239"/>
        <v>24140148.540000021</v>
      </c>
      <c r="GV239" s="34">
        <f t="shared" si="1239"/>
        <v>24071388.849999975</v>
      </c>
      <c r="GW239" s="34">
        <f t="shared" si="1239"/>
        <v>23732783.710000001</v>
      </c>
      <c r="GX239" s="34">
        <f t="shared" si="1239"/>
        <v>22518499.949999988</v>
      </c>
      <c r="GY239" s="34">
        <f t="shared" si="1239"/>
        <v>27531003.960000023</v>
      </c>
      <c r="GZ239" s="34">
        <f t="shared" si="1239"/>
        <v>28212951.410000026</v>
      </c>
      <c r="HA239" s="34">
        <f t="shared" si="1239"/>
        <v>27574189.439999968</v>
      </c>
      <c r="HB239" s="34">
        <f t="shared" si="1239"/>
        <v>23991112.840000011</v>
      </c>
      <c r="HC239" s="34">
        <f t="shared" si="1239"/>
        <v>21893955.030000005</v>
      </c>
      <c r="HD239" s="34">
        <f>HD241+HD246+HD247+HD249+HD255+HD256</f>
        <v>23450825.070000067</v>
      </c>
      <c r="HE239" s="34">
        <f>HE241+HE246+HE247+HE249+HE255+HE256</f>
        <v>35201126.639999904</v>
      </c>
      <c r="HF239" s="34">
        <f>GT239+GU239+GV239+GW239+GX239+GY239+GZ239+HA239+HB239+HC239+HD239+HE239</f>
        <v>303596887.69</v>
      </c>
      <c r="HG239" s="34">
        <f t="shared" ref="HG239:HP239" si="1240">HG241+HG246+HG247+HG249+HG255+HG256</f>
        <v>20853106.580000002</v>
      </c>
      <c r="HH239" s="34">
        <f t="shared" si="1240"/>
        <v>19432577.181100409</v>
      </c>
      <c r="HI239" s="34">
        <f t="shared" si="1240"/>
        <v>23239581.808899604</v>
      </c>
      <c r="HJ239" s="34">
        <f t="shared" si="1240"/>
        <v>24458476.780000001</v>
      </c>
      <c r="HK239" s="34">
        <f t="shared" si="1240"/>
        <v>20772230.579999983</v>
      </c>
      <c r="HL239" s="34">
        <f t="shared" si="1240"/>
        <v>30221320.290000021</v>
      </c>
      <c r="HM239" s="34">
        <f t="shared" si="1240"/>
        <v>22950839.330000039</v>
      </c>
      <c r="HN239" s="34">
        <f t="shared" si="1240"/>
        <v>27765187.50999999</v>
      </c>
      <c r="HO239" s="34">
        <f t="shared" si="1240"/>
        <v>25946817.709999952</v>
      </c>
      <c r="HP239" s="34">
        <f t="shared" si="1240"/>
        <v>25197163.270000089</v>
      </c>
      <c r="HQ239" s="34">
        <f>HQ241+HQ246+HQ247+HQ249+HQ255+HQ256</f>
        <v>24340912.379999902</v>
      </c>
      <c r="HR239" s="34">
        <f>HR241+HR246+HR247+HR249+HR255+HR256</f>
        <v>33220345.29699995</v>
      </c>
      <c r="HS239" s="34">
        <f>HG239+HH239+HI239+HJ239+HK239+HL239+HM239+HN239+HO239+HP239+HQ239+HR239</f>
        <v>298398558.71699995</v>
      </c>
      <c r="HT239" s="34">
        <f t="shared" ref="HT239:IC239" si="1241">HT241+HT246+HT247+HT249+HT255+HT256</f>
        <v>26242355.989999998</v>
      </c>
      <c r="HU239" s="34">
        <f t="shared" si="1241"/>
        <v>22364265.399999999</v>
      </c>
      <c r="HV239" s="34">
        <f t="shared" si="1241"/>
        <v>22192904.890000008</v>
      </c>
      <c r="HW239" s="34">
        <f t="shared" si="1241"/>
        <v>26983767.329999987</v>
      </c>
      <c r="HX239" s="34">
        <f t="shared" si="1241"/>
        <v>23086372.300000004</v>
      </c>
      <c r="HY239" s="34">
        <f t="shared" si="1241"/>
        <v>33913808.519999973</v>
      </c>
      <c r="HZ239" s="34">
        <f t="shared" si="1241"/>
        <v>27328745.250000071</v>
      </c>
      <c r="IA239" s="34">
        <f t="shared" si="1241"/>
        <v>24550532.179999951</v>
      </c>
      <c r="IB239" s="34">
        <f t="shared" si="1241"/>
        <v>27481086.929999966</v>
      </c>
      <c r="IC239" s="34">
        <f t="shared" si="1241"/>
        <v>22072752.740000036</v>
      </c>
      <c r="ID239" s="34">
        <f>ID241+ID246+ID247+ID249+ID255+ID256</f>
        <v>24116417.759999938</v>
      </c>
      <c r="IE239" s="34">
        <f>IE241+IE246+IE247+IE249+IE255+IE256</f>
        <v>30838347.780000046</v>
      </c>
      <c r="IF239" s="34">
        <f>HT239+HU239+HV239+HW239+HX239+HY239+HZ239+IA239+IB239+IC239+ID239+IE239</f>
        <v>311171357.06999999</v>
      </c>
      <c r="IG239" s="34">
        <f t="shared" ref="IG239:IP239" si="1242">IG241+IG246+IG247+IG249+IG255+IG256</f>
        <v>27825485.219999999</v>
      </c>
      <c r="IH239" s="34">
        <f t="shared" si="1242"/>
        <v>20252306.609999992</v>
      </c>
      <c r="II239" s="34">
        <f t="shared" si="1242"/>
        <v>26665468.079999998</v>
      </c>
      <c r="IJ239" s="34">
        <f t="shared" si="1242"/>
        <v>27568339.379999992</v>
      </c>
      <c r="IK239" s="34">
        <f t="shared" si="1242"/>
        <v>28751906.210000038</v>
      </c>
      <c r="IL239" s="34">
        <f t="shared" si="1242"/>
        <v>29579523.420000035</v>
      </c>
      <c r="IM239" s="34">
        <f t="shared" si="1242"/>
        <v>29845009.699999977</v>
      </c>
      <c r="IN239" s="34">
        <f t="shared" si="1242"/>
        <v>27417936.430000033</v>
      </c>
      <c r="IO239" s="34">
        <f t="shared" si="1242"/>
        <v>24979400.63999996</v>
      </c>
      <c r="IP239" s="34">
        <f t="shared" si="1242"/>
        <v>25024194.50999999</v>
      </c>
      <c r="IQ239" s="34">
        <f>IQ241+IQ246+IQ247+IQ249+IQ255+IQ256</f>
        <v>26306788.689999983</v>
      </c>
      <c r="IR239" s="34">
        <f>IR241+IR246+IR247+IR249+IR255+IR256</f>
        <v>36449746.970000051</v>
      </c>
      <c r="IS239" s="34">
        <f>IG239+IH239+II239+IJ239+IK239+IL239+IM239+IN239+IO239+IP239+IQ239+IR239</f>
        <v>330666105.86000007</v>
      </c>
      <c r="IT239" s="34">
        <f t="shared" ref="IT239:JC239" si="1243">IT241+IT246+IT247+IT249+IT255+IT256</f>
        <v>27587411.880000003</v>
      </c>
      <c r="IU239" s="34">
        <f t="shared" si="1243"/>
        <v>22805919.939999994</v>
      </c>
      <c r="IV239" s="34">
        <f t="shared" si="1243"/>
        <v>25830826.370000016</v>
      </c>
      <c r="IW239" s="34">
        <f t="shared" si="1243"/>
        <v>29972970.75999999</v>
      </c>
      <c r="IX239" s="34">
        <f t="shared" si="1243"/>
        <v>28602547.399999969</v>
      </c>
      <c r="IY239" s="34">
        <f t="shared" si="1243"/>
        <v>33033569.550000016</v>
      </c>
      <c r="IZ239" s="34">
        <f t="shared" si="1243"/>
        <v>30277041.86999999</v>
      </c>
      <c r="JA239" s="34">
        <f t="shared" si="1243"/>
        <v>29663490.700000025</v>
      </c>
      <c r="JB239" s="34">
        <f t="shared" si="1243"/>
        <v>25406185.559999995</v>
      </c>
      <c r="JC239" s="34">
        <f t="shared" si="1243"/>
        <v>26846103.735000018</v>
      </c>
      <c r="JD239" s="34">
        <f>JD241+JD246+JD247+JD249+JD255+JD256</f>
        <v>28696288.574999962</v>
      </c>
      <c r="JE239" s="34">
        <f>JE241+JE246+JE247+JE249+JE255+JE256</f>
        <v>35041699.57000009</v>
      </c>
      <c r="JF239" s="34">
        <f>IT239+IU239+IV239+IW239+IX239+IY239+IZ239+JA239+JB239+JC239+JD239+JE239</f>
        <v>343764055.91000015</v>
      </c>
      <c r="JG239" s="228">
        <f t="shared" ref="JG239:JP239" si="1244">JG241+JG246+JG247+JG249+JG255+JG256</f>
        <v>25477910.449999999</v>
      </c>
      <c r="JH239" s="34">
        <f t="shared" si="1244"/>
        <v>24951714.749999993</v>
      </c>
      <c r="JI239" s="34">
        <f t="shared" si="1244"/>
        <v>25863964.989999998</v>
      </c>
      <c r="JJ239" s="34">
        <f t="shared" si="1244"/>
        <v>31208825.510000009</v>
      </c>
      <c r="JK239" s="34">
        <f t="shared" si="1244"/>
        <v>30017005.699999999</v>
      </c>
      <c r="JL239" s="34">
        <f t="shared" si="1244"/>
        <v>31565946.460000001</v>
      </c>
      <c r="JM239" s="34">
        <f t="shared" si="1244"/>
        <v>30578333.850000013</v>
      </c>
      <c r="JN239" s="34">
        <f t="shared" si="1244"/>
        <v>30067261.869999975</v>
      </c>
      <c r="JO239" s="34">
        <f t="shared" si="1244"/>
        <v>33296852.079999946</v>
      </c>
      <c r="JP239" s="34">
        <f t="shared" si="1244"/>
        <v>27207150.390000023</v>
      </c>
      <c r="JQ239" s="34">
        <f>JQ241+JQ246+JQ247+JQ249+JQ255+JQ256</f>
        <v>32130543.679999989</v>
      </c>
      <c r="JR239" s="34">
        <f>JR241+JR246+JR247+JR249+JR255+JR256</f>
        <v>39272133.760000102</v>
      </c>
      <c r="JS239" s="34">
        <f>JG239+JH239+JI239+JJ239+JK239+JL239+JM239+JN239+JO239+JP239+JQ239+JR239</f>
        <v>361637643.49000007</v>
      </c>
      <c r="JT239" s="228">
        <f t="shared" ref="JT239:KC239" si="1245">JT241+JT246+JT247+JT249+JT255+JT256</f>
        <v>24541142.800000008</v>
      </c>
      <c r="JU239" s="34">
        <f t="shared" si="1245"/>
        <v>24519347.959999997</v>
      </c>
      <c r="JV239" s="34">
        <f t="shared" si="1245"/>
        <v>30631122.489999995</v>
      </c>
      <c r="JW239" s="34">
        <f t="shared" si="1245"/>
        <v>28239241.449999984</v>
      </c>
      <c r="JX239" s="34">
        <f t="shared" si="1245"/>
        <v>28895978.59000003</v>
      </c>
      <c r="JY239" s="34">
        <f t="shared" si="1245"/>
        <v>31051168.099999979</v>
      </c>
      <c r="JZ239" s="34">
        <f t="shared" si="1245"/>
        <v>30957323.209999971</v>
      </c>
      <c r="KA239" s="34">
        <f t="shared" si="1245"/>
        <v>33484761.919999968</v>
      </c>
      <c r="KB239" s="34">
        <f t="shared" si="1245"/>
        <v>29498061.359999985</v>
      </c>
      <c r="KC239" s="34">
        <f t="shared" si="1245"/>
        <v>31842307.2031001</v>
      </c>
      <c r="KD239" s="34">
        <f>KD241+KD246+KD247+KD249+KD255+KD256</f>
        <v>28875421.986900069</v>
      </c>
      <c r="KE239" s="34">
        <f>KE241+KE246+KE247+KE249+KE255+KE256</f>
        <v>43296063.969999894</v>
      </c>
      <c r="KF239" s="34">
        <f>JT239+JU239+JV239+JW239+JX239+JY239+JZ239+KA239+KB239+KC239+KD239+KE239</f>
        <v>365831941.04000002</v>
      </c>
      <c r="KG239" s="228">
        <f t="shared" ref="KG239:KP239" si="1246">KG241+KG246+KG247+KG249+KG255+KG256</f>
        <v>22528357.603</v>
      </c>
      <c r="KH239" s="34">
        <f t="shared" si="1246"/>
        <v>24487032.316999998</v>
      </c>
      <c r="KI239" s="34">
        <f t="shared" si="1246"/>
        <v>30501556.329999998</v>
      </c>
      <c r="KJ239" s="34">
        <f t="shared" si="1246"/>
        <v>27535580.710000008</v>
      </c>
      <c r="KK239" s="34">
        <f t="shared" si="1246"/>
        <v>28807518.570000097</v>
      </c>
      <c r="KL239" s="34">
        <f t="shared" si="1246"/>
        <v>32080196.77</v>
      </c>
      <c r="KM239" s="34">
        <f t="shared" si="1246"/>
        <v>32844055.139999792</v>
      </c>
      <c r="KN239" s="34">
        <f t="shared" si="1246"/>
        <v>29169528.520000089</v>
      </c>
      <c r="KO239" s="34">
        <f t="shared" si="1246"/>
        <v>28056585.289999913</v>
      </c>
      <c r="KP239" s="34">
        <f t="shared" si="1246"/>
        <v>29707128.47000001</v>
      </c>
      <c r="KQ239" s="34">
        <f>KQ241+KQ246+KQ247+KQ249+KQ255+KQ256</f>
        <v>31984070.579999991</v>
      </c>
      <c r="KR239" s="34">
        <f>KR241+KR246+KR247+KR249+KR255+KR256</f>
        <v>45005903.250000089</v>
      </c>
      <c r="KS239" s="34">
        <f>KG239+KH239+KI239+KJ239+KK239+KL239+KM239+KN239+KO239+KP239+KQ239+KR239</f>
        <v>362707513.54999995</v>
      </c>
      <c r="KT239" s="228">
        <f t="shared" ref="KT239:LC239" si="1247">KT241+KT246+KT247+KT249+KT255+KT256</f>
        <v>22882018.430000011</v>
      </c>
      <c r="KU239" s="34">
        <f t="shared" si="1247"/>
        <v>25912848.59999999</v>
      </c>
      <c r="KV239" s="34">
        <f t="shared" si="1247"/>
        <v>29464670.700000007</v>
      </c>
      <c r="KW239" s="34">
        <f t="shared" si="1247"/>
        <v>32736973.529999997</v>
      </c>
      <c r="KX239" s="34">
        <f t="shared" si="1247"/>
        <v>32394654.609999899</v>
      </c>
      <c r="KY239" s="34">
        <f t="shared" si="1247"/>
        <v>37255669.26000002</v>
      </c>
      <c r="KZ239" s="34">
        <f t="shared" si="1247"/>
        <v>31884730.240000289</v>
      </c>
      <c r="LA239" s="34">
        <f t="shared" si="1247"/>
        <v>30921573.599999692</v>
      </c>
      <c r="LB239" s="34">
        <f t="shared" si="1247"/>
        <v>35839345.460000001</v>
      </c>
      <c r="LC239" s="34">
        <f t="shared" si="1247"/>
        <v>29661749.009999912</v>
      </c>
      <c r="LD239" s="34">
        <f>LD241+LD246+LD247+LD249+LD255+LD256</f>
        <v>45395743.2900002</v>
      </c>
      <c r="LE239" s="34">
        <f>LE241+LE246+LE247+LE249+LE255+LE256</f>
        <v>44260181.489999905</v>
      </c>
      <c r="LF239" s="34">
        <f>KT239+KU239+KV239+KW239+KX239+KY239+KZ239+LA239+LB239+LC239+LD239+LE239</f>
        <v>398610158.21999991</v>
      </c>
      <c r="LG239" s="228">
        <f t="shared" ref="LG239:LP239" si="1248">LG241+LG246+LG247+LG249+LG255+LG256</f>
        <v>25521847.140000012</v>
      </c>
      <c r="LH239" s="34">
        <f t="shared" si="1248"/>
        <v>32225403.729999989</v>
      </c>
      <c r="LI239" s="34">
        <f t="shared" si="1248"/>
        <v>37452862.509999894</v>
      </c>
      <c r="LJ239" s="34">
        <f t="shared" si="1248"/>
        <v>38077882.700000107</v>
      </c>
      <c r="LK239" s="34">
        <f t="shared" si="1248"/>
        <v>37584924.120000087</v>
      </c>
      <c r="LL239" s="34">
        <f t="shared" si="1248"/>
        <v>43559854.489999719</v>
      </c>
      <c r="LM239" s="34">
        <f t="shared" si="1248"/>
        <v>36219575.930000201</v>
      </c>
      <c r="LN239" s="34">
        <f t="shared" si="1248"/>
        <v>39594779.410000101</v>
      </c>
      <c r="LO239" s="34">
        <f t="shared" si="1248"/>
        <v>29695371.769999757</v>
      </c>
      <c r="LP239" s="34">
        <f t="shared" si="1248"/>
        <v>37544122.390000127</v>
      </c>
      <c r="LQ239" s="34">
        <f>LQ241+LQ246+LQ247+LQ249+LQ255+LQ256</f>
        <v>34897216.93</v>
      </c>
      <c r="LR239" s="34">
        <f>LR241+LR246+LR247+LR249+LR255+LR256</f>
        <v>49564319.07</v>
      </c>
      <c r="LS239" s="34">
        <f>LG239+LH239+LI239+LJ239+LK239+LL239+LM239+LN239+LO239+LP239+LQ239+LR239</f>
        <v>441938160.18999994</v>
      </c>
      <c r="LT239" s="228">
        <f t="shared" ref="LT239:MC239" si="1249">LT241+LT246+LT247+LT249+LT255+LT256</f>
        <v>32385158.510000002</v>
      </c>
      <c r="LU239" s="34">
        <f t="shared" si="1249"/>
        <v>33861837.630000003</v>
      </c>
      <c r="LV239" s="34">
        <f t="shared" si="1249"/>
        <v>40334590.850000001</v>
      </c>
      <c r="LW239" s="34">
        <f t="shared" si="1249"/>
        <v>42559413.649999812</v>
      </c>
      <c r="LX239" s="34">
        <f t="shared" si="1249"/>
        <v>40626471.450000204</v>
      </c>
      <c r="LY239" s="34">
        <f t="shared" si="1249"/>
        <v>38292611.499999784</v>
      </c>
      <c r="LZ239" s="34">
        <f t="shared" si="1249"/>
        <v>42191916.860000223</v>
      </c>
      <c r="MA239" s="34">
        <f t="shared" si="1249"/>
        <v>39274379.8800001</v>
      </c>
      <c r="MB239" s="34">
        <f t="shared" si="1249"/>
        <v>34003522.98999989</v>
      </c>
      <c r="MC239" s="34">
        <f t="shared" si="1249"/>
        <v>40081385.519999996</v>
      </c>
      <c r="MD239" s="34">
        <f>MD241+MD246+MD247+MD249+MD255+MD256</f>
        <v>34721348.75</v>
      </c>
      <c r="ME239" s="34">
        <f>ME241+ME246+ME247+ME249+ME255+ME256</f>
        <v>56080683.36999999</v>
      </c>
      <c r="MF239" s="34">
        <f>LT239+LU239+LV239+LW239+LX239+LY239+LZ239+MA239+MB239+MC239+MD239+ME239</f>
        <v>474413320.96000004</v>
      </c>
      <c r="MG239" s="228">
        <f t="shared" ref="MG239:MP239" si="1250">MG241+MG246+MG247+MG249+MG255+MG256</f>
        <v>32807651</v>
      </c>
      <c r="MH239" s="34">
        <f t="shared" si="1250"/>
        <v>35203814.950000003</v>
      </c>
      <c r="MI239" s="34">
        <f t="shared" si="1250"/>
        <v>38459277.879999995</v>
      </c>
      <c r="MJ239" s="34">
        <f t="shared" si="1250"/>
        <v>0</v>
      </c>
      <c r="MK239" s="34">
        <f t="shared" si="1250"/>
        <v>0</v>
      </c>
      <c r="ML239" s="34">
        <f t="shared" si="1250"/>
        <v>0</v>
      </c>
      <c r="MM239" s="34">
        <f t="shared" si="1250"/>
        <v>0</v>
      </c>
      <c r="MN239" s="34">
        <f t="shared" si="1250"/>
        <v>0</v>
      </c>
      <c r="MO239" s="34">
        <f t="shared" si="1250"/>
        <v>0</v>
      </c>
      <c r="MP239" s="34">
        <f t="shared" si="1250"/>
        <v>0</v>
      </c>
      <c r="MQ239" s="34">
        <f>MQ241+MQ246+MQ247+MQ249+MQ255+MQ256</f>
        <v>0</v>
      </c>
      <c r="MR239" s="34">
        <f>MR241+MR246+MR247+MR249+MR255+MR256</f>
        <v>0</v>
      </c>
      <c r="MS239" s="35">
        <f>MG239+MH239+MI239+MJ239+MK239+ML239+MM239+MN239+MO239+MP239+MQ239+MR239</f>
        <v>106470743.83</v>
      </c>
    </row>
    <row r="240" spans="1:357" x14ac:dyDescent="0.2">
      <c r="A240" s="82"/>
      <c r="B240" s="105"/>
      <c r="C240" s="106" t="s">
        <v>591</v>
      </c>
      <c r="D240" s="106" t="s">
        <v>591</v>
      </c>
      <c r="E240" s="22"/>
      <c r="F240" s="22"/>
      <c r="G240" s="22"/>
      <c r="H240" s="22"/>
      <c r="I240" s="22"/>
      <c r="J240" s="22"/>
      <c r="K240" s="22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232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232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232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232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232"/>
      <c r="LH240" s="31"/>
      <c r="LI240" s="31"/>
      <c r="LJ240" s="31"/>
      <c r="LK240" s="31"/>
      <c r="LL240" s="31"/>
      <c r="LM240" s="31"/>
      <c r="LN240" s="31"/>
      <c r="LO240" s="31"/>
      <c r="LP240" s="31"/>
      <c r="LQ240" s="31"/>
      <c r="LR240" s="31"/>
      <c r="LS240" s="31"/>
      <c r="LT240" s="232"/>
      <c r="LU240" s="31"/>
      <c r="LV240" s="31"/>
      <c r="LW240" s="31"/>
      <c r="LX240" s="31"/>
      <c r="LY240" s="31"/>
      <c r="LZ240" s="31"/>
      <c r="MA240" s="31"/>
      <c r="MB240" s="31"/>
      <c r="MC240" s="31"/>
      <c r="MD240" s="31"/>
      <c r="ME240" s="31"/>
      <c r="MF240" s="31"/>
      <c r="MG240" s="232"/>
      <c r="MH240" s="31"/>
      <c r="MI240" s="31"/>
      <c r="MJ240" s="31"/>
      <c r="MK240" s="31"/>
      <c r="ML240" s="31"/>
      <c r="MM240" s="31"/>
      <c r="MN240" s="31"/>
      <c r="MO240" s="31"/>
      <c r="MP240" s="31"/>
      <c r="MQ240" s="31"/>
      <c r="MR240" s="31"/>
      <c r="MS240" s="32"/>
    </row>
    <row r="241" spans="1:357" ht="15.75" x14ac:dyDescent="0.25">
      <c r="A241" s="86">
        <v>4130</v>
      </c>
      <c r="B241" s="113"/>
      <c r="C241" s="114" t="s">
        <v>221</v>
      </c>
      <c r="D241" s="114" t="s">
        <v>153</v>
      </c>
      <c r="E241" s="36">
        <f t="shared" ref="E241:K241" si="1251">E243+E244</f>
        <v>4281438.8249040227</v>
      </c>
      <c r="F241" s="36">
        <f t="shared" si="1251"/>
        <v>6145989.8180604242</v>
      </c>
      <c r="G241" s="36">
        <f t="shared" si="1251"/>
        <v>14458141.378734771</v>
      </c>
      <c r="H241" s="36">
        <f t="shared" si="1251"/>
        <v>7903876.6483057924</v>
      </c>
      <c r="I241" s="36">
        <f t="shared" si="1251"/>
        <v>7025688.5327991992</v>
      </c>
      <c r="J241" s="36">
        <f t="shared" si="1251"/>
        <v>8384493.4067768333</v>
      </c>
      <c r="K241" s="36">
        <f t="shared" si="1251"/>
        <v>15102507.928559508</v>
      </c>
      <c r="L241" s="37">
        <f t="shared" ref="L241:R241" si="1252">L243+L244</f>
        <v>5406267.7349357372</v>
      </c>
      <c r="M241" s="37">
        <f t="shared" si="1252"/>
        <v>1558980.1368719744</v>
      </c>
      <c r="N241" s="37">
        <f t="shared" si="1252"/>
        <v>1052858.4543481888</v>
      </c>
      <c r="O241" s="37">
        <f t="shared" si="1252"/>
        <v>866816.89200467372</v>
      </c>
      <c r="P241" s="37">
        <f t="shared" si="1252"/>
        <v>889083.62543815724</v>
      </c>
      <c r="Q241" s="37">
        <f t="shared" si="1252"/>
        <v>1316491.4037723253</v>
      </c>
      <c r="R241" s="37">
        <f t="shared" si="1252"/>
        <v>2281856.1175095979</v>
      </c>
      <c r="S241" s="37">
        <f>L241+M241+N241+O241+P241+Q241+R241</f>
        <v>13372354.364880653</v>
      </c>
      <c r="T241" s="36">
        <f t="shared" ref="T241:AE241" si="1253">T243+T244</f>
        <v>844358.20397262578</v>
      </c>
      <c r="U241" s="36">
        <f t="shared" si="1253"/>
        <v>801214.32148222334</v>
      </c>
      <c r="V241" s="36">
        <f t="shared" si="1253"/>
        <v>1128980.3853697213</v>
      </c>
      <c r="W241" s="36">
        <f t="shared" si="1253"/>
        <v>1088662.7459939911</v>
      </c>
      <c r="X241" s="36">
        <f t="shared" si="1253"/>
        <v>1196690.2835503258</v>
      </c>
      <c r="Y241" s="36">
        <f t="shared" si="1253"/>
        <v>1947473.4226339511</v>
      </c>
      <c r="Z241" s="36">
        <f t="shared" si="1253"/>
        <v>1201710.2737439494</v>
      </c>
      <c r="AA241" s="36">
        <f t="shared" si="1253"/>
        <v>1235498.9442497077</v>
      </c>
      <c r="AB241" s="36">
        <f t="shared" si="1253"/>
        <v>1129191.841929561</v>
      </c>
      <c r="AC241" s="36">
        <f t="shared" si="1253"/>
        <v>1509432.826114171</v>
      </c>
      <c r="AD241" s="36">
        <f t="shared" si="1253"/>
        <v>1388842.6389584381</v>
      </c>
      <c r="AE241" s="36">
        <f t="shared" si="1253"/>
        <v>2829636.7467868472</v>
      </c>
      <c r="AF241" s="37">
        <f>T241+U241+V241+W241+X241+Y241+Z241+AA241+AB241+AC241+AD241+AE241</f>
        <v>16301692.634785512</v>
      </c>
      <c r="AG241" s="36">
        <f t="shared" ref="AG241:AR241" si="1254">AG243+AG244</f>
        <v>777080.53747287602</v>
      </c>
      <c r="AH241" s="36">
        <f t="shared" si="1254"/>
        <v>881739.2755800368</v>
      </c>
      <c r="AI241" s="36">
        <f t="shared" si="1254"/>
        <v>1065844.6002336838</v>
      </c>
      <c r="AJ241" s="36">
        <f t="shared" si="1254"/>
        <v>1247120.7561759306</v>
      </c>
      <c r="AK241" s="36">
        <f t="shared" si="1254"/>
        <v>1290898.298572859</v>
      </c>
      <c r="AL241" s="36">
        <f t="shared" si="1254"/>
        <v>1518631.3024536811</v>
      </c>
      <c r="AM241" s="36">
        <f t="shared" si="1254"/>
        <v>1158627.1494742106</v>
      </c>
      <c r="AN241" s="36">
        <f t="shared" si="1254"/>
        <v>1597562.125980637</v>
      </c>
      <c r="AO241" s="36">
        <f t="shared" si="1254"/>
        <v>674631.02174094459</v>
      </c>
      <c r="AP241" s="36">
        <f t="shared" si="1254"/>
        <v>1082660.1931647491</v>
      </c>
      <c r="AQ241" s="36">
        <f t="shared" si="1254"/>
        <v>2352899.7705307952</v>
      </c>
      <c r="AR241" s="36">
        <f t="shared" si="1254"/>
        <v>2302604.3844099487</v>
      </c>
      <c r="AS241" s="37">
        <f>AG241+AH241+AI241+AJ241+AK241+AL241+AM241+AN241+AO241+AP241+AQ241+AR241</f>
        <v>15950299.415790355</v>
      </c>
      <c r="AT241" s="36">
        <f t="shared" ref="AT241:BE241" si="1255">AT243+AT244</f>
        <v>2203574.3460190287</v>
      </c>
      <c r="AU241" s="36">
        <f t="shared" si="1255"/>
        <v>914789.28321649134</v>
      </c>
      <c r="AV241" s="36">
        <f t="shared" si="1255"/>
        <v>2643541.2059339006</v>
      </c>
      <c r="AW241" s="36">
        <f t="shared" si="1255"/>
        <v>3946468.5370138548</v>
      </c>
      <c r="AX241" s="36">
        <f t="shared" si="1255"/>
        <v>1193105.4405358036</v>
      </c>
      <c r="AY241" s="36">
        <f t="shared" si="1255"/>
        <v>1859785.6949173769</v>
      </c>
      <c r="AZ241" s="36">
        <f t="shared" si="1255"/>
        <v>1609855.0960190287</v>
      </c>
      <c r="BA241" s="36">
        <f t="shared" si="1255"/>
        <v>1023176.0480303781</v>
      </c>
      <c r="BB241" s="36">
        <f t="shared" si="1255"/>
        <v>995251.84422467067</v>
      </c>
      <c r="BC241" s="36">
        <f t="shared" si="1255"/>
        <v>3117885.5421048235</v>
      </c>
      <c r="BD241" s="36">
        <f t="shared" si="1255"/>
        <v>1696317.8410532482</v>
      </c>
      <c r="BE241" s="36">
        <f t="shared" si="1255"/>
        <v>2220043.5175680192</v>
      </c>
      <c r="BF241" s="37">
        <f>AT241+AU241+AV241+AW241+AX241+AY241+AZ241+BA241+BB241+BC241+BD241+BE241</f>
        <v>23423794.396636624</v>
      </c>
      <c r="BG241" s="36">
        <f t="shared" ref="BG241:BR241" si="1256">BG243+BG244</f>
        <v>3053437.9686195962</v>
      </c>
      <c r="BH241" s="36">
        <f t="shared" si="1256"/>
        <v>785939.7195793693</v>
      </c>
      <c r="BI241" s="36">
        <f t="shared" si="1256"/>
        <v>1038941.1501418793</v>
      </c>
      <c r="BJ241" s="36">
        <f t="shared" si="1256"/>
        <v>1790656.8473543655</v>
      </c>
      <c r="BK241" s="36">
        <f t="shared" si="1256"/>
        <v>1786676.5856701713</v>
      </c>
      <c r="BL241" s="36">
        <f t="shared" si="1256"/>
        <v>1849310.6938324161</v>
      </c>
      <c r="BM241" s="36">
        <f t="shared" si="1256"/>
        <v>1116031.6202219992</v>
      </c>
      <c r="BN241" s="36">
        <f t="shared" si="1256"/>
        <v>917467.01034885738</v>
      </c>
      <c r="BO241" s="36">
        <f t="shared" si="1256"/>
        <v>1146612.6290268735</v>
      </c>
      <c r="BP241" s="36">
        <f t="shared" si="1256"/>
        <v>1306853.6017776662</v>
      </c>
      <c r="BQ241" s="36">
        <f t="shared" si="1256"/>
        <v>1486291.3284092839</v>
      </c>
      <c r="BR241" s="36">
        <f t="shared" si="1256"/>
        <v>2217746.0780754443</v>
      </c>
      <c r="BS241" s="37">
        <f>BG241+BH241+BI241+BJ241+BK241+BL241+BM241+BN241+BO241+BP241+BQ241+BR241</f>
        <v>18495965.233057924</v>
      </c>
      <c r="BT241" s="36">
        <f t="shared" ref="BT241:CE241" si="1257">BT243+BT244</f>
        <v>1607142.6185528291</v>
      </c>
      <c r="BU241" s="36">
        <f t="shared" si="1257"/>
        <v>1011213.1959606076</v>
      </c>
      <c r="BV241" s="36">
        <f t="shared" si="1257"/>
        <v>772674.89246369549</v>
      </c>
      <c r="BW241" s="36">
        <f t="shared" si="1257"/>
        <v>2869548.0266232686</v>
      </c>
      <c r="BX241" s="36">
        <f t="shared" si="1257"/>
        <v>1277130.617759973</v>
      </c>
      <c r="BY241" s="36">
        <f t="shared" si="1257"/>
        <v>1274911.4819729594</v>
      </c>
      <c r="BZ241" s="36">
        <f t="shared" si="1257"/>
        <v>1025806.1866549827</v>
      </c>
      <c r="CA241" s="36">
        <f t="shared" si="1257"/>
        <v>1081927.1535219492</v>
      </c>
      <c r="CB241" s="36">
        <f t="shared" si="1257"/>
        <v>1171679.3346269405</v>
      </c>
      <c r="CC241" s="36">
        <f t="shared" si="1257"/>
        <v>1158392.1539392413</v>
      </c>
      <c r="CD241" s="36">
        <f t="shared" si="1257"/>
        <v>1785247.2071023218</v>
      </c>
      <c r="CE241" s="36">
        <f t="shared" si="1257"/>
        <v>2496570.6545234518</v>
      </c>
      <c r="CF241" s="37">
        <f>BT241+BU241+BV241+BW241+BX241+BY241+BZ241+CA241+CB241+CC241+CD241+CE241</f>
        <v>17532243.523702219</v>
      </c>
      <c r="CG241" s="36">
        <f t="shared" ref="CG241:CR241" si="1258">CG243+CG244</f>
        <v>640294.6046987148</v>
      </c>
      <c r="CH241" s="36">
        <f t="shared" si="1258"/>
        <v>699834.7746202636</v>
      </c>
      <c r="CI241" s="36">
        <f t="shared" si="1258"/>
        <v>1029252.2429894847</v>
      </c>
      <c r="CJ241" s="36">
        <f t="shared" si="1258"/>
        <v>3102069.2042647307</v>
      </c>
      <c r="CK241" s="36">
        <f t="shared" si="1258"/>
        <v>1317821.0891337015</v>
      </c>
      <c r="CL241" s="36">
        <f t="shared" si="1258"/>
        <v>1272755.7702804203</v>
      </c>
      <c r="CM241" s="36">
        <f t="shared" si="1258"/>
        <v>857426.50221165153</v>
      </c>
      <c r="CN241" s="36">
        <f t="shared" si="1258"/>
        <v>1100883.3816975441</v>
      </c>
      <c r="CO241" s="36">
        <f t="shared" si="1258"/>
        <v>1647192.3073360045</v>
      </c>
      <c r="CP241" s="36">
        <f t="shared" si="1258"/>
        <v>1146336.8657569704</v>
      </c>
      <c r="CQ241" s="36">
        <f t="shared" si="1258"/>
        <v>1490503.8295359695</v>
      </c>
      <c r="CR241" s="36">
        <f t="shared" si="1258"/>
        <v>2820569.2238357528</v>
      </c>
      <c r="CS241" s="37">
        <f>CG241+CH241+CI241+CJ241+CK241+CL241+CM241+CN241+CO241+CP241+CQ241+CR241</f>
        <v>17124939.796361204</v>
      </c>
      <c r="CT241" s="36">
        <f t="shared" ref="CT241:DE241" si="1259">CT243+CT244</f>
        <v>719016.82657319319</v>
      </c>
      <c r="CU241" s="36">
        <f t="shared" si="1259"/>
        <v>639850.90064263064</v>
      </c>
      <c r="CV241" s="36">
        <f t="shared" si="1259"/>
        <v>781712.86650809529</v>
      </c>
      <c r="CW241" s="36">
        <f t="shared" si="1259"/>
        <v>999390.21290268772</v>
      </c>
      <c r="CX241" s="36">
        <f t="shared" si="1259"/>
        <v>2640002.321899516</v>
      </c>
      <c r="CY241" s="36">
        <f t="shared" si="1259"/>
        <v>772276.00692705717</v>
      </c>
      <c r="CZ241" s="36">
        <f t="shared" si="1259"/>
        <v>591048.68682190066</v>
      </c>
      <c r="DA241" s="36">
        <f t="shared" si="1259"/>
        <v>478551.6198881648</v>
      </c>
      <c r="DB241" s="36">
        <f t="shared" si="1259"/>
        <v>536844.12276748486</v>
      </c>
      <c r="DC241" s="36">
        <f t="shared" si="1259"/>
        <v>948714.88862460305</v>
      </c>
      <c r="DD241" s="36">
        <f t="shared" si="1259"/>
        <v>712925.57719913241</v>
      </c>
      <c r="DE241" s="36">
        <f t="shared" si="1259"/>
        <v>1889674.5315473205</v>
      </c>
      <c r="DF241" s="36">
        <f>CT241+CU241+CV241+CW241+CX241+CY241+CZ241+DA241+DB241+DC241+DD241+DE241</f>
        <v>11710008.562301788</v>
      </c>
      <c r="DG241" s="36">
        <f t="shared" ref="DG241:DR241" si="1260">DG243+DG244</f>
        <v>304930.87764813891</v>
      </c>
      <c r="DH241" s="36">
        <f t="shared" si="1260"/>
        <v>275735.09235186112</v>
      </c>
      <c r="DI241" s="36">
        <f t="shared" si="1260"/>
        <v>386754.31000000006</v>
      </c>
      <c r="DJ241" s="36">
        <f t="shared" si="1260"/>
        <v>564961.67999999993</v>
      </c>
      <c r="DK241" s="36">
        <f t="shared" si="1260"/>
        <v>1072538.8500000001</v>
      </c>
      <c r="DL241" s="36">
        <f t="shared" si="1260"/>
        <v>1074582.56</v>
      </c>
      <c r="DM241" s="36">
        <f t="shared" si="1260"/>
        <v>434780.38</v>
      </c>
      <c r="DN241" s="36">
        <f t="shared" si="1260"/>
        <v>674733.66</v>
      </c>
      <c r="DO241" s="36">
        <f t="shared" si="1260"/>
        <v>529052.53</v>
      </c>
      <c r="DP241" s="36">
        <f t="shared" si="1260"/>
        <v>1481654.58</v>
      </c>
      <c r="DQ241" s="36">
        <f t="shared" si="1260"/>
        <v>350114.2600000003</v>
      </c>
      <c r="DR241" s="36">
        <f t="shared" si="1260"/>
        <v>-504438.55</v>
      </c>
      <c r="DS241" s="37">
        <f>DG241+DH241+DI241+DJ241+DK241+DL241+DM241+DN241+DO241+DP241+DQ241+DR241</f>
        <v>6645400.2300000014</v>
      </c>
      <c r="DT241" s="36">
        <f>SUM(DT242:DT244)</f>
        <v>161086.96</v>
      </c>
      <c r="DU241" s="36">
        <f t="shared" ref="DU241:EE241" si="1261">SUM(DU242:DU244)</f>
        <v>1134212.1300000001</v>
      </c>
      <c r="DV241" s="36">
        <f t="shared" si="1261"/>
        <v>306101.51</v>
      </c>
      <c r="DW241" s="36">
        <f t="shared" si="1261"/>
        <v>347196.47</v>
      </c>
      <c r="DX241" s="36">
        <f t="shared" si="1261"/>
        <v>271422.57000000007</v>
      </c>
      <c r="DY241" s="36">
        <f t="shared" si="1261"/>
        <v>436832.06999999995</v>
      </c>
      <c r="DZ241" s="36">
        <f t="shared" si="1261"/>
        <v>1304804.74</v>
      </c>
      <c r="EA241" s="36">
        <f t="shared" si="1261"/>
        <v>246779.50000000006</v>
      </c>
      <c r="EB241" s="36">
        <f t="shared" si="1261"/>
        <v>275845.46999999997</v>
      </c>
      <c r="EC241" s="36">
        <f t="shared" si="1261"/>
        <v>655516.95000000054</v>
      </c>
      <c r="ED241" s="36">
        <f t="shared" si="1261"/>
        <v>286301.84999999998</v>
      </c>
      <c r="EE241" s="36">
        <f t="shared" si="1261"/>
        <v>685580.88</v>
      </c>
      <c r="EF241" s="37">
        <f>DT241+DU241+DV241+DW241+DX241+DY241+DZ241+EA241+EB241+EC241+ED241+EE241</f>
        <v>6111681.0999999996</v>
      </c>
      <c r="EG241" s="36">
        <f>SUM(EG242:EG244)</f>
        <v>91805.16</v>
      </c>
      <c r="EH241" s="36">
        <f t="shared" ref="EH241:ER241" si="1262">SUM(EH242:EH244)</f>
        <v>1065062.4099999999</v>
      </c>
      <c r="EI241" s="36">
        <f t="shared" si="1262"/>
        <v>1105807.3899999999</v>
      </c>
      <c r="EJ241" s="36">
        <f t="shared" si="1262"/>
        <v>538220.98</v>
      </c>
      <c r="EK241" s="36">
        <f t="shared" si="1262"/>
        <v>306806.77</v>
      </c>
      <c r="EL241" s="36">
        <f t="shared" si="1262"/>
        <v>550790.16</v>
      </c>
      <c r="EM241" s="36">
        <f t="shared" si="1262"/>
        <v>773285.97</v>
      </c>
      <c r="EN241" s="36">
        <f t="shared" si="1262"/>
        <v>349581.73</v>
      </c>
      <c r="EO241" s="36">
        <f t="shared" si="1262"/>
        <v>548410.21999999927</v>
      </c>
      <c r="EP241" s="36">
        <f t="shared" si="1262"/>
        <v>329047.49999999994</v>
      </c>
      <c r="EQ241" s="36">
        <f t="shared" si="1262"/>
        <v>421820.26999999897</v>
      </c>
      <c r="ER241" s="36">
        <f t="shared" si="1262"/>
        <v>777805.81000000366</v>
      </c>
      <c r="ES241" s="37">
        <f>EG241+EH241+EI241+EJ241+EK241+EL241+EM241+EN241+EO241+EP241+EQ241+ER241</f>
        <v>6858444.370000001</v>
      </c>
      <c r="ET241" s="36">
        <f>SUM(ET242:ET244)</f>
        <v>204874.91000000003</v>
      </c>
      <c r="EU241" s="36">
        <f t="shared" ref="EU241:FE241" si="1263">SUM(EU242:EU244)</f>
        <v>277964.24</v>
      </c>
      <c r="EV241" s="36">
        <f t="shared" si="1263"/>
        <v>1204646.45</v>
      </c>
      <c r="EW241" s="36">
        <f t="shared" si="1263"/>
        <v>252226.89</v>
      </c>
      <c r="EX241" s="36">
        <f t="shared" si="1263"/>
        <v>584526.74</v>
      </c>
      <c r="EY241" s="36">
        <f t="shared" si="1263"/>
        <v>832792.39</v>
      </c>
      <c r="EZ241" s="36">
        <f t="shared" si="1263"/>
        <v>305001.79000000004</v>
      </c>
      <c r="FA241" s="36">
        <f t="shared" si="1263"/>
        <v>308794.96999999997</v>
      </c>
      <c r="FB241" s="36">
        <f t="shared" si="1263"/>
        <v>343699.64</v>
      </c>
      <c r="FC241" s="36">
        <f t="shared" si="1263"/>
        <v>329875.40000000002</v>
      </c>
      <c r="FD241" s="36">
        <f t="shared" si="1263"/>
        <v>906070.66000000015</v>
      </c>
      <c r="FE241" s="36">
        <f t="shared" si="1263"/>
        <v>448124.32999999938</v>
      </c>
      <c r="FF241" s="37">
        <f>ET241+EU241+EV241+EW241+EX241+EY241+EZ241+FA241+FB241+FC241+FD241+FE241</f>
        <v>5998598.4100000001</v>
      </c>
      <c r="FG241" s="36">
        <f>SUM(FG242:FG244)</f>
        <v>222953.41</v>
      </c>
      <c r="FH241" s="36">
        <f t="shared" ref="FH241:FR241" si="1264">SUM(FH242:FH244)</f>
        <v>216712.31999999998</v>
      </c>
      <c r="FI241" s="36">
        <f t="shared" si="1264"/>
        <v>306347.07</v>
      </c>
      <c r="FJ241" s="36">
        <f t="shared" si="1264"/>
        <v>115132.57</v>
      </c>
      <c r="FK241" s="36">
        <f t="shared" si="1264"/>
        <v>733311.89</v>
      </c>
      <c r="FL241" s="36">
        <f t="shared" si="1264"/>
        <v>364210.85</v>
      </c>
      <c r="FM241" s="36">
        <f t="shared" si="1264"/>
        <v>245357.18</v>
      </c>
      <c r="FN241" s="36">
        <f t="shared" si="1264"/>
        <v>282409.7</v>
      </c>
      <c r="FO241" s="36">
        <f t="shared" si="1264"/>
        <v>303724.49</v>
      </c>
      <c r="FP241" s="36">
        <f t="shared" si="1264"/>
        <v>271960.28000000003</v>
      </c>
      <c r="FQ241" s="36">
        <f t="shared" si="1264"/>
        <v>450610.7</v>
      </c>
      <c r="FR241" s="36">
        <f t="shared" si="1264"/>
        <v>560318.44000000006</v>
      </c>
      <c r="FS241" s="37">
        <f>FG241+FH241+FI241+FJ241+FK241+FL241+FM241+FN241+FO241+FP241+FQ241+FR241</f>
        <v>4073048.9000000008</v>
      </c>
      <c r="FT241" s="36">
        <f>SUM(FT242:FT244)</f>
        <v>457163.64</v>
      </c>
      <c r="FU241" s="36">
        <f t="shared" ref="FU241:GC241" si="1265">SUM(FU242:FU244)</f>
        <v>231491.78</v>
      </c>
      <c r="FV241" s="36">
        <f t="shared" si="1265"/>
        <v>300115.59999999998</v>
      </c>
      <c r="FW241" s="36">
        <f t="shared" si="1265"/>
        <v>331631.96999999997</v>
      </c>
      <c r="FX241" s="36">
        <f t="shared" si="1265"/>
        <v>356634.87</v>
      </c>
      <c r="FY241" s="36">
        <f t="shared" si="1265"/>
        <v>360207.29</v>
      </c>
      <c r="FZ241" s="36">
        <f t="shared" si="1265"/>
        <v>516552.66</v>
      </c>
      <c r="GA241" s="36">
        <f t="shared" si="1265"/>
        <v>182581.59000000003</v>
      </c>
      <c r="GB241" s="36">
        <f t="shared" si="1265"/>
        <v>406046.24</v>
      </c>
      <c r="GC241" s="36">
        <f t="shared" si="1265"/>
        <v>187526.81</v>
      </c>
      <c r="GD241" s="36">
        <f>SUM(GD242:GD244)</f>
        <v>395783.61</v>
      </c>
      <c r="GE241" s="36">
        <f>SUM(GE242:GE244)</f>
        <v>642075.38</v>
      </c>
      <c r="GF241" s="37">
        <f>FT241+FU241+FV241+FW241+FX241+FY241+FZ241+GA241+GB241+GC241+GD241+GE241</f>
        <v>4367811.4399999995</v>
      </c>
      <c r="GG241" s="36">
        <f>SUM(GG242:GG244)</f>
        <v>279467.95</v>
      </c>
      <c r="GH241" s="36">
        <f t="shared" ref="GH241:GP241" si="1266">SUM(GH242:GH244)</f>
        <v>281194.90999999992</v>
      </c>
      <c r="GI241" s="36">
        <f t="shared" si="1266"/>
        <v>270891.33</v>
      </c>
      <c r="GJ241" s="36">
        <f t="shared" si="1266"/>
        <v>296004.98000000004</v>
      </c>
      <c r="GK241" s="36">
        <f t="shared" si="1266"/>
        <v>297432.68000000011</v>
      </c>
      <c r="GL241" s="36">
        <f t="shared" si="1266"/>
        <v>386956.10999999993</v>
      </c>
      <c r="GM241" s="36">
        <f t="shared" si="1266"/>
        <v>312347.39999999967</v>
      </c>
      <c r="GN241" s="36">
        <f t="shared" si="1266"/>
        <v>305443.81000000116</v>
      </c>
      <c r="GO241" s="36">
        <f t="shared" si="1266"/>
        <v>384358.86999999947</v>
      </c>
      <c r="GP241" s="36">
        <f t="shared" si="1266"/>
        <v>348550.99999999965</v>
      </c>
      <c r="GQ241" s="36">
        <f>SUM(GQ242:GQ244)</f>
        <v>408785.43000000017</v>
      </c>
      <c r="GR241" s="36">
        <f>SUM(GR242:GR244)</f>
        <v>814476.73999999836</v>
      </c>
      <c r="GS241" s="37">
        <f>GG241+GH241+GI241+GJ241+GK241+GL241+GM241+GN241+GO241+GP241+GQ241+GR241</f>
        <v>4385911.2099999981</v>
      </c>
      <c r="GT241" s="36">
        <f>SUM(GT242:GT244)</f>
        <v>256644.75999999998</v>
      </c>
      <c r="GU241" s="36">
        <f t="shared" ref="GU241:HC241" si="1267">SUM(GU242:GU244)</f>
        <v>301487.74000000011</v>
      </c>
      <c r="GV241" s="36">
        <f t="shared" si="1267"/>
        <v>327412.56999999972</v>
      </c>
      <c r="GW241" s="36">
        <f t="shared" si="1267"/>
        <v>307030.52000000008</v>
      </c>
      <c r="GX241" s="36">
        <f t="shared" si="1267"/>
        <v>286698.07000000076</v>
      </c>
      <c r="GY241" s="36">
        <f t="shared" si="1267"/>
        <v>398541.59999999893</v>
      </c>
      <c r="GZ241" s="36">
        <f t="shared" si="1267"/>
        <v>418717.94000000088</v>
      </c>
      <c r="HA241" s="36">
        <f t="shared" si="1267"/>
        <v>320152.64999999898</v>
      </c>
      <c r="HB241" s="36">
        <f t="shared" si="1267"/>
        <v>270177.09000000235</v>
      </c>
      <c r="HC241" s="36">
        <f t="shared" si="1267"/>
        <v>318560.1399999978</v>
      </c>
      <c r="HD241" s="36">
        <f>SUM(HD242:HD244)</f>
        <v>306198.63000000222</v>
      </c>
      <c r="HE241" s="36">
        <f>SUM(HE242:HE244)</f>
        <v>676198.00999999838</v>
      </c>
      <c r="HF241" s="37">
        <f>GT241+GU241+GV241+GW241+GX241+GY241+GZ241+HA241+HB241+HC241+HD241+HE241</f>
        <v>4187819.7199999997</v>
      </c>
      <c r="HG241" s="36">
        <f>SUM(HG242:HG244)</f>
        <v>235477.92000000007</v>
      </c>
      <c r="HH241" s="36">
        <f t="shared" ref="HH241:HP241" si="1268">SUM(HH242:HH244)</f>
        <v>257335.18999999997</v>
      </c>
      <c r="HI241" s="36">
        <f t="shared" si="1268"/>
        <v>273924.39999999985</v>
      </c>
      <c r="HJ241" s="36">
        <f t="shared" si="1268"/>
        <v>397844.56999999995</v>
      </c>
      <c r="HK241" s="36">
        <f t="shared" si="1268"/>
        <v>210383.29000000004</v>
      </c>
      <c r="HL241" s="36">
        <f t="shared" si="1268"/>
        <v>305872.87000000058</v>
      </c>
      <c r="HM241" s="36">
        <f t="shared" si="1268"/>
        <v>326351.03999999957</v>
      </c>
      <c r="HN241" s="36">
        <f t="shared" si="1268"/>
        <v>362872.05999999889</v>
      </c>
      <c r="HO241" s="36">
        <f t="shared" si="1268"/>
        <v>423814.80000000168</v>
      </c>
      <c r="HP241" s="36">
        <f t="shared" si="1268"/>
        <v>318039.60999999911</v>
      </c>
      <c r="HQ241" s="36">
        <f>SUM(HQ242:HQ244)</f>
        <v>402726.60999999969</v>
      </c>
      <c r="HR241" s="36">
        <f>SUM(HR242:HR244)</f>
        <v>610474.55700000096</v>
      </c>
      <c r="HS241" s="37">
        <f>HG241+HH241+HI241+HJ241+HK241+HL241+HM241+HN241+HO241+HP241+HQ241+HR241</f>
        <v>4125116.9170000004</v>
      </c>
      <c r="HT241" s="36">
        <f>SUM(HT242:HT244)</f>
        <v>235803.77999999994</v>
      </c>
      <c r="HU241" s="36">
        <f t="shared" ref="HU241:IC241" si="1269">SUM(HU242:HU244)</f>
        <v>318420.79000000015</v>
      </c>
      <c r="HV241" s="36">
        <f t="shared" si="1269"/>
        <v>307348.72999999963</v>
      </c>
      <c r="HW241" s="36">
        <f t="shared" si="1269"/>
        <v>361596.86000000022</v>
      </c>
      <c r="HX241" s="36">
        <f t="shared" si="1269"/>
        <v>366359.2899999994</v>
      </c>
      <c r="HY241" s="36">
        <f t="shared" si="1269"/>
        <v>406497.42999999993</v>
      </c>
      <c r="HZ241" s="36">
        <f t="shared" si="1269"/>
        <v>435680.37000000058</v>
      </c>
      <c r="IA241" s="36">
        <f t="shared" si="1269"/>
        <v>396786.15999999922</v>
      </c>
      <c r="IB241" s="36">
        <f t="shared" si="1269"/>
        <v>340465.93000000156</v>
      </c>
      <c r="IC241" s="36">
        <f t="shared" si="1269"/>
        <v>331444.96999999852</v>
      </c>
      <c r="ID241" s="36">
        <f>SUM(ID242:ID244)</f>
        <v>336623.53000000073</v>
      </c>
      <c r="IE241" s="36">
        <f>SUM(IE242:IE244)</f>
        <v>864268.93000000436</v>
      </c>
      <c r="IF241" s="37">
        <f>HT241+HU241+HV241+HW241+HX241+HY241+HZ241+IA241+IB241+IC241+ID241+IE241</f>
        <v>4701296.7700000042</v>
      </c>
      <c r="IG241" s="36">
        <f>SUM(IG242:IG244)</f>
        <v>283845.42000000004</v>
      </c>
      <c r="IH241" s="36">
        <f t="shared" ref="IH241:IP241" si="1270">SUM(IH242:IH244)</f>
        <v>286670.7799999998</v>
      </c>
      <c r="II241" s="36">
        <f t="shared" si="1270"/>
        <v>382681.65000000014</v>
      </c>
      <c r="IJ241" s="36">
        <f t="shared" si="1270"/>
        <v>323308.74000000081</v>
      </c>
      <c r="IK241" s="36">
        <f t="shared" si="1270"/>
        <v>456416.48999999888</v>
      </c>
      <c r="IL241" s="36">
        <f t="shared" si="1270"/>
        <v>530673.85000000079</v>
      </c>
      <c r="IM241" s="36">
        <f t="shared" si="1270"/>
        <v>375539.88999999966</v>
      </c>
      <c r="IN241" s="36">
        <f t="shared" si="1270"/>
        <v>425739.85000000027</v>
      </c>
      <c r="IO241" s="36">
        <f t="shared" si="1270"/>
        <v>358913.91999999946</v>
      </c>
      <c r="IP241" s="36">
        <f t="shared" si="1270"/>
        <v>442018.22999999952</v>
      </c>
      <c r="IQ241" s="36">
        <f>SUM(IQ242:IQ244)</f>
        <v>460368.41999999993</v>
      </c>
      <c r="IR241" s="36">
        <f>SUM(IR242:IR244)</f>
        <v>927648.42000000365</v>
      </c>
      <c r="IS241" s="37">
        <f>IG241+IH241+II241+IJ241+IK241+IL241+IM241+IN241+IO241+IP241+IQ241+IR241</f>
        <v>5253825.6600000029</v>
      </c>
      <c r="IT241" s="36">
        <f>SUM(IT242:IT244)</f>
        <v>318140.17999999993</v>
      </c>
      <c r="IU241" s="36">
        <f t="shared" ref="IU241:JC241" si="1271">SUM(IU242:IU244)</f>
        <v>349786.95000000007</v>
      </c>
      <c r="IV241" s="36">
        <f t="shared" si="1271"/>
        <v>373674.64000000025</v>
      </c>
      <c r="IW241" s="36">
        <f t="shared" si="1271"/>
        <v>480713.67000000022</v>
      </c>
      <c r="IX241" s="36">
        <f t="shared" si="1271"/>
        <v>440357.27999999933</v>
      </c>
      <c r="IY241" s="36">
        <f t="shared" si="1271"/>
        <v>450743.05000000144</v>
      </c>
      <c r="IZ241" s="36">
        <f t="shared" si="1271"/>
        <v>562078.30000000028</v>
      </c>
      <c r="JA241" s="36">
        <f t="shared" si="1271"/>
        <v>452458.64999999944</v>
      </c>
      <c r="JB241" s="36">
        <f t="shared" si="1271"/>
        <v>361854.26000000135</v>
      </c>
      <c r="JC241" s="36">
        <f t="shared" si="1271"/>
        <v>387803.95999999763</v>
      </c>
      <c r="JD241" s="36">
        <f>SUM(JD242:JD244)</f>
        <v>525888.39999999898</v>
      </c>
      <c r="JE241" s="36">
        <f>SUM(JE242:JE244)</f>
        <v>775479.55999999959</v>
      </c>
      <c r="JF241" s="37">
        <f>IT241+IU241+IV241+IW241+IX241+IY241+IZ241+JA241+JB241+JC241+JD241+JE241</f>
        <v>5478978.8999999985</v>
      </c>
      <c r="JG241" s="229">
        <f>SUM(JG242:JG244)</f>
        <v>365456.33999999997</v>
      </c>
      <c r="JH241" s="36">
        <f t="shared" ref="JH241:JP241" si="1272">SUM(JH242:JH244)</f>
        <v>320883.70000000019</v>
      </c>
      <c r="JI241" s="36">
        <f t="shared" si="1272"/>
        <v>406408.64999999932</v>
      </c>
      <c r="JJ241" s="36">
        <f t="shared" si="1272"/>
        <v>500494.01000000071</v>
      </c>
      <c r="JK241" s="36">
        <f t="shared" si="1272"/>
        <v>529528.11000000034</v>
      </c>
      <c r="JL241" s="36">
        <f t="shared" si="1272"/>
        <v>498286.22999999952</v>
      </c>
      <c r="JM241" s="36">
        <f t="shared" si="1272"/>
        <v>684363.98000000184</v>
      </c>
      <c r="JN241" s="36">
        <f t="shared" si="1272"/>
        <v>523252.77999999822</v>
      </c>
      <c r="JO241" s="36">
        <f t="shared" si="1272"/>
        <v>538293.40000000189</v>
      </c>
      <c r="JP241" s="36">
        <f t="shared" si="1272"/>
        <v>490210.63999999873</v>
      </c>
      <c r="JQ241" s="36">
        <f>SUM(JQ242:JQ244)</f>
        <v>429990.53000000305</v>
      </c>
      <c r="JR241" s="36">
        <f>SUM(JR242:JR244)</f>
        <v>926974.10999999661</v>
      </c>
      <c r="JS241" s="37">
        <f>JG241+JH241+JI241+JJ241+JK241+JL241+JM241+JN241+JO241+JP241+JQ241+JR241</f>
        <v>6214142.4800000004</v>
      </c>
      <c r="JT241" s="229">
        <f>SUM(JT242:JT244)</f>
        <v>417300.29000000004</v>
      </c>
      <c r="JU241" s="36">
        <f t="shared" ref="JU241:KC241" si="1273">SUM(JU242:JU244)</f>
        <v>600549.68999999959</v>
      </c>
      <c r="JV241" s="36">
        <f t="shared" si="1273"/>
        <v>612556.75999999966</v>
      </c>
      <c r="JW241" s="36">
        <f t="shared" si="1273"/>
        <v>453518.37000000064</v>
      </c>
      <c r="JX241" s="36">
        <f t="shared" si="1273"/>
        <v>589285.19000000064</v>
      </c>
      <c r="JY241" s="36">
        <f t="shared" si="1273"/>
        <v>684621.39999999851</v>
      </c>
      <c r="JZ241" s="36">
        <f t="shared" si="1273"/>
        <v>553944.770000002</v>
      </c>
      <c r="KA241" s="36">
        <f t="shared" si="1273"/>
        <v>727177.16999999853</v>
      </c>
      <c r="KB241" s="36">
        <f t="shared" si="1273"/>
        <v>550387.35000000149</v>
      </c>
      <c r="KC241" s="36">
        <f t="shared" si="1273"/>
        <v>575200.83999999892</v>
      </c>
      <c r="KD241" s="36">
        <f>SUM(KD242:KD244)</f>
        <v>585194.47000000067</v>
      </c>
      <c r="KE241" s="36">
        <f>SUM(KE242:KE244)</f>
        <v>1124740.6399999997</v>
      </c>
      <c r="KF241" s="37">
        <f>JT241+JU241+JV241+JW241+JX241+JY241+JZ241+KA241+KB241+KC241+KD241+KE241</f>
        <v>7474476.9400000004</v>
      </c>
      <c r="KG241" s="229">
        <f>SUM(KG242:KG244)</f>
        <v>421505.19300000003</v>
      </c>
      <c r="KH241" s="36">
        <f t="shared" ref="KH241:KP241" si="1274">SUM(KH242:KH244)</f>
        <v>571485.03700000001</v>
      </c>
      <c r="KI241" s="36">
        <f t="shared" si="1274"/>
        <v>660566.64999999991</v>
      </c>
      <c r="KJ241" s="36">
        <f t="shared" si="1274"/>
        <v>545952.75000000035</v>
      </c>
      <c r="KK241" s="36">
        <f t="shared" si="1274"/>
        <v>585047.76999999967</v>
      </c>
      <c r="KL241" s="36">
        <f t="shared" si="1274"/>
        <v>697832.9700000002</v>
      </c>
      <c r="KM241" s="36">
        <f t="shared" si="1274"/>
        <v>929872.01999999955</v>
      </c>
      <c r="KN241" s="36">
        <f t="shared" si="1274"/>
        <v>604853.18000000063</v>
      </c>
      <c r="KO241" s="36">
        <f t="shared" si="1274"/>
        <v>611656.62000000011</v>
      </c>
      <c r="KP241" s="36">
        <f t="shared" si="1274"/>
        <v>699300.71000000928</v>
      </c>
      <c r="KQ241" s="36">
        <f>SUM(KQ242:KQ244)</f>
        <v>730814.18999999017</v>
      </c>
      <c r="KR241" s="36">
        <f>SUM(KR242:KR244)</f>
        <v>1764951.4399999995</v>
      </c>
      <c r="KS241" s="37">
        <f>KG241+KH241+KI241+KJ241+KK241+KL241+KM241+KN241+KO241+KP241+KQ241+KR241</f>
        <v>8823838.5299999993</v>
      </c>
      <c r="KT241" s="229">
        <f>SUM(KT242:KT244)</f>
        <v>512572.59</v>
      </c>
      <c r="KU241" s="36">
        <f t="shared" ref="KU241:LC241" si="1275">SUM(KU242:KU244)</f>
        <v>738304.95</v>
      </c>
      <c r="KV241" s="36">
        <f t="shared" si="1275"/>
        <v>743591.47</v>
      </c>
      <c r="KW241" s="36">
        <f t="shared" si="1275"/>
        <v>744067.28</v>
      </c>
      <c r="KX241" s="36">
        <f t="shared" si="1275"/>
        <v>779538.25</v>
      </c>
      <c r="KY241" s="36">
        <f t="shared" si="1275"/>
        <v>895871.37999999989</v>
      </c>
      <c r="KZ241" s="36">
        <f t="shared" si="1275"/>
        <v>1150381.33</v>
      </c>
      <c r="LA241" s="36">
        <f t="shared" si="1275"/>
        <v>974135.23000000045</v>
      </c>
      <c r="LB241" s="36">
        <f t="shared" si="1275"/>
        <v>778879.47999999952</v>
      </c>
      <c r="LC241" s="36">
        <f t="shared" si="1275"/>
        <v>846898.74000000022</v>
      </c>
      <c r="LD241" s="36">
        <f>SUM(LD242:LD244)</f>
        <v>1173705.4300000006</v>
      </c>
      <c r="LE241" s="36">
        <f>SUM(LE242:LE244)</f>
        <v>1550965.6399999987</v>
      </c>
      <c r="LF241" s="37">
        <f>KT241+KU241+KV241+KW241+KX241+KY241+KZ241+LA241+LB241+LC241+LD241+LE241</f>
        <v>10888911.77</v>
      </c>
      <c r="LG241" s="229">
        <f>SUM(LG242:LG244)</f>
        <v>611778.01</v>
      </c>
      <c r="LH241" s="36">
        <f t="shared" ref="LH241:LP241" si="1276">SUM(LH242:LH244)</f>
        <v>736164.53</v>
      </c>
      <c r="LI241" s="36">
        <f t="shared" si="1276"/>
        <v>1041358.4599999998</v>
      </c>
      <c r="LJ241" s="36">
        <f t="shared" si="1276"/>
        <v>803324.66000000015</v>
      </c>
      <c r="LK241" s="36">
        <f t="shared" si="1276"/>
        <v>1082130.7400000002</v>
      </c>
      <c r="LL241" s="36">
        <f t="shared" si="1276"/>
        <v>967402.68999999948</v>
      </c>
      <c r="LM241" s="36">
        <f t="shared" si="1276"/>
        <v>930598.86000000034</v>
      </c>
      <c r="LN241" s="36">
        <f t="shared" si="1276"/>
        <v>1539530.9000000097</v>
      </c>
      <c r="LO241" s="36">
        <f t="shared" si="1276"/>
        <v>1099376.8299999898</v>
      </c>
      <c r="LP241" s="36">
        <f t="shared" si="1276"/>
        <v>1029800.3800000008</v>
      </c>
      <c r="LQ241" s="36">
        <f>SUM(LQ242:LQ244)</f>
        <v>1040190.7799999993</v>
      </c>
      <c r="LR241" s="36">
        <f>SUM(LR242:LR244)</f>
        <v>1227167.5900000001</v>
      </c>
      <c r="LS241" s="37">
        <f>LG241+LH241+LI241+LJ241+LK241+LL241+LM241+LN241+LO241+LP241+LQ241+LR241</f>
        <v>12108824.43</v>
      </c>
      <c r="LT241" s="229">
        <f>SUM(LT242:LT244)</f>
        <v>744289.23</v>
      </c>
      <c r="LU241" s="36">
        <f t="shared" ref="LU241:MC241" si="1277">SUM(LU242:LU244)</f>
        <v>791617.21</v>
      </c>
      <c r="LV241" s="36">
        <f t="shared" si="1277"/>
        <v>1044734.3599999999</v>
      </c>
      <c r="LW241" s="36">
        <f t="shared" si="1277"/>
        <v>1327584.31</v>
      </c>
      <c r="LX241" s="36">
        <f t="shared" si="1277"/>
        <v>1124482.98</v>
      </c>
      <c r="LY241" s="36">
        <f t="shared" si="1277"/>
        <v>1211127.6900000006</v>
      </c>
      <c r="LZ241" s="36">
        <f t="shared" si="1277"/>
        <v>1041788.0599999996</v>
      </c>
      <c r="MA241" s="36">
        <f t="shared" si="1277"/>
        <v>1495307.9100000095</v>
      </c>
      <c r="MB241" s="36">
        <f t="shared" si="1277"/>
        <v>1008518.7599999905</v>
      </c>
      <c r="MC241" s="36">
        <f t="shared" si="1277"/>
        <v>1329652.42</v>
      </c>
      <c r="MD241" s="36">
        <f>SUM(MD242:MD244)</f>
        <v>1050684.4499999993</v>
      </c>
      <c r="ME241" s="36">
        <f>SUM(ME242:ME244)</f>
        <v>1340971.82</v>
      </c>
      <c r="MF241" s="37">
        <f>LT241+LU241+LV241+LW241+LX241+LY241+LZ241+MA241+MB241+MC241+MD241+ME241</f>
        <v>13510759.199999999</v>
      </c>
      <c r="MG241" s="229">
        <f>SUM(MG242:MG244)</f>
        <v>899237.9</v>
      </c>
      <c r="MH241" s="36">
        <f t="shared" ref="MH241:MP241" si="1278">SUM(MH242:MH244)</f>
        <v>904599.93</v>
      </c>
      <c r="MI241" s="36">
        <f t="shared" si="1278"/>
        <v>1186290.7999999998</v>
      </c>
      <c r="MJ241" s="36">
        <f t="shared" si="1278"/>
        <v>0</v>
      </c>
      <c r="MK241" s="36">
        <f t="shared" si="1278"/>
        <v>0</v>
      </c>
      <c r="ML241" s="36">
        <f t="shared" si="1278"/>
        <v>0</v>
      </c>
      <c r="MM241" s="36">
        <f t="shared" si="1278"/>
        <v>0</v>
      </c>
      <c r="MN241" s="36">
        <f t="shared" si="1278"/>
        <v>0</v>
      </c>
      <c r="MO241" s="36">
        <f t="shared" si="1278"/>
        <v>0</v>
      </c>
      <c r="MP241" s="36">
        <f t="shared" si="1278"/>
        <v>0</v>
      </c>
      <c r="MQ241" s="36">
        <f>SUM(MQ242:MQ244)</f>
        <v>0</v>
      </c>
      <c r="MR241" s="36">
        <f>SUM(MR242:MR244)</f>
        <v>0</v>
      </c>
      <c r="MS241" s="38">
        <f>MG241+MH241+MI241+MJ241+MK241+ML241+MM241+MN241+MO241+MP241+MQ241+MR241</f>
        <v>2990128.63</v>
      </c>
    </row>
    <row r="242" spans="1:357" ht="15.75" x14ac:dyDescent="0.25">
      <c r="A242" s="86">
        <v>413001</v>
      </c>
      <c r="B242" s="113"/>
      <c r="C242" s="114" t="s">
        <v>460</v>
      </c>
      <c r="D242" s="114" t="s">
        <v>63</v>
      </c>
      <c r="E242" s="36" t="s">
        <v>165</v>
      </c>
      <c r="F242" s="36" t="s">
        <v>165</v>
      </c>
      <c r="G242" s="36" t="s">
        <v>165</v>
      </c>
      <c r="H242" s="36" t="s">
        <v>165</v>
      </c>
      <c r="I242" s="36" t="s">
        <v>165</v>
      </c>
      <c r="J242" s="36" t="s">
        <v>165</v>
      </c>
      <c r="K242" s="36" t="s">
        <v>165</v>
      </c>
      <c r="L242" s="37" t="s">
        <v>165</v>
      </c>
      <c r="M242" s="37" t="s">
        <v>165</v>
      </c>
      <c r="N242" s="37" t="s">
        <v>165</v>
      </c>
      <c r="O242" s="37" t="s">
        <v>165</v>
      </c>
      <c r="P242" s="37" t="s">
        <v>165</v>
      </c>
      <c r="Q242" s="37" t="s">
        <v>165</v>
      </c>
      <c r="R242" s="37" t="s">
        <v>165</v>
      </c>
      <c r="S242" s="37" t="s">
        <v>165</v>
      </c>
      <c r="T242" s="36" t="s">
        <v>165</v>
      </c>
      <c r="U242" s="36" t="s">
        <v>165</v>
      </c>
      <c r="V242" s="36" t="s">
        <v>165</v>
      </c>
      <c r="W242" s="36" t="s">
        <v>165</v>
      </c>
      <c r="X242" s="36" t="s">
        <v>165</v>
      </c>
      <c r="Y242" s="36" t="s">
        <v>165</v>
      </c>
      <c r="Z242" s="36" t="s">
        <v>165</v>
      </c>
      <c r="AA242" s="36" t="s">
        <v>165</v>
      </c>
      <c r="AB242" s="36" t="s">
        <v>165</v>
      </c>
      <c r="AC242" s="36" t="s">
        <v>165</v>
      </c>
      <c r="AD242" s="36" t="s">
        <v>165</v>
      </c>
      <c r="AE242" s="36" t="s">
        <v>165</v>
      </c>
      <c r="AF242" s="37" t="s">
        <v>165</v>
      </c>
      <c r="AG242" s="36" t="s">
        <v>165</v>
      </c>
      <c r="AH242" s="36" t="s">
        <v>165</v>
      </c>
      <c r="AI242" s="36" t="s">
        <v>165</v>
      </c>
      <c r="AJ242" s="36" t="s">
        <v>165</v>
      </c>
      <c r="AK242" s="36" t="s">
        <v>165</v>
      </c>
      <c r="AL242" s="36" t="s">
        <v>165</v>
      </c>
      <c r="AM242" s="36" t="s">
        <v>165</v>
      </c>
      <c r="AN242" s="36" t="s">
        <v>165</v>
      </c>
      <c r="AO242" s="36" t="s">
        <v>165</v>
      </c>
      <c r="AP242" s="36" t="s">
        <v>165</v>
      </c>
      <c r="AQ242" s="36" t="s">
        <v>165</v>
      </c>
      <c r="AR242" s="36" t="s">
        <v>165</v>
      </c>
      <c r="AS242" s="37" t="s">
        <v>165</v>
      </c>
      <c r="AT242" s="36" t="s">
        <v>165</v>
      </c>
      <c r="AU242" s="36" t="s">
        <v>165</v>
      </c>
      <c r="AV242" s="36" t="s">
        <v>165</v>
      </c>
      <c r="AW242" s="36" t="s">
        <v>165</v>
      </c>
      <c r="AX242" s="36" t="s">
        <v>165</v>
      </c>
      <c r="AY242" s="36" t="s">
        <v>165</v>
      </c>
      <c r="AZ242" s="36" t="s">
        <v>165</v>
      </c>
      <c r="BA242" s="36" t="s">
        <v>165</v>
      </c>
      <c r="BB242" s="36" t="s">
        <v>165</v>
      </c>
      <c r="BC242" s="36" t="s">
        <v>165</v>
      </c>
      <c r="BD242" s="36" t="s">
        <v>165</v>
      </c>
      <c r="BE242" s="36" t="s">
        <v>165</v>
      </c>
      <c r="BF242" s="37" t="s">
        <v>165</v>
      </c>
      <c r="BG242" s="36" t="s">
        <v>165</v>
      </c>
      <c r="BH242" s="36" t="s">
        <v>165</v>
      </c>
      <c r="BI242" s="36" t="s">
        <v>165</v>
      </c>
      <c r="BJ242" s="36" t="s">
        <v>165</v>
      </c>
      <c r="BK242" s="36" t="s">
        <v>165</v>
      </c>
      <c r="BL242" s="36" t="s">
        <v>165</v>
      </c>
      <c r="BM242" s="36" t="s">
        <v>165</v>
      </c>
      <c r="BN242" s="36" t="s">
        <v>165</v>
      </c>
      <c r="BO242" s="36" t="s">
        <v>165</v>
      </c>
      <c r="BP242" s="36" t="s">
        <v>165</v>
      </c>
      <c r="BQ242" s="36" t="s">
        <v>165</v>
      </c>
      <c r="BR242" s="36" t="s">
        <v>165</v>
      </c>
      <c r="BS242" s="37" t="s">
        <v>165</v>
      </c>
      <c r="BT242" s="36" t="s">
        <v>165</v>
      </c>
      <c r="BU242" s="36" t="s">
        <v>165</v>
      </c>
      <c r="BV242" s="36" t="s">
        <v>165</v>
      </c>
      <c r="BW242" s="36" t="s">
        <v>165</v>
      </c>
      <c r="BX242" s="36" t="s">
        <v>165</v>
      </c>
      <c r="BY242" s="36" t="s">
        <v>165</v>
      </c>
      <c r="BZ242" s="36" t="s">
        <v>165</v>
      </c>
      <c r="CA242" s="36" t="s">
        <v>165</v>
      </c>
      <c r="CB242" s="36" t="s">
        <v>165</v>
      </c>
      <c r="CC242" s="36" t="s">
        <v>165</v>
      </c>
      <c r="CD242" s="36" t="s">
        <v>165</v>
      </c>
      <c r="CE242" s="36" t="s">
        <v>165</v>
      </c>
      <c r="CF242" s="37" t="s">
        <v>165</v>
      </c>
      <c r="CG242" s="36" t="s">
        <v>165</v>
      </c>
      <c r="CH242" s="36" t="s">
        <v>165</v>
      </c>
      <c r="CI242" s="36" t="s">
        <v>165</v>
      </c>
      <c r="CJ242" s="36" t="s">
        <v>165</v>
      </c>
      <c r="CK242" s="36" t="s">
        <v>165</v>
      </c>
      <c r="CL242" s="36" t="s">
        <v>165</v>
      </c>
      <c r="CM242" s="36" t="s">
        <v>165</v>
      </c>
      <c r="CN242" s="36" t="s">
        <v>165</v>
      </c>
      <c r="CO242" s="36" t="s">
        <v>165</v>
      </c>
      <c r="CP242" s="36" t="s">
        <v>165</v>
      </c>
      <c r="CQ242" s="36" t="s">
        <v>165</v>
      </c>
      <c r="CR242" s="36" t="s">
        <v>165</v>
      </c>
      <c r="CS242" s="37" t="s">
        <v>165</v>
      </c>
      <c r="CT242" s="36" t="s">
        <v>165</v>
      </c>
      <c r="CU242" s="36" t="s">
        <v>165</v>
      </c>
      <c r="CV242" s="36" t="s">
        <v>165</v>
      </c>
      <c r="CW242" s="36" t="s">
        <v>165</v>
      </c>
      <c r="CX242" s="36" t="s">
        <v>165</v>
      </c>
      <c r="CY242" s="36" t="s">
        <v>165</v>
      </c>
      <c r="CZ242" s="36" t="s">
        <v>165</v>
      </c>
      <c r="DA242" s="36" t="s">
        <v>165</v>
      </c>
      <c r="DB242" s="36" t="s">
        <v>165</v>
      </c>
      <c r="DC242" s="36" t="s">
        <v>165</v>
      </c>
      <c r="DD242" s="36" t="s">
        <v>165</v>
      </c>
      <c r="DE242" s="36" t="s">
        <v>165</v>
      </c>
      <c r="DF242" s="36" t="s">
        <v>165</v>
      </c>
      <c r="DG242" s="36" t="s">
        <v>165</v>
      </c>
      <c r="DH242" s="36" t="s">
        <v>165</v>
      </c>
      <c r="DI242" s="36" t="s">
        <v>165</v>
      </c>
      <c r="DJ242" s="36" t="s">
        <v>165</v>
      </c>
      <c r="DK242" s="36" t="s">
        <v>165</v>
      </c>
      <c r="DL242" s="36" t="s">
        <v>165</v>
      </c>
      <c r="DM242" s="36" t="s">
        <v>165</v>
      </c>
      <c r="DN242" s="36" t="s">
        <v>165</v>
      </c>
      <c r="DO242" s="36" t="s">
        <v>165</v>
      </c>
      <c r="DP242" s="36" t="s">
        <v>165</v>
      </c>
      <c r="DQ242" s="36" t="s">
        <v>165</v>
      </c>
      <c r="DR242" s="36" t="s">
        <v>165</v>
      </c>
      <c r="DS242" s="37" t="s">
        <v>165</v>
      </c>
      <c r="DT242" s="22">
        <v>0</v>
      </c>
      <c r="DU242" s="22">
        <v>0</v>
      </c>
      <c r="DV242" s="22">
        <v>0</v>
      </c>
      <c r="DW242" s="22">
        <v>0</v>
      </c>
      <c r="DX242" s="22">
        <v>0</v>
      </c>
      <c r="DY242" s="22">
        <v>0</v>
      </c>
      <c r="DZ242" s="22">
        <v>0</v>
      </c>
      <c r="EA242" s="22">
        <v>0</v>
      </c>
      <c r="EB242" s="22">
        <v>17652.990000000002</v>
      </c>
      <c r="EC242" s="22">
        <v>13674.94</v>
      </c>
      <c r="ED242" s="22">
        <v>4615</v>
      </c>
      <c r="EE242" s="22">
        <v>36322.769999999997</v>
      </c>
      <c r="EF242" s="31">
        <f>DT242+DU242+DV242+DW242+DX242+DY242+DZ242+EA242+EB242+EC242+ED242+EE242</f>
        <v>72265.7</v>
      </c>
      <c r="EG242" s="22">
        <v>871.75</v>
      </c>
      <c r="EH242" s="22">
        <v>0</v>
      </c>
      <c r="EI242" s="22">
        <v>3551.98</v>
      </c>
      <c r="EJ242" s="22">
        <v>720</v>
      </c>
      <c r="EK242" s="22">
        <v>3988.35</v>
      </c>
      <c r="EL242" s="22">
        <v>28992.77</v>
      </c>
      <c r="EM242" s="22">
        <v>10669</v>
      </c>
      <c r="EN242" s="22">
        <v>4573.91</v>
      </c>
      <c r="EO242" s="22">
        <v>13344.59</v>
      </c>
      <c r="EP242" s="22">
        <v>12978.29</v>
      </c>
      <c r="EQ242" s="22">
        <v>16032</v>
      </c>
      <c r="ER242" s="22">
        <v>39996.78</v>
      </c>
      <c r="ES242" s="31">
        <f>EG242+EH242+EI242+EJ242+EK242+EL242+EM242+EN242+EO242+EP242+EQ242+ER242</f>
        <v>135719.41999999998</v>
      </c>
      <c r="ET242" s="22">
        <v>7033.76</v>
      </c>
      <c r="EU242" s="22">
        <v>5292.87</v>
      </c>
      <c r="EV242" s="22">
        <v>4508.99</v>
      </c>
      <c r="EW242" s="22">
        <v>9443.4699999999993</v>
      </c>
      <c r="EX242" s="22">
        <v>18350.919999999998</v>
      </c>
      <c r="EY242" s="22">
        <v>6500</v>
      </c>
      <c r="EZ242" s="22">
        <v>4776.22</v>
      </c>
      <c r="FA242" s="22">
        <v>-55906.23</v>
      </c>
      <c r="FB242" s="22">
        <v>0</v>
      </c>
      <c r="FC242" s="22">
        <v>0</v>
      </c>
      <c r="FD242" s="22">
        <v>0</v>
      </c>
      <c r="FE242" s="22">
        <v>0</v>
      </c>
      <c r="FF242" s="31">
        <f>ET242+EU242+EV242+EW242+EX242+EY242+EZ242+FA242+FB242+FC242+FD242+FE242</f>
        <v>0</v>
      </c>
      <c r="FG242" s="22">
        <v>0</v>
      </c>
      <c r="FH242" s="22">
        <v>0</v>
      </c>
      <c r="FI242" s="22">
        <v>0</v>
      </c>
      <c r="FJ242" s="22">
        <v>0</v>
      </c>
      <c r="FK242" s="22">
        <v>0</v>
      </c>
      <c r="FL242" s="22">
        <v>0</v>
      </c>
      <c r="FM242" s="22">
        <v>0</v>
      </c>
      <c r="FN242" s="22">
        <v>0</v>
      </c>
      <c r="FO242" s="22">
        <v>0</v>
      </c>
      <c r="FP242" s="22">
        <v>0</v>
      </c>
      <c r="FQ242" s="22">
        <v>0</v>
      </c>
      <c r="FR242" s="22">
        <v>0</v>
      </c>
      <c r="FS242" s="31">
        <f>FG242+FH242+FI242+FJ242+FK242+FL242+FM242+FN242+FO242+FP242+FQ242+FR242</f>
        <v>0</v>
      </c>
      <c r="FT242" s="22">
        <v>0</v>
      </c>
      <c r="FU242" s="22">
        <v>0</v>
      </c>
      <c r="FV242" s="22">
        <v>0</v>
      </c>
      <c r="FW242" s="22">
        <v>0</v>
      </c>
      <c r="FX242" s="22">
        <v>0</v>
      </c>
      <c r="FY242" s="22">
        <v>0</v>
      </c>
      <c r="FZ242" s="22">
        <v>0</v>
      </c>
      <c r="GA242" s="22">
        <v>0</v>
      </c>
      <c r="GB242" s="22">
        <v>0</v>
      </c>
      <c r="GC242" s="22">
        <v>0</v>
      </c>
      <c r="GD242" s="22">
        <v>0</v>
      </c>
      <c r="GE242" s="22">
        <v>0</v>
      </c>
      <c r="GF242" s="31">
        <f>FT242+FU242+FV242+FW242+FX242+FY242+FZ242+GA242+GB242+GC242+GD242+GE242</f>
        <v>0</v>
      </c>
      <c r="GG242" s="22">
        <v>0</v>
      </c>
      <c r="GH242" s="22">
        <v>0</v>
      </c>
      <c r="GI242" s="22">
        <v>0</v>
      </c>
      <c r="GJ242" s="22">
        <v>0</v>
      </c>
      <c r="GK242" s="22">
        <v>0</v>
      </c>
      <c r="GL242" s="22">
        <v>0</v>
      </c>
      <c r="GM242" s="22">
        <v>0</v>
      </c>
      <c r="GN242" s="22">
        <v>0</v>
      </c>
      <c r="GO242" s="22">
        <v>0</v>
      </c>
      <c r="GP242" s="22">
        <v>0</v>
      </c>
      <c r="GQ242" s="22">
        <v>0</v>
      </c>
      <c r="GR242" s="22">
        <v>0</v>
      </c>
      <c r="GS242" s="31">
        <f>GG242+GH242+GI242+GJ242+GK242+GL242+GM242+GN242+GO242+GP242+GQ242+GR242</f>
        <v>0</v>
      </c>
      <c r="GT242" s="22">
        <v>0</v>
      </c>
      <c r="GU242" s="22">
        <v>0</v>
      </c>
      <c r="GV242" s="22">
        <v>0</v>
      </c>
      <c r="GW242" s="22">
        <v>0</v>
      </c>
      <c r="GX242" s="22">
        <v>0</v>
      </c>
      <c r="GY242" s="22">
        <v>0</v>
      </c>
      <c r="GZ242" s="22">
        <v>0</v>
      </c>
      <c r="HA242" s="22">
        <v>0</v>
      </c>
      <c r="HB242" s="22">
        <v>0</v>
      </c>
      <c r="HC242" s="22">
        <v>0</v>
      </c>
      <c r="HD242" s="22">
        <v>0</v>
      </c>
      <c r="HE242" s="22">
        <v>0</v>
      </c>
      <c r="HF242" s="31">
        <f>GT242+GU242+GV242+GW242+GX242+GY242+GZ242+HA242+HB242+HC242+HD242+HE242</f>
        <v>0</v>
      </c>
      <c r="HG242" s="22">
        <v>0</v>
      </c>
      <c r="HH242" s="22">
        <v>0</v>
      </c>
      <c r="HI242" s="22">
        <v>0</v>
      </c>
      <c r="HJ242" s="22">
        <v>0</v>
      </c>
      <c r="HK242" s="22">
        <v>0</v>
      </c>
      <c r="HL242" s="22">
        <v>0</v>
      </c>
      <c r="HM242" s="22">
        <v>0</v>
      </c>
      <c r="HN242" s="22">
        <v>0</v>
      </c>
      <c r="HO242" s="22">
        <v>0</v>
      </c>
      <c r="HP242" s="22">
        <v>0</v>
      </c>
      <c r="HQ242" s="22">
        <v>0</v>
      </c>
      <c r="HR242" s="22">
        <v>0</v>
      </c>
      <c r="HS242" s="31">
        <f>HG242+HH242+HI242+HJ242+HK242+HL242+HM242+HN242+HO242+HP242+HQ242+HR242</f>
        <v>0</v>
      </c>
      <c r="HT242" s="22">
        <v>0</v>
      </c>
      <c r="HU242" s="22">
        <v>0</v>
      </c>
      <c r="HV242" s="22">
        <v>0</v>
      </c>
      <c r="HW242" s="22">
        <v>0</v>
      </c>
      <c r="HX242" s="22">
        <v>0</v>
      </c>
      <c r="HY242" s="22">
        <v>0</v>
      </c>
      <c r="HZ242" s="22">
        <v>0</v>
      </c>
      <c r="IA242" s="22">
        <v>0</v>
      </c>
      <c r="IB242" s="22">
        <v>0</v>
      </c>
      <c r="IC242" s="22">
        <v>0</v>
      </c>
      <c r="ID242" s="22">
        <v>0</v>
      </c>
      <c r="IE242" s="22">
        <v>0</v>
      </c>
      <c r="IF242" s="31">
        <f>HT242+HU242+HV242+HW242+HX242+HY242+HZ242+IA242+IB242+IC242+ID242+IE242</f>
        <v>0</v>
      </c>
      <c r="IG242" s="22">
        <v>0</v>
      </c>
      <c r="IH242" s="22">
        <v>0</v>
      </c>
      <c r="II242" s="22">
        <v>0</v>
      </c>
      <c r="IJ242" s="22">
        <v>0</v>
      </c>
      <c r="IK242" s="22">
        <v>0</v>
      </c>
      <c r="IL242" s="22">
        <v>0</v>
      </c>
      <c r="IM242" s="22">
        <v>0</v>
      </c>
      <c r="IN242" s="22">
        <v>0</v>
      </c>
      <c r="IO242" s="22">
        <v>0</v>
      </c>
      <c r="IP242" s="22">
        <v>0</v>
      </c>
      <c r="IQ242" s="22">
        <v>0</v>
      </c>
      <c r="IR242" s="22">
        <v>0</v>
      </c>
      <c r="IS242" s="31">
        <f>IG242+IH242+II242+IJ242+IK242+IL242+IM242+IN242+IO242+IP242+IQ242+IR242</f>
        <v>0</v>
      </c>
      <c r="IT242" s="22">
        <v>0</v>
      </c>
      <c r="IU242" s="22">
        <v>0</v>
      </c>
      <c r="IV242" s="22">
        <v>0</v>
      </c>
      <c r="IW242" s="22">
        <v>0</v>
      </c>
      <c r="IX242" s="22">
        <v>0</v>
      </c>
      <c r="IY242" s="22">
        <v>0</v>
      </c>
      <c r="IZ242" s="22">
        <v>0</v>
      </c>
      <c r="JA242" s="22">
        <v>0</v>
      </c>
      <c r="JB242" s="22">
        <v>0</v>
      </c>
      <c r="JC242" s="22">
        <v>0</v>
      </c>
      <c r="JD242" s="22">
        <v>0</v>
      </c>
      <c r="JE242" s="22">
        <v>0</v>
      </c>
      <c r="JF242" s="31">
        <f>IT242+IU242+IV242+IW242+IX242+IY242+IZ242+JA242+JB242+JC242+JD242+JE242</f>
        <v>0</v>
      </c>
      <c r="JG242" s="227">
        <v>0</v>
      </c>
      <c r="JH242" s="22">
        <v>0</v>
      </c>
      <c r="JI242" s="22">
        <v>0</v>
      </c>
      <c r="JJ242" s="22">
        <v>0</v>
      </c>
      <c r="JK242" s="22">
        <v>0</v>
      </c>
      <c r="JL242" s="22">
        <v>0</v>
      </c>
      <c r="JM242" s="22">
        <v>0</v>
      </c>
      <c r="JN242" s="22">
        <v>0</v>
      </c>
      <c r="JO242" s="22">
        <v>0</v>
      </c>
      <c r="JP242" s="22">
        <v>0</v>
      </c>
      <c r="JQ242" s="22">
        <v>0</v>
      </c>
      <c r="JR242" s="22">
        <v>0</v>
      </c>
      <c r="JS242" s="31">
        <f>JG242+JH242+JI242+JJ242+JK242+JL242+JM242+JN242+JO242+JP242+JQ242+JR242</f>
        <v>0</v>
      </c>
      <c r="JT242" s="227">
        <v>0</v>
      </c>
      <c r="JU242" s="22">
        <v>0</v>
      </c>
      <c r="JV242" s="22">
        <v>0</v>
      </c>
      <c r="JW242" s="22">
        <v>0</v>
      </c>
      <c r="JX242" s="22">
        <v>0</v>
      </c>
      <c r="JY242" s="22">
        <v>0</v>
      </c>
      <c r="JZ242" s="22">
        <v>0</v>
      </c>
      <c r="KA242" s="22">
        <v>0</v>
      </c>
      <c r="KB242" s="22">
        <v>0</v>
      </c>
      <c r="KC242" s="22">
        <v>0</v>
      </c>
      <c r="KD242" s="22">
        <v>0</v>
      </c>
      <c r="KE242" s="22">
        <v>0</v>
      </c>
      <c r="KF242" s="31">
        <f>JT242+JU242+JV242+JW242+JX242+JY242+JZ242+KA242+KB242+KC242+KD242+KE242</f>
        <v>0</v>
      </c>
      <c r="KG242" s="227">
        <v>0</v>
      </c>
      <c r="KH242" s="22">
        <v>0</v>
      </c>
      <c r="KI242" s="22">
        <v>0</v>
      </c>
      <c r="KJ242" s="22">
        <v>0</v>
      </c>
      <c r="KK242" s="22">
        <v>0</v>
      </c>
      <c r="KL242" s="22">
        <v>0</v>
      </c>
      <c r="KM242" s="22">
        <v>0</v>
      </c>
      <c r="KN242" s="22">
        <v>0</v>
      </c>
      <c r="KO242" s="22">
        <v>0</v>
      </c>
      <c r="KP242" s="22">
        <v>0</v>
      </c>
      <c r="KQ242" s="22">
        <v>0</v>
      </c>
      <c r="KR242" s="22">
        <v>0</v>
      </c>
      <c r="KS242" s="31">
        <f>KG242+KH242+KI242+KJ242+KK242+KL242+KM242+KN242+KO242+KP242+KQ242+KR242</f>
        <v>0</v>
      </c>
      <c r="KT242" s="227">
        <v>0</v>
      </c>
      <c r="KU242" s="22">
        <v>0</v>
      </c>
      <c r="KV242" s="22">
        <v>0</v>
      </c>
      <c r="KW242" s="22">
        <v>0</v>
      </c>
      <c r="KX242" s="22">
        <v>0</v>
      </c>
      <c r="KY242" s="22">
        <v>0</v>
      </c>
      <c r="KZ242" s="22">
        <v>0</v>
      </c>
      <c r="LA242" s="22">
        <v>0</v>
      </c>
      <c r="LB242" s="22">
        <v>0</v>
      </c>
      <c r="LC242" s="22">
        <v>0</v>
      </c>
      <c r="LD242" s="22">
        <v>0</v>
      </c>
      <c r="LE242" s="22">
        <v>0</v>
      </c>
      <c r="LF242" s="31">
        <f>KT242+KU242+KV242+KW242+KX242+KY242+KZ242+LA242+LB242+LC242+LD242+LE242</f>
        <v>0</v>
      </c>
      <c r="LG242" s="227">
        <v>0</v>
      </c>
      <c r="LH242" s="22">
        <v>0</v>
      </c>
      <c r="LI242" s="22">
        <v>0</v>
      </c>
      <c r="LJ242" s="22">
        <v>0</v>
      </c>
      <c r="LK242" s="22">
        <v>0</v>
      </c>
      <c r="LL242" s="22">
        <v>0</v>
      </c>
      <c r="LM242" s="22">
        <v>0</v>
      </c>
      <c r="LN242" s="22">
        <v>0</v>
      </c>
      <c r="LO242" s="22">
        <v>0</v>
      </c>
      <c r="LP242" s="22">
        <v>0</v>
      </c>
      <c r="LQ242" s="22">
        <v>0</v>
      </c>
      <c r="LR242" s="22">
        <v>0</v>
      </c>
      <c r="LS242" s="31">
        <f>LG242+LH242+LI242+LJ242+LK242+LL242+LM242+LN242+LO242+LP242+LQ242+LR242</f>
        <v>0</v>
      </c>
      <c r="LT242" s="227">
        <v>0</v>
      </c>
      <c r="LU242" s="22">
        <v>0</v>
      </c>
      <c r="LV242" s="22">
        <v>0</v>
      </c>
      <c r="LW242" s="22">
        <v>0</v>
      </c>
      <c r="LX242" s="22">
        <v>0</v>
      </c>
      <c r="LY242" s="22">
        <v>0</v>
      </c>
      <c r="LZ242" s="22">
        <v>0</v>
      </c>
      <c r="MA242" s="22">
        <v>0</v>
      </c>
      <c r="MB242" s="22">
        <v>0</v>
      </c>
      <c r="MC242" s="22">
        <v>0</v>
      </c>
      <c r="MD242" s="22">
        <v>0</v>
      </c>
      <c r="ME242" s="22">
        <v>0</v>
      </c>
      <c r="MF242" s="31">
        <f>LT242+LU242+LV242+LW242+LX242+LY242+LZ242+MA242+MB242+MC242+MD242+ME242</f>
        <v>0</v>
      </c>
      <c r="MG242" s="227">
        <v>0</v>
      </c>
      <c r="MH242" s="22">
        <v>0</v>
      </c>
      <c r="MI242" s="22">
        <v>0</v>
      </c>
      <c r="MJ242" s="22">
        <v>0</v>
      </c>
      <c r="MK242" s="22">
        <v>0</v>
      </c>
      <c r="ML242" s="22">
        <v>0</v>
      </c>
      <c r="MM242" s="22">
        <v>0</v>
      </c>
      <c r="MN242" s="22">
        <v>0</v>
      </c>
      <c r="MO242" s="22">
        <v>0</v>
      </c>
      <c r="MP242" s="22">
        <v>0</v>
      </c>
      <c r="MQ242" s="22">
        <v>0</v>
      </c>
      <c r="MR242" s="22">
        <v>0</v>
      </c>
      <c r="MS242" s="32">
        <f>MG242+MH242+MI242+MJ242+MK242+ML242+MM242+MN242+MO242+MP242+MQ242+MR242</f>
        <v>0</v>
      </c>
    </row>
    <row r="243" spans="1:357" x14ac:dyDescent="0.2">
      <c r="A243" s="82">
        <v>413003</v>
      </c>
      <c r="B243" s="105"/>
      <c r="C243" s="106" t="s">
        <v>175</v>
      </c>
      <c r="D243" s="106" t="s">
        <v>154</v>
      </c>
      <c r="E243" s="22">
        <v>1527658.1538975132</v>
      </c>
      <c r="F243" s="22">
        <v>2158024.5368052078</v>
      </c>
      <c r="G243" s="31">
        <v>9812919.3790686037</v>
      </c>
      <c r="H243" s="22">
        <v>1024870.6392922718</v>
      </c>
      <c r="I243" s="22">
        <v>667630.61258554505</v>
      </c>
      <c r="J243" s="22">
        <v>970852.11150058417</v>
      </c>
      <c r="K243" s="22">
        <v>3394374.8956768485</v>
      </c>
      <c r="L243" s="31">
        <v>1501218.4944082792</v>
      </c>
      <c r="M243" s="31">
        <v>-189279.75296277751</v>
      </c>
      <c r="N243" s="31">
        <v>-193093.80737773326</v>
      </c>
      <c r="O243" s="22">
        <v>28693.039559339009</v>
      </c>
      <c r="P243" s="22">
        <v>16683.358370889666</v>
      </c>
      <c r="Q243" s="22">
        <v>718152.22834251379</v>
      </c>
      <c r="R243" s="22">
        <v>33809.046903688868</v>
      </c>
      <c r="S243" s="31">
        <f>L243+M243+N243+O243+P243+Q243+R243</f>
        <v>1916182.6072441998</v>
      </c>
      <c r="T243" s="22">
        <v>304765.48155566683</v>
      </c>
      <c r="U243" s="22">
        <v>59080.287097312641</v>
      </c>
      <c r="V243" s="22">
        <v>204239.10678517775</v>
      </c>
      <c r="W243" s="22">
        <v>22813.972834251406</v>
      </c>
      <c r="X243" s="22">
        <v>121907.27570522449</v>
      </c>
      <c r="Y243" s="22">
        <v>652330.70856284443</v>
      </c>
      <c r="Z243" s="22">
        <v>204072.77583041228</v>
      </c>
      <c r="AA243" s="22">
        <v>134234.54765481557</v>
      </c>
      <c r="AB243" s="22">
        <v>108320.95226172591</v>
      </c>
      <c r="AC243" s="22">
        <v>203498.42451176749</v>
      </c>
      <c r="AD243" s="22">
        <v>155578.65965615114</v>
      </c>
      <c r="AE243" s="22">
        <v>286316.97546319483</v>
      </c>
      <c r="AF243" s="31">
        <f>T243+U243+V243+W243+X243+Y243+Z243+AA243+AB243+AC243+AD243+AE243</f>
        <v>2457159.1679185447</v>
      </c>
      <c r="AG243" s="22">
        <v>319907.27758304129</v>
      </c>
      <c r="AH243" s="22">
        <v>57064.763812385245</v>
      </c>
      <c r="AI243" s="22">
        <v>306159.23885828746</v>
      </c>
      <c r="AJ243" s="22">
        <v>307359.91487230849</v>
      </c>
      <c r="AK243" s="22">
        <v>229882.86596561508</v>
      </c>
      <c r="AL243" s="22">
        <v>-111464.9474211317</v>
      </c>
      <c r="AM243" s="22">
        <v>1715.3146386246833</v>
      </c>
      <c r="AN243" s="22">
        <v>495443.1647471207</v>
      </c>
      <c r="AO243" s="22">
        <v>-150984.81054915683</v>
      </c>
      <c r="AP243" s="22">
        <v>285165.95309631113</v>
      </c>
      <c r="AQ243" s="22">
        <v>417467.8684693707</v>
      </c>
      <c r="AR243" s="22">
        <v>142960.27374394928</v>
      </c>
      <c r="AS243" s="31">
        <f>AG243+AH243+AI243+AJ243+AK243+AL243+AM243+AN243+AO243+AP243+AQ243+AR243</f>
        <v>2300676.8778167255</v>
      </c>
      <c r="AT243" s="22">
        <v>1623557.5695626775</v>
      </c>
      <c r="AU243" s="22">
        <v>244779.6695042564</v>
      </c>
      <c r="AV243" s="22">
        <v>1463094.6419629445</v>
      </c>
      <c r="AW243" s="22">
        <v>2808320.8145551663</v>
      </c>
      <c r="AX243" s="22">
        <v>210500.47287598057</v>
      </c>
      <c r="AY243" s="22">
        <v>682974.71899515996</v>
      </c>
      <c r="AZ243" s="22">
        <v>723621.54339843045</v>
      </c>
      <c r="BA243" s="22">
        <v>-30828.444082790498</v>
      </c>
      <c r="BB243" s="22">
        <v>280782.94107828417</v>
      </c>
      <c r="BC243" s="22">
        <v>2113047.8564930717</v>
      </c>
      <c r="BD243" s="22">
        <v>296146.79364880751</v>
      </c>
      <c r="BE243" s="22">
        <v>325455.95180270344</v>
      </c>
      <c r="BF243" s="31">
        <f>AT243+AU243+AV243+AW243+AX243+AY243+AZ243+BA243+BB243+BC243+BD243+BE243</f>
        <v>10741454.529794693</v>
      </c>
      <c r="BG243" s="22">
        <v>2612981.7843431816</v>
      </c>
      <c r="BH243" s="22">
        <v>3026.4245952263309</v>
      </c>
      <c r="BI243" s="22">
        <v>40057.645843765778</v>
      </c>
      <c r="BJ243" s="22">
        <v>978017.0255383075</v>
      </c>
      <c r="BK243" s="22">
        <v>608442.54506760114</v>
      </c>
      <c r="BL243" s="22">
        <v>999351.99132031447</v>
      </c>
      <c r="BM243" s="22">
        <v>120124.43999332299</v>
      </c>
      <c r="BN243" s="22">
        <v>84006.978634618499</v>
      </c>
      <c r="BO243" s="22">
        <v>191360.63319979934</v>
      </c>
      <c r="BP243" s="22">
        <v>189761.56004840598</v>
      </c>
      <c r="BQ243" s="22">
        <v>140567.51794358244</v>
      </c>
      <c r="BR243" s="22">
        <v>564185.18344182952</v>
      </c>
      <c r="BS243" s="31">
        <f>BG243+BH243+BI243+BJ243+BK243+BL243+BM243+BN243+BO243+BP243+BQ243+BR243</f>
        <v>6531883.7299699569</v>
      </c>
      <c r="BT243" s="22">
        <v>1088920.8813219829</v>
      </c>
      <c r="BU243" s="22">
        <v>399248.87330996495</v>
      </c>
      <c r="BV243" s="22">
        <v>22875.980637623103</v>
      </c>
      <c r="BW243" s="22">
        <v>1755237.0221999667</v>
      </c>
      <c r="BX243" s="22">
        <v>51777.666499749626</v>
      </c>
      <c r="BY243" s="22">
        <v>84091.261892839277</v>
      </c>
      <c r="BZ243" s="22">
        <v>140857.11901185111</v>
      </c>
      <c r="CA243" s="22">
        <v>71364.109372391773</v>
      </c>
      <c r="CB243" s="22">
        <v>-1089.1337005508265</v>
      </c>
      <c r="CC243" s="22">
        <v>149545.15105992323</v>
      </c>
      <c r="CD243" s="22">
        <v>285695.20948088804</v>
      </c>
      <c r="CE243" s="22">
        <v>254051.91120013356</v>
      </c>
      <c r="CF243" s="31">
        <f>BT243+BU243+BV243+BW243+BX243+BY243+BZ243+CA243+CB243+CC243+CD243+CE243</f>
        <v>4302576.0522867637</v>
      </c>
      <c r="CG243" s="22">
        <v>69283.091303622103</v>
      </c>
      <c r="CH243" s="22">
        <v>14228.852445334662</v>
      </c>
      <c r="CI243" s="22">
        <v>13055.445668502754</v>
      </c>
      <c r="CJ243" s="22">
        <v>2035075.9697880156</v>
      </c>
      <c r="CK243" s="22">
        <v>13808.22066432974</v>
      </c>
      <c r="CL243" s="22">
        <v>95347.068978467752</v>
      </c>
      <c r="CM243" s="22">
        <v>46155.645968953191</v>
      </c>
      <c r="CN243" s="22">
        <v>147573.77107327734</v>
      </c>
      <c r="CO243" s="22">
        <v>130369.4356117501</v>
      </c>
      <c r="CP243" s="22">
        <v>328039.51740110258</v>
      </c>
      <c r="CQ243" s="22">
        <v>70705.507511266609</v>
      </c>
      <c r="CR243" s="22">
        <v>166028.05883825722</v>
      </c>
      <c r="CS243" s="31">
        <f>CG243+CH243+CI243+CJ243+CK243+CL243+CM243+CN243+CO243+CP243+CQ243+CR243</f>
        <v>3129670.5852528792</v>
      </c>
      <c r="CT243" s="22">
        <v>106377.41754298113</v>
      </c>
      <c r="CU243" s="22">
        <v>30221.115631781027</v>
      </c>
      <c r="CV243" s="22">
        <v>103863.90969788014</v>
      </c>
      <c r="CW243" s="22">
        <v>193819.13849941577</v>
      </c>
      <c r="CX243" s="22">
        <v>1741033.5862126523</v>
      </c>
      <c r="CY243" s="22">
        <v>198670.12034718774</v>
      </c>
      <c r="CZ243" s="22">
        <v>420844.93377566384</v>
      </c>
      <c r="DA243" s="22">
        <v>178678.94842263361</v>
      </c>
      <c r="DB243" s="22">
        <v>109272.22204139491</v>
      </c>
      <c r="DC243" s="22">
        <v>179418.4011016532</v>
      </c>
      <c r="DD243" s="22">
        <v>112396.80754465029</v>
      </c>
      <c r="DE243" s="22">
        <v>1026974.9896511427</v>
      </c>
      <c r="DF243" s="22">
        <f>CT243+CU243+CV243+CW243+CX243+CY243+CZ243+DA243+DB243+DC243+DD243+DE243</f>
        <v>4401571.5904690372</v>
      </c>
      <c r="DG243" s="22">
        <v>65470.82</v>
      </c>
      <c r="DH243" s="22">
        <v>36085.440000000002</v>
      </c>
      <c r="DI243" s="22">
        <v>53218.47</v>
      </c>
      <c r="DJ243" s="22">
        <v>227117.74</v>
      </c>
      <c r="DK243" s="22">
        <v>490902.76</v>
      </c>
      <c r="DL243" s="22">
        <v>459888.12</v>
      </c>
      <c r="DM243" s="22">
        <v>129749.54</v>
      </c>
      <c r="DN243" s="22">
        <v>326913.34000000003</v>
      </c>
      <c r="DO243" s="22">
        <v>187620.43</v>
      </c>
      <c r="DP243" s="22">
        <v>885759.83</v>
      </c>
      <c r="DQ243" s="22">
        <v>253348.44</v>
      </c>
      <c r="DR243" s="22">
        <v>386009.44</v>
      </c>
      <c r="DS243" s="31">
        <f>DG243+DH243+DI243+DJ243+DK243+DL243+DM243+DN243+DO243+DP243+DQ243+DR243</f>
        <v>3502084.37</v>
      </c>
      <c r="DT243" s="22">
        <v>33588.93</v>
      </c>
      <c r="DU243" s="22">
        <v>1090484.82</v>
      </c>
      <c r="DV243" s="22">
        <v>364020.24</v>
      </c>
      <c r="DW243" s="22">
        <v>242162.07</v>
      </c>
      <c r="DX243" s="22">
        <v>89514.810000000056</v>
      </c>
      <c r="DY243" s="22">
        <v>422735.41</v>
      </c>
      <c r="DZ243" s="22">
        <v>1192535</v>
      </c>
      <c r="EA243" s="22">
        <v>82473.060000000056</v>
      </c>
      <c r="EB243" s="22">
        <v>188373.73</v>
      </c>
      <c r="EC243" s="22">
        <v>535160.66000000061</v>
      </c>
      <c r="ED243" s="22">
        <v>177088.92</v>
      </c>
      <c r="EE243" s="22">
        <v>317865.78999999998</v>
      </c>
      <c r="EF243" s="31">
        <f>DT243+DU243+DV243+DW243+DX243+DY243+DZ243+EA243+EB243+EC243+ED243+EE243</f>
        <v>4736003.4400000004</v>
      </c>
      <c r="EG243" s="22">
        <v>66277.02</v>
      </c>
      <c r="EH243" s="22">
        <v>1039598.64</v>
      </c>
      <c r="EI243" s="22">
        <v>1060831.5</v>
      </c>
      <c r="EJ243" s="22">
        <v>492275.43</v>
      </c>
      <c r="EK243" s="22">
        <v>226300.33</v>
      </c>
      <c r="EL243" s="22">
        <v>466831.42</v>
      </c>
      <c r="EM243" s="22">
        <v>631071.34</v>
      </c>
      <c r="EN243" s="22">
        <v>287898.55</v>
      </c>
      <c r="EO243" s="22">
        <v>458081.40999999922</v>
      </c>
      <c r="EP243" s="22">
        <v>264949.40000000002</v>
      </c>
      <c r="EQ243" s="22">
        <v>378461.41999999899</v>
      </c>
      <c r="ER243" s="22">
        <v>705688.67000000365</v>
      </c>
      <c r="ES243" s="31">
        <f>EG243+EH243+EI243+EJ243+EK243+EL243+EM243+EN243+EO243+EP243+EQ243+ER243</f>
        <v>6078265.1300000027</v>
      </c>
      <c r="ET243" s="22">
        <v>172823.42</v>
      </c>
      <c r="EU243" s="22">
        <v>246726.57</v>
      </c>
      <c r="EV243" s="22">
        <v>1147552.6399999999</v>
      </c>
      <c r="EW243" s="22">
        <v>205821.53</v>
      </c>
      <c r="EX243" s="22">
        <v>486426.92</v>
      </c>
      <c r="EY243" s="22">
        <v>792578.39</v>
      </c>
      <c r="EZ243" s="22">
        <v>220470.95</v>
      </c>
      <c r="FA243" s="22">
        <v>331876.98</v>
      </c>
      <c r="FB243" s="22">
        <v>257184.7</v>
      </c>
      <c r="FC243" s="22">
        <v>286492.53000000003</v>
      </c>
      <c r="FD243" s="22">
        <v>815762.39</v>
      </c>
      <c r="FE243" s="22">
        <v>414815.43999999948</v>
      </c>
      <c r="FF243" s="31">
        <f>ET243+EU243+EV243+EW243+EX243+EY243+EZ243+FA243+FB243+FC243+FD243+FE243</f>
        <v>5378532.46</v>
      </c>
      <c r="FG243" s="22">
        <v>189720.14</v>
      </c>
      <c r="FH243" s="22">
        <v>183479.05</v>
      </c>
      <c r="FI243" s="22">
        <v>273113.8</v>
      </c>
      <c r="FJ243" s="22">
        <v>214832.38</v>
      </c>
      <c r="FK243" s="22">
        <v>724546.89</v>
      </c>
      <c r="FL243" s="22">
        <v>324711.34999999998</v>
      </c>
      <c r="FM243" s="22">
        <v>284856.68</v>
      </c>
      <c r="FN243" s="22">
        <v>282409.7</v>
      </c>
      <c r="FO243" s="22">
        <v>303724.49</v>
      </c>
      <c r="FP243" s="22">
        <v>271960.28000000003</v>
      </c>
      <c r="FQ243" s="22">
        <v>450610.7</v>
      </c>
      <c r="FR243" s="22">
        <v>555652.27</v>
      </c>
      <c r="FS243" s="31">
        <f>FG243+FH243+FI243+FJ243+FK243+FL243+FM243+FN243+FO243+FP243+FQ243+FR243</f>
        <v>4059617.7300000009</v>
      </c>
      <c r="FT243" s="22">
        <v>457163.64</v>
      </c>
      <c r="FU243" s="22">
        <v>231491.78</v>
      </c>
      <c r="FV243" s="22">
        <v>300115.59999999998</v>
      </c>
      <c r="FW243" s="22">
        <v>322863.31</v>
      </c>
      <c r="FX243" s="22">
        <v>356634.87</v>
      </c>
      <c r="FY243" s="22">
        <v>360207.29</v>
      </c>
      <c r="FZ243" s="22">
        <v>516552.66</v>
      </c>
      <c r="GA243" s="22">
        <v>177914.92</v>
      </c>
      <c r="GB243" s="22">
        <v>406046.24</v>
      </c>
      <c r="GC243" s="22">
        <v>187526.81</v>
      </c>
      <c r="GD243" s="22">
        <v>394983.61</v>
      </c>
      <c r="GE243" s="22">
        <v>642875.38</v>
      </c>
      <c r="GF243" s="31">
        <f>FT243+FU243+FV243+FW243+FX243+FY243+FZ243+GA243+GB243+GC243+GD243+GE243</f>
        <v>4354376.1100000003</v>
      </c>
      <c r="GG243" s="22">
        <v>279467.95</v>
      </c>
      <c r="GH243" s="22">
        <v>276498.73999999993</v>
      </c>
      <c r="GI243" s="22">
        <v>275587.5</v>
      </c>
      <c r="GJ243" s="22">
        <v>291308.81000000006</v>
      </c>
      <c r="GK243" s="22">
        <v>302128.85000000009</v>
      </c>
      <c r="GL243" s="22">
        <v>378187.44999999995</v>
      </c>
      <c r="GM243" s="22">
        <v>312347.39999999967</v>
      </c>
      <c r="GN243" s="22">
        <v>305443.47000000114</v>
      </c>
      <c r="GO243" s="22">
        <v>384359.2099999995</v>
      </c>
      <c r="GP243" s="22">
        <v>344363.09999999963</v>
      </c>
      <c r="GQ243" s="22">
        <v>408785.43000000017</v>
      </c>
      <c r="GR243" s="22">
        <v>814476.73999999836</v>
      </c>
      <c r="GS243" s="31">
        <f>GG243+GH243+GI243+GJ243+GK243+GL243+GM243+GN243+GO243+GP243+GQ243+GR243</f>
        <v>4372954.6499999985</v>
      </c>
      <c r="GT243" s="22">
        <v>256644.75999999998</v>
      </c>
      <c r="GU243" s="22">
        <v>301487.74000000011</v>
      </c>
      <c r="GV243" s="22">
        <v>327412.56999999972</v>
      </c>
      <c r="GW243" s="22">
        <v>298261.8600000001</v>
      </c>
      <c r="GX243" s="22">
        <v>286698.07000000076</v>
      </c>
      <c r="GY243" s="22">
        <v>398541.59999999893</v>
      </c>
      <c r="GZ243" s="22">
        <v>418717.94000000088</v>
      </c>
      <c r="HA243" s="22">
        <v>320152.64999999898</v>
      </c>
      <c r="HB243" s="22">
        <v>268481.75000000233</v>
      </c>
      <c r="HC243" s="22">
        <v>318560.1399999978</v>
      </c>
      <c r="HD243" s="22">
        <v>306198.63000000222</v>
      </c>
      <c r="HE243" s="22">
        <v>676198.00999999838</v>
      </c>
      <c r="HF243" s="31">
        <f>GT243+GU243+GV243+GW243+GX243+GY243+GZ243+HA243+HB243+HC243+HD243+HE243</f>
        <v>4177355.72</v>
      </c>
      <c r="HG243" s="22">
        <v>235477.92000000007</v>
      </c>
      <c r="HH243" s="22">
        <v>257335.18999999997</v>
      </c>
      <c r="HI243" s="22">
        <v>273924.39999999985</v>
      </c>
      <c r="HJ243" s="22">
        <v>397844.56999999995</v>
      </c>
      <c r="HK243" s="22">
        <v>210383.29000000004</v>
      </c>
      <c r="HL243" s="22">
        <v>305872.87000000058</v>
      </c>
      <c r="HM243" s="22">
        <v>326351.03999999957</v>
      </c>
      <c r="HN243" s="22">
        <v>362872.05999999889</v>
      </c>
      <c r="HO243" s="22">
        <v>423814.80000000168</v>
      </c>
      <c r="HP243" s="22">
        <v>316133.26999999909</v>
      </c>
      <c r="HQ243" s="22">
        <v>394168.94999999972</v>
      </c>
      <c r="HR243" s="22">
        <v>610474.55700000096</v>
      </c>
      <c r="HS243" s="31">
        <f>HG243+HH243+HI243+HJ243+HK243+HL243+HM243+HN243+HO243+HP243+HQ243+HR243</f>
        <v>4114652.9170000004</v>
      </c>
      <c r="HT243" s="22">
        <v>235803.77999999994</v>
      </c>
      <c r="HU243" s="22">
        <v>318420.79000000015</v>
      </c>
      <c r="HV243" s="22">
        <v>307348.72999999963</v>
      </c>
      <c r="HW243" s="22">
        <v>361596.86000000022</v>
      </c>
      <c r="HX243" s="22">
        <v>357590.62999999942</v>
      </c>
      <c r="HY243" s="22">
        <v>406497.42999999993</v>
      </c>
      <c r="HZ243" s="22">
        <v>435680.37000000058</v>
      </c>
      <c r="IA243" s="22">
        <v>396786.15999999922</v>
      </c>
      <c r="IB243" s="22">
        <v>340465.93000000156</v>
      </c>
      <c r="IC243" s="22">
        <v>329749.62999999849</v>
      </c>
      <c r="ID243" s="22">
        <v>336623.53000000073</v>
      </c>
      <c r="IE243" s="22">
        <v>864268.93000000436</v>
      </c>
      <c r="IF243" s="31">
        <f>HT243+HU243+HV243+HW243+HX243+HY243+HZ243+IA243+IB243+IC243+ID243+IE243</f>
        <v>4690832.7700000042</v>
      </c>
      <c r="IG243" s="22">
        <v>283845.42000000004</v>
      </c>
      <c r="IH243" s="22">
        <v>286670.7799999998</v>
      </c>
      <c r="II243" s="22">
        <v>382681.65000000014</v>
      </c>
      <c r="IJ243" s="22">
        <v>323308.74000000081</v>
      </c>
      <c r="IK243" s="22">
        <v>447647.82999999891</v>
      </c>
      <c r="IL243" s="22">
        <v>530673.85000000079</v>
      </c>
      <c r="IM243" s="22">
        <v>375539.88999999966</v>
      </c>
      <c r="IN243" s="22">
        <v>424044.51000000024</v>
      </c>
      <c r="IO243" s="22">
        <v>358913.91999999946</v>
      </c>
      <c r="IP243" s="22">
        <v>442018.22999999952</v>
      </c>
      <c r="IQ243" s="22">
        <v>460368.41999999993</v>
      </c>
      <c r="IR243" s="22">
        <v>927648.42000000365</v>
      </c>
      <c r="IS243" s="31">
        <f>IG243+IH243+II243+IJ243+IK243+IL243+IM243+IN243+IO243+IP243+IQ243+IR243</f>
        <v>5243361.6600000029</v>
      </c>
      <c r="IT243" s="22">
        <v>318140.17999999993</v>
      </c>
      <c r="IU243" s="22">
        <v>349786.95000000007</v>
      </c>
      <c r="IV243" s="22">
        <v>373674.64000000025</v>
      </c>
      <c r="IW243" s="22">
        <v>471945.01000000024</v>
      </c>
      <c r="IX243" s="22">
        <v>440357.27999999933</v>
      </c>
      <c r="IY243" s="22">
        <v>450743.05000000144</v>
      </c>
      <c r="IZ243" s="22">
        <v>562078.30000000028</v>
      </c>
      <c r="JA243" s="22">
        <v>452458.64999999944</v>
      </c>
      <c r="JB243" s="22">
        <v>360158.92000000132</v>
      </c>
      <c r="JC243" s="22">
        <v>387803.95999999763</v>
      </c>
      <c r="JD243" s="22">
        <v>525888.39999999898</v>
      </c>
      <c r="JE243" s="22">
        <v>775479.55999999959</v>
      </c>
      <c r="JF243" s="31">
        <f>IT243+IU243+IV243+IW243+IX243+IY243+IZ243+JA243+JB243+JC243+JD243+JE243</f>
        <v>5468514.8999999985</v>
      </c>
      <c r="JG243" s="227">
        <v>365456.33999999997</v>
      </c>
      <c r="JH243" s="22">
        <v>320883.70000000019</v>
      </c>
      <c r="JI243" s="22">
        <v>406408.64999999932</v>
      </c>
      <c r="JJ243" s="22">
        <v>500494.01000000071</v>
      </c>
      <c r="JK243" s="22">
        <v>529528.11000000034</v>
      </c>
      <c r="JL243" s="22">
        <v>498286.22999999952</v>
      </c>
      <c r="JM243" s="22">
        <v>684363.98000000184</v>
      </c>
      <c r="JN243" s="22">
        <v>514484.11999999825</v>
      </c>
      <c r="JO243" s="22">
        <v>536598.06000000192</v>
      </c>
      <c r="JP243" s="22">
        <v>490210.63999999873</v>
      </c>
      <c r="JQ243" s="22">
        <v>429990.53000000305</v>
      </c>
      <c r="JR243" s="22">
        <v>926974.10999999661</v>
      </c>
      <c r="JS243" s="31">
        <f>JG243+JH243+JI243+JJ243+JK243+JL243+JM243+JN243+JO243+JP243+JQ243+JR243</f>
        <v>6203678.4800000004</v>
      </c>
      <c r="JT243" s="227">
        <v>417300.29000000004</v>
      </c>
      <c r="JU243" s="22">
        <v>600549.68999999959</v>
      </c>
      <c r="JV243" s="22">
        <v>612556.75999999966</v>
      </c>
      <c r="JW243" s="22">
        <v>444749.71000000066</v>
      </c>
      <c r="JX243" s="22">
        <v>589285.19000000064</v>
      </c>
      <c r="JY243" s="22">
        <v>684621.39999999851</v>
      </c>
      <c r="JZ243" s="22">
        <v>552249.43000000203</v>
      </c>
      <c r="KA243" s="22">
        <v>727177.16999999853</v>
      </c>
      <c r="KB243" s="22">
        <v>550387.35000000149</v>
      </c>
      <c r="KC243" s="22">
        <v>575200.83999999892</v>
      </c>
      <c r="KD243" s="22">
        <v>585194.47000000067</v>
      </c>
      <c r="KE243" s="22">
        <v>1124740.6399999997</v>
      </c>
      <c r="KF243" s="31">
        <f>JT243+JU243+JV243+JW243+JX243+JY243+JZ243+KA243+KB243+KC243+KD243+KE243</f>
        <v>7464012.9400000004</v>
      </c>
      <c r="KG243" s="227">
        <v>421505.19300000003</v>
      </c>
      <c r="KH243" s="22">
        <v>571485.03700000001</v>
      </c>
      <c r="KI243" s="22">
        <v>660566.64999999991</v>
      </c>
      <c r="KJ243" s="22">
        <v>537184.09000000032</v>
      </c>
      <c r="KK243" s="22">
        <v>583352.4299999997</v>
      </c>
      <c r="KL243" s="22">
        <v>697832.9700000002</v>
      </c>
      <c r="KM243" s="22">
        <v>929872.01999999955</v>
      </c>
      <c r="KN243" s="22">
        <v>604853.18000000063</v>
      </c>
      <c r="KO243" s="22">
        <v>611656.62000000011</v>
      </c>
      <c r="KP243" s="22">
        <v>699300.71000000928</v>
      </c>
      <c r="KQ243" s="22">
        <v>730814.18999999017</v>
      </c>
      <c r="KR243" s="22">
        <v>1764951.4399999995</v>
      </c>
      <c r="KS243" s="31">
        <f>KG243+KH243+KI243+KJ243+KK243+KL243+KM243+KN243+KO243+KP243+KQ243+KR243</f>
        <v>8813374.5299999993</v>
      </c>
      <c r="KT243" s="227">
        <v>512572.59</v>
      </c>
      <c r="KU243" s="22">
        <v>738304.95</v>
      </c>
      <c r="KV243" s="22">
        <v>743591.47</v>
      </c>
      <c r="KW243" s="22">
        <v>744067.28</v>
      </c>
      <c r="KX243" s="22">
        <v>779538.25</v>
      </c>
      <c r="KY243" s="22">
        <v>895871.37999999989</v>
      </c>
      <c r="KZ243" s="22">
        <v>1150381.33</v>
      </c>
      <c r="LA243" s="22">
        <v>974135.23000000045</v>
      </c>
      <c r="LB243" s="22">
        <v>767135.47999999952</v>
      </c>
      <c r="LC243" s="22">
        <v>848178.74000000022</v>
      </c>
      <c r="LD243" s="22">
        <v>1173705.4300000006</v>
      </c>
      <c r="LE243" s="22">
        <v>1550965.6399999987</v>
      </c>
      <c r="LF243" s="31">
        <f>KT243+KU243+KV243+KW243+KX243+KY243+KZ243+LA243+LB243+LC243+LD243+LE243</f>
        <v>10878447.77</v>
      </c>
      <c r="LG243" s="227">
        <v>611778.01</v>
      </c>
      <c r="LH243" s="22">
        <v>736164.53</v>
      </c>
      <c r="LI243" s="22">
        <v>1032589.7999999998</v>
      </c>
      <c r="LJ243" s="22">
        <v>803324.66000000015</v>
      </c>
      <c r="LK243" s="22">
        <v>1082130.7400000002</v>
      </c>
      <c r="LL243" s="22">
        <v>967402.68999999948</v>
      </c>
      <c r="LM243" s="22">
        <v>930598.86000000034</v>
      </c>
      <c r="LN243" s="22">
        <v>1539530.9000000097</v>
      </c>
      <c r="LO243" s="22">
        <v>1099376.8299999898</v>
      </c>
      <c r="LP243" s="22">
        <v>1029800.3800000008</v>
      </c>
      <c r="LQ243" s="22">
        <v>1040190.7799999993</v>
      </c>
      <c r="LR243" s="22">
        <v>1225472.25</v>
      </c>
      <c r="LS243" s="31">
        <f>LG243+LH243+LI243+LJ243+LK243+LL243+LM243+LN243+LO243+LP243+LQ243+LR243</f>
        <v>12098360.43</v>
      </c>
      <c r="LT243" s="227">
        <v>744289.23</v>
      </c>
      <c r="LU243" s="22">
        <v>791617.21</v>
      </c>
      <c r="LV243" s="22">
        <v>1044734.3599999999</v>
      </c>
      <c r="LW243" s="22">
        <v>1327584.31</v>
      </c>
      <c r="LX243" s="22">
        <v>1124482.98</v>
      </c>
      <c r="LY243" s="22">
        <v>1209432.3500000006</v>
      </c>
      <c r="LZ243" s="22">
        <v>1041788.0599999996</v>
      </c>
      <c r="MA243" s="22">
        <v>1495307.9100000095</v>
      </c>
      <c r="MB243" s="22">
        <v>1008518.7599999905</v>
      </c>
      <c r="MC243" s="22">
        <v>1329652.42</v>
      </c>
      <c r="MD243" s="22">
        <v>1050684.4499999993</v>
      </c>
      <c r="ME243" s="22">
        <v>1331003.1600000001</v>
      </c>
      <c r="MF243" s="31">
        <f>LT243+LU243+LV243+LW243+LX243+LY243+LZ243+MA243+MB243+MC243+MD243+ME243</f>
        <v>13499095.199999999</v>
      </c>
      <c r="MG243" s="227">
        <v>899237.9</v>
      </c>
      <c r="MH243" s="22">
        <v>904599.93</v>
      </c>
      <c r="MI243" s="22">
        <v>1186290.7999999998</v>
      </c>
      <c r="MJ243" s="22">
        <v>0</v>
      </c>
      <c r="MK243" s="22">
        <v>0</v>
      </c>
      <c r="ML243" s="22">
        <v>0</v>
      </c>
      <c r="MM243" s="22">
        <v>0</v>
      </c>
      <c r="MN243" s="22">
        <v>0</v>
      </c>
      <c r="MO243" s="22">
        <v>0</v>
      </c>
      <c r="MP243" s="22">
        <v>0</v>
      </c>
      <c r="MQ243" s="22">
        <v>0</v>
      </c>
      <c r="MR243" s="22">
        <v>0</v>
      </c>
      <c r="MS243" s="32">
        <f>MG243+MH243+MI243+MJ243+MK243+ML243+MM243+MN243+MO243+MP243+MQ243+MR243</f>
        <v>2990128.63</v>
      </c>
    </row>
    <row r="244" spans="1:357" x14ac:dyDescent="0.2">
      <c r="A244" s="82">
        <v>413004</v>
      </c>
      <c r="B244" s="105"/>
      <c r="C244" s="106" t="s">
        <v>176</v>
      </c>
      <c r="D244" s="106" t="s">
        <v>177</v>
      </c>
      <c r="E244" s="22">
        <v>2753780.67100651</v>
      </c>
      <c r="F244" s="22">
        <v>3987965.2812552163</v>
      </c>
      <c r="G244" s="22">
        <v>4645221.9996661665</v>
      </c>
      <c r="H244" s="22">
        <v>6879006.0090135206</v>
      </c>
      <c r="I244" s="22">
        <v>6358057.9202136537</v>
      </c>
      <c r="J244" s="22">
        <v>7413641.2952762488</v>
      </c>
      <c r="K244" s="22">
        <v>11708133.032882659</v>
      </c>
      <c r="L244" s="31">
        <v>3905049.240527458</v>
      </c>
      <c r="M244" s="31">
        <v>1748259.8898347521</v>
      </c>
      <c r="N244" s="31">
        <v>1245952.2617259221</v>
      </c>
      <c r="O244" s="22">
        <v>838123.85244533466</v>
      </c>
      <c r="P244" s="22">
        <v>872400.26706726756</v>
      </c>
      <c r="Q244" s="22">
        <v>598339.17542981147</v>
      </c>
      <c r="R244" s="22">
        <v>2248047.070605909</v>
      </c>
      <c r="S244" s="31">
        <f>L244+M244+N244+O244+P244+Q244+R244</f>
        <v>11456171.757636454</v>
      </c>
      <c r="T244" s="22">
        <v>539592.72241695889</v>
      </c>
      <c r="U244" s="22">
        <v>742134.03438491072</v>
      </c>
      <c r="V244" s="22">
        <v>924741.27858454362</v>
      </c>
      <c r="W244" s="22">
        <v>1065848.7731597398</v>
      </c>
      <c r="X244" s="22">
        <v>1074783.0078451012</v>
      </c>
      <c r="Y244" s="22">
        <v>1295142.7140711066</v>
      </c>
      <c r="Z244" s="22">
        <v>997637.49791353696</v>
      </c>
      <c r="AA244" s="22">
        <v>1101264.3965948923</v>
      </c>
      <c r="AB244" s="22">
        <v>1020870.8896678352</v>
      </c>
      <c r="AC244" s="22">
        <v>1305934.4016024035</v>
      </c>
      <c r="AD244" s="22">
        <v>1233263.9793022869</v>
      </c>
      <c r="AE244" s="22">
        <v>2543319.7713236525</v>
      </c>
      <c r="AF244" s="31">
        <f>T244+U244+V244+W244+X244+Y244+Z244+AA244+AB244+AC244+AD244+AE244</f>
        <v>13844533.466866968</v>
      </c>
      <c r="AG244" s="22">
        <v>457173.25988983474</v>
      </c>
      <c r="AH244" s="22">
        <v>824674.51176765154</v>
      </c>
      <c r="AI244" s="22">
        <v>759685.36137539649</v>
      </c>
      <c r="AJ244" s="22">
        <v>939760.84130362223</v>
      </c>
      <c r="AK244" s="22">
        <v>1061015.432607244</v>
      </c>
      <c r="AL244" s="22">
        <v>1630096.2498748128</v>
      </c>
      <c r="AM244" s="22">
        <v>1156911.8348355859</v>
      </c>
      <c r="AN244" s="22">
        <v>1102118.9612335165</v>
      </c>
      <c r="AO244" s="22">
        <v>825615.83229010145</v>
      </c>
      <c r="AP244" s="22">
        <v>797494.24006843788</v>
      </c>
      <c r="AQ244" s="22">
        <v>1935431.9020614245</v>
      </c>
      <c r="AR244" s="22">
        <v>2159644.1106659994</v>
      </c>
      <c r="AS244" s="31">
        <f>AG244+AH244+AI244+AJ244+AK244+AL244+AM244+AN244+AO244+AP244+AQ244+AR244</f>
        <v>13649622.537973627</v>
      </c>
      <c r="AT244" s="22">
        <v>580016.77645635128</v>
      </c>
      <c r="AU244" s="22">
        <v>670009.613712235</v>
      </c>
      <c r="AV244" s="22">
        <v>1180446.5639709563</v>
      </c>
      <c r="AW244" s="22">
        <v>1138147.7224586883</v>
      </c>
      <c r="AX244" s="22">
        <v>982604.9676598229</v>
      </c>
      <c r="AY244" s="22">
        <v>1176810.9759222169</v>
      </c>
      <c r="AZ244" s="22">
        <v>886233.55262059823</v>
      </c>
      <c r="BA244" s="22">
        <v>1054004.4921131686</v>
      </c>
      <c r="BB244" s="22">
        <v>714468.9031463865</v>
      </c>
      <c r="BC244" s="22">
        <v>1004837.6856117516</v>
      </c>
      <c r="BD244" s="22">
        <v>1400171.0474044406</v>
      </c>
      <c r="BE244" s="22">
        <v>1894587.5657653159</v>
      </c>
      <c r="BF244" s="31">
        <f>AT244+AU244+AV244+AW244+AX244+AY244+AZ244+BA244+BB244+BC244+BD244+BE244</f>
        <v>12682339.866841931</v>
      </c>
      <c r="BG244" s="22">
        <v>440456.18427641469</v>
      </c>
      <c r="BH244" s="22">
        <v>782913.29498414299</v>
      </c>
      <c r="BI244" s="22">
        <v>998883.50429811352</v>
      </c>
      <c r="BJ244" s="22">
        <v>812639.82181605813</v>
      </c>
      <c r="BK244" s="22">
        <v>1178234.0406025702</v>
      </c>
      <c r="BL244" s="22">
        <v>849958.7025121015</v>
      </c>
      <c r="BM244" s="22">
        <v>995907.1802286763</v>
      </c>
      <c r="BN244" s="22">
        <v>833460.03171423892</v>
      </c>
      <c r="BO244" s="22">
        <v>955251.99582707405</v>
      </c>
      <c r="BP244" s="22">
        <v>1117092.0417292602</v>
      </c>
      <c r="BQ244" s="22">
        <v>1345723.8104657014</v>
      </c>
      <c r="BR244" s="22">
        <v>1653560.8946336149</v>
      </c>
      <c r="BS244" s="31">
        <f>BG244+BH244+BI244+BJ244+BK244+BL244+BM244+BN244+BO244+BP244+BQ244+BR244</f>
        <v>11964081.503087968</v>
      </c>
      <c r="BT244" s="22">
        <v>518221.73723084631</v>
      </c>
      <c r="BU244" s="22">
        <v>611964.32265064272</v>
      </c>
      <c r="BV244" s="22">
        <v>749798.91182607238</v>
      </c>
      <c r="BW244" s="22">
        <v>1114311.0044233019</v>
      </c>
      <c r="BX244" s="22">
        <v>1225352.9512602235</v>
      </c>
      <c r="BY244" s="22">
        <v>1190820.22008012</v>
      </c>
      <c r="BZ244" s="22">
        <v>884949.0676431316</v>
      </c>
      <c r="CA244" s="22">
        <v>1010563.0441495574</v>
      </c>
      <c r="CB244" s="22">
        <v>1172768.4683274913</v>
      </c>
      <c r="CC244" s="22">
        <v>1008847.0028793181</v>
      </c>
      <c r="CD244" s="22">
        <v>1499551.9976214338</v>
      </c>
      <c r="CE244" s="22">
        <v>2242518.7433233182</v>
      </c>
      <c r="CF244" s="31">
        <f>BT244+BU244+BV244+BW244+BX244+BY244+BZ244+CA244+CB244+CC244+CD244+CE244</f>
        <v>13229667.471415458</v>
      </c>
      <c r="CG244" s="22">
        <v>571011.51339509268</v>
      </c>
      <c r="CH244" s="22">
        <v>685605.92217492894</v>
      </c>
      <c r="CI244" s="22">
        <v>1016196.797320982</v>
      </c>
      <c r="CJ244" s="22">
        <v>1066993.2344767151</v>
      </c>
      <c r="CK244" s="22">
        <v>1304012.8684693717</v>
      </c>
      <c r="CL244" s="22">
        <v>1177408.7013019526</v>
      </c>
      <c r="CM244" s="22">
        <v>811270.85624269838</v>
      </c>
      <c r="CN244" s="22">
        <v>953309.61062426679</v>
      </c>
      <c r="CO244" s="22">
        <v>1516822.8717242545</v>
      </c>
      <c r="CP244" s="22">
        <v>818297.34835586778</v>
      </c>
      <c r="CQ244" s="22">
        <v>1419798.322024703</v>
      </c>
      <c r="CR244" s="22">
        <v>2654541.1649974957</v>
      </c>
      <c r="CS244" s="31">
        <f>CG244+CH244+CI244+CJ244+CK244+CL244+CM244+CN244+CO244+CP244+CQ244+CR244</f>
        <v>13995269.211108329</v>
      </c>
      <c r="CT244" s="22">
        <v>612639.40903021209</v>
      </c>
      <c r="CU244" s="22">
        <v>609629.78501084959</v>
      </c>
      <c r="CV244" s="22">
        <v>677848.95681021514</v>
      </c>
      <c r="CW244" s="22">
        <v>805571.07440327201</v>
      </c>
      <c r="CX244" s="22">
        <v>898968.73568686389</v>
      </c>
      <c r="CY244" s="22">
        <v>573605.88657986943</v>
      </c>
      <c r="CZ244" s="22">
        <v>170203.75304623684</v>
      </c>
      <c r="DA244" s="22">
        <v>299872.67146553122</v>
      </c>
      <c r="DB244" s="22">
        <v>427571.90072608995</v>
      </c>
      <c r="DC244" s="22">
        <v>769296.48752294981</v>
      </c>
      <c r="DD244" s="22">
        <v>600528.76965448214</v>
      </c>
      <c r="DE244" s="22">
        <v>862699.54189617769</v>
      </c>
      <c r="DF244" s="22">
        <f>CT244+CU244+CV244+CW244+CX244+CY244+CZ244+DA244+DB244+DC244+DD244+DE244</f>
        <v>7308436.9718327485</v>
      </c>
      <c r="DG244" s="22">
        <v>239460.0576481389</v>
      </c>
      <c r="DH244" s="22">
        <v>239649.65235186112</v>
      </c>
      <c r="DI244" s="22">
        <v>333535.84000000003</v>
      </c>
      <c r="DJ244" s="22">
        <v>337843.94</v>
      </c>
      <c r="DK244" s="22">
        <v>581636.09</v>
      </c>
      <c r="DL244" s="22">
        <v>614694.43999999994</v>
      </c>
      <c r="DM244" s="22">
        <v>305030.84000000003</v>
      </c>
      <c r="DN244" s="22">
        <v>347820.32</v>
      </c>
      <c r="DO244" s="22">
        <v>341432.1</v>
      </c>
      <c r="DP244" s="22">
        <v>595894.75</v>
      </c>
      <c r="DQ244" s="22">
        <v>96765.820000000298</v>
      </c>
      <c r="DR244" s="22">
        <v>-890447.99</v>
      </c>
      <c r="DS244" s="31">
        <f>DG244+DH244+DI244+DJ244+DK244+DL244+DM244+DN244+DO244+DP244+DQ244+DR244</f>
        <v>3143315.8600000003</v>
      </c>
      <c r="DT244" s="22">
        <v>127498.03</v>
      </c>
      <c r="DU244" s="22">
        <v>43727.31</v>
      </c>
      <c r="DV244" s="22">
        <v>-57918.73</v>
      </c>
      <c r="DW244" s="22">
        <v>105034.4</v>
      </c>
      <c r="DX244" s="22">
        <v>181907.76</v>
      </c>
      <c r="DY244" s="22">
        <v>14096.66</v>
      </c>
      <c r="DZ244" s="22">
        <v>112269.74</v>
      </c>
      <c r="EA244" s="22">
        <v>164306.44</v>
      </c>
      <c r="EB244" s="22">
        <v>69818.75</v>
      </c>
      <c r="EC244" s="22">
        <v>106681.35</v>
      </c>
      <c r="ED244" s="22">
        <v>104597.93</v>
      </c>
      <c r="EE244" s="22">
        <v>331392.32</v>
      </c>
      <c r="EF244" s="31">
        <f>DT244+DU244+DV244+DW244+DX244+DY244+DZ244+EA244+EB244+EC244+ED244+EE244</f>
        <v>1303411.9600000002</v>
      </c>
      <c r="EG244" s="22">
        <v>24656.39</v>
      </c>
      <c r="EH244" s="22">
        <v>25463.77</v>
      </c>
      <c r="EI244" s="22">
        <v>41423.910000000003</v>
      </c>
      <c r="EJ244" s="22">
        <v>45225.55</v>
      </c>
      <c r="EK244" s="22">
        <v>76518.09</v>
      </c>
      <c r="EL244" s="22">
        <v>54965.97</v>
      </c>
      <c r="EM244" s="22">
        <v>131545.63</v>
      </c>
      <c r="EN244" s="22">
        <v>57109.27</v>
      </c>
      <c r="EO244" s="22">
        <v>76984.22</v>
      </c>
      <c r="EP244" s="22">
        <v>51119.809999999939</v>
      </c>
      <c r="EQ244" s="22">
        <v>27326.85</v>
      </c>
      <c r="ER244" s="22">
        <v>32120.36</v>
      </c>
      <c r="ES244" s="31">
        <f>EG244+EH244+EI244+EJ244+EK244+EL244+EM244+EN244+EO244+EP244+EQ244+ER244</f>
        <v>644459.81999999995</v>
      </c>
      <c r="ET244" s="22">
        <v>25017.73</v>
      </c>
      <c r="EU244" s="22">
        <v>25944.799999999999</v>
      </c>
      <c r="EV244" s="22">
        <v>52584.82</v>
      </c>
      <c r="EW244" s="22">
        <v>36961.89</v>
      </c>
      <c r="EX244" s="22">
        <v>79748.899999999994</v>
      </c>
      <c r="EY244" s="22">
        <v>33714</v>
      </c>
      <c r="EZ244" s="22">
        <v>79754.62</v>
      </c>
      <c r="FA244" s="22">
        <v>32824.22</v>
      </c>
      <c r="FB244" s="22">
        <v>86514.94</v>
      </c>
      <c r="FC244" s="22">
        <v>43382.87</v>
      </c>
      <c r="FD244" s="22">
        <v>90308.270000000077</v>
      </c>
      <c r="FE244" s="22">
        <v>33308.889999999898</v>
      </c>
      <c r="FF244" s="31">
        <f>ET244+EU244+EV244+EW244+EX244+EY244+EZ244+FA244+FB244+FC244+FD244+FE244</f>
        <v>620065.94999999995</v>
      </c>
      <c r="FG244" s="22">
        <v>33233.269999999997</v>
      </c>
      <c r="FH244" s="22">
        <v>33233.269999999997</v>
      </c>
      <c r="FI244" s="22">
        <v>33233.269999999997</v>
      </c>
      <c r="FJ244" s="22">
        <v>-99699.81</v>
      </c>
      <c r="FK244" s="22">
        <v>8765</v>
      </c>
      <c r="FL244" s="22">
        <v>39499.5</v>
      </c>
      <c r="FM244" s="22">
        <v>-39499.5</v>
      </c>
      <c r="FN244" s="22">
        <v>0</v>
      </c>
      <c r="FO244" s="22">
        <v>0</v>
      </c>
      <c r="FP244" s="22">
        <v>0</v>
      </c>
      <c r="FQ244" s="22">
        <v>0</v>
      </c>
      <c r="FR244" s="22">
        <v>4666.17</v>
      </c>
      <c r="FS244" s="31">
        <f>FG244+FH244+FI244+FJ244+FK244+FL244+FM244+FN244+FO244+FP244+FQ244+FR244</f>
        <v>13431.17</v>
      </c>
      <c r="FT244" s="22">
        <v>0</v>
      </c>
      <c r="FU244" s="22">
        <v>0</v>
      </c>
      <c r="FV244" s="22">
        <v>0</v>
      </c>
      <c r="FW244" s="22">
        <v>8768.66</v>
      </c>
      <c r="FX244" s="22">
        <v>0</v>
      </c>
      <c r="FY244" s="22">
        <v>0</v>
      </c>
      <c r="FZ244" s="22">
        <v>0</v>
      </c>
      <c r="GA244" s="22">
        <v>4666.67</v>
      </c>
      <c r="GB244" s="22">
        <v>0</v>
      </c>
      <c r="GC244" s="22">
        <v>0</v>
      </c>
      <c r="GD244" s="22">
        <v>800</v>
      </c>
      <c r="GE244" s="22">
        <v>-800</v>
      </c>
      <c r="GF244" s="31">
        <f>FT244+FU244+FV244+FW244+FX244+FY244+FZ244+GA244+GB244+GC244+GD244+GE244</f>
        <v>13435.33</v>
      </c>
      <c r="GG244" s="22">
        <v>0</v>
      </c>
      <c r="GH244" s="22">
        <v>4696.17</v>
      </c>
      <c r="GI244" s="22">
        <v>-4696.17</v>
      </c>
      <c r="GJ244" s="22">
        <v>4696.17</v>
      </c>
      <c r="GK244" s="22">
        <v>-4696.17</v>
      </c>
      <c r="GL244" s="22">
        <v>8768.66</v>
      </c>
      <c r="GM244" s="22">
        <v>0</v>
      </c>
      <c r="GN244" s="22">
        <v>0.34000000000014552</v>
      </c>
      <c r="GO244" s="22">
        <v>-0.34000000000014552</v>
      </c>
      <c r="GP244" s="22">
        <v>4187.8999999999996</v>
      </c>
      <c r="GQ244" s="22">
        <v>0</v>
      </c>
      <c r="GR244" s="22">
        <v>0</v>
      </c>
      <c r="GS244" s="31">
        <f>GG244+GH244+GI244+GJ244+GK244+GL244+GM244+GN244+GO244+GP244+GQ244+GR244</f>
        <v>12956.56</v>
      </c>
      <c r="GT244" s="22">
        <v>0</v>
      </c>
      <c r="GU244" s="22">
        <v>0</v>
      </c>
      <c r="GV244" s="22">
        <v>0</v>
      </c>
      <c r="GW244" s="22">
        <v>8768.66</v>
      </c>
      <c r="GX244" s="22">
        <v>0</v>
      </c>
      <c r="GY244" s="22">
        <v>0</v>
      </c>
      <c r="GZ244" s="22">
        <v>0</v>
      </c>
      <c r="HA244" s="22">
        <v>0</v>
      </c>
      <c r="HB244" s="22">
        <v>1695.3400000000001</v>
      </c>
      <c r="HC244" s="22">
        <v>0</v>
      </c>
      <c r="HD244" s="22">
        <v>0</v>
      </c>
      <c r="HE244" s="22">
        <v>0</v>
      </c>
      <c r="HF244" s="31">
        <f>GT244+GU244+GV244+GW244+GX244+GY244+GZ244+HA244+HB244+HC244+HD244+HE244</f>
        <v>10464</v>
      </c>
      <c r="HG244" s="22">
        <v>0</v>
      </c>
      <c r="HH244" s="22">
        <v>0</v>
      </c>
      <c r="HI244" s="22">
        <v>0</v>
      </c>
      <c r="HJ244" s="22">
        <v>0</v>
      </c>
      <c r="HK244" s="22">
        <v>0</v>
      </c>
      <c r="HL244" s="22">
        <v>0</v>
      </c>
      <c r="HM244" s="22">
        <v>0</v>
      </c>
      <c r="HN244" s="22">
        <v>0</v>
      </c>
      <c r="HO244" s="22">
        <v>0</v>
      </c>
      <c r="HP244" s="22">
        <v>1906.34</v>
      </c>
      <c r="HQ244" s="22">
        <v>8557.66</v>
      </c>
      <c r="HR244" s="22">
        <v>0</v>
      </c>
      <c r="HS244" s="31">
        <f>HG244+HH244+HI244+HJ244+HK244+HL244+HM244+HN244+HO244+HP244+HQ244+HR244</f>
        <v>10464</v>
      </c>
      <c r="HT244" s="22">
        <v>0</v>
      </c>
      <c r="HU244" s="22">
        <v>0</v>
      </c>
      <c r="HV244" s="22">
        <v>0</v>
      </c>
      <c r="HW244" s="22">
        <v>0</v>
      </c>
      <c r="HX244" s="22">
        <v>8768.66</v>
      </c>
      <c r="HY244" s="22">
        <v>0</v>
      </c>
      <c r="HZ244" s="22">
        <v>0</v>
      </c>
      <c r="IA244" s="22">
        <v>0</v>
      </c>
      <c r="IB244" s="22">
        <v>0</v>
      </c>
      <c r="IC244" s="22">
        <v>1695.3400000000001</v>
      </c>
      <c r="ID244" s="22">
        <v>0</v>
      </c>
      <c r="IE244" s="22">
        <v>0</v>
      </c>
      <c r="IF244" s="31">
        <f>HT244+HU244+HV244+HW244+HX244+HY244+HZ244+IA244+IB244+IC244+ID244+IE244</f>
        <v>10464</v>
      </c>
      <c r="IG244" s="22">
        <v>0</v>
      </c>
      <c r="IH244" s="22">
        <v>0</v>
      </c>
      <c r="II244" s="22">
        <v>0</v>
      </c>
      <c r="IJ244" s="22">
        <v>0</v>
      </c>
      <c r="IK244" s="22">
        <v>8768.66</v>
      </c>
      <c r="IL244" s="22">
        <v>0</v>
      </c>
      <c r="IM244" s="22">
        <v>0</v>
      </c>
      <c r="IN244" s="22">
        <v>1695.3400000000001</v>
      </c>
      <c r="IO244" s="22">
        <v>0</v>
      </c>
      <c r="IP244" s="22">
        <v>0</v>
      </c>
      <c r="IQ244" s="22">
        <v>0</v>
      </c>
      <c r="IR244" s="22">
        <v>0</v>
      </c>
      <c r="IS244" s="31">
        <f>IG244+IH244+II244+IJ244+IK244+IL244+IM244+IN244+IO244+IP244+IQ244+IR244</f>
        <v>10464</v>
      </c>
      <c r="IT244" s="22">
        <v>0</v>
      </c>
      <c r="IU244" s="22">
        <v>0</v>
      </c>
      <c r="IV244" s="22">
        <v>0</v>
      </c>
      <c r="IW244" s="22">
        <v>8768.66</v>
      </c>
      <c r="IX244" s="22">
        <v>0</v>
      </c>
      <c r="IY244" s="22">
        <v>0</v>
      </c>
      <c r="IZ244" s="22">
        <v>0</v>
      </c>
      <c r="JA244" s="22">
        <v>0</v>
      </c>
      <c r="JB244" s="22">
        <v>1695.3400000000001</v>
      </c>
      <c r="JC244" s="22">
        <v>0</v>
      </c>
      <c r="JD244" s="22">
        <v>0</v>
      </c>
      <c r="JE244" s="22">
        <v>0</v>
      </c>
      <c r="JF244" s="31">
        <f>IT244+IU244+IV244+IW244+IX244+IY244+IZ244+JA244+JB244+JC244+JD244+JE244</f>
        <v>10464</v>
      </c>
      <c r="JG244" s="227">
        <v>0</v>
      </c>
      <c r="JH244" s="22">
        <v>0</v>
      </c>
      <c r="JI244" s="22">
        <v>0</v>
      </c>
      <c r="JJ244" s="22">
        <v>0</v>
      </c>
      <c r="JK244" s="22">
        <v>0</v>
      </c>
      <c r="JL244" s="22">
        <v>0</v>
      </c>
      <c r="JM244" s="22">
        <v>0</v>
      </c>
      <c r="JN244" s="22">
        <v>8768.66</v>
      </c>
      <c r="JO244" s="22">
        <v>1695.3400000000001</v>
      </c>
      <c r="JP244" s="22">
        <v>0</v>
      </c>
      <c r="JQ244" s="22">
        <v>0</v>
      </c>
      <c r="JR244" s="22">
        <v>0</v>
      </c>
      <c r="JS244" s="31">
        <f>JG244+JH244+JI244+JJ244+JK244+JL244+JM244+JN244+JO244+JP244+JQ244+JR244</f>
        <v>10464</v>
      </c>
      <c r="JT244" s="227">
        <v>0</v>
      </c>
      <c r="JU244" s="22">
        <v>0</v>
      </c>
      <c r="JV244" s="22">
        <v>0</v>
      </c>
      <c r="JW244" s="22">
        <v>8768.66</v>
      </c>
      <c r="JX244" s="22">
        <v>0</v>
      </c>
      <c r="JY244" s="22">
        <v>0</v>
      </c>
      <c r="JZ244" s="22">
        <v>1695.3400000000001</v>
      </c>
      <c r="KA244" s="22">
        <v>0</v>
      </c>
      <c r="KB244" s="22">
        <v>0</v>
      </c>
      <c r="KC244" s="22">
        <v>0</v>
      </c>
      <c r="KD244" s="22">
        <v>0</v>
      </c>
      <c r="KE244" s="22">
        <v>0</v>
      </c>
      <c r="KF244" s="31">
        <f>JT244+JU244+JV244+JW244+JX244+JY244+JZ244+KA244+KB244+KC244+KD244+KE244</f>
        <v>10464</v>
      </c>
      <c r="KG244" s="227">
        <v>0</v>
      </c>
      <c r="KH244" s="22">
        <v>0</v>
      </c>
      <c r="KI244" s="22">
        <v>0</v>
      </c>
      <c r="KJ244" s="22">
        <v>8768.66</v>
      </c>
      <c r="KK244" s="22">
        <v>1695.3400000000001</v>
      </c>
      <c r="KL244" s="22">
        <v>0</v>
      </c>
      <c r="KM244" s="22">
        <v>0</v>
      </c>
      <c r="KN244" s="22">
        <v>0</v>
      </c>
      <c r="KO244" s="22">
        <v>0</v>
      </c>
      <c r="KP244" s="22">
        <v>0</v>
      </c>
      <c r="KQ244" s="22">
        <v>0</v>
      </c>
      <c r="KR244" s="22">
        <v>0</v>
      </c>
      <c r="KS244" s="31">
        <f>KG244+KH244+KI244+KJ244+KK244+KL244+KM244+KN244+KO244+KP244+KQ244+KR244</f>
        <v>10464</v>
      </c>
      <c r="KT244" s="227">
        <v>0</v>
      </c>
      <c r="KU244" s="22">
        <v>0</v>
      </c>
      <c r="KV244" s="22">
        <v>0</v>
      </c>
      <c r="KW244" s="22">
        <v>0</v>
      </c>
      <c r="KX244" s="22">
        <v>0</v>
      </c>
      <c r="KY244" s="22">
        <v>0</v>
      </c>
      <c r="KZ244" s="22">
        <v>0</v>
      </c>
      <c r="LA244" s="22">
        <v>0</v>
      </c>
      <c r="LB244" s="22">
        <v>11744</v>
      </c>
      <c r="LC244" s="22">
        <v>-1280</v>
      </c>
      <c r="LD244" s="22">
        <v>0</v>
      </c>
      <c r="LE244" s="22">
        <v>0</v>
      </c>
      <c r="LF244" s="31">
        <f>KT244+KU244+KV244+KW244+KX244+KY244+KZ244+LA244+LB244+LC244+LD244+LE244</f>
        <v>10464</v>
      </c>
      <c r="LG244" s="227">
        <v>0</v>
      </c>
      <c r="LH244" s="22">
        <v>0</v>
      </c>
      <c r="LI244" s="22">
        <v>8768.66</v>
      </c>
      <c r="LJ244" s="22">
        <v>0</v>
      </c>
      <c r="LK244" s="22">
        <v>0</v>
      </c>
      <c r="LL244" s="22">
        <v>0</v>
      </c>
      <c r="LM244" s="22">
        <v>0</v>
      </c>
      <c r="LN244" s="22">
        <v>0</v>
      </c>
      <c r="LO244" s="22">
        <v>0</v>
      </c>
      <c r="LP244" s="22">
        <v>0</v>
      </c>
      <c r="LQ244" s="22">
        <v>0</v>
      </c>
      <c r="LR244" s="22">
        <v>1695.3400000000001</v>
      </c>
      <c r="LS244" s="31">
        <f>LG244+LH244+LI244+LJ244+LK244+LL244+LM244+LN244+LO244+LP244+LQ244+LR244</f>
        <v>10464</v>
      </c>
      <c r="LT244" s="227">
        <v>0</v>
      </c>
      <c r="LU244" s="22">
        <v>0</v>
      </c>
      <c r="LV244" s="22">
        <v>0</v>
      </c>
      <c r="LW244" s="22">
        <v>0</v>
      </c>
      <c r="LX244" s="22">
        <v>0</v>
      </c>
      <c r="LY244" s="22">
        <v>1695.34</v>
      </c>
      <c r="LZ244" s="22">
        <v>0</v>
      </c>
      <c r="MA244" s="22">
        <v>0</v>
      </c>
      <c r="MB244" s="22">
        <v>0</v>
      </c>
      <c r="MC244" s="22">
        <v>0</v>
      </c>
      <c r="MD244" s="22">
        <v>0</v>
      </c>
      <c r="ME244" s="22">
        <v>9968.66</v>
      </c>
      <c r="MF244" s="31">
        <f>LT244+LU244+LV244+LW244+LX244+LY244+LZ244+MA244+MB244+MC244+MD244+ME244</f>
        <v>11664</v>
      </c>
      <c r="MG244" s="227">
        <v>0</v>
      </c>
      <c r="MH244" s="22">
        <v>0</v>
      </c>
      <c r="MI244" s="22">
        <v>0</v>
      </c>
      <c r="MJ244" s="22">
        <v>0</v>
      </c>
      <c r="MK244" s="22">
        <v>0</v>
      </c>
      <c r="ML244" s="22">
        <v>0</v>
      </c>
      <c r="MM244" s="22">
        <v>0</v>
      </c>
      <c r="MN244" s="22">
        <v>0</v>
      </c>
      <c r="MO244" s="22">
        <v>0</v>
      </c>
      <c r="MP244" s="22">
        <v>0</v>
      </c>
      <c r="MQ244" s="22">
        <v>0</v>
      </c>
      <c r="MR244" s="22">
        <v>0</v>
      </c>
      <c r="MS244" s="32">
        <f>MG244+MH244+MI244+MJ244+MK244+ML244+MM244+MN244+MO244+MP244+MQ244+MR244</f>
        <v>0</v>
      </c>
    </row>
    <row r="245" spans="1:357" x14ac:dyDescent="0.2">
      <c r="A245" s="82"/>
      <c r="B245" s="105"/>
      <c r="C245" s="106" t="s">
        <v>591</v>
      </c>
      <c r="D245" s="106" t="s">
        <v>591</v>
      </c>
      <c r="E245" s="22"/>
      <c r="F245" s="22"/>
      <c r="G245" s="22"/>
      <c r="H245" s="22"/>
      <c r="I245" s="22"/>
      <c r="J245" s="22"/>
      <c r="K245" s="22"/>
      <c r="L245" s="31"/>
      <c r="M245" s="31"/>
      <c r="N245" s="31"/>
      <c r="O245" s="31"/>
      <c r="P245" s="31"/>
      <c r="Q245" s="31"/>
      <c r="R245" s="31"/>
      <c r="S245" s="31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31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31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31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31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31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31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31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31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31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31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31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31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31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31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31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31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31"/>
      <c r="IT245" s="22"/>
      <c r="IU245" s="22"/>
      <c r="IV245" s="22"/>
      <c r="IW245" s="22"/>
      <c r="IX245" s="22"/>
      <c r="IY245" s="22"/>
      <c r="IZ245" s="22"/>
      <c r="JA245" s="22"/>
      <c r="JB245" s="22"/>
      <c r="JC245" s="22"/>
      <c r="JD245" s="22"/>
      <c r="JE245" s="22"/>
      <c r="JF245" s="31"/>
      <c r="JG245" s="227"/>
      <c r="JH245" s="22"/>
      <c r="JI245" s="22"/>
      <c r="JJ245" s="22"/>
      <c r="JK245" s="22"/>
      <c r="JL245" s="22"/>
      <c r="JM245" s="22"/>
      <c r="JN245" s="22"/>
      <c r="JO245" s="22"/>
      <c r="JP245" s="22"/>
      <c r="JQ245" s="22"/>
      <c r="JR245" s="22"/>
      <c r="JS245" s="31"/>
      <c r="JT245" s="227"/>
      <c r="JU245" s="22"/>
      <c r="JV245" s="22"/>
      <c r="JW245" s="22"/>
      <c r="JX245" s="22"/>
      <c r="JY245" s="22"/>
      <c r="JZ245" s="22"/>
      <c r="KA245" s="22"/>
      <c r="KB245" s="22"/>
      <c r="KC245" s="22"/>
      <c r="KD245" s="22"/>
      <c r="KE245" s="22"/>
      <c r="KF245" s="31"/>
      <c r="KG245" s="227"/>
      <c r="KH245" s="22"/>
      <c r="KI245" s="22"/>
      <c r="KJ245" s="22"/>
      <c r="KK245" s="22"/>
      <c r="KL245" s="22"/>
      <c r="KM245" s="22"/>
      <c r="KN245" s="22"/>
      <c r="KO245" s="22"/>
      <c r="KP245" s="22"/>
      <c r="KQ245" s="22"/>
      <c r="KR245" s="22"/>
      <c r="KS245" s="31"/>
      <c r="KT245" s="227"/>
      <c r="KU245" s="22"/>
      <c r="KV245" s="22"/>
      <c r="KW245" s="22"/>
      <c r="KX245" s="22"/>
      <c r="KY245" s="22"/>
      <c r="KZ245" s="22"/>
      <c r="LA245" s="22"/>
      <c r="LB245" s="22"/>
      <c r="LC245" s="22"/>
      <c r="LD245" s="22"/>
      <c r="LE245" s="22"/>
      <c r="LF245" s="31"/>
      <c r="LG245" s="227"/>
      <c r="LH245" s="22"/>
      <c r="LI245" s="22"/>
      <c r="LJ245" s="22"/>
      <c r="LK245" s="22"/>
      <c r="LL245" s="22"/>
      <c r="LM245" s="22"/>
      <c r="LN245" s="22"/>
      <c r="LO245" s="22"/>
      <c r="LP245" s="22"/>
      <c r="LQ245" s="22"/>
      <c r="LR245" s="22"/>
      <c r="LS245" s="31"/>
      <c r="LT245" s="227"/>
      <c r="LU245" s="22"/>
      <c r="LV245" s="22"/>
      <c r="LW245" s="22"/>
      <c r="LX245" s="22"/>
      <c r="LY245" s="22"/>
      <c r="LZ245" s="22"/>
      <c r="MA245" s="22"/>
      <c r="MB245" s="22"/>
      <c r="MC245" s="22"/>
      <c r="MD245" s="22"/>
      <c r="ME245" s="22"/>
      <c r="MF245" s="31"/>
      <c r="MG245" s="227"/>
      <c r="MH245" s="22"/>
      <c r="MI245" s="22"/>
      <c r="MJ245" s="22"/>
      <c r="MK245" s="22"/>
      <c r="ML245" s="22"/>
      <c r="MM245" s="22"/>
      <c r="MN245" s="22"/>
      <c r="MO245" s="22"/>
      <c r="MP245" s="22"/>
      <c r="MQ245" s="22"/>
      <c r="MR245" s="22"/>
      <c r="MS245" s="32"/>
    </row>
    <row r="246" spans="1:357" ht="15.75" x14ac:dyDescent="0.25">
      <c r="A246" s="86">
        <v>4131</v>
      </c>
      <c r="B246" s="113"/>
      <c r="C246" s="114" t="s">
        <v>358</v>
      </c>
      <c r="D246" s="114" t="s">
        <v>155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7">
        <v>3145409.7813386749</v>
      </c>
      <c r="M246" s="37">
        <v>716403.77232515451</v>
      </c>
      <c r="N246" s="37">
        <v>440080.95476548158</v>
      </c>
      <c r="O246" s="36">
        <v>504873.97763311642</v>
      </c>
      <c r="P246" s="36">
        <v>675459.02186613262</v>
      </c>
      <c r="Q246" s="36">
        <v>738545.31797696557</v>
      </c>
      <c r="R246" s="36">
        <v>670918.87831747625</v>
      </c>
      <c r="S246" s="37">
        <f>L246+M246+N246+O246+P246+Q246+R246</f>
        <v>6891691.7042230023</v>
      </c>
      <c r="T246" s="36">
        <v>670502.89601068269</v>
      </c>
      <c r="U246" s="36">
        <v>583979.05191120016</v>
      </c>
      <c r="V246" s="36">
        <v>666121.24019362393</v>
      </c>
      <c r="W246" s="36">
        <v>605493.7406109164</v>
      </c>
      <c r="X246" s="36">
        <v>778681.20514104492</v>
      </c>
      <c r="Y246" s="36">
        <v>662443.33166416304</v>
      </c>
      <c r="Z246" s="36">
        <v>577843.99098647968</v>
      </c>
      <c r="AA246" s="36">
        <v>759587.34768819949</v>
      </c>
      <c r="AB246" s="36">
        <v>565334.0343849099</v>
      </c>
      <c r="AC246" s="36">
        <v>700008.77149056911</v>
      </c>
      <c r="AD246" s="36">
        <v>758289.89317309298</v>
      </c>
      <c r="AE246" s="36">
        <v>829937.89851443726</v>
      </c>
      <c r="AF246" s="37">
        <f>T246+U246+V246+W246+X246+Y246+Z246+AA246+AB246+AC246+AD246+AE246</f>
        <v>8158223.4017693214</v>
      </c>
      <c r="AG246" s="36">
        <v>640580.28709731263</v>
      </c>
      <c r="AH246" s="36">
        <v>626502.4620263729</v>
      </c>
      <c r="AI246" s="36">
        <v>883118.30245368055</v>
      </c>
      <c r="AJ246" s="36">
        <v>771512.35186112509</v>
      </c>
      <c r="AK246" s="36">
        <v>873592.08270739391</v>
      </c>
      <c r="AL246" s="36">
        <v>797738.8582874313</v>
      </c>
      <c r="AM246" s="36">
        <v>760444.2914371558</v>
      </c>
      <c r="AN246" s="36">
        <v>842248.41428809881</v>
      </c>
      <c r="AO246" s="36">
        <v>762283.00784510095</v>
      </c>
      <c r="AP246" s="36">
        <v>842994.78384243033</v>
      </c>
      <c r="AQ246" s="36">
        <v>955422.63395092648</v>
      </c>
      <c r="AR246" s="36">
        <v>814751.29360707733</v>
      </c>
      <c r="AS246" s="37">
        <f>AG246+AH246+AI246+AJ246+AK246+AL246+AM246+AN246+AO246+AP246+AQ246+AR246</f>
        <v>9571188.7694041058</v>
      </c>
      <c r="AT246" s="36">
        <v>1037582.5126578759</v>
      </c>
      <c r="AU246" s="36">
        <v>995783.95788126625</v>
      </c>
      <c r="AV246" s="36">
        <v>1027270.4474211319</v>
      </c>
      <c r="AW246" s="36">
        <v>1000922.3460190285</v>
      </c>
      <c r="AX246" s="36">
        <v>1044795.1969621081</v>
      </c>
      <c r="AY246" s="36">
        <v>1031446.3987648167</v>
      </c>
      <c r="AZ246" s="36">
        <v>776275.23368385946</v>
      </c>
      <c r="BA246" s="36">
        <v>1027352.33683859</v>
      </c>
      <c r="BB246" s="36">
        <v>1033728.6428809898</v>
      </c>
      <c r="BC246" s="36">
        <v>911573.28910031309</v>
      </c>
      <c r="BD246" s="36">
        <v>992200.75947254698</v>
      </c>
      <c r="BE246" s="36">
        <v>1274069.3623768962</v>
      </c>
      <c r="BF246" s="37">
        <f>AT246+AU246+AV246+AW246+AX246+AY246+AZ246+BA246+BB246+BC246+BD246+BE246</f>
        <v>12153000.484059423</v>
      </c>
      <c r="BG246" s="36">
        <v>1220125.6468035385</v>
      </c>
      <c r="BH246" s="36">
        <v>976818.73643799045</v>
      </c>
      <c r="BI246" s="36">
        <v>1178872.0059255543</v>
      </c>
      <c r="BJ246" s="36">
        <v>1177111.2293440162</v>
      </c>
      <c r="BK246" s="36">
        <v>1553180.7961942919</v>
      </c>
      <c r="BL246" s="36">
        <v>1172903.1463862462</v>
      </c>
      <c r="BM246" s="36">
        <v>1288847.4419963281</v>
      </c>
      <c r="BN246" s="36">
        <v>1143896.2235019214</v>
      </c>
      <c r="BO246" s="36">
        <v>1167910.1756801852</v>
      </c>
      <c r="BP246" s="36">
        <v>1170409.1971290268</v>
      </c>
      <c r="BQ246" s="36">
        <v>1233809.0156067424</v>
      </c>
      <c r="BR246" s="36">
        <v>1524224.2906025751</v>
      </c>
      <c r="BS246" s="37">
        <f>BG246+BH246+BI246+BJ246+BK246+BL246+BM246+BN246+BO246+BP246+BQ246+BR246</f>
        <v>14808107.905608416</v>
      </c>
      <c r="BT246" s="36">
        <v>1418872.0142714067</v>
      </c>
      <c r="BU246" s="36">
        <v>1377112.8108829921</v>
      </c>
      <c r="BV246" s="36">
        <v>1376036.5923885829</v>
      </c>
      <c r="BW246" s="36">
        <v>1810732.1690869636</v>
      </c>
      <c r="BX246" s="36">
        <v>1337771.8390085138</v>
      </c>
      <c r="BY246" s="36">
        <v>1305038.6079118701</v>
      </c>
      <c r="BZ246" s="36">
        <v>1282859.4141211777</v>
      </c>
      <c r="CA246" s="36">
        <v>1279655.2036387909</v>
      </c>
      <c r="CB246" s="36">
        <v>1415567.5095977311</v>
      </c>
      <c r="CC246" s="36">
        <v>1385107.7032214969</v>
      </c>
      <c r="CD246" s="36">
        <v>1320995.7603071297</v>
      </c>
      <c r="CE246" s="36">
        <v>1515691.1408779821</v>
      </c>
      <c r="CF246" s="37">
        <f>BT246+BU246+BV246+BW246+BX246+BY246+BZ246+CA246+CB246+CC246+CD246+CE246</f>
        <v>16825440.765314635</v>
      </c>
      <c r="CG246" s="36">
        <v>1444742.595142714</v>
      </c>
      <c r="CH246" s="36">
        <v>1299006.6099148714</v>
      </c>
      <c r="CI246" s="36">
        <v>1737275.8596227665</v>
      </c>
      <c r="CJ246" s="36">
        <v>1400506.5306292784</v>
      </c>
      <c r="CK246" s="36">
        <v>1480661.8218995174</v>
      </c>
      <c r="CL246" s="36">
        <v>1422058.201886161</v>
      </c>
      <c r="CM246" s="36">
        <v>1442668.2419462549</v>
      </c>
      <c r="CN246" s="36">
        <v>1391096.0503254875</v>
      </c>
      <c r="CO246" s="36">
        <v>1566584.8660490769</v>
      </c>
      <c r="CP246" s="36">
        <v>1511054.540978132</v>
      </c>
      <c r="CQ246" s="36">
        <v>1584216.9020196931</v>
      </c>
      <c r="CR246" s="36">
        <v>1523496.2919379084</v>
      </c>
      <c r="CS246" s="37">
        <f>CG246+CH246+CI246+CJ246+CK246+CL246+CM246+CN246+CO246+CP246+CQ246+CR246</f>
        <v>17803368.512351863</v>
      </c>
      <c r="CT246" s="36">
        <v>1599623.2277583049</v>
      </c>
      <c r="CU246" s="36">
        <v>1498025.4268903348</v>
      </c>
      <c r="CV246" s="36">
        <v>1514265.1343682164</v>
      </c>
      <c r="CW246" s="36">
        <v>1437323.3128859997</v>
      </c>
      <c r="CX246" s="36">
        <v>1823006.5489066932</v>
      </c>
      <c r="CY246" s="36">
        <v>1541910.274578535</v>
      </c>
      <c r="CZ246" s="36">
        <v>1313417.196711736</v>
      </c>
      <c r="DA246" s="36">
        <v>1492789.1637456138</v>
      </c>
      <c r="DB246" s="36">
        <v>1554845.9426639967</v>
      </c>
      <c r="DC246" s="36">
        <v>1444875.7272575595</v>
      </c>
      <c r="DD246" s="36">
        <v>1618822.0655983894</v>
      </c>
      <c r="DE246" s="36">
        <v>1663627.0332999523</v>
      </c>
      <c r="DF246" s="36">
        <f>CT246+CU246+CV246+CW246+CX246+CY246+CZ246+DA246+DB246+DC246+DD246+DE246</f>
        <v>18502531.054665331</v>
      </c>
      <c r="DG246" s="36">
        <v>1406982.3274712071</v>
      </c>
      <c r="DH246" s="36">
        <v>1460184.0925287928</v>
      </c>
      <c r="DI246" s="36">
        <v>1577674.18</v>
      </c>
      <c r="DJ246" s="36">
        <v>1525374.39</v>
      </c>
      <c r="DK246" s="36">
        <v>1544781.32</v>
      </c>
      <c r="DL246" s="36">
        <v>1371250.33</v>
      </c>
      <c r="DM246" s="36">
        <v>1342243.3299999926</v>
      </c>
      <c r="DN246" s="36">
        <v>1753902.53</v>
      </c>
      <c r="DO246" s="36">
        <v>1529178.96</v>
      </c>
      <c r="DP246" s="36">
        <v>1342319.96</v>
      </c>
      <c r="DQ246" s="36">
        <v>1478872.5400000066</v>
      </c>
      <c r="DR246" s="36">
        <v>1496423.03</v>
      </c>
      <c r="DS246" s="37">
        <f>DG246+DH246+DI246+DJ246+DK246+DL246+DM246+DN246+DO246+DP246+DQ246+DR246</f>
        <v>17829186.990000002</v>
      </c>
      <c r="DT246" s="36">
        <v>1020058.38</v>
      </c>
      <c r="DU246" s="36">
        <v>1499080.32</v>
      </c>
      <c r="DV246" s="36">
        <v>1448486.15</v>
      </c>
      <c r="DW246" s="36">
        <v>1410314.56</v>
      </c>
      <c r="DX246" s="36">
        <v>1309937.81</v>
      </c>
      <c r="DY246" s="36">
        <v>1563369.94</v>
      </c>
      <c r="DZ246" s="36">
        <v>1216075.72</v>
      </c>
      <c r="EA246" s="36">
        <v>1318911.3700000001</v>
      </c>
      <c r="EB246" s="36">
        <v>1365942.88</v>
      </c>
      <c r="EC246" s="36">
        <v>1392504.04</v>
      </c>
      <c r="ED246" s="36">
        <v>1376629.8299999945</v>
      </c>
      <c r="EE246" s="36">
        <v>1636123.9100000076</v>
      </c>
      <c r="EF246" s="37">
        <f>DT246+DU246+DV246+DW246+DX246+DY246+DZ246+EA246+EB246+EC246+ED246+EE246</f>
        <v>16557434.91</v>
      </c>
      <c r="EG246" s="36">
        <v>1466106.82</v>
      </c>
      <c r="EH246" s="36">
        <v>1566254.66</v>
      </c>
      <c r="EI246" s="36">
        <v>1800245.14</v>
      </c>
      <c r="EJ246" s="36">
        <v>1498646.26</v>
      </c>
      <c r="EK246" s="36">
        <v>1503581.15</v>
      </c>
      <c r="EL246" s="36">
        <v>1416929.3599999938</v>
      </c>
      <c r="EM246" s="36">
        <v>1339172.610000005</v>
      </c>
      <c r="EN246" s="36">
        <v>1323929.8</v>
      </c>
      <c r="EO246" s="36">
        <v>1183191.3799999999</v>
      </c>
      <c r="EP246" s="36">
        <v>1404526.9400000069</v>
      </c>
      <c r="EQ246" s="36">
        <v>1346636.7299999818</v>
      </c>
      <c r="ER246" s="36">
        <v>1417568.3900000192</v>
      </c>
      <c r="ES246" s="37">
        <f>EG246+EH246+EI246+EJ246+EK246+EL246+EM246+EN246+EO246+EP246+EQ246+ER246</f>
        <v>17266789.24000001</v>
      </c>
      <c r="ET246" s="36">
        <v>1256667.01</v>
      </c>
      <c r="EU246" s="36">
        <v>1261600.28</v>
      </c>
      <c r="EV246" s="36">
        <v>1361339.18</v>
      </c>
      <c r="EW246" s="36">
        <v>1262875.3899999927</v>
      </c>
      <c r="EX246" s="36">
        <v>1258254</v>
      </c>
      <c r="EY246" s="36">
        <v>1304319.7</v>
      </c>
      <c r="EZ246" s="36">
        <v>1255024.6000000001</v>
      </c>
      <c r="FA246" s="36">
        <v>1264224.06</v>
      </c>
      <c r="FB246" s="36">
        <v>1298857.8999999999</v>
      </c>
      <c r="FC246" s="36">
        <v>1262725.8999999999</v>
      </c>
      <c r="FD246" s="36">
        <v>1361813.8099999875</v>
      </c>
      <c r="FE246" s="36">
        <v>1306028.0800000131</v>
      </c>
      <c r="FF246" s="37">
        <f>ET246+EU246+EV246+EW246+EX246+EY246+EZ246+FA246+FB246+FC246+FD246+FE246</f>
        <v>15453729.909999995</v>
      </c>
      <c r="FG246" s="36">
        <v>1254373.57</v>
      </c>
      <c r="FH246" s="36">
        <v>1280701.49</v>
      </c>
      <c r="FI246" s="36">
        <v>1409765.16</v>
      </c>
      <c r="FJ246" s="36">
        <v>1272091.0400000052</v>
      </c>
      <c r="FK246" s="36">
        <v>1184133.8099999912</v>
      </c>
      <c r="FL246" s="36">
        <v>1266525.6399999999</v>
      </c>
      <c r="FM246" s="36">
        <v>1256285.3000000073</v>
      </c>
      <c r="FN246" s="36">
        <v>1194968.1499999999</v>
      </c>
      <c r="FO246" s="36">
        <v>1252602.6200000001</v>
      </c>
      <c r="FP246" s="36">
        <v>1216033.9000000115</v>
      </c>
      <c r="FQ246" s="36">
        <v>1225788.8299999926</v>
      </c>
      <c r="FR246" s="36">
        <v>1439684.389999995</v>
      </c>
      <c r="FS246" s="37">
        <f>FG246+FH246+FI246+FJ246+FK246+FL246+FM246+FN246+FO246+FP246+FQ246+FR246</f>
        <v>15252953.900000004</v>
      </c>
      <c r="FT246" s="36">
        <v>1187916.1399999999</v>
      </c>
      <c r="FU246" s="36">
        <v>1010975.78</v>
      </c>
      <c r="FV246" s="36">
        <v>1101677.19</v>
      </c>
      <c r="FW246" s="36">
        <v>845852.34</v>
      </c>
      <c r="FX246" s="36">
        <v>876634.53</v>
      </c>
      <c r="FY246" s="36">
        <v>1018069.58</v>
      </c>
      <c r="FZ246" s="36">
        <v>1557522.36</v>
      </c>
      <c r="GA246" s="36">
        <v>1042694.16</v>
      </c>
      <c r="GB246" s="36">
        <v>1217811.9399999939</v>
      </c>
      <c r="GC246" s="36">
        <v>1257302.0100000091</v>
      </c>
      <c r="GD246" s="36">
        <v>1312436.2299999893</v>
      </c>
      <c r="GE246" s="36">
        <v>2124312.71</v>
      </c>
      <c r="GF246" s="37">
        <f>FT246+FU246+FV246+FW246+FX246+FY246+FZ246+GA246+GB246+GC246+GD246+GE246</f>
        <v>14553204.969999991</v>
      </c>
      <c r="GG246" s="36">
        <v>1164420.33</v>
      </c>
      <c r="GH246" s="36">
        <v>971692.69</v>
      </c>
      <c r="GI246" s="36">
        <v>1038812.79</v>
      </c>
      <c r="GJ246" s="36">
        <v>1714109.65</v>
      </c>
      <c r="GK246" s="36">
        <v>1146448.6000000006</v>
      </c>
      <c r="GL246" s="36">
        <v>1428225.3599999966</v>
      </c>
      <c r="GM246" s="36">
        <v>1210796.2700000061</v>
      </c>
      <c r="GN246" s="36">
        <v>1148177.2599999961</v>
      </c>
      <c r="GO246" s="36">
        <v>1255134.5399999972</v>
      </c>
      <c r="GP246" s="36">
        <v>1219582.9900000077</v>
      </c>
      <c r="GQ246" s="36">
        <v>1399361.4100000057</v>
      </c>
      <c r="GR246" s="36">
        <v>1476465.179999996</v>
      </c>
      <c r="GS246" s="37">
        <f>GG246+GH246+GI246+GJ246+GK246+GL246+GM246+GN246+GO246+GP246+GQ246+GR246</f>
        <v>15173227.070000006</v>
      </c>
      <c r="GT246" s="36">
        <v>1116787.5899999999</v>
      </c>
      <c r="GU246" s="36">
        <v>1342793.3000000003</v>
      </c>
      <c r="GV246" s="36">
        <v>1417415.9199999985</v>
      </c>
      <c r="GW246" s="36">
        <v>1316055.4199999971</v>
      </c>
      <c r="GX246" s="36">
        <v>1351949.4800000042</v>
      </c>
      <c r="GY246" s="36">
        <v>1818731.8400000008</v>
      </c>
      <c r="GZ246" s="36">
        <v>1699134.7400000002</v>
      </c>
      <c r="HA246" s="36">
        <v>1428574.2299999967</v>
      </c>
      <c r="HB246" s="36">
        <v>1456499.0700000115</v>
      </c>
      <c r="HC246" s="36">
        <v>1487106.5499999877</v>
      </c>
      <c r="HD246" s="36">
        <v>1378792.1399999931</v>
      </c>
      <c r="HE246" s="36">
        <v>1838022.400000006</v>
      </c>
      <c r="HF246" s="37">
        <f>GT246+GU246+GV246+GW246+GX246+GY246+GZ246+HA246+HB246+HC246+HD246+HE246</f>
        <v>17651862.679999996</v>
      </c>
      <c r="HG246" s="36">
        <v>1374432.5300000003</v>
      </c>
      <c r="HH246" s="36">
        <v>1660447.5499999984</v>
      </c>
      <c r="HI246" s="36">
        <v>1525649.0000000033</v>
      </c>
      <c r="HJ246" s="36">
        <v>1606136.8600000013</v>
      </c>
      <c r="HK246" s="36">
        <v>1596934.3799999915</v>
      </c>
      <c r="HL246" s="36">
        <v>1574320.7900000103</v>
      </c>
      <c r="HM246" s="36">
        <v>1912181.3199999984</v>
      </c>
      <c r="HN246" s="36">
        <v>1676845.849999994</v>
      </c>
      <c r="HO246" s="36">
        <v>1650406.1999999993</v>
      </c>
      <c r="HP246" s="36">
        <v>1737674.3600000069</v>
      </c>
      <c r="HQ246" s="36">
        <v>1518125.8199999966</v>
      </c>
      <c r="HR246" s="36">
        <v>1892286.3000000007</v>
      </c>
      <c r="HS246" s="37">
        <f>HG246+HH246+HI246+HJ246+HK246+HL246+HM246+HN246+HO246+HP246+HQ246+HR246</f>
        <v>19725440.960000001</v>
      </c>
      <c r="HT246" s="36">
        <v>1595107.0599999994</v>
      </c>
      <c r="HU246" s="36">
        <v>1537293.6300000024</v>
      </c>
      <c r="HV246" s="36">
        <v>1921477.9199999995</v>
      </c>
      <c r="HW246" s="36">
        <v>1926911.0000000009</v>
      </c>
      <c r="HX246" s="36">
        <v>1644537.5000000028</v>
      </c>
      <c r="HY246" s="36">
        <v>1826371.5099999923</v>
      </c>
      <c r="HZ246" s="36">
        <v>1783194.0299999937</v>
      </c>
      <c r="IA246" s="36">
        <v>1717147.0900000073</v>
      </c>
      <c r="IB246" s="36">
        <v>1634941.6999999918</v>
      </c>
      <c r="IC246" s="36">
        <v>1616148.1200000271</v>
      </c>
      <c r="ID246" s="36">
        <v>1595096.2099999748</v>
      </c>
      <c r="IE246" s="36">
        <v>1697513.8000000082</v>
      </c>
      <c r="IF246" s="37">
        <f>HT246+HU246+HV246+HW246+HX246+HY246+HZ246+IA246+IB246+IC246+ID246+IE246</f>
        <v>20495739.57</v>
      </c>
      <c r="IG246" s="36">
        <v>1621370.8700000008</v>
      </c>
      <c r="IH246" s="36">
        <v>1642810.4599999983</v>
      </c>
      <c r="II246" s="36">
        <v>1663096.2700000005</v>
      </c>
      <c r="IJ246" s="36">
        <v>1655255.6699999971</v>
      </c>
      <c r="IK246" s="36">
        <v>1609088.3100000052</v>
      </c>
      <c r="IL246" s="36">
        <v>1605530.9000000022</v>
      </c>
      <c r="IM246" s="36">
        <v>1554529.6599999983</v>
      </c>
      <c r="IN246" s="36">
        <v>1549061.7199999988</v>
      </c>
      <c r="IO246" s="36">
        <v>1488927.6099999975</v>
      </c>
      <c r="IP246" s="36">
        <v>1453409.0199999996</v>
      </c>
      <c r="IQ246" s="36">
        <v>1479186.6199999973</v>
      </c>
      <c r="IR246" s="36">
        <v>1527098.8900000155</v>
      </c>
      <c r="IS246" s="37">
        <f>IG246+IH246+II246+IJ246+IK246+IL246+IM246+IN246+IO246+IP246+IQ246+IR246</f>
        <v>18849366.000000011</v>
      </c>
      <c r="IT246" s="36">
        <v>1495092.4000000004</v>
      </c>
      <c r="IU246" s="36">
        <v>1496857.94</v>
      </c>
      <c r="IV246" s="36">
        <v>1546738.319999998</v>
      </c>
      <c r="IW246" s="36">
        <v>1485975.8300000029</v>
      </c>
      <c r="IX246" s="36">
        <v>1493756.8999999929</v>
      </c>
      <c r="IY246" s="36">
        <v>1507682.2500000065</v>
      </c>
      <c r="IZ246" s="36">
        <v>1443843.2700000033</v>
      </c>
      <c r="JA246" s="36">
        <v>1467716.9099999927</v>
      </c>
      <c r="JB246" s="36">
        <v>1454092.9599999972</v>
      </c>
      <c r="JC246" s="36">
        <v>1445921.9700000063</v>
      </c>
      <c r="JD246" s="36">
        <v>1430089.3499999996</v>
      </c>
      <c r="JE246" s="36">
        <v>1495897.5299999993</v>
      </c>
      <c r="JF246" s="37">
        <f>IT246+IU246+IV246+IW246+IX246+IY246+IZ246+JA246+JB246+JC246+JD246+JE246</f>
        <v>17763665.629999999</v>
      </c>
      <c r="JG246" s="229">
        <v>2422458.34</v>
      </c>
      <c r="JH246" s="36">
        <v>1527089.0400000024</v>
      </c>
      <c r="JI246" s="36">
        <v>1524655.1200000043</v>
      </c>
      <c r="JJ246" s="36">
        <v>1556158.0599999977</v>
      </c>
      <c r="JK246" s="36">
        <v>1511457.6199999936</v>
      </c>
      <c r="JL246" s="36">
        <v>1534479.9699999951</v>
      </c>
      <c r="JM246" s="36">
        <v>1442967.140000008</v>
      </c>
      <c r="JN246" s="36">
        <v>1512781.1000000015</v>
      </c>
      <c r="JO246" s="36">
        <v>1467269.6300000027</v>
      </c>
      <c r="JP246" s="36">
        <v>1480384.8099999893</v>
      </c>
      <c r="JQ246" s="36">
        <v>1461596.0400000215</v>
      </c>
      <c r="JR246" s="36">
        <v>1568341.1399999857</v>
      </c>
      <c r="JS246" s="37">
        <f>JG246+JH246+JI246+JJ246+JK246+JL246+JM246+JN246+JO246+JP246+JQ246+JR246</f>
        <v>19009638.010000002</v>
      </c>
      <c r="JT246" s="229">
        <v>1545921.47</v>
      </c>
      <c r="JU246" s="36">
        <v>1566695.4800000007</v>
      </c>
      <c r="JV246" s="36">
        <v>1556931.8200000008</v>
      </c>
      <c r="JW246" s="36">
        <v>1589026.1699999971</v>
      </c>
      <c r="JX246" s="36">
        <v>1649095.1999999993</v>
      </c>
      <c r="JY246" s="36">
        <v>1703377.0100000044</v>
      </c>
      <c r="JZ246" s="36">
        <v>1619518.2500000056</v>
      </c>
      <c r="KA246" s="36">
        <v>1695008.2599999905</v>
      </c>
      <c r="KB246" s="36">
        <v>1669417.4900000039</v>
      </c>
      <c r="KC246" s="36">
        <v>1653295.6099999938</v>
      </c>
      <c r="KD246" s="36">
        <v>1635912.1300000045</v>
      </c>
      <c r="KE246" s="36">
        <v>1731228.5500000007</v>
      </c>
      <c r="KF246" s="37">
        <f>JT246+JU246+JV246+JW246+JX246+JY246+JZ246+KA246+KB246+KC246+KD246+KE246</f>
        <v>19615427.440000001</v>
      </c>
      <c r="KG246" s="229">
        <v>1842941.92</v>
      </c>
      <c r="KH246" s="36">
        <v>41382.200000000186</v>
      </c>
      <c r="KI246" s="36">
        <v>457.31999999983236</v>
      </c>
      <c r="KJ246" s="36">
        <v>457.20999999996275</v>
      </c>
      <c r="KK246" s="36">
        <v>236.4000000001397</v>
      </c>
      <c r="KL246" s="36">
        <v>3089.6699999999255</v>
      </c>
      <c r="KM246" s="36">
        <v>-1053.6299999998882</v>
      </c>
      <c r="KN246" s="36">
        <v>311.56999999983236</v>
      </c>
      <c r="KO246" s="36">
        <v>2138.440000000177</v>
      </c>
      <c r="KP246" s="36">
        <v>1887.6099999998696</v>
      </c>
      <c r="KQ246" s="36">
        <v>8848.7900000000373</v>
      </c>
      <c r="KR246" s="36">
        <v>-2470.8799999998882</v>
      </c>
      <c r="KS246" s="37">
        <f>KG246+KH246+KI246+KJ246+KK246+KL246+KM246+KN246+KO246+KP246+KQ246+KR246</f>
        <v>1898226.62</v>
      </c>
      <c r="KT246" s="229">
        <v>0</v>
      </c>
      <c r="KU246" s="36">
        <v>0</v>
      </c>
      <c r="KV246" s="36">
        <v>0</v>
      </c>
      <c r="KW246" s="36">
        <v>0</v>
      </c>
      <c r="KX246" s="36">
        <v>0</v>
      </c>
      <c r="KY246" s="36">
        <v>0</v>
      </c>
      <c r="KZ246" s="36">
        <v>0</v>
      </c>
      <c r="LA246" s="36">
        <v>0</v>
      </c>
      <c r="LB246" s="36">
        <v>0</v>
      </c>
      <c r="LC246" s="36">
        <v>0</v>
      </c>
      <c r="LD246" s="36">
        <v>0</v>
      </c>
      <c r="LE246" s="36">
        <v>0</v>
      </c>
      <c r="LF246" s="37">
        <f>KT246+KU246+KV246+KW246+KX246+KY246+KZ246+LA246+LB246+LC246+LD246+LE246</f>
        <v>0</v>
      </c>
      <c r="LG246" s="229">
        <v>0</v>
      </c>
      <c r="LH246" s="36">
        <v>0</v>
      </c>
      <c r="LI246" s="36">
        <v>0</v>
      </c>
      <c r="LJ246" s="36">
        <v>0</v>
      </c>
      <c r="LK246" s="36">
        <v>0</v>
      </c>
      <c r="LL246" s="36">
        <v>0</v>
      </c>
      <c r="LM246" s="36">
        <v>0</v>
      </c>
      <c r="LN246" s="36">
        <v>0</v>
      </c>
      <c r="LO246" s="36">
        <v>0</v>
      </c>
      <c r="LP246" s="36">
        <v>0</v>
      </c>
      <c r="LQ246" s="36">
        <v>0</v>
      </c>
      <c r="LR246" s="36">
        <v>0</v>
      </c>
      <c r="LS246" s="37">
        <f>LG246+LH246+LI246+LJ246+LK246+LL246+LM246+LN246+LO246+LP246+LQ246+LR246</f>
        <v>0</v>
      </c>
      <c r="LT246" s="229">
        <v>0</v>
      </c>
      <c r="LU246" s="36">
        <v>0</v>
      </c>
      <c r="LV246" s="36">
        <v>0</v>
      </c>
      <c r="LW246" s="36">
        <v>0</v>
      </c>
      <c r="LX246" s="36">
        <v>0</v>
      </c>
      <c r="LY246" s="36">
        <v>0</v>
      </c>
      <c r="LZ246" s="36">
        <v>0</v>
      </c>
      <c r="MA246" s="36">
        <v>0</v>
      </c>
      <c r="MB246" s="36">
        <v>0</v>
      </c>
      <c r="MC246" s="36">
        <v>0</v>
      </c>
      <c r="MD246" s="36">
        <v>0</v>
      </c>
      <c r="ME246" s="36">
        <v>0</v>
      </c>
      <c r="MF246" s="37">
        <f>LT246+LU246+LV246+LW246+LX246+LY246+LZ246+MA246+MB246+MC246+MD246+ME246</f>
        <v>0</v>
      </c>
      <c r="MG246" s="229">
        <v>0</v>
      </c>
      <c r="MH246" s="36">
        <v>0</v>
      </c>
      <c r="MI246" s="36">
        <v>0</v>
      </c>
      <c r="MJ246" s="36">
        <v>0</v>
      </c>
      <c r="MK246" s="36">
        <v>0</v>
      </c>
      <c r="ML246" s="36">
        <v>0</v>
      </c>
      <c r="MM246" s="36">
        <v>0</v>
      </c>
      <c r="MN246" s="36">
        <v>0</v>
      </c>
      <c r="MO246" s="36">
        <v>0</v>
      </c>
      <c r="MP246" s="36">
        <v>0</v>
      </c>
      <c r="MQ246" s="36">
        <v>0</v>
      </c>
      <c r="MR246" s="36">
        <v>0</v>
      </c>
      <c r="MS246" s="38">
        <f>MG246+MH246+MI246+MJ246+MK246+ML246+MM246+MN246+MO246+MP246+MQ246+MR246</f>
        <v>0</v>
      </c>
    </row>
    <row r="247" spans="1:357" ht="15.75" x14ac:dyDescent="0.25">
      <c r="A247" s="86">
        <v>4132</v>
      </c>
      <c r="B247" s="113"/>
      <c r="C247" s="114" t="s">
        <v>222</v>
      </c>
      <c r="D247" s="114" t="s">
        <v>394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7">
        <v>4375730.2620597566</v>
      </c>
      <c r="M247" s="37">
        <v>1225855.449841429</v>
      </c>
      <c r="N247" s="37">
        <v>355796.19429143716</v>
      </c>
      <c r="O247" s="37">
        <v>12476531.46386246</v>
      </c>
      <c r="P247" s="36">
        <v>979298.11383742292</v>
      </c>
      <c r="Q247" s="36">
        <v>1305003.3383408447</v>
      </c>
      <c r="R247" s="36">
        <v>-5739400.7678183941</v>
      </c>
      <c r="S247" s="37">
        <f>L247+M247+N247+O247+P247+Q247+R247</f>
        <v>14978814.054414958</v>
      </c>
      <c r="T247" s="36">
        <v>554616.14922383579</v>
      </c>
      <c r="U247" s="36">
        <v>908370.8896678352</v>
      </c>
      <c r="V247" s="36">
        <v>1254593.4985812053</v>
      </c>
      <c r="W247" s="36">
        <v>863833.24987481232</v>
      </c>
      <c r="X247" s="36">
        <v>1243644.1853613753</v>
      </c>
      <c r="Y247" s="36">
        <v>1644141.2118177265</v>
      </c>
      <c r="Z247" s="36">
        <v>1217325.9889834754</v>
      </c>
      <c r="AA247" s="36">
        <v>9597767.4845601749</v>
      </c>
      <c r="AB247" s="36">
        <v>1135361.3753964279</v>
      </c>
      <c r="AC247" s="36">
        <v>982515.88808212033</v>
      </c>
      <c r="AD247" s="36">
        <v>1351602.4036054083</v>
      </c>
      <c r="AE247" s="36">
        <v>-5450306.5662660645</v>
      </c>
      <c r="AF247" s="37">
        <f>T247+U247+V247+W247+X247+Y247+Z247+AA247+AB247+AC247+AD247+AE247</f>
        <v>15303465.758888334</v>
      </c>
      <c r="AG247" s="36">
        <v>1252076.651644133</v>
      </c>
      <c r="AH247" s="36">
        <v>8368382.6558170589</v>
      </c>
      <c r="AI247" s="36">
        <v>1550741.0774912375</v>
      </c>
      <c r="AJ247" s="36">
        <v>1083340.1579035234</v>
      </c>
      <c r="AK247" s="36">
        <v>1207401.0557502909</v>
      </c>
      <c r="AL247" s="36">
        <v>-8296342.0189450849</v>
      </c>
      <c r="AM247" s="36">
        <v>2838294.8052912699</v>
      </c>
      <c r="AN247" s="36">
        <v>1077532.363712234</v>
      </c>
      <c r="AO247" s="36">
        <v>599869.51756802143</v>
      </c>
      <c r="AP247" s="36">
        <v>615173.42885160947</v>
      </c>
      <c r="AQ247" s="36">
        <v>819998.05199465901</v>
      </c>
      <c r="AR247" s="36">
        <v>622495.6354531796</v>
      </c>
      <c r="AS247" s="37">
        <f>AG247+AH247+AI247+AJ247+AK247+AL247+AM247+AN247+AO247+AP247+AQ247+AR247</f>
        <v>11738963.382532133</v>
      </c>
      <c r="AT247" s="36">
        <v>213695.78951760978</v>
      </c>
      <c r="AU247" s="36">
        <v>220318.71181772655</v>
      </c>
      <c r="AV247" s="36">
        <v>334421.15556668339</v>
      </c>
      <c r="AW247" s="36">
        <v>327824.79060257052</v>
      </c>
      <c r="AX247" s="36">
        <v>376375.69287264225</v>
      </c>
      <c r="AY247" s="36">
        <v>1474243.9715406445</v>
      </c>
      <c r="AZ247" s="36">
        <v>329796.35549157055</v>
      </c>
      <c r="BA247" s="36">
        <v>525081.56305291259</v>
      </c>
      <c r="BB247" s="36">
        <v>433981.30946419615</v>
      </c>
      <c r="BC247" s="36">
        <v>340923.98188950174</v>
      </c>
      <c r="BD247" s="36">
        <v>419889.67405274598</v>
      </c>
      <c r="BE247" s="36">
        <v>1590509.3353780669</v>
      </c>
      <c r="BF247" s="37">
        <f>AT247+AU247+AV247+AW247+AX247+AY247+AZ247+BA247+BB247+BC247+BD247+BE247</f>
        <v>6587062.3312468715</v>
      </c>
      <c r="BG247" s="36">
        <v>329168.95138541149</v>
      </c>
      <c r="BH247" s="36">
        <v>324495.05579202145</v>
      </c>
      <c r="BI247" s="36">
        <v>361990.75701051572</v>
      </c>
      <c r="BJ247" s="36">
        <v>511341.35202804225</v>
      </c>
      <c r="BK247" s="36">
        <v>343785.40698547842</v>
      </c>
      <c r="BL247" s="36">
        <v>726873.64313136355</v>
      </c>
      <c r="BM247" s="36">
        <v>1829451.0816641625</v>
      </c>
      <c r="BN247" s="36">
        <v>549634.05900517665</v>
      </c>
      <c r="BO247" s="36">
        <v>569952.49457519455</v>
      </c>
      <c r="BP247" s="36">
        <v>479049.20088466111</v>
      </c>
      <c r="BQ247" s="36">
        <v>632394.31747621391</v>
      </c>
      <c r="BR247" s="36">
        <v>404954.58466866909</v>
      </c>
      <c r="BS247" s="37">
        <f>BG247+BH247+BI247+BJ247+BK247+BL247+BM247+BN247+BO247+BP247+BQ247+BR247</f>
        <v>7063090.9046069104</v>
      </c>
      <c r="BT247" s="36">
        <v>203238.11550659325</v>
      </c>
      <c r="BU247" s="36">
        <v>278772.46286095807</v>
      </c>
      <c r="BV247" s="36">
        <v>212868.19854782196</v>
      </c>
      <c r="BW247" s="36">
        <v>568819.01389584341</v>
      </c>
      <c r="BX247" s="36">
        <v>298806.59760474099</v>
      </c>
      <c r="BY247" s="36">
        <v>395708.4494658648</v>
      </c>
      <c r="BZ247" s="36">
        <v>440327.52987815073</v>
      </c>
      <c r="CA247" s="36">
        <v>1969496.8233183105</v>
      </c>
      <c r="CB247" s="36">
        <v>486146.04573527043</v>
      </c>
      <c r="CC247" s="36">
        <v>637941.23927557957</v>
      </c>
      <c r="CD247" s="36">
        <v>401019.88941746013</v>
      </c>
      <c r="CE247" s="36">
        <v>947755.80474878906</v>
      </c>
      <c r="CF247" s="37">
        <f>BT247+BU247+BV247+BW247+BX247+BY247+BZ247+CA247+CB247+CC247+CD247+CE247</f>
        <v>6840900.1702553835</v>
      </c>
      <c r="CG247" s="36">
        <v>416564.88390919717</v>
      </c>
      <c r="CH247" s="36">
        <v>200426.1672508762</v>
      </c>
      <c r="CI247" s="36">
        <v>219661.51001502256</v>
      </c>
      <c r="CJ247" s="36">
        <v>272558.58133032889</v>
      </c>
      <c r="CK247" s="36">
        <v>890415.7838424301</v>
      </c>
      <c r="CL247" s="36">
        <v>266508.03392588941</v>
      </c>
      <c r="CM247" s="36">
        <v>370036.97358537721</v>
      </c>
      <c r="CN247" s="36">
        <v>636070.06442997896</v>
      </c>
      <c r="CO247" s="36">
        <v>284405.38979302335</v>
      </c>
      <c r="CP247" s="36">
        <v>478171.17584710376</v>
      </c>
      <c r="CQ247" s="36">
        <v>312075.15790352126</v>
      </c>
      <c r="CR247" s="36">
        <v>846685.77382740797</v>
      </c>
      <c r="CS247" s="37">
        <f>CG247+CH247+CI247+CJ247+CK247+CL247+CM247+CN247+CO247+CP247+CQ247+CR247</f>
        <v>5193579.4956601579</v>
      </c>
      <c r="CT247" s="36">
        <v>211374.92655650145</v>
      </c>
      <c r="CU247" s="36">
        <v>295193.74457519606</v>
      </c>
      <c r="CV247" s="36">
        <v>424021.99006843613</v>
      </c>
      <c r="CW247" s="36">
        <v>303322.50250375585</v>
      </c>
      <c r="CX247" s="36">
        <v>284822.17008846573</v>
      </c>
      <c r="CY247" s="36">
        <v>905057.50872141612</v>
      </c>
      <c r="CZ247" s="36">
        <v>523014.78238190588</v>
      </c>
      <c r="DA247" s="36">
        <v>223795.59564346555</v>
      </c>
      <c r="DB247" s="36">
        <v>829910.82457018865</v>
      </c>
      <c r="DC247" s="36">
        <v>354116.82252545602</v>
      </c>
      <c r="DD247" s="36">
        <v>645599.96924553509</v>
      </c>
      <c r="DE247" s="36">
        <v>1272403.8076698366</v>
      </c>
      <c r="DF247" s="36">
        <f>CT247+CU247+CV247+CW247+CX247+CY247+CZ247+DA247+DB247+DC247+DD247+DE247</f>
        <v>6272634.6445501596</v>
      </c>
      <c r="DG247" s="36">
        <v>195769.82</v>
      </c>
      <c r="DH247" s="36">
        <v>295786.19</v>
      </c>
      <c r="DI247" s="36">
        <v>266017.09999999998</v>
      </c>
      <c r="DJ247" s="36">
        <v>391398.67</v>
      </c>
      <c r="DK247" s="36">
        <v>881475.32</v>
      </c>
      <c r="DL247" s="36">
        <v>625427.23</v>
      </c>
      <c r="DM247" s="36">
        <v>1042705.6</v>
      </c>
      <c r="DN247" s="36">
        <v>333150.03999999998</v>
      </c>
      <c r="DO247" s="36">
        <v>379881.36</v>
      </c>
      <c r="DP247" s="36">
        <v>592292.67000000004</v>
      </c>
      <c r="DQ247" s="36">
        <v>574367.71</v>
      </c>
      <c r="DR247" s="36">
        <v>1592614.31</v>
      </c>
      <c r="DS247" s="37">
        <f>DG247+DH247+DI247+DJ247+DK247+DL247+DM247+DN247+DO247+DP247+DQ247+DR247</f>
        <v>7170886.0199999996</v>
      </c>
      <c r="DT247" s="36">
        <v>184341.4</v>
      </c>
      <c r="DU247" s="36">
        <v>287922.12</v>
      </c>
      <c r="DV247" s="36">
        <v>554462.57999999996</v>
      </c>
      <c r="DW247" s="36">
        <v>390523.05</v>
      </c>
      <c r="DX247" s="36">
        <v>741050.08</v>
      </c>
      <c r="DY247" s="36">
        <v>840094.02</v>
      </c>
      <c r="DZ247" s="36">
        <v>421290.31</v>
      </c>
      <c r="EA247" s="36">
        <v>502466.93</v>
      </c>
      <c r="EB247" s="36">
        <v>652207.39</v>
      </c>
      <c r="EC247" s="36">
        <v>593779.38</v>
      </c>
      <c r="ED247" s="36">
        <v>585002.58999999892</v>
      </c>
      <c r="EE247" s="36">
        <v>1471742.76</v>
      </c>
      <c r="EF247" s="37">
        <f>DT247+DU247+DV247+DW247+DX247+DY247+DZ247+EA247+EB247+EC247+ED247+EE247</f>
        <v>7224882.6099999985</v>
      </c>
      <c r="EG247" s="36">
        <v>226112.91</v>
      </c>
      <c r="EH247" s="36">
        <v>473178.62</v>
      </c>
      <c r="EI247" s="36">
        <v>314262.83</v>
      </c>
      <c r="EJ247" s="36">
        <v>280759.73</v>
      </c>
      <c r="EK247" s="36">
        <v>476551.82</v>
      </c>
      <c r="EL247" s="36">
        <v>778847.73</v>
      </c>
      <c r="EM247" s="36">
        <v>358777.44</v>
      </c>
      <c r="EN247" s="36">
        <v>642540.49</v>
      </c>
      <c r="EO247" s="36">
        <v>436420.08</v>
      </c>
      <c r="EP247" s="36">
        <v>835584.11</v>
      </c>
      <c r="EQ247" s="36">
        <v>453544.71</v>
      </c>
      <c r="ER247" s="36">
        <v>1566985.76</v>
      </c>
      <c r="ES247" s="37">
        <f>EG247+EH247+EI247+EJ247+EK247+EL247+EM247+EN247+EO247+EP247+EQ247+ER247</f>
        <v>6843566.2300000004</v>
      </c>
      <c r="ET247" s="36">
        <v>348990.35</v>
      </c>
      <c r="EU247" s="36">
        <v>293201.2</v>
      </c>
      <c r="EV247" s="36">
        <v>492120.92</v>
      </c>
      <c r="EW247" s="36">
        <v>489759.37</v>
      </c>
      <c r="EX247" s="36">
        <v>482903.53</v>
      </c>
      <c r="EY247" s="36">
        <v>959701.3</v>
      </c>
      <c r="EZ247" s="36">
        <v>348521.44</v>
      </c>
      <c r="FA247" s="36">
        <v>391840.71</v>
      </c>
      <c r="FB247" s="36">
        <v>953167.01</v>
      </c>
      <c r="FC247" s="36">
        <v>557278.04</v>
      </c>
      <c r="FD247" s="36">
        <v>549281.6500000013</v>
      </c>
      <c r="FE247" s="36">
        <v>861796.32</v>
      </c>
      <c r="FF247" s="37">
        <f>ET247+EU247+EV247+EW247+EX247+EY247+EZ247+FA247+FB247+FC247+FD247+FE247</f>
        <v>6728561.8400000017</v>
      </c>
      <c r="FG247" s="36">
        <v>222050.08</v>
      </c>
      <c r="FH247" s="36">
        <v>475162.68</v>
      </c>
      <c r="FI247" s="36">
        <v>417089.65</v>
      </c>
      <c r="FJ247" s="36">
        <v>466698.11</v>
      </c>
      <c r="FK247" s="36">
        <v>818812.85</v>
      </c>
      <c r="FL247" s="36">
        <v>878132.07</v>
      </c>
      <c r="FM247" s="36">
        <v>709150.91</v>
      </c>
      <c r="FN247" s="36">
        <v>466738.78</v>
      </c>
      <c r="FO247" s="36">
        <v>470235.41</v>
      </c>
      <c r="FP247" s="36">
        <v>627736.28999999911</v>
      </c>
      <c r="FQ247" s="36">
        <v>592996.26000000071</v>
      </c>
      <c r="FR247" s="36">
        <v>988724.12</v>
      </c>
      <c r="FS247" s="37">
        <f>FG247+FH247+FI247+FJ247+FK247+FL247+FM247+FN247+FO247+FP247+FQ247+FR247</f>
        <v>7133527.21</v>
      </c>
      <c r="FT247" s="36">
        <v>316905.13</v>
      </c>
      <c r="FU247" s="36">
        <v>338913.84</v>
      </c>
      <c r="FV247" s="36">
        <v>347739.69</v>
      </c>
      <c r="FW247" s="36">
        <v>410830.18</v>
      </c>
      <c r="FX247" s="36">
        <v>545418.15</v>
      </c>
      <c r="FY247" s="36">
        <v>934130.98</v>
      </c>
      <c r="FZ247" s="36">
        <v>578771.69999999995</v>
      </c>
      <c r="GA247" s="36">
        <v>265683.69</v>
      </c>
      <c r="GB247" s="36">
        <v>632347.18000000005</v>
      </c>
      <c r="GC247" s="36">
        <v>497235.42</v>
      </c>
      <c r="GD247" s="36">
        <v>501448.56</v>
      </c>
      <c r="GE247" s="36">
        <v>1551823.15</v>
      </c>
      <c r="GF247" s="37">
        <f>FT247+FU247+FV247+FW247+FX247+FY247+FZ247+GA247+GB247+GC247+GD247+GE247</f>
        <v>6921247.6699999999</v>
      </c>
      <c r="GG247" s="36">
        <v>206253.19</v>
      </c>
      <c r="GH247" s="36">
        <v>568592.40999999992</v>
      </c>
      <c r="GI247" s="36">
        <v>215422.20000000007</v>
      </c>
      <c r="GJ247" s="36">
        <v>775115.67999999993</v>
      </c>
      <c r="GK247" s="36">
        <v>513249.58000000007</v>
      </c>
      <c r="GL247" s="36">
        <v>959804.2799999998</v>
      </c>
      <c r="GM247" s="36">
        <v>545666.02000000048</v>
      </c>
      <c r="GN247" s="36">
        <v>224056.09999999963</v>
      </c>
      <c r="GO247" s="36">
        <v>763537.90000000037</v>
      </c>
      <c r="GP247" s="36">
        <v>740698.59999999963</v>
      </c>
      <c r="GQ247" s="36">
        <v>965005.95000000019</v>
      </c>
      <c r="GR247" s="36">
        <v>568941.86000000034</v>
      </c>
      <c r="GS247" s="37">
        <f>GG247+GH247+GI247+GJ247+GK247+GL247+GM247+GN247+GO247+GP247+GQ247+GR247</f>
        <v>7046343.7700000005</v>
      </c>
      <c r="GT247" s="36">
        <v>389045.51</v>
      </c>
      <c r="GU247" s="36">
        <v>272862.3600000001</v>
      </c>
      <c r="GV247" s="36">
        <v>389679.41999999993</v>
      </c>
      <c r="GW247" s="36">
        <v>366678.18999999994</v>
      </c>
      <c r="GX247" s="36">
        <v>557675.62000000011</v>
      </c>
      <c r="GY247" s="36">
        <v>787539.49000000022</v>
      </c>
      <c r="GZ247" s="36">
        <v>806396.90999999968</v>
      </c>
      <c r="HA247" s="36">
        <v>624830.83999999985</v>
      </c>
      <c r="HB247" s="36">
        <v>492773.91000000015</v>
      </c>
      <c r="HC247" s="36">
        <v>261803.08999999985</v>
      </c>
      <c r="HD247" s="36">
        <v>732938.1799999997</v>
      </c>
      <c r="HE247" s="36">
        <v>1430751.5499999998</v>
      </c>
      <c r="HF247" s="37">
        <f>GT247+GU247+GV247+GW247+GX247+GY247+GZ247+HA247+HB247+HC247+HD247+HE247</f>
        <v>7112975.0699999994</v>
      </c>
      <c r="HG247" s="36">
        <v>479167.93999999994</v>
      </c>
      <c r="HH247" s="36">
        <v>696814.24</v>
      </c>
      <c r="HI247" s="36">
        <v>506144.2100000002</v>
      </c>
      <c r="HJ247" s="36">
        <v>246443.76</v>
      </c>
      <c r="HK247" s="36">
        <v>315049.28000000003</v>
      </c>
      <c r="HL247" s="36">
        <v>1052051.0400000005</v>
      </c>
      <c r="HM247" s="36">
        <v>526707.44999999925</v>
      </c>
      <c r="HN247" s="36">
        <v>842636.12999999896</v>
      </c>
      <c r="HO247" s="36">
        <v>359149.08000000007</v>
      </c>
      <c r="HP247" s="36">
        <v>860521.47000000067</v>
      </c>
      <c r="HQ247" s="36">
        <v>586397.85000000056</v>
      </c>
      <c r="HR247" s="36">
        <v>436100.8599999994</v>
      </c>
      <c r="HS247" s="37">
        <f>HG247+HH247+HI247+HJ247+HK247+HL247+HM247+HN247+HO247+HP247+HQ247+HR247</f>
        <v>6907183.3099999996</v>
      </c>
      <c r="HT247" s="36">
        <v>407055.03999999992</v>
      </c>
      <c r="HU247" s="36">
        <v>447355.27000000014</v>
      </c>
      <c r="HV247" s="36">
        <v>273917.8899999999</v>
      </c>
      <c r="HW247" s="36">
        <v>1206588.05</v>
      </c>
      <c r="HX247" s="36">
        <v>258557.77000000002</v>
      </c>
      <c r="HY247" s="36">
        <v>993004.34000000032</v>
      </c>
      <c r="HZ247" s="36">
        <v>547830.71</v>
      </c>
      <c r="IA247" s="36">
        <v>241499.25999999978</v>
      </c>
      <c r="IB247" s="36">
        <v>1421674.6899999995</v>
      </c>
      <c r="IC247" s="36">
        <v>535962.37000000104</v>
      </c>
      <c r="ID247" s="36">
        <v>581645.9299999997</v>
      </c>
      <c r="IE247" s="36">
        <v>329606.76999999955</v>
      </c>
      <c r="IF247" s="37">
        <f>HT247+HU247+HV247+HW247+HX247+HY247+HZ247+IA247+IB247+IC247+ID247+IE247</f>
        <v>7244698.0899999999</v>
      </c>
      <c r="IG247" s="36">
        <v>1016817.2799999999</v>
      </c>
      <c r="IH247" s="209">
        <v>224028.22999999986</v>
      </c>
      <c r="II247" s="209">
        <v>266924.14999999991</v>
      </c>
      <c r="IJ247" s="209">
        <v>383427.27000000025</v>
      </c>
      <c r="IK247" s="209">
        <v>678169.88000000012</v>
      </c>
      <c r="IL247" s="209">
        <v>1446952.88</v>
      </c>
      <c r="IM247" s="209">
        <v>1007937.56</v>
      </c>
      <c r="IN247" s="209">
        <v>579264.30000000075</v>
      </c>
      <c r="IO247" s="209">
        <v>519244.3200000003</v>
      </c>
      <c r="IP247" s="209">
        <v>791630.06999999844</v>
      </c>
      <c r="IQ247" s="209">
        <v>687764.75999999978</v>
      </c>
      <c r="IR247" s="209">
        <v>785442.61000000034</v>
      </c>
      <c r="IS247" s="37">
        <f>IG247+IH247+II247+IJ247+IK247+IL247+IM247+IN247+IO247+IP247+IQ247+IR247</f>
        <v>8387603.3099999996</v>
      </c>
      <c r="IT247" s="36">
        <v>500152.74</v>
      </c>
      <c r="IU247" s="209">
        <v>830379.22</v>
      </c>
      <c r="IV247" s="209">
        <v>256328.42999999993</v>
      </c>
      <c r="IW247" s="209">
        <v>765258.06000000029</v>
      </c>
      <c r="IX247" s="209">
        <v>796572.87000000011</v>
      </c>
      <c r="IY247" s="209">
        <v>1058150.25</v>
      </c>
      <c r="IZ247" s="209">
        <v>563877.00999999978</v>
      </c>
      <c r="JA247" s="209">
        <v>808808.30999999959</v>
      </c>
      <c r="JB247" s="209">
        <v>318229.19000000041</v>
      </c>
      <c r="JC247" s="209">
        <v>786018.65000000037</v>
      </c>
      <c r="JD247" s="209">
        <v>969790.20999999903</v>
      </c>
      <c r="JE247" s="209">
        <v>537694.61000000127</v>
      </c>
      <c r="JF247" s="37">
        <f>IT247+IU247+IV247+IW247+IX247+IY247+IZ247+JA247+JB247+JC247+JD247+JE247</f>
        <v>8191259.5500000007</v>
      </c>
      <c r="JG247" s="229">
        <v>229817.27999999997</v>
      </c>
      <c r="JH247" s="209">
        <v>1267373.98</v>
      </c>
      <c r="JI247" s="209">
        <v>308572.7899999998</v>
      </c>
      <c r="JJ247" s="209">
        <v>769229.95000000019</v>
      </c>
      <c r="JK247" s="209">
        <v>1236275.4499999997</v>
      </c>
      <c r="JL247" s="209">
        <v>514899.09000000032</v>
      </c>
      <c r="JM247" s="209">
        <v>899797.98000000045</v>
      </c>
      <c r="JN247" s="209">
        <v>1071828.169999999</v>
      </c>
      <c r="JO247" s="209">
        <v>619885.93000000063</v>
      </c>
      <c r="JP247" s="209">
        <v>384101.97000000067</v>
      </c>
      <c r="JQ247" s="209">
        <v>908517.36999999918</v>
      </c>
      <c r="JR247" s="209">
        <v>1151841.6100000003</v>
      </c>
      <c r="JS247" s="37">
        <f>JG247+JH247+JI247+JJ247+JK247+JL247+JM247+JN247+JO247+JP247+JQ247+JR247</f>
        <v>9362141.5700000003</v>
      </c>
      <c r="JT247" s="229">
        <v>238239.57</v>
      </c>
      <c r="JU247" s="209">
        <v>239311.5</v>
      </c>
      <c r="JV247" s="209">
        <v>983195.28</v>
      </c>
      <c r="JW247" s="209">
        <v>852662.44</v>
      </c>
      <c r="JX247" s="209">
        <v>988220.95000000019</v>
      </c>
      <c r="JY247" s="209">
        <v>331536.62999999989</v>
      </c>
      <c r="JZ247" s="209">
        <v>957129.11000000034</v>
      </c>
      <c r="KA247" s="209">
        <v>849065.56999999937</v>
      </c>
      <c r="KB247" s="209">
        <v>469237.8200000003</v>
      </c>
      <c r="KC247" s="209">
        <v>1140406.8899999997</v>
      </c>
      <c r="KD247" s="209">
        <v>494707.47000000253</v>
      </c>
      <c r="KE247" s="209">
        <v>1245203.6699999981</v>
      </c>
      <c r="KF247" s="37">
        <f>JT247+JU247+JV247+JW247+JX247+JY247+JZ247+KA247+KB247+KC247+KD247+KE247</f>
        <v>8788916.9000000004</v>
      </c>
      <c r="KG247" s="229">
        <v>235825.67</v>
      </c>
      <c r="KH247" s="209">
        <v>271027.30999999994</v>
      </c>
      <c r="KI247" s="209">
        <v>1089001.6499999999</v>
      </c>
      <c r="KJ247" s="209">
        <v>702734.05000000028</v>
      </c>
      <c r="KK247" s="209">
        <v>1178081.8899999997</v>
      </c>
      <c r="KL247" s="209">
        <v>708671.69</v>
      </c>
      <c r="KM247" s="209">
        <v>517985.45999999996</v>
      </c>
      <c r="KN247" s="209">
        <v>1059851.3100000005</v>
      </c>
      <c r="KO247" s="209">
        <v>900014.6799999997</v>
      </c>
      <c r="KP247" s="209">
        <v>816859.40000000037</v>
      </c>
      <c r="KQ247" s="209">
        <v>932420.87000000011</v>
      </c>
      <c r="KR247" s="209">
        <v>653447.41000000015</v>
      </c>
      <c r="KS247" s="37">
        <f>KG247+KH247+KI247+KJ247+KK247+KL247+KM247+KN247+KO247+KP247+KQ247+KR247</f>
        <v>9065921.3900000006</v>
      </c>
      <c r="KT247" s="229">
        <v>632575.89</v>
      </c>
      <c r="KU247" s="209">
        <v>254274.72999999998</v>
      </c>
      <c r="KV247" s="209">
        <v>305020.84999999998</v>
      </c>
      <c r="KW247" s="209">
        <v>858432.1100000001</v>
      </c>
      <c r="KX247" s="209">
        <v>813100.25</v>
      </c>
      <c r="KY247" s="209">
        <v>538074.23999999976</v>
      </c>
      <c r="KZ247" s="209">
        <v>735864.76000000024</v>
      </c>
      <c r="LA247" s="209">
        <v>516466.45000000019</v>
      </c>
      <c r="LB247" s="209">
        <v>1075038.79</v>
      </c>
      <c r="LC247" s="209">
        <v>540381.77999999933</v>
      </c>
      <c r="LD247" s="209">
        <v>1023279.4100000001</v>
      </c>
      <c r="LE247" s="209">
        <v>904694.62999999989</v>
      </c>
      <c r="LF247" s="37">
        <f>KT247+KU247+KV247+KW247+KX247+KY247+KZ247+LA247+LB247+LC247+LD247+LE247</f>
        <v>8197203.8899999997</v>
      </c>
      <c r="LG247" s="229">
        <v>247570.74</v>
      </c>
      <c r="LH247" s="209">
        <v>311311.25</v>
      </c>
      <c r="LI247" s="209">
        <v>1166864.76</v>
      </c>
      <c r="LJ247" s="209">
        <v>686930.54999999981</v>
      </c>
      <c r="LK247" s="209">
        <v>969791.44000000041</v>
      </c>
      <c r="LL247" s="209">
        <v>517012.81999999983</v>
      </c>
      <c r="LM247" s="209">
        <v>989393.35000000009</v>
      </c>
      <c r="LN247" s="209">
        <v>586317.4299999997</v>
      </c>
      <c r="LO247" s="209">
        <v>342064.2799999984</v>
      </c>
      <c r="LP247" s="209">
        <v>448129.31000000145</v>
      </c>
      <c r="LQ247" s="209">
        <v>397788.29000000004</v>
      </c>
      <c r="LR247" s="209">
        <v>534566.35000000056</v>
      </c>
      <c r="LS247" s="37">
        <f>LG247+LH247+LI247+LJ247+LK247+LL247+LM247+LN247+LO247+LP247+LQ247+LR247</f>
        <v>7197740.5700000003</v>
      </c>
      <c r="LT247" s="229">
        <v>1616558.85</v>
      </c>
      <c r="LU247" s="209">
        <v>368865.33999999985</v>
      </c>
      <c r="LV247" s="209">
        <v>987942.85000000009</v>
      </c>
      <c r="LW247" s="209">
        <v>628154.48999999976</v>
      </c>
      <c r="LX247" s="209">
        <v>493586.45000000019</v>
      </c>
      <c r="LY247" s="209">
        <v>738680.80000000028</v>
      </c>
      <c r="LZ247" s="209">
        <v>735966.58000000007</v>
      </c>
      <c r="MA247" s="209">
        <v>406744.13999999966</v>
      </c>
      <c r="MB247" s="209">
        <v>259336.91000000015</v>
      </c>
      <c r="MC247" s="209">
        <v>1059716.7400000002</v>
      </c>
      <c r="MD247" s="209">
        <v>1499903.8100000005</v>
      </c>
      <c r="ME247" s="209">
        <v>2024550.7699999996</v>
      </c>
      <c r="MF247" s="37">
        <f>LT247+LU247+LV247+LW247+LX247+LY247+LZ247+MA247+MB247+MC247+MD247+ME247</f>
        <v>10820007.73</v>
      </c>
      <c r="MG247" s="229">
        <v>355796.63</v>
      </c>
      <c r="MH247" s="209">
        <v>452872.85</v>
      </c>
      <c r="MI247" s="209">
        <v>1129767.98</v>
      </c>
      <c r="MJ247" s="209">
        <v>0</v>
      </c>
      <c r="MK247" s="209">
        <v>0</v>
      </c>
      <c r="ML247" s="209">
        <v>0</v>
      </c>
      <c r="MM247" s="209">
        <v>0</v>
      </c>
      <c r="MN247" s="209">
        <v>0</v>
      </c>
      <c r="MO247" s="209">
        <v>0</v>
      </c>
      <c r="MP247" s="209">
        <v>0</v>
      </c>
      <c r="MQ247" s="209">
        <v>0</v>
      </c>
      <c r="MR247" s="209">
        <v>0</v>
      </c>
      <c r="MS247" s="38">
        <f>MG247+MH247+MI247+MJ247+MK247+ML247+MM247+MN247+MO247+MP247+MQ247+MR247</f>
        <v>1938437.46</v>
      </c>
    </row>
    <row r="248" spans="1:357" x14ac:dyDescent="0.2">
      <c r="A248" s="82"/>
      <c r="B248" s="105"/>
      <c r="C248" s="106" t="s">
        <v>591</v>
      </c>
      <c r="D248" s="106" t="s">
        <v>591</v>
      </c>
      <c r="E248" s="22"/>
      <c r="F248" s="22"/>
      <c r="G248" s="22"/>
      <c r="H248" s="22"/>
      <c r="I248" s="22"/>
      <c r="J248" s="22"/>
      <c r="K248" s="22"/>
      <c r="L248" s="31"/>
      <c r="M248" s="31"/>
      <c r="N248" s="31"/>
      <c r="O248" s="31"/>
      <c r="P248" s="31"/>
      <c r="Q248" s="31"/>
      <c r="R248" s="31"/>
      <c r="S248" s="31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31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31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31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31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31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31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31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31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31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31"/>
      <c r="FG248" s="22"/>
      <c r="FH248" s="22"/>
      <c r="FI248" s="22"/>
      <c r="FJ248" s="22"/>
      <c r="FK248" s="22"/>
      <c r="FL248" s="22"/>
      <c r="FM248" s="22"/>
      <c r="FN248" s="22"/>
      <c r="FO248" s="22"/>
      <c r="FP248" s="22"/>
      <c r="FQ248" s="22"/>
      <c r="FR248" s="22"/>
      <c r="FS248" s="31"/>
      <c r="FT248" s="22"/>
      <c r="FU248" s="22"/>
      <c r="FV248" s="22"/>
      <c r="FW248" s="22"/>
      <c r="FX248" s="22"/>
      <c r="FY248" s="22"/>
      <c r="FZ248" s="22"/>
      <c r="GA248" s="22"/>
      <c r="GB248" s="22"/>
      <c r="GC248" s="22"/>
      <c r="GD248" s="22"/>
      <c r="GE248" s="22"/>
      <c r="GF248" s="31"/>
      <c r="GG248" s="22"/>
      <c r="GH248" s="22"/>
      <c r="GI248" s="22"/>
      <c r="GJ248" s="22"/>
      <c r="GK248" s="22"/>
      <c r="GL248" s="22"/>
      <c r="GM248" s="22"/>
      <c r="GN248" s="22"/>
      <c r="GO248" s="22"/>
      <c r="GP248" s="22"/>
      <c r="GQ248" s="22"/>
      <c r="GR248" s="22"/>
      <c r="GS248" s="31"/>
      <c r="GT248" s="22"/>
      <c r="GU248" s="22"/>
      <c r="GV248" s="22"/>
      <c r="GW248" s="22"/>
      <c r="GX248" s="22"/>
      <c r="GY248" s="22"/>
      <c r="GZ248" s="22"/>
      <c r="HA248" s="22"/>
      <c r="HB248" s="22"/>
      <c r="HC248" s="22"/>
      <c r="HD248" s="22"/>
      <c r="HE248" s="22"/>
      <c r="HF248" s="31"/>
      <c r="HG248" s="22"/>
      <c r="HH248" s="22"/>
      <c r="HI248" s="22"/>
      <c r="HJ248" s="22"/>
      <c r="HK248" s="22"/>
      <c r="HL248" s="22"/>
      <c r="HM248" s="22"/>
      <c r="HN248" s="22"/>
      <c r="HO248" s="22"/>
      <c r="HP248" s="22"/>
      <c r="HQ248" s="22"/>
      <c r="HR248" s="22"/>
      <c r="HS248" s="31"/>
      <c r="HT248" s="22"/>
      <c r="HU248" s="22"/>
      <c r="HV248" s="22"/>
      <c r="HW248" s="22"/>
      <c r="HX248" s="22"/>
      <c r="HY248" s="22"/>
      <c r="HZ248" s="22"/>
      <c r="IA248" s="22"/>
      <c r="IB248" s="22"/>
      <c r="IC248" s="22"/>
      <c r="ID248" s="22"/>
      <c r="IE248" s="22"/>
      <c r="IF248" s="31"/>
      <c r="IG248" s="22"/>
      <c r="IH248" s="22"/>
      <c r="II248" s="22"/>
      <c r="IJ248" s="22"/>
      <c r="IK248" s="22"/>
      <c r="IL248" s="22"/>
      <c r="IM248" s="22"/>
      <c r="IN248" s="22"/>
      <c r="IO248" s="22"/>
      <c r="IP248" s="22"/>
      <c r="IQ248" s="22"/>
      <c r="IR248" s="22"/>
      <c r="IS248" s="31"/>
      <c r="IT248" s="22"/>
      <c r="IU248" s="22"/>
      <c r="IV248" s="22"/>
      <c r="IW248" s="22"/>
      <c r="IX248" s="22"/>
      <c r="IY248" s="22"/>
      <c r="IZ248" s="22"/>
      <c r="JA248" s="22"/>
      <c r="JB248" s="22"/>
      <c r="JC248" s="22"/>
      <c r="JD248" s="22"/>
      <c r="JE248" s="22"/>
      <c r="JF248" s="31"/>
      <c r="JG248" s="227"/>
      <c r="JH248" s="22"/>
      <c r="JI248" s="22"/>
      <c r="JJ248" s="22"/>
      <c r="JK248" s="22"/>
      <c r="JL248" s="22"/>
      <c r="JM248" s="22"/>
      <c r="JN248" s="22"/>
      <c r="JO248" s="22"/>
      <c r="JP248" s="22"/>
      <c r="JQ248" s="22"/>
      <c r="JR248" s="22"/>
      <c r="JS248" s="31"/>
      <c r="JT248" s="227"/>
      <c r="JU248" s="22"/>
      <c r="JV248" s="22"/>
      <c r="JW248" s="22"/>
      <c r="JX248" s="22"/>
      <c r="JY248" s="22"/>
      <c r="JZ248" s="22"/>
      <c r="KA248" s="22"/>
      <c r="KB248" s="22"/>
      <c r="KC248" s="22"/>
      <c r="KD248" s="22"/>
      <c r="KE248" s="22"/>
      <c r="KF248" s="31"/>
      <c r="KG248" s="227"/>
      <c r="KH248" s="22"/>
      <c r="KI248" s="22"/>
      <c r="KJ248" s="22"/>
      <c r="KK248" s="22"/>
      <c r="KL248" s="22"/>
      <c r="KM248" s="22"/>
      <c r="KN248" s="22"/>
      <c r="KO248" s="22"/>
      <c r="KP248" s="22"/>
      <c r="KQ248" s="22"/>
      <c r="KR248" s="22"/>
      <c r="KS248" s="31"/>
      <c r="KT248" s="227"/>
      <c r="KU248" s="22"/>
      <c r="KV248" s="22"/>
      <c r="KW248" s="22"/>
      <c r="KX248" s="22"/>
      <c r="KY248" s="22"/>
      <c r="KZ248" s="22"/>
      <c r="LA248" s="22"/>
      <c r="LB248" s="22"/>
      <c r="LC248" s="22"/>
      <c r="LD248" s="22"/>
      <c r="LE248" s="22"/>
      <c r="LF248" s="31"/>
      <c r="LG248" s="227"/>
      <c r="LH248" s="22"/>
      <c r="LI248" s="22"/>
      <c r="LJ248" s="22"/>
      <c r="LK248" s="22"/>
      <c r="LL248" s="22"/>
      <c r="LM248" s="22"/>
      <c r="LN248" s="22"/>
      <c r="LO248" s="22"/>
      <c r="LP248" s="22"/>
      <c r="LQ248" s="22"/>
      <c r="LR248" s="22"/>
      <c r="LS248" s="31"/>
      <c r="LT248" s="227"/>
      <c r="LU248" s="22"/>
      <c r="LV248" s="22"/>
      <c r="LW248" s="22"/>
      <c r="LX248" s="22"/>
      <c r="LY248" s="22"/>
      <c r="LZ248" s="22"/>
      <c r="MA248" s="22"/>
      <c r="MB248" s="22"/>
      <c r="MC248" s="22"/>
      <c r="MD248" s="22"/>
      <c r="ME248" s="22"/>
      <c r="MF248" s="31"/>
      <c r="MG248" s="227"/>
      <c r="MH248" s="22"/>
      <c r="MI248" s="22"/>
      <c r="MJ248" s="22"/>
      <c r="MK248" s="22"/>
      <c r="ML248" s="22"/>
      <c r="MM248" s="22"/>
      <c r="MN248" s="22"/>
      <c r="MO248" s="22"/>
      <c r="MP248" s="22"/>
      <c r="MQ248" s="22"/>
      <c r="MR248" s="22"/>
      <c r="MS248" s="32"/>
    </row>
    <row r="249" spans="1:357" ht="15.75" x14ac:dyDescent="0.25">
      <c r="A249" s="86">
        <v>4133</v>
      </c>
      <c r="B249" s="113"/>
      <c r="C249" s="114" t="s">
        <v>231</v>
      </c>
      <c r="D249" s="114" t="s">
        <v>395</v>
      </c>
      <c r="E249" s="36">
        <f t="shared" ref="E249:R249" si="1279">E250+E251+E252</f>
        <v>85624566.015690207</v>
      </c>
      <c r="F249" s="36">
        <f t="shared" si="1279"/>
        <v>119121828.57619765</v>
      </c>
      <c r="G249" s="36">
        <f t="shared" si="1279"/>
        <v>141034902.35353029</v>
      </c>
      <c r="H249" s="36">
        <f t="shared" si="1279"/>
        <v>188105741.94625273</v>
      </c>
      <c r="I249" s="36">
        <f t="shared" si="1279"/>
        <v>209554423.30161911</v>
      </c>
      <c r="J249" s="36">
        <f t="shared" si="1279"/>
        <v>217632874.31146723</v>
      </c>
      <c r="K249" s="36">
        <f t="shared" si="1279"/>
        <v>243321632.44867301</v>
      </c>
      <c r="L249" s="37">
        <f t="shared" si="1279"/>
        <v>94788520.280420631</v>
      </c>
      <c r="M249" s="37">
        <f t="shared" si="1279"/>
        <v>16753651.310298782</v>
      </c>
      <c r="N249" s="37">
        <f t="shared" si="1279"/>
        <v>14525070.939742949</v>
      </c>
      <c r="O249" s="37">
        <f t="shared" si="1279"/>
        <v>12837877.649808045</v>
      </c>
      <c r="P249" s="37">
        <f t="shared" si="1279"/>
        <v>15884447.504590219</v>
      </c>
      <c r="Q249" s="37">
        <f t="shared" si="1279"/>
        <v>16210507.42780838</v>
      </c>
      <c r="R249" s="37">
        <f t="shared" si="1279"/>
        <v>17341887.831747621</v>
      </c>
      <c r="S249" s="37">
        <f>L249+M249+N249+O249+P249+Q249+R249</f>
        <v>188341962.94441661</v>
      </c>
      <c r="T249" s="36">
        <f t="shared" ref="T249:AE249" si="1280">T250+T251+T252</f>
        <v>11727084.024244701</v>
      </c>
      <c r="U249" s="36">
        <f t="shared" si="1280"/>
        <v>13541351.749165416</v>
      </c>
      <c r="V249" s="36">
        <f t="shared" si="1280"/>
        <v>14718491.726840263</v>
      </c>
      <c r="W249" s="36">
        <f t="shared" si="1280"/>
        <v>13740733.169921551</v>
      </c>
      <c r="X249" s="36">
        <f t="shared" si="1280"/>
        <v>15780518.669212151</v>
      </c>
      <c r="Y249" s="36">
        <f t="shared" si="1280"/>
        <v>15621187.387748292</v>
      </c>
      <c r="Z249" s="36">
        <f t="shared" si="1280"/>
        <v>13537314.506134205</v>
      </c>
      <c r="AA249" s="36">
        <f t="shared" si="1280"/>
        <v>12778614.375980642</v>
      </c>
      <c r="AB249" s="36">
        <f t="shared" si="1280"/>
        <v>12842322.669420797</v>
      </c>
      <c r="AC249" s="36">
        <f t="shared" si="1280"/>
        <v>13173051.751168419</v>
      </c>
      <c r="AD249" s="36">
        <f t="shared" si="1280"/>
        <v>13779302.801368743</v>
      </c>
      <c r="AE249" s="36">
        <f t="shared" si="1280"/>
        <v>19378949.719412409</v>
      </c>
      <c r="AF249" s="37">
        <f>T249+U249+V249+W249+X249+Y249+Z249+AA249+AB249+AC249+AD249+AE249</f>
        <v>170618922.55061758</v>
      </c>
      <c r="AG249" s="36">
        <f t="shared" ref="AG249:AR249" si="1281">AG250+AG251+AG252</f>
        <v>12356379.022450343</v>
      </c>
      <c r="AH249" s="36">
        <f t="shared" si="1281"/>
        <v>12837936.052745789</v>
      </c>
      <c r="AI249" s="36">
        <f t="shared" si="1281"/>
        <v>15717044.466241024</v>
      </c>
      <c r="AJ249" s="36">
        <f t="shared" si="1281"/>
        <v>15674058.586629953</v>
      </c>
      <c r="AK249" s="36">
        <f t="shared" si="1281"/>
        <v>16219188.315014176</v>
      </c>
      <c r="AL249" s="36">
        <f t="shared" si="1281"/>
        <v>15335653.685444843</v>
      </c>
      <c r="AM249" s="36">
        <f t="shared" si="1281"/>
        <v>14687119.118218977</v>
      </c>
      <c r="AN249" s="36">
        <f t="shared" si="1281"/>
        <v>14647777.893965973</v>
      </c>
      <c r="AO249" s="36">
        <f t="shared" si="1281"/>
        <v>14126612.661784362</v>
      </c>
      <c r="AP249" s="36">
        <f t="shared" si="1281"/>
        <v>14804252.31693371</v>
      </c>
      <c r="AQ249" s="36">
        <f t="shared" si="1281"/>
        <v>15321059.751126708</v>
      </c>
      <c r="AR249" s="36">
        <f t="shared" si="1281"/>
        <v>21509319.376690026</v>
      </c>
      <c r="AS249" s="37">
        <f>AG249+AH249+AI249+AJ249+AK249+AL249+AM249+AN249+AO249+AP249+AQ249+AR249</f>
        <v>183236401.24724591</v>
      </c>
      <c r="AT249" s="36">
        <f t="shared" ref="AT249:BE249" si="1282">AT250+AT251+AT252</f>
        <v>13868102.120528016</v>
      </c>
      <c r="AU249" s="36">
        <f t="shared" si="1282"/>
        <v>15932464.852723524</v>
      </c>
      <c r="AV249" s="36">
        <f t="shared" si="1282"/>
        <v>15953335.66111668</v>
      </c>
      <c r="AW249" s="36">
        <f t="shared" si="1282"/>
        <v>17422221.167626441</v>
      </c>
      <c r="AX249" s="36">
        <f t="shared" si="1282"/>
        <v>17794770.396177597</v>
      </c>
      <c r="AY249" s="36">
        <f t="shared" si="1282"/>
        <v>16799018.584418282</v>
      </c>
      <c r="AZ249" s="36">
        <f t="shared" si="1282"/>
        <v>16316707.302453702</v>
      </c>
      <c r="BA249" s="36">
        <f t="shared" si="1282"/>
        <v>16220607.01752628</v>
      </c>
      <c r="BB249" s="36">
        <f t="shared" si="1282"/>
        <v>15878435.940494064</v>
      </c>
      <c r="BC249" s="36">
        <f t="shared" si="1282"/>
        <v>17234695.500542492</v>
      </c>
      <c r="BD249" s="36">
        <f t="shared" si="1282"/>
        <v>17204731.263561994</v>
      </c>
      <c r="BE249" s="36">
        <f t="shared" si="1282"/>
        <v>18365092.758596256</v>
      </c>
      <c r="BF249" s="37">
        <f>AT249+AU249+AV249+AW249+AX249+AY249+AZ249+BA249+BB249+BC249+BD249+BE249</f>
        <v>198990182.56576532</v>
      </c>
      <c r="BG249" s="36">
        <f t="shared" ref="BG249:BR249" si="1283">BG250+BG251+BG252</f>
        <v>13521690.712193292</v>
      </c>
      <c r="BH249" s="36">
        <f t="shared" si="1283"/>
        <v>14629358.424344853</v>
      </c>
      <c r="BI249" s="36">
        <f t="shared" si="1283"/>
        <v>15923621.515565012</v>
      </c>
      <c r="BJ249" s="36">
        <f t="shared" si="1283"/>
        <v>18270701.185778674</v>
      </c>
      <c r="BK249" s="36">
        <f t="shared" si="1283"/>
        <v>17238165.734601896</v>
      </c>
      <c r="BL249" s="36">
        <f t="shared" si="1283"/>
        <v>18181307.55441498</v>
      </c>
      <c r="BM249" s="36">
        <f t="shared" si="1283"/>
        <v>16936656.85603404</v>
      </c>
      <c r="BN249" s="36">
        <f t="shared" si="1283"/>
        <v>16853203.139667831</v>
      </c>
      <c r="BO249" s="36">
        <f t="shared" si="1283"/>
        <v>16814047.848147206</v>
      </c>
      <c r="BP249" s="36">
        <f t="shared" si="1283"/>
        <v>15623373.733809043</v>
      </c>
      <c r="BQ249" s="36">
        <f t="shared" si="1283"/>
        <v>12601097.024912411</v>
      </c>
      <c r="BR249" s="36">
        <f t="shared" si="1283"/>
        <v>22631344.286387891</v>
      </c>
      <c r="BS249" s="37">
        <f>BG249+BH249+BI249+BJ249+BK249+BL249+BM249+BN249+BO249+BP249+BQ249+BR249</f>
        <v>199224568.01585716</v>
      </c>
      <c r="BT249" s="36">
        <f t="shared" ref="BT249:CE249" si="1284">BT250+BT251+BT252+BT253</f>
        <v>13299550.602820897</v>
      </c>
      <c r="BU249" s="36">
        <f t="shared" si="1284"/>
        <v>14420150.099649472</v>
      </c>
      <c r="BV249" s="36">
        <f t="shared" si="1284"/>
        <v>12010753.667083975</v>
      </c>
      <c r="BW249" s="36">
        <f t="shared" si="1284"/>
        <v>18201756.388958432</v>
      </c>
      <c r="BX249" s="36">
        <f t="shared" si="1284"/>
        <v>13748668.068018688</v>
      </c>
      <c r="BY249" s="36">
        <f t="shared" si="1284"/>
        <v>13951762.034301467</v>
      </c>
      <c r="BZ249" s="36">
        <f t="shared" si="1284"/>
        <v>14180907.408529457</v>
      </c>
      <c r="CA249" s="36">
        <f t="shared" si="1284"/>
        <v>13310695.992405253</v>
      </c>
      <c r="CB249" s="36">
        <f t="shared" si="1284"/>
        <v>13100965.168753153</v>
      </c>
      <c r="CC249" s="36">
        <f t="shared" si="1284"/>
        <v>16835473.002921015</v>
      </c>
      <c r="CD249" s="36">
        <f t="shared" si="1284"/>
        <v>16592293.969579419</v>
      </c>
      <c r="CE249" s="36">
        <f t="shared" si="1284"/>
        <v>18262167.523368374</v>
      </c>
      <c r="CF249" s="37">
        <f>BT249+BU249+BV249+BW249+BX249+BY249+BZ249+CA249+CB249+CC249+CD249+CE249</f>
        <v>177915143.92638963</v>
      </c>
      <c r="CG249" s="36">
        <f t="shared" ref="CG249:CR249" si="1285">CG250+CG251+CG252+CG253</f>
        <v>11439262.685403105</v>
      </c>
      <c r="CH249" s="36">
        <f t="shared" si="1285"/>
        <v>13250967.40877983</v>
      </c>
      <c r="CI249" s="36">
        <f t="shared" si="1285"/>
        <v>14585057.142630627</v>
      </c>
      <c r="CJ249" s="36">
        <f t="shared" si="1285"/>
        <v>16813436.02954429</v>
      </c>
      <c r="CK249" s="36">
        <f t="shared" si="1285"/>
        <v>14505002.957352715</v>
      </c>
      <c r="CL249" s="36">
        <f t="shared" si="1285"/>
        <v>14664891.768027045</v>
      </c>
      <c r="CM249" s="36">
        <f t="shared" si="1285"/>
        <v>13948839.779001813</v>
      </c>
      <c r="CN249" s="36">
        <f t="shared" si="1285"/>
        <v>13924271.297028853</v>
      </c>
      <c r="CO249" s="36">
        <f t="shared" si="1285"/>
        <v>15008409.002253447</v>
      </c>
      <c r="CP249" s="36">
        <f t="shared" si="1285"/>
        <v>13996544.170380546</v>
      </c>
      <c r="CQ249" s="36">
        <f t="shared" si="1285"/>
        <v>15575492.817392748</v>
      </c>
      <c r="CR249" s="36">
        <f t="shared" si="1285"/>
        <v>20322506.172967814</v>
      </c>
      <c r="CS249" s="37">
        <f>CG249+CH249+CI249+CJ249+CK249+CL249+CM249+CN249+CO249+CP249+CQ249+CR249</f>
        <v>178034681.23076281</v>
      </c>
      <c r="CT249" s="36">
        <f t="shared" ref="CT249:DE249" si="1286">CT250+CT251+CT252+CT253</f>
        <v>11819777.162785847</v>
      </c>
      <c r="CU249" s="36">
        <f t="shared" si="1286"/>
        <v>14549105.60665999</v>
      </c>
      <c r="CV249" s="36">
        <f t="shared" si="1286"/>
        <v>16049355.267651467</v>
      </c>
      <c r="CW249" s="36">
        <f t="shared" si="1286"/>
        <v>15294538.839258906</v>
      </c>
      <c r="CX249" s="36">
        <f t="shared" si="1286"/>
        <v>17435349.061049905</v>
      </c>
      <c r="CY249" s="36">
        <f t="shared" si="1286"/>
        <v>16777484.177432824</v>
      </c>
      <c r="CZ249" s="36">
        <f t="shared" si="1286"/>
        <v>14955947.436070751</v>
      </c>
      <c r="DA249" s="36">
        <f t="shared" si="1286"/>
        <v>15115667.363712246</v>
      </c>
      <c r="DB249" s="36">
        <f t="shared" si="1286"/>
        <v>14476633.439242195</v>
      </c>
      <c r="DC249" s="36">
        <f t="shared" si="1286"/>
        <v>15712496.977424489</v>
      </c>
      <c r="DD249" s="36">
        <f t="shared" si="1286"/>
        <v>16589743.824778801</v>
      </c>
      <c r="DE249" s="36">
        <f t="shared" si="1286"/>
        <v>22648850.739609446</v>
      </c>
      <c r="DF249" s="36">
        <f>CT249+CU249+CV249+CW249+CX249+CY249+CZ249+DA249+DB249+DC249+DD249+DE249</f>
        <v>191424949.89567688</v>
      </c>
      <c r="DG249" s="36">
        <f t="shared" ref="DG249:DR249" si="1287">DG250+DG251+DG252+DG253</f>
        <v>11279898.762927724</v>
      </c>
      <c r="DH249" s="36">
        <f t="shared" si="1287"/>
        <v>14102006.30707228</v>
      </c>
      <c r="DI249" s="36">
        <f t="shared" si="1287"/>
        <v>15338526.759999989</v>
      </c>
      <c r="DJ249" s="36">
        <f t="shared" si="1287"/>
        <v>16047406.340000013</v>
      </c>
      <c r="DK249" s="36">
        <f t="shared" si="1287"/>
        <v>18416520.521999922</v>
      </c>
      <c r="DL249" s="36">
        <f t="shared" si="1287"/>
        <v>16003282.038000006</v>
      </c>
      <c r="DM249" s="36">
        <f t="shared" si="1287"/>
        <v>16511107.699999997</v>
      </c>
      <c r="DN249" s="36">
        <f t="shared" si="1287"/>
        <v>16413798.260000037</v>
      </c>
      <c r="DO249" s="36">
        <f t="shared" si="1287"/>
        <v>14940909.110000031</v>
      </c>
      <c r="DP249" s="36">
        <f t="shared" si="1287"/>
        <v>16488148.730000002</v>
      </c>
      <c r="DQ249" s="36">
        <f t="shared" si="1287"/>
        <v>17167950.839999951</v>
      </c>
      <c r="DR249" s="36">
        <f t="shared" si="1287"/>
        <v>22548333.670000043</v>
      </c>
      <c r="DS249" s="37">
        <f>DG249+DH249+DI249+DJ249+DK249+DL249+DM249+DN249+DO249+DP249+DQ249+DR249</f>
        <v>195257889.03999999</v>
      </c>
      <c r="DT249" s="36">
        <f t="shared" ref="DT249:EE249" si="1288">DT250+DT251+DT252+DT253</f>
        <v>12070590.709999999</v>
      </c>
      <c r="DU249" s="36">
        <f t="shared" si="1288"/>
        <v>16186480.439999999</v>
      </c>
      <c r="DV249" s="36">
        <f t="shared" si="1288"/>
        <v>17697262.039999999</v>
      </c>
      <c r="DW249" s="36">
        <f t="shared" si="1288"/>
        <v>17413467.820000004</v>
      </c>
      <c r="DX249" s="36">
        <f t="shared" si="1288"/>
        <v>18225643.900000017</v>
      </c>
      <c r="DY249" s="36">
        <f t="shared" si="1288"/>
        <v>15994659.929999985</v>
      </c>
      <c r="DZ249" s="36">
        <f t="shared" si="1288"/>
        <v>16778353.439999994</v>
      </c>
      <c r="EA249" s="36">
        <f t="shared" si="1288"/>
        <v>15003743.400000002</v>
      </c>
      <c r="EB249" s="36">
        <f t="shared" si="1288"/>
        <v>17085265.849999994</v>
      </c>
      <c r="EC249" s="36">
        <f t="shared" si="1288"/>
        <v>18482876.030000024</v>
      </c>
      <c r="ED249" s="36">
        <f t="shared" si="1288"/>
        <v>17712043.56999997</v>
      </c>
      <c r="EE249" s="36">
        <f t="shared" si="1288"/>
        <v>25690812.259999964</v>
      </c>
      <c r="EF249" s="37">
        <f>DT249+DU249+DV249+DW249+DX249+DY249+DZ249+EA249+EB249+EC249+ED249+EE249</f>
        <v>208341199.38999996</v>
      </c>
      <c r="EG249" s="36">
        <f t="shared" ref="EG249:ER249" si="1289">EG250+EG251+EG252+EG253</f>
        <v>13371834.250000006</v>
      </c>
      <c r="EH249" s="36">
        <f t="shared" si="1289"/>
        <v>16571206.120000001</v>
      </c>
      <c r="EI249" s="36">
        <f t="shared" si="1289"/>
        <v>17257720.21999998</v>
      </c>
      <c r="EJ249" s="36">
        <f t="shared" si="1289"/>
        <v>18885953.560000006</v>
      </c>
      <c r="EK249" s="36">
        <f t="shared" si="1289"/>
        <v>20505960.490000017</v>
      </c>
      <c r="EL249" s="36">
        <f t="shared" si="1289"/>
        <v>19520464.649999954</v>
      </c>
      <c r="EM249" s="36">
        <f t="shared" si="1289"/>
        <v>17841879.030000031</v>
      </c>
      <c r="EN249" s="36">
        <f t="shared" si="1289"/>
        <v>17328423.849999953</v>
      </c>
      <c r="EO249" s="36">
        <f t="shared" si="1289"/>
        <v>18079570.960000094</v>
      </c>
      <c r="EP249" s="36">
        <f t="shared" si="1289"/>
        <v>18152756.449999977</v>
      </c>
      <c r="EQ249" s="36">
        <f t="shared" si="1289"/>
        <v>18397662.660000034</v>
      </c>
      <c r="ER249" s="36">
        <f t="shared" si="1289"/>
        <v>25055833.869999968</v>
      </c>
      <c r="ES249" s="37">
        <f>EG249+EH249+EI249+EJ249+EK249+EL249+EM249+EN249+EO249+EP249+EQ249+ER249</f>
        <v>220969266.11000004</v>
      </c>
      <c r="ET249" s="36">
        <f t="shared" ref="ET249:FE249" si="1290">ET250+ET251+ET252+ET253</f>
        <v>13282006.260000004</v>
      </c>
      <c r="EU249" s="36">
        <f t="shared" si="1290"/>
        <v>16698275.459999995</v>
      </c>
      <c r="EV249" s="36">
        <f t="shared" si="1290"/>
        <v>20654863.040999997</v>
      </c>
      <c r="EW249" s="36">
        <f t="shared" si="1290"/>
        <v>18340700.959000032</v>
      </c>
      <c r="EX249" s="36">
        <f t="shared" si="1290"/>
        <v>20844301.379999954</v>
      </c>
      <c r="EY249" s="36">
        <f t="shared" si="1290"/>
        <v>19298917.980000012</v>
      </c>
      <c r="EZ249" s="36">
        <f t="shared" si="1290"/>
        <v>20298689.34</v>
      </c>
      <c r="FA249" s="36">
        <f t="shared" si="1290"/>
        <v>18383063.469999984</v>
      </c>
      <c r="FB249" s="36">
        <f t="shared" si="1290"/>
        <v>17883235.161999989</v>
      </c>
      <c r="FC249" s="36">
        <f t="shared" si="1290"/>
        <v>17754144.677999988</v>
      </c>
      <c r="FD249" s="36">
        <f t="shared" si="1290"/>
        <v>18916563.710000072</v>
      </c>
      <c r="FE249" s="36">
        <f t="shared" si="1290"/>
        <v>26452201.249999948</v>
      </c>
      <c r="FF249" s="37">
        <f>ET249+EU249+EV249+EW249+EX249+EY249+EZ249+FA249+FB249+FC249+FD249+FE249</f>
        <v>228806962.68999997</v>
      </c>
      <c r="FG249" s="36">
        <f t="shared" ref="FG249:FR249" si="1291">FG250+FG251+FG252+FG253</f>
        <v>14381831.770000003</v>
      </c>
      <c r="FH249" s="36">
        <f t="shared" si="1291"/>
        <v>17709465.45000001</v>
      </c>
      <c r="FI249" s="36">
        <f t="shared" si="1291"/>
        <v>18300332.779999986</v>
      </c>
      <c r="FJ249" s="36">
        <f t="shared" si="1291"/>
        <v>20294057.470000017</v>
      </c>
      <c r="FK249" s="36">
        <f t="shared" si="1291"/>
        <v>22703117.550000004</v>
      </c>
      <c r="FL249" s="36">
        <f t="shared" si="1291"/>
        <v>20585178.000000022</v>
      </c>
      <c r="FM249" s="36">
        <f t="shared" si="1291"/>
        <v>18685599.859999936</v>
      </c>
      <c r="FN249" s="36">
        <f t="shared" si="1291"/>
        <v>21552006.040000018</v>
      </c>
      <c r="FO249" s="36">
        <f t="shared" si="1291"/>
        <v>17215536.330000009</v>
      </c>
      <c r="FP249" s="36">
        <f t="shared" si="1291"/>
        <v>18267397.41999995</v>
      </c>
      <c r="FQ249" s="36">
        <f t="shared" si="1291"/>
        <v>18708138.270000003</v>
      </c>
      <c r="FR249" s="36">
        <f t="shared" si="1291"/>
        <v>27405978.790000025</v>
      </c>
      <c r="FS249" s="37">
        <f>FG249+FH249+FI249+FJ249+FK249+FL249+FM249+FN249+FO249+FP249+FQ249+FR249</f>
        <v>235808639.72999999</v>
      </c>
      <c r="FT249" s="36">
        <f t="shared" ref="FT249:GC249" si="1292">FT250+FT251+FT252+FT253</f>
        <v>14508630.552000001</v>
      </c>
      <c r="FU249" s="36">
        <f t="shared" si="1292"/>
        <v>18489606.978000008</v>
      </c>
      <c r="FV249" s="36">
        <f t="shared" si="1292"/>
        <v>20098188.059999995</v>
      </c>
      <c r="FW249" s="36">
        <f t="shared" si="1292"/>
        <v>23846683.490000006</v>
      </c>
      <c r="FX249" s="36">
        <f t="shared" si="1292"/>
        <v>22103837.719999965</v>
      </c>
      <c r="FY249" s="36">
        <f t="shared" si="1292"/>
        <v>21746636.490000043</v>
      </c>
      <c r="FZ249" s="36">
        <f t="shared" si="1292"/>
        <v>21238203.800000012</v>
      </c>
      <c r="GA249" s="36">
        <f t="shared" si="1292"/>
        <v>19896942.660000008</v>
      </c>
      <c r="GB249" s="36">
        <f t="shared" si="1292"/>
        <v>17746064.81999997</v>
      </c>
      <c r="GC249" s="36">
        <f t="shared" si="1292"/>
        <v>19778404.97999993</v>
      </c>
      <c r="GD249" s="36">
        <f>GD250+GD251+GD252+GD253</f>
        <v>20438222.590000048</v>
      </c>
      <c r="GE249" s="36">
        <f>GE250+GE251+GE252+GE253</f>
        <v>26084626.829999972</v>
      </c>
      <c r="GF249" s="37">
        <f>FT249+FU249+FV249+FW249+FX249+FY249+FZ249+GA249+GB249+GC249+GD249+GE249</f>
        <v>245976048.96999997</v>
      </c>
      <c r="GG249" s="36">
        <f t="shared" ref="GG249:GP249" si="1293">GG250+GG251+GG252+GG253</f>
        <v>15305269.620000003</v>
      </c>
      <c r="GH249" s="36">
        <f t="shared" si="1293"/>
        <v>17836037.414000005</v>
      </c>
      <c r="GI249" s="36">
        <f t="shared" si="1293"/>
        <v>18670056.456</v>
      </c>
      <c r="GJ249" s="36">
        <f t="shared" si="1293"/>
        <v>19857037.689999994</v>
      </c>
      <c r="GK249" s="36">
        <f t="shared" si="1293"/>
        <v>20212926.320000008</v>
      </c>
      <c r="GL249" s="36">
        <f t="shared" si="1293"/>
        <v>19439000.339999977</v>
      </c>
      <c r="GM249" s="36">
        <f t="shared" si="1293"/>
        <v>18750573.249999993</v>
      </c>
      <c r="GN249" s="36">
        <f t="shared" si="1293"/>
        <v>16500325.190000001</v>
      </c>
      <c r="GO249" s="36">
        <f t="shared" si="1293"/>
        <v>18230207.380000003</v>
      </c>
      <c r="GP249" s="36">
        <f t="shared" si="1293"/>
        <v>16712173.06000004</v>
      </c>
      <c r="GQ249" s="36">
        <f>GQ250+GQ251+GQ252+GQ253</f>
        <v>17373583.929999959</v>
      </c>
      <c r="GR249" s="36">
        <f>GR250+GR251+GR252+GR253</f>
        <v>24576377.399999987</v>
      </c>
      <c r="GS249" s="37">
        <f>GG249+GH249+GI249+GJ249+GK249+GL249+GM249+GN249+GO249+GP249+GQ249+GR249</f>
        <v>223463568.04999992</v>
      </c>
      <c r="GT249" s="36">
        <f t="shared" ref="GT249:HC249" si="1294">GT250+GT251+GT252+GT253</f>
        <v>14267129.580000006</v>
      </c>
      <c r="GU249" s="36">
        <f t="shared" si="1294"/>
        <v>18794001.940000016</v>
      </c>
      <c r="GV249" s="36">
        <f t="shared" si="1294"/>
        <v>18158559.689999983</v>
      </c>
      <c r="GW249" s="36">
        <f t="shared" si="1294"/>
        <v>18477764.330000006</v>
      </c>
      <c r="GX249" s="36">
        <f t="shared" si="1294"/>
        <v>17622433.249999978</v>
      </c>
      <c r="GY249" s="36">
        <f t="shared" si="1294"/>
        <v>18289955.150000021</v>
      </c>
      <c r="GZ249" s="36">
        <f t="shared" si="1294"/>
        <v>20670167.550000019</v>
      </c>
      <c r="HA249" s="36">
        <f t="shared" si="1294"/>
        <v>18645821.469999988</v>
      </c>
      <c r="HB249" s="36">
        <f t="shared" si="1294"/>
        <v>17402524.559999995</v>
      </c>
      <c r="HC249" s="36">
        <f t="shared" si="1294"/>
        <v>17073491.750000034</v>
      </c>
      <c r="HD249" s="36">
        <f>HD250+HD251+HD252+HD253</f>
        <v>16964726.090000037</v>
      </c>
      <c r="HE249" s="36">
        <f>HE250+HE251+HE252+HE253</f>
        <v>23925258.179999921</v>
      </c>
      <c r="HF249" s="37">
        <f>GT249+GU249+GV249+GW249+GX249+GY249+GZ249+HA249+HB249+HC249+HD249+HE249</f>
        <v>220291833.54000002</v>
      </c>
      <c r="HG249" s="36">
        <f t="shared" ref="HG249:HP249" si="1295">HG250+HG251+HG252+HG253</f>
        <v>13730690.979999999</v>
      </c>
      <c r="HH249" s="36">
        <f t="shared" si="1295"/>
        <v>14677540.551100409</v>
      </c>
      <c r="HI249" s="36">
        <f t="shared" si="1295"/>
        <v>17569800.848899595</v>
      </c>
      <c r="HJ249" s="36">
        <f t="shared" si="1295"/>
        <v>18920249.72000001</v>
      </c>
      <c r="HK249" s="36">
        <f t="shared" si="1295"/>
        <v>16290930.53999999</v>
      </c>
      <c r="HL249" s="36">
        <f t="shared" si="1295"/>
        <v>21023790.720000003</v>
      </c>
      <c r="HM249" s="36">
        <f t="shared" si="1295"/>
        <v>17289998.170000032</v>
      </c>
      <c r="HN249" s="36">
        <f t="shared" si="1295"/>
        <v>17458352.460000001</v>
      </c>
      <c r="HO249" s="36">
        <f t="shared" si="1295"/>
        <v>20100613.609999973</v>
      </c>
      <c r="HP249" s="36">
        <f t="shared" si="1295"/>
        <v>18277516.220000081</v>
      </c>
      <c r="HQ249" s="36">
        <f>HQ250+HQ251+HQ252+HQ253</f>
        <v>17638627.099999905</v>
      </c>
      <c r="HR249" s="36">
        <f>HR250+HR251+HR252+HR253</f>
        <v>23626672.029999934</v>
      </c>
      <c r="HS249" s="37">
        <f>HG249+HH249+HI249+HJ249+HK249+HL249+HM249+HN249+HO249+HP249+HQ249+HR249</f>
        <v>216604782.94999996</v>
      </c>
      <c r="HT249" s="36">
        <f t="shared" ref="HT249:IC249" si="1296">HT250+HT251+HT252+HT253</f>
        <v>14633767.950000001</v>
      </c>
      <c r="HU249" s="36">
        <f t="shared" si="1296"/>
        <v>15468827.219999993</v>
      </c>
      <c r="HV249" s="36">
        <f t="shared" si="1296"/>
        <v>16903929.690000009</v>
      </c>
      <c r="HW249" s="36">
        <f t="shared" si="1296"/>
        <v>19593243.159999989</v>
      </c>
      <c r="HX249" s="36">
        <f t="shared" si="1296"/>
        <v>17719548.779999994</v>
      </c>
      <c r="HY249" s="36">
        <f t="shared" si="1296"/>
        <v>22566897.120000005</v>
      </c>
      <c r="HZ249" s="36">
        <f t="shared" si="1296"/>
        <v>17977307.130000077</v>
      </c>
      <c r="IA249" s="36">
        <f t="shared" si="1296"/>
        <v>17799942.799999926</v>
      </c>
      <c r="IB249" s="36">
        <f t="shared" si="1296"/>
        <v>19035888.009999961</v>
      </c>
      <c r="IC249" s="36">
        <f t="shared" si="1296"/>
        <v>16519529.690000033</v>
      </c>
      <c r="ID249" s="36">
        <f>ID250+ID251+ID252+ID253</f>
        <v>18038664.979999963</v>
      </c>
      <c r="IE249" s="36">
        <f>IE250+IE251+IE252+IE253</f>
        <v>24515603.910000045</v>
      </c>
      <c r="IF249" s="37">
        <f>HT249+HU249+HV249+HW249+HX249+HY249+HZ249+IA249+IB249+IC249+ID249+IE249</f>
        <v>220773150.44</v>
      </c>
      <c r="IG249" s="36">
        <f t="shared" ref="IG249:IP249" si="1297">IG250+IG251+IG252+IG253</f>
        <v>18421889.490000002</v>
      </c>
      <c r="IH249" s="36">
        <f t="shared" si="1297"/>
        <v>15274935.699999996</v>
      </c>
      <c r="II249" s="36">
        <f t="shared" si="1297"/>
        <v>19698756.549999997</v>
      </c>
      <c r="IJ249" s="36">
        <f t="shared" si="1297"/>
        <v>19460580.109999999</v>
      </c>
      <c r="IK249" s="36">
        <f t="shared" si="1297"/>
        <v>19713794.610000022</v>
      </c>
      <c r="IL249" s="36">
        <f t="shared" si="1297"/>
        <v>22529065.010000024</v>
      </c>
      <c r="IM249" s="36">
        <f t="shared" si="1297"/>
        <v>19565777.609999992</v>
      </c>
      <c r="IN249" s="36">
        <f t="shared" si="1297"/>
        <v>18558631.710000031</v>
      </c>
      <c r="IO249" s="36">
        <f t="shared" si="1297"/>
        <v>16980927.349999957</v>
      </c>
      <c r="IP249" s="36">
        <f t="shared" si="1297"/>
        <v>18125906.060000002</v>
      </c>
      <c r="IQ249" s="36">
        <f>IQ250+IQ251+IQ252+IQ253</f>
        <v>19830771.349999994</v>
      </c>
      <c r="IR249" s="36">
        <f>IR250+IR251+IR252+IR253</f>
        <v>27566485.870000012</v>
      </c>
      <c r="IS249" s="37">
        <f>IG249+IH249+II249+IJ249+IK249+IL249+IM249+IN249+IO249+IP249+IQ249+IR249</f>
        <v>235727521.42000002</v>
      </c>
      <c r="IT249" s="36">
        <f t="shared" ref="IT249:JC249" si="1298">IT250+IT251+IT252+IT253</f>
        <v>17060557.110000003</v>
      </c>
      <c r="IU249" s="36">
        <f t="shared" si="1298"/>
        <v>16326390.849999994</v>
      </c>
      <c r="IV249" s="36">
        <f t="shared" si="1298"/>
        <v>19896630.760000017</v>
      </c>
      <c r="IW249" s="36">
        <f t="shared" si="1298"/>
        <v>21063295.519999988</v>
      </c>
      <c r="IX249" s="36">
        <f t="shared" si="1298"/>
        <v>21163496.879999977</v>
      </c>
      <c r="IY249" s="36">
        <f t="shared" si="1298"/>
        <v>22444041.800000012</v>
      </c>
      <c r="IZ249" s="36">
        <f t="shared" si="1298"/>
        <v>20796257.120000001</v>
      </c>
      <c r="JA249" s="36">
        <f t="shared" si="1298"/>
        <v>21576097.340000007</v>
      </c>
      <c r="JB249" s="36">
        <f t="shared" si="1298"/>
        <v>18537651.779999997</v>
      </c>
      <c r="JC249" s="36">
        <f t="shared" si="1298"/>
        <v>19957046.385000017</v>
      </c>
      <c r="JD249" s="36">
        <f>JD250+JD251+JD252+JD253</f>
        <v>20815342.304999966</v>
      </c>
      <c r="JE249" s="36">
        <f>JE250+JE251+JE252+JE253</f>
        <v>26265103.660000104</v>
      </c>
      <c r="JF249" s="37">
        <f>IT249+IU249+IV249+IW249+IX249+IY249+IZ249+JA249+JB249+JC249+JD249+JE249</f>
        <v>245901911.51000011</v>
      </c>
      <c r="JG249" s="229">
        <f t="shared" ref="JG249:JP249" si="1299">JG250+JG251+JG252+JG253</f>
        <v>14982789.450000001</v>
      </c>
      <c r="JH249" s="36">
        <f t="shared" si="1299"/>
        <v>17688536.389999989</v>
      </c>
      <c r="JI249" s="36">
        <f t="shared" si="1299"/>
        <v>20139721.479999993</v>
      </c>
      <c r="JJ249" s="36">
        <f t="shared" si="1299"/>
        <v>23337642.220000021</v>
      </c>
      <c r="JK249" s="36">
        <f t="shared" si="1299"/>
        <v>21480966.790000007</v>
      </c>
      <c r="JL249" s="36">
        <f t="shared" si="1299"/>
        <v>24415890.829999994</v>
      </c>
      <c r="JM249" s="36">
        <f t="shared" si="1299"/>
        <v>22589321.880000003</v>
      </c>
      <c r="JN249" s="36">
        <f t="shared" si="1299"/>
        <v>22697560.199999969</v>
      </c>
      <c r="JO249" s="36">
        <f t="shared" si="1299"/>
        <v>21610793.729999941</v>
      </c>
      <c r="JP249" s="36">
        <f t="shared" si="1299"/>
        <v>20715991.810000043</v>
      </c>
      <c r="JQ249" s="36">
        <f>JQ250+JQ251+JQ252+JQ253</f>
        <v>22735380.259999961</v>
      </c>
      <c r="JR249" s="36">
        <f>JR250+JR251+JR252+JR253</f>
        <v>29135385.250000097</v>
      </c>
      <c r="JS249" s="37">
        <f>JG249+JH249+JI249+JJ249+JK249+JL249+JM249+JN249+JO249+JP249+JQ249+JR249</f>
        <v>261529980.28999996</v>
      </c>
      <c r="JT249" s="229">
        <f t="shared" ref="JT249:KC249" si="1300">JT250+JT251+JT252+JT253</f>
        <v>17062422.240000006</v>
      </c>
      <c r="JU249" s="36">
        <f t="shared" si="1300"/>
        <v>18944127.159999996</v>
      </c>
      <c r="JV249" s="36">
        <f t="shared" si="1300"/>
        <v>21857438.699999996</v>
      </c>
      <c r="JW249" s="36">
        <f t="shared" si="1300"/>
        <v>21554046.219999995</v>
      </c>
      <c r="JX249" s="36">
        <f t="shared" si="1300"/>
        <v>21093721.550000023</v>
      </c>
      <c r="JY249" s="36">
        <f t="shared" si="1300"/>
        <v>24981895.179999985</v>
      </c>
      <c r="JZ249" s="36">
        <f t="shared" si="1300"/>
        <v>22212201.459999967</v>
      </c>
      <c r="KA249" s="36">
        <f t="shared" si="1300"/>
        <v>21782838.279999968</v>
      </c>
      <c r="KB249" s="36">
        <f t="shared" si="1300"/>
        <v>21145539.75999999</v>
      </c>
      <c r="KC249" s="36">
        <f t="shared" si="1300"/>
        <v>23151240.820000075</v>
      </c>
      <c r="KD249" s="36">
        <f>KD250+KD251+KD252+KD253</f>
        <v>21727544.180000078</v>
      </c>
      <c r="KE249" s="36">
        <f>KE250+KE251+KE252+KE253</f>
        <v>30476909.139999904</v>
      </c>
      <c r="KF249" s="37">
        <f>JT249+JU249+JV249+JW249+JX249+JY249+JZ249+KA249+KB249+KC249+KD249+KE249</f>
        <v>265989924.69</v>
      </c>
      <c r="KG249" s="229">
        <f t="shared" ref="KG249:KP249" si="1301">KG250+KG251+KG252+KG253</f>
        <v>16119960.069999998</v>
      </c>
      <c r="KH249" s="36">
        <f t="shared" si="1301"/>
        <v>19061851.640000001</v>
      </c>
      <c r="KI249" s="36">
        <f t="shared" si="1301"/>
        <v>23144495.799999997</v>
      </c>
      <c r="KJ249" s="36">
        <f t="shared" si="1301"/>
        <v>22632530.670000006</v>
      </c>
      <c r="KK249" s="36">
        <f t="shared" si="1301"/>
        <v>21929307.080000099</v>
      </c>
      <c r="KL249" s="36">
        <f t="shared" si="1301"/>
        <v>26500171.080000006</v>
      </c>
      <c r="KM249" s="36">
        <f t="shared" si="1301"/>
        <v>24894605.599999789</v>
      </c>
      <c r="KN249" s="36">
        <f t="shared" si="1301"/>
        <v>21660314.780000091</v>
      </c>
      <c r="KO249" s="36">
        <f t="shared" si="1301"/>
        <v>21350809.609999914</v>
      </c>
      <c r="KP249" s="36">
        <f t="shared" si="1301"/>
        <v>21850331.91</v>
      </c>
      <c r="KQ249" s="36">
        <f>KQ250+KQ251+KQ252+KQ253</f>
        <v>23240910.140000097</v>
      </c>
      <c r="KR249" s="36">
        <f>KR250+KR251+KR252+KR253</f>
        <v>36622902.639999993</v>
      </c>
      <c r="KS249" s="37">
        <f>KG249+KH249+KI249+KJ249+KK249+KL249+KM249+KN249+KO249+KP249+KQ249+KR249</f>
        <v>279008191.02000004</v>
      </c>
      <c r="KT249" s="229">
        <f t="shared" ref="KT249:LC249" si="1302">KT250+KT251+KT252+KT253</f>
        <v>17563671.520000011</v>
      </c>
      <c r="KU249" s="36">
        <f t="shared" si="1302"/>
        <v>20261085.179999989</v>
      </c>
      <c r="KV249" s="36">
        <f t="shared" si="1302"/>
        <v>24723742.520000003</v>
      </c>
      <c r="KW249" s="36">
        <f t="shared" si="1302"/>
        <v>24814150.669999994</v>
      </c>
      <c r="KX249" s="36">
        <f t="shared" si="1302"/>
        <v>25608484.779999901</v>
      </c>
      <c r="KY249" s="36">
        <f t="shared" si="1302"/>
        <v>29244736.850000016</v>
      </c>
      <c r="KZ249" s="36">
        <f t="shared" si="1302"/>
        <v>24984158.890000291</v>
      </c>
      <c r="LA249" s="36">
        <f t="shared" si="1302"/>
        <v>24245378.149999693</v>
      </c>
      <c r="LB249" s="36">
        <f t="shared" si="1302"/>
        <v>25357866.960000098</v>
      </c>
      <c r="LC249" s="36">
        <f t="shared" si="1302"/>
        <v>24473736.769999914</v>
      </c>
      <c r="LD249" s="36">
        <f>LD250+LD251+LD252+LD253</f>
        <v>29963263.800000094</v>
      </c>
      <c r="LE249" s="36">
        <f>LE250+LE251+LE252+LE253</f>
        <v>35818543.510000005</v>
      </c>
      <c r="LF249" s="37">
        <f>KT249+KU249+KV249+KW249+KX249+KY249+KZ249+LA249+LB249+LC249+LD249+LE249</f>
        <v>307058819.59999996</v>
      </c>
      <c r="LG249" s="229">
        <f t="shared" ref="LG249:LP249" si="1303">LG250+LG251+LG252+LG253</f>
        <v>21175584.280000012</v>
      </c>
      <c r="LH249" s="36">
        <f t="shared" si="1303"/>
        <v>24344764.68999999</v>
      </c>
      <c r="LI249" s="36">
        <f t="shared" si="1303"/>
        <v>29149855.529999897</v>
      </c>
      <c r="LJ249" s="36">
        <f t="shared" si="1303"/>
        <v>26851713.200000104</v>
      </c>
      <c r="LK249" s="36">
        <f t="shared" si="1303"/>
        <v>29777689.89000009</v>
      </c>
      <c r="LL249" s="36">
        <f t="shared" si="1303"/>
        <v>34827630.579999715</v>
      </c>
      <c r="LM249" s="36">
        <f t="shared" si="1303"/>
        <v>28678708.790000208</v>
      </c>
      <c r="LN249" s="36">
        <f t="shared" si="1303"/>
        <v>29252056.220000088</v>
      </c>
      <c r="LO249" s="36">
        <f t="shared" si="1303"/>
        <v>24500936.529999778</v>
      </c>
      <c r="LP249" s="36">
        <f t="shared" si="1303"/>
        <v>29676181.320000116</v>
      </c>
      <c r="LQ249" s="36">
        <f>LQ250+LQ251+LQ252+LQ253</f>
        <v>27313269.420000002</v>
      </c>
      <c r="LR249" s="36">
        <f>LR250+LR251+LR252+LR253</f>
        <v>39676419.589999996</v>
      </c>
      <c r="LS249" s="37">
        <f>LG249+LH249+LI249+LJ249+LK249+LL249+LM249+LN249+LO249+LP249+LQ249+LR249</f>
        <v>345224810.03999996</v>
      </c>
      <c r="LT249" s="229">
        <f t="shared" ref="LT249:MC249" si="1304">LT250+LT251+LT252+LT253</f>
        <v>24819856.870000001</v>
      </c>
      <c r="LU249" s="36">
        <f t="shared" si="1304"/>
        <v>26086685.440000001</v>
      </c>
      <c r="LV249" s="36">
        <f t="shared" si="1304"/>
        <v>33939379.759999998</v>
      </c>
      <c r="LW249" s="36">
        <f t="shared" si="1304"/>
        <v>32746309.199999806</v>
      </c>
      <c r="LX249" s="36">
        <f t="shared" si="1304"/>
        <v>31982136.900000196</v>
      </c>
      <c r="LY249" s="36">
        <f t="shared" si="1304"/>
        <v>30078196.449999779</v>
      </c>
      <c r="LZ249" s="36">
        <f t="shared" si="1304"/>
        <v>30775927.190000225</v>
      </c>
      <c r="MA249" s="36">
        <f t="shared" si="1304"/>
        <v>30041129.709999986</v>
      </c>
      <c r="MB249" s="36">
        <f t="shared" si="1304"/>
        <v>25545200.890000001</v>
      </c>
      <c r="MC249" s="36">
        <f t="shared" si="1304"/>
        <v>29833991.010000002</v>
      </c>
      <c r="MD249" s="36">
        <f>MD250+MD251+MD252+MD253</f>
        <v>27932466.529999994</v>
      </c>
      <c r="ME249" s="36">
        <f>ME250+ME251+ME252+ME253</f>
        <v>43710507.440000005</v>
      </c>
      <c r="MF249" s="37">
        <f>LT249+LU249+LV249+LW249+LX249+LY249+LZ249+MA249+MB249+MC249+MD249+ME249</f>
        <v>367491787.38999993</v>
      </c>
      <c r="MG249" s="229">
        <f t="shared" ref="MG249:MP249" si="1305">MG250+MG251+MG252+MG253</f>
        <v>26135110.73</v>
      </c>
      <c r="MH249" s="36">
        <f t="shared" si="1305"/>
        <v>27945865.650000002</v>
      </c>
      <c r="MI249" s="36">
        <f t="shared" si="1305"/>
        <v>30400571.469999999</v>
      </c>
      <c r="MJ249" s="36">
        <f t="shared" si="1305"/>
        <v>0</v>
      </c>
      <c r="MK249" s="36">
        <f t="shared" si="1305"/>
        <v>0</v>
      </c>
      <c r="ML249" s="36">
        <f t="shared" si="1305"/>
        <v>0</v>
      </c>
      <c r="MM249" s="36">
        <f t="shared" si="1305"/>
        <v>0</v>
      </c>
      <c r="MN249" s="36">
        <f t="shared" si="1305"/>
        <v>0</v>
      </c>
      <c r="MO249" s="36">
        <f t="shared" si="1305"/>
        <v>0</v>
      </c>
      <c r="MP249" s="36">
        <f t="shared" si="1305"/>
        <v>0</v>
      </c>
      <c r="MQ249" s="36">
        <f>MQ250+MQ251+MQ252+MQ253</f>
        <v>0</v>
      </c>
      <c r="MR249" s="36">
        <f>MR250+MR251+MR252+MR253</f>
        <v>0</v>
      </c>
      <c r="MS249" s="38">
        <f>MG249+MH249+MI249+MJ249+MK249+ML249+MM249+MN249+MO249+MP249+MQ249+MR249</f>
        <v>84481547.849999994</v>
      </c>
    </row>
    <row r="250" spans="1:357" x14ac:dyDescent="0.2">
      <c r="A250" s="82">
        <v>413300</v>
      </c>
      <c r="B250" s="105"/>
      <c r="C250" s="106" t="s">
        <v>359</v>
      </c>
      <c r="D250" s="106" t="s">
        <v>587</v>
      </c>
      <c r="E250" s="22">
        <v>27882194.124520116</v>
      </c>
      <c r="F250" s="22">
        <v>37532202.47037223</v>
      </c>
      <c r="G250" s="22">
        <v>42061955.433149725</v>
      </c>
      <c r="H250" s="22">
        <v>56197412.785845436</v>
      </c>
      <c r="I250" s="22">
        <v>58930441.495576702</v>
      </c>
      <c r="J250" s="22">
        <v>59779552.66232682</v>
      </c>
      <c r="K250" s="22">
        <v>62732181.605741948</v>
      </c>
      <c r="L250" s="31">
        <v>38663445.167751625</v>
      </c>
      <c r="M250" s="31">
        <v>7080800.3672174932</v>
      </c>
      <c r="N250" s="31">
        <v>6941750.1251877816</v>
      </c>
      <c r="O250" s="31">
        <v>6796832.749123686</v>
      </c>
      <c r="P250" s="22">
        <v>5270221.9996661665</v>
      </c>
      <c r="Q250" s="22">
        <v>6539275.5800367221</v>
      </c>
      <c r="R250" s="22">
        <v>8361613.2532131542</v>
      </c>
      <c r="S250" s="31">
        <f>L250+M250+N250+O250+P250+Q250+R250</f>
        <v>79653939.242196634</v>
      </c>
      <c r="T250" s="22">
        <v>4546193.6521448856</v>
      </c>
      <c r="U250" s="22">
        <v>5359604.3536972124</v>
      </c>
      <c r="V250" s="22">
        <v>5494935.343765649</v>
      </c>
      <c r="W250" s="22">
        <v>5979737.1265648482</v>
      </c>
      <c r="X250" s="22">
        <v>7192877.5875062579</v>
      </c>
      <c r="Y250" s="22">
        <v>6044448.3261976326</v>
      </c>
      <c r="Z250" s="22">
        <v>4994095.0327992011</v>
      </c>
      <c r="AA250" s="22">
        <v>4897423.9035219532</v>
      </c>
      <c r="AB250" s="22">
        <v>4782760.4526790148</v>
      </c>
      <c r="AC250" s="22">
        <v>5582763.6672091456</v>
      </c>
      <c r="AD250" s="22">
        <v>5272047.6812301874</v>
      </c>
      <c r="AE250" s="22">
        <v>5867113.9273910727</v>
      </c>
      <c r="AF250" s="31">
        <f>T250+U250+V250+W250+X250+Y250+Z250+AA250+AB250+AC250+AD250+AE250</f>
        <v>66014001.054707065</v>
      </c>
      <c r="AG250" s="22">
        <v>5038751.8761475552</v>
      </c>
      <c r="AH250" s="22">
        <v>5308280.0111834435</v>
      </c>
      <c r="AI250" s="22">
        <v>5899607.2693206491</v>
      </c>
      <c r="AJ250" s="22">
        <v>6478180.7191203488</v>
      </c>
      <c r="AK250" s="22">
        <v>6806819.5980220335</v>
      </c>
      <c r="AL250" s="22">
        <v>6685183.0767401122</v>
      </c>
      <c r="AM250" s="22">
        <v>5934773.5021699099</v>
      </c>
      <c r="AN250" s="22">
        <v>5507690.0259138802</v>
      </c>
      <c r="AO250" s="22">
        <v>6106047.6892004721</v>
      </c>
      <c r="AP250" s="22">
        <v>6060783.7449924806</v>
      </c>
      <c r="AQ250" s="22">
        <v>6107401.4357369356</v>
      </c>
      <c r="AR250" s="22">
        <v>7130919.6565264631</v>
      </c>
      <c r="AS250" s="31">
        <f>AG250+AH250+AI250+AJ250+AK250+AL250+AM250+AN250+AO250+AP250+AQ250+AR250</f>
        <v>73064438.605074286</v>
      </c>
      <c r="AT250" s="22">
        <v>5444723.0297946939</v>
      </c>
      <c r="AU250" s="22">
        <v>6320674.6937489547</v>
      </c>
      <c r="AV250" s="22">
        <v>5839826.2513353368</v>
      </c>
      <c r="AW250" s="22">
        <v>6733446.566349525</v>
      </c>
      <c r="AX250" s="22">
        <v>7279100.7855116026</v>
      </c>
      <c r="AY250" s="22">
        <v>6867375.7028042106</v>
      </c>
      <c r="AZ250" s="22">
        <v>6309100.9644883983</v>
      </c>
      <c r="BA250" s="22">
        <v>6037188.9596477989</v>
      </c>
      <c r="BB250" s="22">
        <v>5944477.0806209343</v>
      </c>
      <c r="BC250" s="22">
        <v>6466229.4152895892</v>
      </c>
      <c r="BD250" s="22">
        <v>6224729.0569604589</v>
      </c>
      <c r="BE250" s="22">
        <v>5568835.0306292819</v>
      </c>
      <c r="BF250" s="31">
        <f>AT250+AU250+AV250+AW250+AX250+AY250+AZ250+BA250+BB250+BC250+BD250+BE250</f>
        <v>75035707.537180781</v>
      </c>
      <c r="BG250" s="22">
        <v>5630103.8950509112</v>
      </c>
      <c r="BH250" s="22">
        <v>5897488.6896594875</v>
      </c>
      <c r="BI250" s="22">
        <v>5603869.6878651325</v>
      </c>
      <c r="BJ250" s="22">
        <v>6716542.0428142175</v>
      </c>
      <c r="BK250" s="22">
        <v>7193581.545610087</v>
      </c>
      <c r="BL250" s="22">
        <v>7314210.1288182316</v>
      </c>
      <c r="BM250" s="22">
        <v>6108550.5753630362</v>
      </c>
      <c r="BN250" s="22">
        <v>6787355.9456685111</v>
      </c>
      <c r="BO250" s="22">
        <v>5958426.5917208949</v>
      </c>
      <c r="BP250" s="22">
        <v>5720112.0266650124</v>
      </c>
      <c r="BQ250" s="22">
        <v>5908566.9238441093</v>
      </c>
      <c r="BR250" s="22">
        <v>7528791.6946669854</v>
      </c>
      <c r="BS250" s="31">
        <f>BG250+BH250+BI250+BJ250+BK250+BL250+BM250+BN250+BO250+BP250+BQ250+BR250</f>
        <v>76367599.747746617</v>
      </c>
      <c r="BT250" s="22">
        <v>4892526.2520447336</v>
      </c>
      <c r="BU250" s="22">
        <v>5739017.1337840073</v>
      </c>
      <c r="BV250" s="22">
        <v>5272761.582999506</v>
      </c>
      <c r="BW250" s="22">
        <v>7297246.929310631</v>
      </c>
      <c r="BX250" s="22">
        <v>5701482.6761809243</v>
      </c>
      <c r="BY250" s="22">
        <v>5188051.9523869297</v>
      </c>
      <c r="BZ250" s="22">
        <v>5270500.7280504061</v>
      </c>
      <c r="CA250" s="22">
        <v>5654518.5998581173</v>
      </c>
      <c r="CB250" s="22">
        <v>5122849.5325488215</v>
      </c>
      <c r="CC250" s="22">
        <v>7577090.7136955429</v>
      </c>
      <c r="CD250" s="22">
        <v>7215440.1228092313</v>
      </c>
      <c r="CE250" s="22">
        <v>5839540.5416875202</v>
      </c>
      <c r="CF250" s="31">
        <f>BT250+BU250+BV250+BW250+BX250+BY250+BZ250+CA250+CB250+CC250+CD250+CE250</f>
        <v>70771026.765356377</v>
      </c>
      <c r="CG250" s="22">
        <v>4788114.0206977148</v>
      </c>
      <c r="CH250" s="22">
        <v>5294779.6710065072</v>
      </c>
      <c r="CI250" s="22">
        <v>5537970.9283091351</v>
      </c>
      <c r="CJ250" s="22">
        <v>6964671.0898848241</v>
      </c>
      <c r="CK250" s="22">
        <v>6137183.3083792366</v>
      </c>
      <c r="CL250" s="22">
        <v>5735648.2313887486</v>
      </c>
      <c r="CM250" s="22">
        <v>5546716.6212652205</v>
      </c>
      <c r="CN250" s="22">
        <v>5567020.8790685805</v>
      </c>
      <c r="CO250" s="22">
        <v>5971324.6710900133</v>
      </c>
      <c r="CP250" s="22">
        <v>5277869.3511934429</v>
      </c>
      <c r="CQ250" s="22">
        <v>5714509.1644132752</v>
      </c>
      <c r="CR250" s="22">
        <v>6077495.5648472942</v>
      </c>
      <c r="CS250" s="31">
        <f>CG250+CH250+CI250+CJ250+CK250+CL250+CM250+CN250+CO250+CP250+CQ250+CR250</f>
        <v>68613303.501543999</v>
      </c>
      <c r="CT250" s="22">
        <v>4992988.3546152571</v>
      </c>
      <c r="CU250" s="22">
        <v>5749076.4463778995</v>
      </c>
      <c r="CV250" s="22">
        <v>5796991.4226339469</v>
      </c>
      <c r="CW250" s="22">
        <v>5680265.0822066525</v>
      </c>
      <c r="CX250" s="22">
        <v>7630058.6647471124</v>
      </c>
      <c r="CY250" s="22">
        <v>5942073.0234101266</v>
      </c>
      <c r="CZ250" s="22">
        <v>5870162.895802035</v>
      </c>
      <c r="DA250" s="22">
        <v>6040061.6340343626</v>
      </c>
      <c r="DB250" s="22">
        <v>6197396.6626189416</v>
      </c>
      <c r="DC250" s="22">
        <v>5924938.9899432668</v>
      </c>
      <c r="DD250" s="22">
        <v>5949610.1132531865</v>
      </c>
      <c r="DE250" s="22">
        <v>7444358.0390586145</v>
      </c>
      <c r="DF250" s="22">
        <f>CT250+CU250+CV250+CW250+CX250+CY250+CZ250+DA250+DB250+DC250+DD250+DE250</f>
        <v>73217981.328701392</v>
      </c>
      <c r="DG250" s="22">
        <v>5149573.4653546996</v>
      </c>
      <c r="DH250" s="22">
        <v>5745260.8646453004</v>
      </c>
      <c r="DI250" s="22">
        <v>6014711.1699999962</v>
      </c>
      <c r="DJ250" s="22">
        <v>6073782.9800000079</v>
      </c>
      <c r="DK250" s="22">
        <v>8204542.7046701945</v>
      </c>
      <c r="DL250" s="22">
        <v>6230001.4300000183</v>
      </c>
      <c r="DM250" s="22">
        <v>6200857.9199999645</v>
      </c>
      <c r="DN250" s="22">
        <v>6173624.4953298047</v>
      </c>
      <c r="DO250" s="22">
        <v>6164849.2100000083</v>
      </c>
      <c r="DP250" s="22">
        <v>6488410.1800000146</v>
      </c>
      <c r="DQ250" s="22">
        <v>6123719.9499999657</v>
      </c>
      <c r="DR250" s="22">
        <v>6952056.8900000006</v>
      </c>
      <c r="DS250" s="31">
        <f>DG250+DH250+DI250+DJ250+DK250+DL250+DM250+DN250+DO250+DP250+DQ250+DR250</f>
        <v>75521391.259999976</v>
      </c>
      <c r="DT250" s="22">
        <v>5510225.96</v>
      </c>
      <c r="DU250" s="22">
        <v>6073139.3200000012</v>
      </c>
      <c r="DV250" s="22">
        <v>6124589.5699999966</v>
      </c>
      <c r="DW250" s="22">
        <v>6770400.22000001</v>
      </c>
      <c r="DX250" s="22">
        <v>7593876.7299999967</v>
      </c>
      <c r="DY250" s="22">
        <v>6265611.8800000101</v>
      </c>
      <c r="DZ250" s="22">
        <v>6230496.05999998</v>
      </c>
      <c r="EA250" s="22">
        <v>6103107.4399999976</v>
      </c>
      <c r="EB250" s="22">
        <v>6744537.6300000027</v>
      </c>
      <c r="EC250" s="22">
        <v>6283833.1200000122</v>
      </c>
      <c r="ED250" s="22">
        <v>6565394.4899999797</v>
      </c>
      <c r="EE250" s="22">
        <v>6416854.0399999917</v>
      </c>
      <c r="EF250" s="31">
        <f>DT250+DU250+DV250+DW250+DX250+DY250+DZ250+EA250+EB250+EC250+ED250+EE250</f>
        <v>76682066.459999979</v>
      </c>
      <c r="EG250" s="22">
        <v>5700646.3700000029</v>
      </c>
      <c r="EH250" s="22">
        <v>6425984.2599999979</v>
      </c>
      <c r="EI250" s="22">
        <v>6465629.8999999892</v>
      </c>
      <c r="EJ250" s="22">
        <v>7360032.5600000136</v>
      </c>
      <c r="EK250" s="22">
        <v>8307008.5000000075</v>
      </c>
      <c r="EL250" s="22">
        <v>7267790.799999997</v>
      </c>
      <c r="EM250" s="22">
        <v>7107974.0599999726</v>
      </c>
      <c r="EN250" s="22">
        <v>6545216.590000011</v>
      </c>
      <c r="EO250" s="22">
        <v>7123966.8100000322</v>
      </c>
      <c r="EP250" s="22">
        <v>6907639.3499999642</v>
      </c>
      <c r="EQ250" s="22">
        <v>6924327.080000028</v>
      </c>
      <c r="ER250" s="22">
        <v>6888415.9899999797</v>
      </c>
      <c r="ES250" s="31">
        <f>EG250+EH250+EI250+EJ250+EK250+EL250+EM250+EN250+EO250+EP250+EQ250+ER250</f>
        <v>83024632.269999996</v>
      </c>
      <c r="ET250" s="22">
        <v>5643702.5600000015</v>
      </c>
      <c r="EU250" s="22">
        <v>6862454.7999999998</v>
      </c>
      <c r="EV250" s="22">
        <v>7447556.3800000045</v>
      </c>
      <c r="EW250" s="22">
        <v>6613805.9699999951</v>
      </c>
      <c r="EX250" s="22">
        <v>8452006.5499999896</v>
      </c>
      <c r="EY250" s="22">
        <v>7492552.9699999765</v>
      </c>
      <c r="EZ250" s="22">
        <v>7156642.6800000221</v>
      </c>
      <c r="FA250" s="22">
        <v>7511327.5000000075</v>
      </c>
      <c r="FB250" s="22">
        <v>7225490.6700000167</v>
      </c>
      <c r="FC250" s="22">
        <v>6961150.0399999619</v>
      </c>
      <c r="FD250" s="22">
        <v>7214592.5400000215</v>
      </c>
      <c r="FE250" s="22">
        <v>5978580.9599999934</v>
      </c>
      <c r="FF250" s="31">
        <f>ET250+EU250+EV250+EW250+EX250+EY250+EZ250+FA250+FB250+FC250+FD250+FE250</f>
        <v>84559863.61999999</v>
      </c>
      <c r="FG250" s="22">
        <v>6040998.7800000003</v>
      </c>
      <c r="FH250" s="22">
        <v>7300635.6900000041</v>
      </c>
      <c r="FI250" s="22">
        <v>6877288.7599999923</v>
      </c>
      <c r="FJ250" s="22">
        <v>6692574.9000000022</v>
      </c>
      <c r="FK250" s="22">
        <v>8861846.1099999957</v>
      </c>
      <c r="FL250" s="22">
        <v>7952585.2100000083</v>
      </c>
      <c r="FM250" s="22">
        <v>7214556.3999999836</v>
      </c>
      <c r="FN250" s="22">
        <v>6990587.049999997</v>
      </c>
      <c r="FO250" s="22">
        <v>6834109.7100000158</v>
      </c>
      <c r="FP250" s="22">
        <v>7075838.1799999624</v>
      </c>
      <c r="FQ250" s="22">
        <v>6945863.0100000054</v>
      </c>
      <c r="FR250" s="22">
        <v>7483812.0300000012</v>
      </c>
      <c r="FS250" s="31">
        <f>FG250+FH250+FI250+FJ250+FK250+FL250+FM250+FN250+FO250+FP250+FQ250+FR250</f>
        <v>86270695.829999968</v>
      </c>
      <c r="FT250" s="22">
        <v>5818044.8200000003</v>
      </c>
      <c r="FU250" s="22">
        <v>6824274.9199999981</v>
      </c>
      <c r="FV250" s="22">
        <v>7197644.2000000067</v>
      </c>
      <c r="FW250" s="22">
        <v>8151975.5</v>
      </c>
      <c r="FX250" s="22">
        <v>7817306.5999999866</v>
      </c>
      <c r="FY250" s="22">
        <v>7773499.9999999925</v>
      </c>
      <c r="FZ250" s="22">
        <v>7592860.8400000185</v>
      </c>
      <c r="GA250" s="22">
        <v>6580032.8899999857</v>
      </c>
      <c r="GB250" s="22">
        <v>6557701.6600000113</v>
      </c>
      <c r="GC250" s="22">
        <v>6659624.0499999896</v>
      </c>
      <c r="GD250" s="22">
        <v>6869746.130000025</v>
      </c>
      <c r="GE250" s="22">
        <v>6775892.6599999815</v>
      </c>
      <c r="GF250" s="31">
        <f>FT250+FU250+FV250+FW250+FX250+FY250+FZ250+GA250+GB250+GC250+GD250+GE250</f>
        <v>84618604.269999996</v>
      </c>
      <c r="GG250" s="22">
        <v>5582445.1400000015</v>
      </c>
      <c r="GH250" s="22">
        <v>6316690.7159999991</v>
      </c>
      <c r="GI250" s="22">
        <v>6653755.3639999982</v>
      </c>
      <c r="GJ250" s="22">
        <v>6840511.8199999966</v>
      </c>
      <c r="GK250" s="22">
        <v>6317720.3700000048</v>
      </c>
      <c r="GL250" s="22">
        <v>8020093.7600000016</v>
      </c>
      <c r="GM250" s="22">
        <v>6721344.75</v>
      </c>
      <c r="GN250" s="22">
        <v>6434213.5499999821</v>
      </c>
      <c r="GO250" s="22">
        <v>6185817.5600000098</v>
      </c>
      <c r="GP250" s="22">
        <v>6411992.2600000352</v>
      </c>
      <c r="GQ250" s="22">
        <v>6467349.7899999544</v>
      </c>
      <c r="GR250" s="22">
        <v>7478732.280000031</v>
      </c>
      <c r="GS250" s="31">
        <f>GG250+GH250+GI250+GJ250+GK250+GL250+GM250+GN250+GO250+GP250+GQ250+GR250</f>
        <v>79430667.360000014</v>
      </c>
      <c r="GT250" s="22">
        <v>5627324.6700000018</v>
      </c>
      <c r="GU250" s="22">
        <v>7831284.3800000008</v>
      </c>
      <c r="GV250" s="22">
        <v>6735034.1300000008</v>
      </c>
      <c r="GW250" s="22">
        <v>7373542.5799999945</v>
      </c>
      <c r="GX250" s="22">
        <v>6178754.4199999943</v>
      </c>
      <c r="GY250" s="22">
        <v>7432112.7600000054</v>
      </c>
      <c r="GZ250" s="22">
        <v>7422202.4600000009</v>
      </c>
      <c r="HA250" s="22">
        <v>6174753.8599999994</v>
      </c>
      <c r="HB250" s="22">
        <v>6466574.0799999982</v>
      </c>
      <c r="HC250" s="22">
        <v>6592087.2600000277</v>
      </c>
      <c r="HD250" s="22">
        <v>6391762.4800000042</v>
      </c>
      <c r="HE250" s="22">
        <v>6883422.3299999684</v>
      </c>
      <c r="HF250" s="31">
        <f>GT250+GU250+GV250+GW250+GX250+GY250+GZ250+HA250+HB250+HC250+HD250+HE250</f>
        <v>81108855.409999996</v>
      </c>
      <c r="HG250" s="22">
        <v>5920644.2699999986</v>
      </c>
      <c r="HH250" s="22">
        <v>5857089.7800000003</v>
      </c>
      <c r="HI250" s="22">
        <v>6775543.1300000083</v>
      </c>
      <c r="HJ250" s="22">
        <v>6478022.8500000015</v>
      </c>
      <c r="HK250" s="22">
        <v>6155450.7599999867</v>
      </c>
      <c r="HL250" s="22">
        <v>8025056.0800000094</v>
      </c>
      <c r="HM250" s="22">
        <v>6549162.5099999905</v>
      </c>
      <c r="HN250" s="22">
        <v>6902954.8400000185</v>
      </c>
      <c r="HO250" s="22">
        <v>6453695.5199999735</v>
      </c>
      <c r="HP250" s="22">
        <v>6616693.400000006</v>
      </c>
      <c r="HQ250" s="22">
        <v>6440354.6000000015</v>
      </c>
      <c r="HR250" s="22">
        <v>6968644.6699999869</v>
      </c>
      <c r="HS250" s="31">
        <f>HG250+HH250+HI250+HJ250+HK250+HL250+HM250+HN250+HO250+HP250+HQ250+HR250</f>
        <v>79143312.409999982</v>
      </c>
      <c r="HT250" s="22">
        <v>6039090.040000001</v>
      </c>
      <c r="HU250" s="22">
        <v>6070729.7499999944</v>
      </c>
      <c r="HV250" s="22">
        <v>6486897.9900000095</v>
      </c>
      <c r="HW250" s="22">
        <v>7017352.8699999899</v>
      </c>
      <c r="HX250" s="22">
        <v>6931896.7899999991</v>
      </c>
      <c r="HY250" s="22">
        <v>9068004.4100000076</v>
      </c>
      <c r="HZ250" s="22">
        <v>6938383.5900000259</v>
      </c>
      <c r="IA250" s="22">
        <v>6766673.0099999681</v>
      </c>
      <c r="IB250" s="22">
        <v>6622773.0100000054</v>
      </c>
      <c r="IC250" s="22">
        <v>6542988.6200000122</v>
      </c>
      <c r="ID250" s="22">
        <v>6861342.1699999571</v>
      </c>
      <c r="IE250" s="22">
        <v>8174320.8400000185</v>
      </c>
      <c r="IF250" s="31">
        <f>HT250+HU250+HV250+HW250+HX250+HY250+HZ250+IA250+IB250+IC250+ID250+IE250</f>
        <v>83520453.089999989</v>
      </c>
      <c r="IG250" s="22">
        <v>6048763.7800000003</v>
      </c>
      <c r="IH250" s="22">
        <v>5991315.1800000006</v>
      </c>
      <c r="II250" s="22">
        <v>6938098.5299999937</v>
      </c>
      <c r="IJ250" s="22">
        <v>7027645.3000000045</v>
      </c>
      <c r="IK250" s="22">
        <v>8071334.0600000024</v>
      </c>
      <c r="IL250" s="22">
        <v>9541646.9800000116</v>
      </c>
      <c r="IM250" s="22">
        <v>7597572.8099999949</v>
      </c>
      <c r="IN250" s="22">
        <v>7068345.349999994</v>
      </c>
      <c r="IO250" s="22">
        <v>6937201.2999999896</v>
      </c>
      <c r="IP250" s="22">
        <v>6827795.6700000018</v>
      </c>
      <c r="IQ250" s="22">
        <v>7912799.4100000113</v>
      </c>
      <c r="IR250" s="22">
        <v>7605473.5600000024</v>
      </c>
      <c r="IS250" s="31">
        <f>IG250+IH250+II250+IJ250+IK250+IL250+IM250+IN250+IO250+IP250+IQ250+IR250</f>
        <v>87567991.930000007</v>
      </c>
      <c r="IT250" s="22">
        <v>6435820.1600000001</v>
      </c>
      <c r="IU250" s="22">
        <v>6598809.6999999993</v>
      </c>
      <c r="IV250" s="22">
        <v>7654722.8800000064</v>
      </c>
      <c r="IW250" s="22">
        <v>7477654.2799999937</v>
      </c>
      <c r="IX250" s="22">
        <v>7778589.3999999873</v>
      </c>
      <c r="IY250" s="22">
        <v>10002236.920000017</v>
      </c>
      <c r="IZ250" s="22">
        <v>7831060.4999999776</v>
      </c>
      <c r="JA250" s="22">
        <v>7392181.7200000286</v>
      </c>
      <c r="JB250" s="22">
        <v>7197000.359999992</v>
      </c>
      <c r="JC250" s="22">
        <v>7548172.5900000036</v>
      </c>
      <c r="JD250" s="22">
        <v>7615368.0699999928</v>
      </c>
      <c r="JE250" s="22">
        <v>8139289.4700000137</v>
      </c>
      <c r="JF250" s="31">
        <f>IT250+IU250+IV250+IW250+IX250+IY250+IZ250+JA250+JB250+JC250+JD250+JE250</f>
        <v>91670906.050000012</v>
      </c>
      <c r="JG250" s="227">
        <v>6847540.5099999988</v>
      </c>
      <c r="JH250" s="22">
        <v>7071709.5400000038</v>
      </c>
      <c r="JI250" s="22">
        <v>7912426.4499999899</v>
      </c>
      <c r="JJ250" s="22">
        <v>8540881.4500000104</v>
      </c>
      <c r="JK250" s="22">
        <v>7948007.9600000083</v>
      </c>
      <c r="JL250" s="22">
        <v>10995113.400000006</v>
      </c>
      <c r="JM250" s="22">
        <v>9007653.4099999815</v>
      </c>
      <c r="JN250" s="22">
        <v>8043647.7399999872</v>
      </c>
      <c r="JO250" s="22">
        <v>7744071.9699999914</v>
      </c>
      <c r="JP250" s="22">
        <v>8123236.1400000006</v>
      </c>
      <c r="JQ250" s="22">
        <v>8229351.3999999911</v>
      </c>
      <c r="JR250" s="22">
        <v>9102992.6500000209</v>
      </c>
      <c r="JS250" s="31">
        <f>JG250+JH250+JI250+JJ250+JK250+JL250+JM250+JN250+JO250+JP250+JQ250+JR250</f>
        <v>99566632.61999999</v>
      </c>
      <c r="JT250" s="227">
        <v>7429463.7400000012</v>
      </c>
      <c r="JU250" s="22">
        <v>7788270.9199999971</v>
      </c>
      <c r="JV250" s="22">
        <v>8968423.6600000095</v>
      </c>
      <c r="JW250" s="22">
        <v>8574142.1399999857</v>
      </c>
      <c r="JX250" s="22">
        <v>8651380.9800000265</v>
      </c>
      <c r="JY250" s="22">
        <v>12506469.529999986</v>
      </c>
      <c r="JZ250" s="22">
        <v>9492708.5599999875</v>
      </c>
      <c r="KA250" s="22">
        <v>9012556.6299999878</v>
      </c>
      <c r="KB250" s="22">
        <v>9170335.2099999934</v>
      </c>
      <c r="KC250" s="22">
        <v>9133178.0300000012</v>
      </c>
      <c r="KD250" s="22">
        <v>9552770.6200002879</v>
      </c>
      <c r="KE250" s="22">
        <v>9603956.1999997348</v>
      </c>
      <c r="KF250" s="31">
        <f>JT250+JU250+JV250+JW250+JX250+JY250+JZ250+KA250+KB250+KC250+KD250+KE250</f>
        <v>109883656.22</v>
      </c>
      <c r="KG250" s="227">
        <v>7928430.7000000002</v>
      </c>
      <c r="KH250" s="22">
        <v>8754883.2100000009</v>
      </c>
      <c r="KI250" s="22">
        <v>9852896.3599999994</v>
      </c>
      <c r="KJ250" s="22">
        <v>9090907.4400000013</v>
      </c>
      <c r="KK250" s="22">
        <v>9200279.1600001007</v>
      </c>
      <c r="KL250" s="22">
        <v>12744424.170000002</v>
      </c>
      <c r="KM250" s="22">
        <v>10733644.039999895</v>
      </c>
      <c r="KN250" s="22">
        <v>9001939.9900000989</v>
      </c>
      <c r="KO250" s="22">
        <v>8210751.4899998009</v>
      </c>
      <c r="KP250" s="22">
        <v>8844416.9899999946</v>
      </c>
      <c r="KQ250" s="22">
        <v>9155571.4700001031</v>
      </c>
      <c r="KR250" s="22">
        <v>10709302.189999998</v>
      </c>
      <c r="KS250" s="31">
        <f>KG250+KH250+KI250+KJ250+KK250+KL250+KM250+KN250+KO250+KP250+KQ250+KR250</f>
        <v>114227447.20999999</v>
      </c>
      <c r="KT250" s="227">
        <v>7646850.0999999996</v>
      </c>
      <c r="KU250" s="22">
        <v>9462491.2299999986</v>
      </c>
      <c r="KV250" s="22">
        <v>9440878.6700000018</v>
      </c>
      <c r="KW250" s="22">
        <v>9448990.3599999994</v>
      </c>
      <c r="KX250" s="22">
        <v>9813343.3699999973</v>
      </c>
      <c r="KY250" s="22">
        <v>14001692.919999905</v>
      </c>
      <c r="KZ250" s="22">
        <v>10120150.2700001</v>
      </c>
      <c r="LA250" s="22">
        <v>9715003.5099999011</v>
      </c>
      <c r="LB250" s="22">
        <v>9471774.39000009</v>
      </c>
      <c r="LC250" s="22">
        <v>9784630.9899999052</v>
      </c>
      <c r="LD250" s="22">
        <v>10935983.7700001</v>
      </c>
      <c r="LE250" s="22">
        <v>11497468.060000002</v>
      </c>
      <c r="LF250" s="31">
        <f>KT250+KU250+KV250+KW250+KX250+KY250+KZ250+LA250+LB250+LC250+LD250+LE250</f>
        <v>121339257.64</v>
      </c>
      <c r="LG250" s="227">
        <v>8922833.6100000106</v>
      </c>
      <c r="LH250" s="22">
        <v>9827244.9899999909</v>
      </c>
      <c r="LI250" s="22">
        <v>10887013.75</v>
      </c>
      <c r="LJ250" s="22">
        <v>10484601.420000002</v>
      </c>
      <c r="LK250" s="22">
        <v>11161629.960000098</v>
      </c>
      <c r="LL250" s="22">
        <v>15592814.8699999</v>
      </c>
      <c r="LM250" s="22">
        <v>11549115.789999999</v>
      </c>
      <c r="LN250" s="22">
        <v>11532086.610000104</v>
      </c>
      <c r="LO250" s="22">
        <v>11247248.530000046</v>
      </c>
      <c r="LP250" s="22">
        <v>11184361.679999843</v>
      </c>
      <c r="LQ250" s="22">
        <v>11202272.170000002</v>
      </c>
      <c r="LR250" s="22">
        <v>12304798.719999999</v>
      </c>
      <c r="LS250" s="31">
        <f>LG250+LH250+LI250+LJ250+LK250+LL250+LM250+LN250+LO250+LP250+LQ250+LR250</f>
        <v>135896022.09999999</v>
      </c>
      <c r="LT250" s="227">
        <v>10037470.439999999</v>
      </c>
      <c r="LU250" s="22">
        <v>10553947.42</v>
      </c>
      <c r="LV250" s="22">
        <v>14772933.439999998</v>
      </c>
      <c r="LW250" s="22">
        <v>12961644.6599999</v>
      </c>
      <c r="LX250" s="22">
        <v>11818017.260000005</v>
      </c>
      <c r="LY250" s="22">
        <v>11517076.719999991</v>
      </c>
      <c r="LZ250" s="22">
        <v>11455032.2700001</v>
      </c>
      <c r="MA250" s="22">
        <v>11687418.63000001</v>
      </c>
      <c r="MB250" s="22">
        <v>10673708.429999992</v>
      </c>
      <c r="MC250" s="22">
        <v>11650779.25</v>
      </c>
      <c r="MD250" s="22">
        <v>11233806.910000011</v>
      </c>
      <c r="ME250" s="22">
        <v>13301646.359999985</v>
      </c>
      <c r="MF250" s="31">
        <f>LT250+LU250+LV250+LW250+LX250+LY250+LZ250+MA250+MB250+MC250+MD250+ME250</f>
        <v>141663481.78999999</v>
      </c>
      <c r="MG250" s="227">
        <v>10548042.49</v>
      </c>
      <c r="MH250" s="22">
        <v>11815900.290000001</v>
      </c>
      <c r="MI250" s="22">
        <v>12019553.909999996</v>
      </c>
      <c r="MJ250" s="22">
        <v>0</v>
      </c>
      <c r="MK250" s="22">
        <v>0</v>
      </c>
      <c r="ML250" s="22">
        <v>0</v>
      </c>
      <c r="MM250" s="22">
        <v>0</v>
      </c>
      <c r="MN250" s="22">
        <v>0</v>
      </c>
      <c r="MO250" s="22">
        <v>0</v>
      </c>
      <c r="MP250" s="22">
        <v>0</v>
      </c>
      <c r="MQ250" s="22">
        <v>0</v>
      </c>
      <c r="MR250" s="22">
        <v>0</v>
      </c>
      <c r="MS250" s="32">
        <f>MG250+MH250+MI250+MJ250+MK250+ML250+MM250+MN250+MO250+MP250+MQ250+MR250</f>
        <v>34383496.689999998</v>
      </c>
    </row>
    <row r="251" spans="1:357" x14ac:dyDescent="0.2">
      <c r="A251" s="82">
        <v>413301</v>
      </c>
      <c r="B251" s="105"/>
      <c r="C251" s="106" t="s">
        <v>360</v>
      </c>
      <c r="D251" s="106" t="s">
        <v>588</v>
      </c>
      <c r="E251" s="22">
        <v>5705712.7357703224</v>
      </c>
      <c r="F251" s="22">
        <v>6805741.946252713</v>
      </c>
      <c r="G251" s="22">
        <v>6956330.3288265737</v>
      </c>
      <c r="H251" s="22">
        <v>8446907.8617926892</v>
      </c>
      <c r="I251" s="22">
        <v>7938319.979969955</v>
      </c>
      <c r="J251" s="22">
        <v>7937230.8462694045</v>
      </c>
      <c r="K251" s="22">
        <v>8303471.8744783839</v>
      </c>
      <c r="L251" s="31">
        <v>5709973.2932732431</v>
      </c>
      <c r="M251" s="31">
        <v>895651.81104990828</v>
      </c>
      <c r="N251" s="31">
        <v>983587.88182273414</v>
      </c>
      <c r="O251" s="31">
        <v>893715.57336004009</v>
      </c>
      <c r="P251" s="22">
        <v>1030124.3531964615</v>
      </c>
      <c r="Q251" s="22">
        <v>1111183.4418294108</v>
      </c>
      <c r="R251" s="22">
        <v>1154101.9863128026</v>
      </c>
      <c r="S251" s="31">
        <f>L251+M251+N251+O251+P251+Q251+R251</f>
        <v>11778338.340844601</v>
      </c>
      <c r="T251" s="22">
        <v>589291.33617092308</v>
      </c>
      <c r="U251" s="22">
        <v>678945.99236354523</v>
      </c>
      <c r="V251" s="22">
        <v>749533.57290101843</v>
      </c>
      <c r="W251" s="22">
        <v>681238.09389083611</v>
      </c>
      <c r="X251" s="22">
        <v>773313.83955099317</v>
      </c>
      <c r="Y251" s="22">
        <v>907657.98063762358</v>
      </c>
      <c r="Z251" s="22">
        <v>646172.14530128485</v>
      </c>
      <c r="AA251" s="22">
        <v>651154.6918294112</v>
      </c>
      <c r="AB251" s="22">
        <v>1093569.8533216491</v>
      </c>
      <c r="AC251" s="22">
        <v>189434.05950592476</v>
      </c>
      <c r="AD251" s="22">
        <v>639962.22667334415</v>
      </c>
      <c r="AE251" s="22">
        <v>1068320.6780170251</v>
      </c>
      <c r="AF251" s="31">
        <f>T251+U251+V251+W251+X251+Y251+Z251+AA251+AB251+AC251+AD251+AE251</f>
        <v>8668594.47016358</v>
      </c>
      <c r="AG251" s="22">
        <v>548410.11517275916</v>
      </c>
      <c r="AH251" s="22">
        <v>642749.18978467688</v>
      </c>
      <c r="AI251" s="22">
        <v>848730.69896511477</v>
      </c>
      <c r="AJ251" s="22">
        <v>853182.16783508577</v>
      </c>
      <c r="AK251" s="22">
        <v>813076.08066266042</v>
      </c>
      <c r="AL251" s="22">
        <v>515930.87268402631</v>
      </c>
      <c r="AM251" s="22">
        <v>1031778.4642380232</v>
      </c>
      <c r="AN251" s="22">
        <v>690862.11629944993</v>
      </c>
      <c r="AO251" s="22">
        <v>1093748.2208312473</v>
      </c>
      <c r="AP251" s="22">
        <v>614464.25216992223</v>
      </c>
      <c r="AQ251" s="22">
        <v>406087.0378901682</v>
      </c>
      <c r="AR251" s="22">
        <v>877046.17530462134</v>
      </c>
      <c r="AS251" s="31">
        <f>AG251+AH251+AI251+AJ251+AK251+AL251+AM251+AN251+AO251+AP251+AQ251+AR251</f>
        <v>8936065.3918377552</v>
      </c>
      <c r="AT251" s="22">
        <v>734196.90857119032</v>
      </c>
      <c r="AU251" s="22">
        <v>832440.86154231324</v>
      </c>
      <c r="AV251" s="22">
        <v>854496.89342346881</v>
      </c>
      <c r="AW251" s="22">
        <v>891556.68794858991</v>
      </c>
      <c r="AX251" s="22">
        <v>956772.55249540973</v>
      </c>
      <c r="AY251" s="22">
        <v>826699.27628943406</v>
      </c>
      <c r="AZ251" s="22">
        <v>835215.27812552301</v>
      </c>
      <c r="BA251" s="22">
        <v>591900.59130362107</v>
      </c>
      <c r="BB251" s="22">
        <v>985027.15201969631</v>
      </c>
      <c r="BC251" s="22">
        <v>843556.34706225991</v>
      </c>
      <c r="BD251" s="22">
        <v>1288019.1858621251</v>
      </c>
      <c r="BE251" s="22">
        <v>346613.29444166709</v>
      </c>
      <c r="BF251" s="31">
        <f>AT251+AU251+AV251+AW251+AX251+AY251+AZ251+BA251+BB251+BC251+BD251+BE251</f>
        <v>9986495.029085299</v>
      </c>
      <c r="BG251" s="22">
        <v>812322.28935069265</v>
      </c>
      <c r="BH251" s="22">
        <v>804497.86997162341</v>
      </c>
      <c r="BI251" s="22">
        <v>994927.71064930863</v>
      </c>
      <c r="BJ251" s="22">
        <v>1026170.7190368873</v>
      </c>
      <c r="BK251" s="22">
        <v>794656.39359038533</v>
      </c>
      <c r="BL251" s="22">
        <v>1003934.5138541147</v>
      </c>
      <c r="BM251" s="22">
        <v>964468.23234852299</v>
      </c>
      <c r="BN251" s="22">
        <v>953842.57344350056</v>
      </c>
      <c r="BO251" s="22">
        <v>925863.64058587828</v>
      </c>
      <c r="BP251" s="22">
        <v>228033.70935569945</v>
      </c>
      <c r="BQ251" s="22">
        <v>749300.6332415283</v>
      </c>
      <c r="BR251" s="22">
        <v>906003.27453680569</v>
      </c>
      <c r="BS251" s="31">
        <f>BG251+BH251+BI251+BJ251+BK251+BL251+BM251+BN251+BO251+BP251+BQ251+BR251</f>
        <v>10164021.559964946</v>
      </c>
      <c r="BT251" s="22">
        <v>676068.3728092137</v>
      </c>
      <c r="BU251" s="22">
        <v>909746.65373059548</v>
      </c>
      <c r="BV251" s="22">
        <v>792194.64342346857</v>
      </c>
      <c r="BW251" s="22">
        <v>770113.38733099634</v>
      </c>
      <c r="BX251" s="22">
        <v>788273.52825070964</v>
      </c>
      <c r="BY251" s="22">
        <v>804557.61008179036</v>
      </c>
      <c r="BZ251" s="22">
        <v>939560.68602904351</v>
      </c>
      <c r="CA251" s="22">
        <v>659915.92993657046</v>
      </c>
      <c r="CB251" s="22">
        <v>819762.26961275132</v>
      </c>
      <c r="CC251" s="22">
        <v>1072103.8060841272</v>
      </c>
      <c r="CD251" s="22">
        <v>1362996.7934818908</v>
      </c>
      <c r="CE251" s="22">
        <v>885945.46624103107</v>
      </c>
      <c r="CF251" s="31">
        <f>BT251+BU251+BV251+BW251+BX251+BY251+BZ251+CA251+CB251+CC251+CD251+CE251</f>
        <v>10481239.147012189</v>
      </c>
      <c r="CG251" s="22">
        <v>750813.86442163249</v>
      </c>
      <c r="CH251" s="22">
        <v>713970.439325655</v>
      </c>
      <c r="CI251" s="22">
        <v>795919.17192455439</v>
      </c>
      <c r="CJ251" s="22">
        <v>881047.97692371788</v>
      </c>
      <c r="CK251" s="22">
        <v>753886.17213320034</v>
      </c>
      <c r="CL251" s="22">
        <v>760609.65585878852</v>
      </c>
      <c r="CM251" s="22">
        <v>766482.08466866822</v>
      </c>
      <c r="CN251" s="22">
        <v>833331.49144550238</v>
      </c>
      <c r="CO251" s="22">
        <v>966053.32052245026</v>
      </c>
      <c r="CP251" s="22">
        <v>744673.35632615862</v>
      </c>
      <c r="CQ251" s="22">
        <v>809932.42033883894</v>
      </c>
      <c r="CR251" s="22">
        <v>965856.10966449825</v>
      </c>
      <c r="CS251" s="31">
        <f>CG251+CH251+CI251+CJ251+CK251+CL251+CM251+CN251+CO251+CP251+CQ251+CR251</f>
        <v>9742576.0635536648</v>
      </c>
      <c r="CT251" s="22">
        <v>730266.01819395775</v>
      </c>
      <c r="CU251" s="22">
        <v>822660.33183107991</v>
      </c>
      <c r="CV251" s="22">
        <v>785122.3092138205</v>
      </c>
      <c r="CW251" s="22">
        <v>814004.38128025352</v>
      </c>
      <c r="CX251" s="22">
        <v>814126.50112669088</v>
      </c>
      <c r="CY251" s="22">
        <v>856350.37059756229</v>
      </c>
      <c r="CZ251" s="22">
        <v>823436.91082456976</v>
      </c>
      <c r="DA251" s="22">
        <v>911419.56184276473</v>
      </c>
      <c r="DB251" s="22">
        <v>826910.23335002421</v>
      </c>
      <c r="DC251" s="22">
        <v>844352.97642296948</v>
      </c>
      <c r="DD251" s="22">
        <v>813010.5376815215</v>
      </c>
      <c r="DE251" s="22">
        <v>1237515.9836004032</v>
      </c>
      <c r="DF251" s="22">
        <f>CT251+CU251+CV251+CW251+CX251+CY251+CZ251+DA251+DB251+DC251+DD251+DE251</f>
        <v>10279176.115965616</v>
      </c>
      <c r="DG251" s="22">
        <v>778959.15</v>
      </c>
      <c r="DH251" s="22">
        <v>837550.6</v>
      </c>
      <c r="DI251" s="22">
        <v>909398.8</v>
      </c>
      <c r="DJ251" s="22">
        <v>860137.31</v>
      </c>
      <c r="DK251" s="22">
        <v>868595.60792345786</v>
      </c>
      <c r="DL251" s="22">
        <v>848575.89000000153</v>
      </c>
      <c r="DM251" s="22">
        <v>803992.0599999968</v>
      </c>
      <c r="DN251" s="22">
        <v>935469.98207654431</v>
      </c>
      <c r="DO251" s="22">
        <v>854978.1</v>
      </c>
      <c r="DP251" s="22">
        <v>823322.74000000209</v>
      </c>
      <c r="DQ251" s="22">
        <v>922586.6099999994</v>
      </c>
      <c r="DR251" s="22">
        <v>878148.78999999724</v>
      </c>
      <c r="DS251" s="31">
        <f>DG251+DH251+DI251+DJ251+DK251+DL251+DM251+DN251+DO251+DP251+DQ251+DR251</f>
        <v>10321715.639999999</v>
      </c>
      <c r="DT251" s="22">
        <v>744050.15</v>
      </c>
      <c r="DU251" s="22">
        <v>802109.25</v>
      </c>
      <c r="DV251" s="22">
        <v>827690.59</v>
      </c>
      <c r="DW251" s="22">
        <v>820059.68</v>
      </c>
      <c r="DX251" s="22">
        <v>737649.1</v>
      </c>
      <c r="DY251" s="22">
        <v>652584.97</v>
      </c>
      <c r="DZ251" s="22">
        <v>730757.31999999937</v>
      </c>
      <c r="EA251" s="22">
        <v>738654.64999999944</v>
      </c>
      <c r="EB251" s="22">
        <v>865394.47000000067</v>
      </c>
      <c r="EC251" s="22">
        <v>765126.87</v>
      </c>
      <c r="ED251" s="22">
        <v>762521.12000000197</v>
      </c>
      <c r="EE251" s="22">
        <v>600567.32999999821</v>
      </c>
      <c r="EF251" s="31">
        <f>DT251+DU251+DV251+DW251+DX251+DY251+DZ251+EA251+EB251+EC251+ED251+EE251</f>
        <v>9047165.5</v>
      </c>
      <c r="EG251" s="22">
        <v>721844.5</v>
      </c>
      <c r="EH251" s="22">
        <v>806129.39</v>
      </c>
      <c r="EI251" s="22">
        <v>800459.26</v>
      </c>
      <c r="EJ251" s="22">
        <v>861947.39</v>
      </c>
      <c r="EK251" s="22">
        <v>792526.14</v>
      </c>
      <c r="EL251" s="22">
        <v>843865.01</v>
      </c>
      <c r="EM251" s="22">
        <v>850022.97</v>
      </c>
      <c r="EN251" s="22">
        <v>844566.50999999791</v>
      </c>
      <c r="EO251" s="22">
        <v>888789.95000000112</v>
      </c>
      <c r="EP251" s="22">
        <v>821084.64000000246</v>
      </c>
      <c r="EQ251" s="22">
        <v>796655.65999999829</v>
      </c>
      <c r="ER251" s="22">
        <v>837482.55000000075</v>
      </c>
      <c r="ES251" s="31">
        <f>EG251+EH251+EI251+EJ251+EK251+EL251+EM251+EN251+EO251+EP251+EQ251+ER251</f>
        <v>9865373.9700000007</v>
      </c>
      <c r="ET251" s="22">
        <v>680206.08</v>
      </c>
      <c r="EU251" s="22">
        <v>880601.72</v>
      </c>
      <c r="EV251" s="22">
        <v>928255.67</v>
      </c>
      <c r="EW251" s="22">
        <v>805482.3</v>
      </c>
      <c r="EX251" s="22">
        <v>852067.9</v>
      </c>
      <c r="EY251" s="22">
        <v>855394.92</v>
      </c>
      <c r="EZ251" s="22">
        <v>872754.83</v>
      </c>
      <c r="FA251" s="22">
        <v>874930.26999999862</v>
      </c>
      <c r="FB251" s="22">
        <v>907493.94</v>
      </c>
      <c r="FC251" s="22">
        <v>854344.83999999613</v>
      </c>
      <c r="FD251" s="22">
        <v>863700.18000000715</v>
      </c>
      <c r="FE251" s="22">
        <v>910739.40999999456</v>
      </c>
      <c r="FF251" s="31">
        <f>ET251+EU251+EV251+EW251+EX251+EY251+EZ251+FA251+FB251+FC251+FD251+FE251</f>
        <v>10285972.059999997</v>
      </c>
      <c r="FG251" s="22">
        <v>749448.64</v>
      </c>
      <c r="FH251" s="22">
        <v>917938.53</v>
      </c>
      <c r="FI251" s="22">
        <v>871272.48</v>
      </c>
      <c r="FJ251" s="22">
        <v>772250.56</v>
      </c>
      <c r="FK251" s="22">
        <v>917995.47</v>
      </c>
      <c r="FL251" s="22">
        <v>975974.36</v>
      </c>
      <c r="FM251" s="22">
        <v>900640.81000000052</v>
      </c>
      <c r="FN251" s="22">
        <v>913912.33999999892</v>
      </c>
      <c r="FO251" s="22">
        <v>894096.09000000078</v>
      </c>
      <c r="FP251" s="22">
        <v>881174.64999999758</v>
      </c>
      <c r="FQ251" s="22">
        <v>885241.23000000417</v>
      </c>
      <c r="FR251" s="22">
        <v>992159.75000000186</v>
      </c>
      <c r="FS251" s="31">
        <f>FG251+FH251+FI251+FJ251+FK251+FL251+FM251+FN251+FO251+FP251+FQ251+FR251</f>
        <v>10672104.910000004</v>
      </c>
      <c r="FT251" s="22">
        <v>768441.04</v>
      </c>
      <c r="FU251" s="22">
        <v>889400.83</v>
      </c>
      <c r="FV251" s="22">
        <v>892389.68</v>
      </c>
      <c r="FW251" s="22">
        <v>1053553.96</v>
      </c>
      <c r="FX251" s="22">
        <v>832520.91</v>
      </c>
      <c r="FY251" s="22">
        <v>915392.17</v>
      </c>
      <c r="FZ251" s="22">
        <v>970069.23</v>
      </c>
      <c r="GA251" s="22">
        <v>785376.76000000071</v>
      </c>
      <c r="GB251" s="22">
        <v>810733.00999999791</v>
      </c>
      <c r="GC251" s="22">
        <v>830373.2600000035</v>
      </c>
      <c r="GD251" s="22">
        <v>848460.85</v>
      </c>
      <c r="GE251" s="22">
        <v>807066.36999999918</v>
      </c>
      <c r="GF251" s="31">
        <f>FT251+FU251+FV251+FW251+FX251+FY251+FZ251+GA251+GB251+GC251+GD251+GE251</f>
        <v>10403778.07</v>
      </c>
      <c r="GG251" s="22">
        <v>704448.08</v>
      </c>
      <c r="GH251" s="22">
        <v>784973.13</v>
      </c>
      <c r="GI251" s="22">
        <v>855102.87999999989</v>
      </c>
      <c r="GJ251" s="22">
        <v>847787.86000000034</v>
      </c>
      <c r="GK251" s="22">
        <v>761013.35999999987</v>
      </c>
      <c r="GL251" s="22">
        <v>830190.38000000035</v>
      </c>
      <c r="GM251" s="22">
        <v>810246.46999999974</v>
      </c>
      <c r="GN251" s="22">
        <v>810953.27000000048</v>
      </c>
      <c r="GO251" s="22">
        <v>783144.86000000034</v>
      </c>
      <c r="GP251" s="22">
        <v>825170.62000000104</v>
      </c>
      <c r="GQ251" s="22">
        <v>794985.69999999925</v>
      </c>
      <c r="GR251" s="22">
        <v>818644.20999999903</v>
      </c>
      <c r="GS251" s="31">
        <f>GG251+GH251+GI251+GJ251+GK251+GL251+GM251+GN251+GO251+GP251+GQ251+GR251</f>
        <v>9626660.8200000003</v>
      </c>
      <c r="GT251" s="22">
        <v>659316.2200000002</v>
      </c>
      <c r="GU251" s="22">
        <v>880885.5299999991</v>
      </c>
      <c r="GV251" s="22">
        <v>872363.34000000148</v>
      </c>
      <c r="GW251" s="22">
        <v>911559.1099999994</v>
      </c>
      <c r="GX251" s="22">
        <v>762029.47000000067</v>
      </c>
      <c r="GY251" s="22">
        <v>719605.65999999922</v>
      </c>
      <c r="GZ251" s="22">
        <v>868660.27999999747</v>
      </c>
      <c r="HA251" s="22">
        <v>768702.08000000473</v>
      </c>
      <c r="HB251" s="22">
        <v>810215.69000000041</v>
      </c>
      <c r="HC251" s="22">
        <v>788223.14999999758</v>
      </c>
      <c r="HD251" s="22">
        <v>774750.6399999978</v>
      </c>
      <c r="HE251" s="22">
        <v>848581.81000000238</v>
      </c>
      <c r="HF251" s="31">
        <f>GT251+GU251+GV251+GW251+GX251+GY251+GZ251+HA251+HB251+HC251+HD251+HE251</f>
        <v>9664892.9800000004</v>
      </c>
      <c r="HG251" s="22">
        <v>698831.56</v>
      </c>
      <c r="HH251" s="22">
        <v>682865.10999999987</v>
      </c>
      <c r="HI251" s="22">
        <v>894033.48999999976</v>
      </c>
      <c r="HJ251" s="22">
        <v>718890.14999999991</v>
      </c>
      <c r="HK251" s="22">
        <v>781452.51000000117</v>
      </c>
      <c r="HL251" s="22">
        <v>887571.85999999987</v>
      </c>
      <c r="HM251" s="22">
        <v>758500.47999999952</v>
      </c>
      <c r="HN251" s="22">
        <v>859032.03000000026</v>
      </c>
      <c r="HO251" s="22">
        <v>834309.06999999937</v>
      </c>
      <c r="HP251" s="22">
        <v>795347.56000000145</v>
      </c>
      <c r="HQ251" s="22">
        <v>800217.18999999668</v>
      </c>
      <c r="HR251" s="22">
        <v>783386.11999999918</v>
      </c>
      <c r="HS251" s="31">
        <f>HG251+HH251+HI251+HJ251+HK251+HL251+HM251+HN251+HO251+HP251+HQ251+HR251</f>
        <v>9494437.1299999971</v>
      </c>
      <c r="HT251" s="22">
        <v>836408.94000000006</v>
      </c>
      <c r="HU251" s="22">
        <v>745647.65000000049</v>
      </c>
      <c r="HV251" s="22">
        <v>817399.77000000072</v>
      </c>
      <c r="HW251" s="22">
        <v>855476.55999999959</v>
      </c>
      <c r="HX251" s="22">
        <v>828099.0299999998</v>
      </c>
      <c r="HY251" s="22">
        <v>861614.26999999909</v>
      </c>
      <c r="HZ251" s="22">
        <v>861765.47000000067</v>
      </c>
      <c r="IA251" s="22">
        <v>756711.95000000019</v>
      </c>
      <c r="IB251" s="22">
        <v>777727.94999999925</v>
      </c>
      <c r="IC251" s="22">
        <v>753394.99999999721</v>
      </c>
      <c r="ID251" s="22">
        <v>762780.45000000391</v>
      </c>
      <c r="IE251" s="22">
        <v>871551.40999999642</v>
      </c>
      <c r="IF251" s="31">
        <f>HT251+HU251+HV251+HW251+HX251+HY251+HZ251+IA251+IB251+IC251+ID251+IE251</f>
        <v>9728578.4499999974</v>
      </c>
      <c r="IG251" s="22">
        <v>712914.0699999996</v>
      </c>
      <c r="IH251" s="22">
        <v>738981.1400000006</v>
      </c>
      <c r="II251" s="22">
        <v>746265.9999999993</v>
      </c>
      <c r="IJ251" s="22">
        <v>791968.93000000017</v>
      </c>
      <c r="IK251" s="22">
        <v>885528.36000000127</v>
      </c>
      <c r="IL251" s="22">
        <v>827795.29999999888</v>
      </c>
      <c r="IM251" s="22">
        <v>843810.33000000194</v>
      </c>
      <c r="IN251" s="22">
        <v>880917.81000000052</v>
      </c>
      <c r="IO251" s="22">
        <v>858474.02999999654</v>
      </c>
      <c r="IP251" s="22">
        <v>833811.14999999944</v>
      </c>
      <c r="IQ251" s="22">
        <v>959747.42000000086</v>
      </c>
      <c r="IR251" s="22">
        <v>876010.44000000134</v>
      </c>
      <c r="IS251" s="31">
        <f>IG251+IH251+II251+IJ251+IK251+IL251+IM251+IN251+IO251+IP251+IQ251+IR251</f>
        <v>9956224.9800000004</v>
      </c>
      <c r="IT251" s="22">
        <v>836777.76000000013</v>
      </c>
      <c r="IU251" s="22">
        <v>794728.58000000019</v>
      </c>
      <c r="IV251" s="22">
        <v>987853.98999999883</v>
      </c>
      <c r="IW251" s="22">
        <v>938805.66000000061</v>
      </c>
      <c r="IX251" s="22">
        <v>951071.35000000009</v>
      </c>
      <c r="IY251" s="22">
        <v>900138.53999999911</v>
      </c>
      <c r="IZ251" s="22">
        <v>972169.76000000071</v>
      </c>
      <c r="JA251" s="22">
        <v>920647.34000000264</v>
      </c>
      <c r="JB251" s="22">
        <v>862560.88999999873</v>
      </c>
      <c r="JC251" s="22">
        <v>913856.4299999997</v>
      </c>
      <c r="JD251" s="22">
        <v>941228.31000000052</v>
      </c>
      <c r="JE251" s="22">
        <v>961299.94999999925</v>
      </c>
      <c r="JF251" s="31">
        <f>IT251+IU251+IV251+IW251+IX251+IY251+IZ251+JA251+JB251+JC251+JD251+JE251</f>
        <v>10981138.560000001</v>
      </c>
      <c r="JG251" s="227">
        <v>877475.90999999992</v>
      </c>
      <c r="JH251" s="22">
        <v>858804.44</v>
      </c>
      <c r="JI251" s="22">
        <v>1007067.5900000005</v>
      </c>
      <c r="JJ251" s="22">
        <v>1161515.6499999994</v>
      </c>
      <c r="JK251" s="22">
        <v>958676.34000000264</v>
      </c>
      <c r="JL251" s="22">
        <v>1019397.8799999971</v>
      </c>
      <c r="JM251" s="22">
        <v>1077887.620000001</v>
      </c>
      <c r="JN251" s="22">
        <v>916044.79999999888</v>
      </c>
      <c r="JO251" s="22">
        <v>972577.54999999981</v>
      </c>
      <c r="JP251" s="22">
        <v>1021691.4200000055</v>
      </c>
      <c r="JQ251" s="22">
        <v>1002585.7599999923</v>
      </c>
      <c r="JR251" s="22">
        <v>1084026.7700000033</v>
      </c>
      <c r="JS251" s="31">
        <f>JG251+JH251+JI251+JJ251+JK251+JL251+JM251+JN251+JO251+JP251+JQ251+JR251</f>
        <v>11957751.73</v>
      </c>
      <c r="JT251" s="227">
        <v>970240.10999999975</v>
      </c>
      <c r="JU251" s="22">
        <v>908502.16</v>
      </c>
      <c r="JV251" s="22">
        <v>922664.72000000044</v>
      </c>
      <c r="JW251" s="22">
        <v>930021.46000000043</v>
      </c>
      <c r="JX251" s="22">
        <v>921608.68999999901</v>
      </c>
      <c r="JY251" s="22">
        <v>989095.26999999769</v>
      </c>
      <c r="JZ251" s="22">
        <v>957239.20000000391</v>
      </c>
      <c r="KA251" s="22">
        <v>925601.81000000145</v>
      </c>
      <c r="KB251" s="22">
        <v>945524.55999999773</v>
      </c>
      <c r="KC251" s="22">
        <v>947218.04000000097</v>
      </c>
      <c r="KD251" s="22">
        <v>983369.41000000201</v>
      </c>
      <c r="KE251" s="22">
        <v>986035.63999999687</v>
      </c>
      <c r="KF251" s="31">
        <f>JT251+JU251+JV251+JW251+JX251+JY251+JZ251+KA251+KB251+KC251+KD251+KE251</f>
        <v>11387121.07</v>
      </c>
      <c r="KG251" s="227">
        <v>900939.59999999905</v>
      </c>
      <c r="KH251" s="22">
        <v>1029584.200000001</v>
      </c>
      <c r="KI251" s="22">
        <v>994692.6100000001</v>
      </c>
      <c r="KJ251" s="22">
        <v>928975.71</v>
      </c>
      <c r="KK251" s="22">
        <v>976361.9299999997</v>
      </c>
      <c r="KL251" s="22">
        <v>997938.99000000022</v>
      </c>
      <c r="KM251" s="22">
        <v>1015073.5</v>
      </c>
      <c r="KN251" s="22">
        <v>990285.91999998968</v>
      </c>
      <c r="KO251" s="22">
        <v>973096.73000000976</v>
      </c>
      <c r="KP251" s="22">
        <v>955343.0700000003</v>
      </c>
      <c r="KQ251" s="22">
        <v>979699.37000000104</v>
      </c>
      <c r="KR251" s="22">
        <v>1182577.1999999993</v>
      </c>
      <c r="KS251" s="31">
        <f>KG251+KH251+KI251+KJ251+KK251+KL251+KM251+KN251+KO251+KP251+KQ251+KR251</f>
        <v>11924568.83</v>
      </c>
      <c r="KT251" s="227">
        <v>895715.3</v>
      </c>
      <c r="KU251" s="22">
        <v>974548.67999999993</v>
      </c>
      <c r="KV251" s="22">
        <v>1097752.17</v>
      </c>
      <c r="KW251" s="22">
        <v>988317.89000000013</v>
      </c>
      <c r="KX251" s="22">
        <v>1110670</v>
      </c>
      <c r="KY251" s="22">
        <v>1111206.6000000099</v>
      </c>
      <c r="KZ251" s="22">
        <v>1034564.0999999903</v>
      </c>
      <c r="LA251" s="22">
        <v>1126369.5399999898</v>
      </c>
      <c r="LB251" s="22">
        <v>1022309.7700000107</v>
      </c>
      <c r="LC251" s="22">
        <v>1083299.3999999985</v>
      </c>
      <c r="LD251" s="22">
        <v>1213043.92</v>
      </c>
      <c r="LE251" s="22">
        <v>1297443.7600000016</v>
      </c>
      <c r="LF251" s="31">
        <f>KT251+KU251+KV251+KW251+KX251+KY251+KZ251+LA251+LB251+LC251+LD251+LE251</f>
        <v>12955241.130000001</v>
      </c>
      <c r="LG251" s="227">
        <v>1109060.31</v>
      </c>
      <c r="LH251" s="22">
        <v>1162259.0099999998</v>
      </c>
      <c r="LI251" s="22">
        <v>1254549.1200000001</v>
      </c>
      <c r="LJ251" s="22">
        <v>1196833.5799999996</v>
      </c>
      <c r="LK251" s="22">
        <v>1264912.9700000007</v>
      </c>
      <c r="LL251" s="22">
        <v>1312963.4900000002</v>
      </c>
      <c r="LM251" s="22">
        <v>1256384.0500000101</v>
      </c>
      <c r="LN251" s="22">
        <v>1318106.1099999901</v>
      </c>
      <c r="LO251" s="22">
        <v>1329611.0399999991</v>
      </c>
      <c r="LP251" s="22">
        <v>1276175.9399999995</v>
      </c>
      <c r="LQ251" s="22">
        <v>1156685.75</v>
      </c>
      <c r="LR251" s="22">
        <v>1486959.120000001</v>
      </c>
      <c r="LS251" s="31">
        <f>LG251+LH251+LI251+LJ251+LK251+LL251+LM251+LN251+LO251+LP251+LQ251+LR251</f>
        <v>15124500.49</v>
      </c>
      <c r="LT251" s="227">
        <v>1232202.79</v>
      </c>
      <c r="LU251" s="22">
        <v>1222868.0099999998</v>
      </c>
      <c r="LV251" s="22">
        <v>1254947.4900000002</v>
      </c>
      <c r="LW251" s="22">
        <v>1404884.9600000102</v>
      </c>
      <c r="LX251" s="22">
        <v>1328694.9799999902</v>
      </c>
      <c r="LY251" s="22">
        <v>1239971.5799999898</v>
      </c>
      <c r="LZ251" s="22">
        <v>1310785.360000019</v>
      </c>
      <c r="MA251" s="22">
        <v>1330843.02999999</v>
      </c>
      <c r="MB251" s="22">
        <v>1210929.5500000007</v>
      </c>
      <c r="MC251" s="22">
        <v>1291540.2599999998</v>
      </c>
      <c r="MD251" s="22">
        <v>1270590.1500000004</v>
      </c>
      <c r="ME251" s="22">
        <v>1487319.8200000003</v>
      </c>
      <c r="MF251" s="31">
        <f>LT251+LU251+LV251+LW251+LX251+LY251+LZ251+MA251+MB251+MC251+MD251+ME251</f>
        <v>15585577.98</v>
      </c>
      <c r="MG251" s="227">
        <v>1343481.83</v>
      </c>
      <c r="MH251" s="22">
        <v>1375068.46</v>
      </c>
      <c r="MI251" s="22">
        <v>1389615.0899999999</v>
      </c>
      <c r="MJ251" s="22">
        <v>0</v>
      </c>
      <c r="MK251" s="22">
        <v>0</v>
      </c>
      <c r="ML251" s="22">
        <v>0</v>
      </c>
      <c r="MM251" s="22">
        <v>0</v>
      </c>
      <c r="MN251" s="22">
        <v>0</v>
      </c>
      <c r="MO251" s="22">
        <v>0</v>
      </c>
      <c r="MP251" s="22">
        <v>0</v>
      </c>
      <c r="MQ251" s="22">
        <v>0</v>
      </c>
      <c r="MR251" s="22">
        <v>0</v>
      </c>
      <c r="MS251" s="32">
        <f>MG251+MH251+MI251+MJ251+MK251+ML251+MM251+MN251+MO251+MP251+MQ251+MR251</f>
        <v>4108165.38</v>
      </c>
    </row>
    <row r="252" spans="1:357" x14ac:dyDescent="0.2">
      <c r="A252" s="82">
        <v>413302</v>
      </c>
      <c r="B252" s="105"/>
      <c r="C252" s="106" t="s">
        <v>338</v>
      </c>
      <c r="D252" s="106" t="s">
        <v>64</v>
      </c>
      <c r="E252" s="22">
        <v>52036659.15539977</v>
      </c>
      <c r="F252" s="22">
        <v>74783884.159572706</v>
      </c>
      <c r="G252" s="22">
        <v>92016616.591554001</v>
      </c>
      <c r="H252" s="22">
        <v>123461421.29861461</v>
      </c>
      <c r="I252" s="22">
        <v>142685661.82607245</v>
      </c>
      <c r="J252" s="22">
        <v>149916090.80287099</v>
      </c>
      <c r="K252" s="22">
        <v>172285978.96845269</v>
      </c>
      <c r="L252" s="31">
        <v>50415101.819395766</v>
      </c>
      <c r="M252" s="31">
        <v>8777199.1320313811</v>
      </c>
      <c r="N252" s="31">
        <v>6599732.9327324321</v>
      </c>
      <c r="O252" s="22">
        <v>5147329.3273243196</v>
      </c>
      <c r="P252" s="22">
        <v>9584101.1517275907</v>
      </c>
      <c r="Q252" s="22">
        <v>8560048.4059422463</v>
      </c>
      <c r="R252" s="22">
        <v>7826172.5922216661</v>
      </c>
      <c r="S252" s="31">
        <f>L252+M252+N252+O252+P252+Q252+R252</f>
        <v>96909685.361375391</v>
      </c>
      <c r="T252" s="22">
        <v>6591599.0359288929</v>
      </c>
      <c r="U252" s="22">
        <v>7502801.4031046573</v>
      </c>
      <c r="V252" s="22">
        <v>8474022.8101735953</v>
      </c>
      <c r="W252" s="22">
        <v>7079757.9494658662</v>
      </c>
      <c r="X252" s="22">
        <v>7814327.2421548991</v>
      </c>
      <c r="Y252" s="22">
        <v>8669081.0809130352</v>
      </c>
      <c r="Z252" s="22">
        <v>7897047.3280337183</v>
      </c>
      <c r="AA252" s="22">
        <v>7230035.7806292763</v>
      </c>
      <c r="AB252" s="22">
        <v>6965992.3634201325</v>
      </c>
      <c r="AC252" s="22">
        <v>7400854.0244533475</v>
      </c>
      <c r="AD252" s="22">
        <v>7867292.8934652116</v>
      </c>
      <c r="AE252" s="22">
        <v>12443515.114004312</v>
      </c>
      <c r="AF252" s="31">
        <f>T252+U252+V252+W252+X252+Y252+Z252+AA252+AB252+AC252+AD252+AE252</f>
        <v>95936327.025746942</v>
      </c>
      <c r="AG252" s="22">
        <v>6769217.0311300289</v>
      </c>
      <c r="AH252" s="22">
        <v>6886906.85177767</v>
      </c>
      <c r="AI252" s="22">
        <v>8968706.4979552608</v>
      </c>
      <c r="AJ252" s="22">
        <v>8342695.6996745178</v>
      </c>
      <c r="AK252" s="22">
        <v>8599292.6363294814</v>
      </c>
      <c r="AL252" s="22">
        <v>8134539.7360207057</v>
      </c>
      <c r="AM252" s="22">
        <v>7720567.1518110437</v>
      </c>
      <c r="AN252" s="22">
        <v>8449225.7517526429</v>
      </c>
      <c r="AO252" s="22">
        <v>6926816.751752642</v>
      </c>
      <c r="AP252" s="22">
        <v>8129004.3197713075</v>
      </c>
      <c r="AQ252" s="22">
        <v>8807571.277499605</v>
      </c>
      <c r="AR252" s="22">
        <v>13501353.544858942</v>
      </c>
      <c r="AS252" s="31">
        <f>AG252+AH252+AI252+AJ252+AK252+AL252+AM252+AN252+AO252+AP252+AQ252+AR252</f>
        <v>101235897.25033385</v>
      </c>
      <c r="AT252" s="22">
        <v>7689182.1821621321</v>
      </c>
      <c r="AU252" s="22">
        <v>8779349.2974322569</v>
      </c>
      <c r="AV252" s="22">
        <v>9259012.5163578745</v>
      </c>
      <c r="AW252" s="22">
        <v>9797217.9133283272</v>
      </c>
      <c r="AX252" s="22">
        <v>9558897.0581705868</v>
      </c>
      <c r="AY252" s="22">
        <v>9104943.605324639</v>
      </c>
      <c r="AZ252" s="22">
        <v>9172391.0598397814</v>
      </c>
      <c r="BA252" s="22">
        <v>9591517.4665748607</v>
      </c>
      <c r="BB252" s="22">
        <v>8948931.7078534327</v>
      </c>
      <c r="BC252" s="22">
        <v>9924909.7381906416</v>
      </c>
      <c r="BD252" s="22">
        <v>9691983.0207394119</v>
      </c>
      <c r="BE252" s="22">
        <v>12449644.433525305</v>
      </c>
      <c r="BF252" s="31">
        <f>AT252+AU252+AV252+AW252+AX252+AY252+AZ252+BA252+BB252+BC252+BD252+BE252</f>
        <v>113967979.99949925</v>
      </c>
      <c r="BG252" s="22">
        <v>7079264.5277916882</v>
      </c>
      <c r="BH252" s="22">
        <v>7927371.8647137424</v>
      </c>
      <c r="BI252" s="22">
        <v>9324824.1170505695</v>
      </c>
      <c r="BJ252" s="22">
        <v>10527988.42392757</v>
      </c>
      <c r="BK252" s="22">
        <v>9249927.7954014242</v>
      </c>
      <c r="BL252" s="22">
        <v>9863162.9117426351</v>
      </c>
      <c r="BM252" s="22">
        <v>9863638.048322482</v>
      </c>
      <c r="BN252" s="22">
        <v>9112004.6205558199</v>
      </c>
      <c r="BO252" s="22">
        <v>9929757.615840435</v>
      </c>
      <c r="BP252" s="22">
        <v>9675227.9977883305</v>
      </c>
      <c r="BQ252" s="22">
        <v>5943229.4678267734</v>
      </c>
      <c r="BR252" s="22">
        <v>14196549.317184098</v>
      </c>
      <c r="BS252" s="31">
        <f>BG252+BH252+BI252+BJ252+BK252+BL252+BM252+BN252+BO252+BP252+BQ252+BR252</f>
        <v>112692946.70814556</v>
      </c>
      <c r="BT252" s="22">
        <v>7730794.6604907364</v>
      </c>
      <c r="BU252" s="22">
        <v>7769300.2749123685</v>
      </c>
      <c r="BV252" s="22">
        <v>5636571.9119512672</v>
      </c>
      <c r="BW252" s="22">
        <v>9601066.8368385863</v>
      </c>
      <c r="BX252" s="22">
        <v>7106431.3877065666</v>
      </c>
      <c r="BY252" s="22">
        <v>7716344.3254465014</v>
      </c>
      <c r="BZ252" s="22">
        <v>7706861.5296277748</v>
      </c>
      <c r="CA252" s="22">
        <v>6996439.4714571685</v>
      </c>
      <c r="CB252" s="22">
        <v>7028652.5166917313</v>
      </c>
      <c r="CC252" s="22">
        <v>8008326.0533299614</v>
      </c>
      <c r="CD252" s="22">
        <v>7854677.7327658478</v>
      </c>
      <c r="CE252" s="22">
        <v>11227725.525079284</v>
      </c>
      <c r="CF252" s="31">
        <f>BT252+BU252+BV252+BW252+BX252+BY252+BZ252+CA252+CB252+CC252+CD252+CE252</f>
        <v>94383192.226297796</v>
      </c>
      <c r="CG252" s="22">
        <v>5740800.7697796682</v>
      </c>
      <c r="CH252" s="22">
        <v>7111170.0829160372</v>
      </c>
      <c r="CI252" s="22">
        <v>8093067.8158070529</v>
      </c>
      <c r="CJ252" s="22">
        <v>8817491.8279085085</v>
      </c>
      <c r="CK252" s="22">
        <v>7445580.2111500762</v>
      </c>
      <c r="CL252" s="22">
        <v>8013403.63240695</v>
      </c>
      <c r="CM252" s="22">
        <v>7472617.5521198362</v>
      </c>
      <c r="CN252" s="22">
        <v>7368292.0095559983</v>
      </c>
      <c r="CO252" s="22">
        <v>7896932.6016525012</v>
      </c>
      <c r="CP252" s="22">
        <v>7819726.0564596774</v>
      </c>
      <c r="CQ252" s="22">
        <v>8890865.1967117395</v>
      </c>
      <c r="CR252" s="22">
        <v>13068639.146010689</v>
      </c>
      <c r="CS252" s="31">
        <f>CG252+CH252+CI252+CJ252+CK252+CL252+CM252+CN252+CO252+CP252+CQ252+CR252</f>
        <v>97738586.902478725</v>
      </c>
      <c r="CT252" s="22">
        <v>5929343.3211901188</v>
      </c>
      <c r="CU252" s="22">
        <v>7833795.7781672496</v>
      </c>
      <c r="CV252" s="22">
        <v>9305369.1176347807</v>
      </c>
      <c r="CW252" s="22">
        <v>8635072.2972375304</v>
      </c>
      <c r="CX252" s="22">
        <v>8814201.4468369242</v>
      </c>
      <c r="CY252" s="22">
        <v>9836583.758930061</v>
      </c>
      <c r="CZ252" s="22">
        <v>8094326.6023618551</v>
      </c>
      <c r="DA252" s="22">
        <v>8020042.7883492215</v>
      </c>
      <c r="DB252" s="22">
        <v>7284577.0304206163</v>
      </c>
      <c r="DC252" s="22">
        <v>8780917.5080954749</v>
      </c>
      <c r="DD252" s="22">
        <v>9666636.3330829516</v>
      </c>
      <c r="DE252" s="22">
        <v>13773539.078993494</v>
      </c>
      <c r="DF252" s="22">
        <f>CT252+CU252+CV252+CW252+CX252+CY252+CZ252+DA252+DB252+DC252+DD252+DE252</f>
        <v>105974405.06130028</v>
      </c>
      <c r="DG252" s="22">
        <v>5179577.317573024</v>
      </c>
      <c r="DH252" s="22">
        <v>7449114.9924269803</v>
      </c>
      <c r="DI252" s="22">
        <v>8196327.7599999923</v>
      </c>
      <c r="DJ252" s="22">
        <v>9003283.7800000049</v>
      </c>
      <c r="DK252" s="22">
        <v>9122109.9297366515</v>
      </c>
      <c r="DL252" s="22">
        <v>8820484.5379999876</v>
      </c>
      <c r="DM252" s="22">
        <v>9404816.3600000367</v>
      </c>
      <c r="DN252" s="22">
        <v>9049474.162263304</v>
      </c>
      <c r="DO252" s="22">
        <v>7764092.1400000229</v>
      </c>
      <c r="DP252" s="22">
        <v>9090270.7799999863</v>
      </c>
      <c r="DQ252" s="22">
        <v>9940022.5599999875</v>
      </c>
      <c r="DR252" s="22">
        <v>14539215.610000044</v>
      </c>
      <c r="DS252" s="31">
        <f>DG252+DH252+DI252+DJ252+DK252+DL252+DM252+DN252+DO252+DP252+DQ252+DR252</f>
        <v>107558789.93000002</v>
      </c>
      <c r="DT252" s="22">
        <v>5726671.3099999996</v>
      </c>
      <c r="DU252" s="22">
        <v>9152708.8399999999</v>
      </c>
      <c r="DV252" s="22">
        <v>10608377.570000004</v>
      </c>
      <c r="DW252" s="22">
        <v>9564372.5399999954</v>
      </c>
      <c r="DX252" s="22">
        <v>9708233.69000002</v>
      </c>
      <c r="DY252" s="22">
        <v>8928017.0799999759</v>
      </c>
      <c r="DZ252" s="22">
        <v>9662505.8000000119</v>
      </c>
      <c r="EA252" s="22">
        <v>8053761.6100000069</v>
      </c>
      <c r="EB252" s="22">
        <v>9321060.1799999923</v>
      </c>
      <c r="EC252" s="22">
        <v>11269541.050000012</v>
      </c>
      <c r="ED252" s="22">
        <v>10210631.729999989</v>
      </c>
      <c r="EE252" s="22">
        <v>18563540.869999975</v>
      </c>
      <c r="EF252" s="31">
        <f>DT252+DU252+DV252+DW252+DX252+DY252+DZ252+EA252+EB252+EC252+ED252+EE252</f>
        <v>120769422.26999998</v>
      </c>
      <c r="EG252" s="22">
        <v>6807601.0700000022</v>
      </c>
      <c r="EH252" s="22">
        <v>9077836.7200000044</v>
      </c>
      <c r="EI252" s="22">
        <v>9907013.9199999906</v>
      </c>
      <c r="EJ252" s="22">
        <v>10535222.589999992</v>
      </c>
      <c r="EK252" s="22">
        <v>11195309.780000009</v>
      </c>
      <c r="EL252" s="22">
        <v>11236284.259999961</v>
      </c>
      <c r="EM252" s="22">
        <v>9733590.4700000584</v>
      </c>
      <c r="EN252" s="22">
        <v>9783886.3099999428</v>
      </c>
      <c r="EO252" s="22">
        <v>9992782.360000059</v>
      </c>
      <c r="EP252" s="22">
        <v>10252340.470000014</v>
      </c>
      <c r="EQ252" s="22">
        <v>10449614.100000009</v>
      </c>
      <c r="ER252" s="22">
        <v>17174564.199999988</v>
      </c>
      <c r="ES252" s="31">
        <f>EG252+EH252+EI252+EJ252+EK252+EL252+EM252+EN252+EO252+EP252+EQ252+ER252</f>
        <v>126146046.25000003</v>
      </c>
      <c r="ET252" s="22">
        <v>6790883.0200000023</v>
      </c>
      <c r="EU252" s="22">
        <v>8837528.679999996</v>
      </c>
      <c r="EV252" s="22">
        <v>12103391.830999995</v>
      </c>
      <c r="EW252" s="22">
        <v>10687925.909000035</v>
      </c>
      <c r="EX252" s="22">
        <v>11368699.059999965</v>
      </c>
      <c r="EY252" s="22">
        <v>10779421.370000035</v>
      </c>
      <c r="EZ252" s="22">
        <v>12103140.089999981</v>
      </c>
      <c r="FA252" s="22">
        <v>9837146.0399999768</v>
      </c>
      <c r="FB252" s="22">
        <v>9583971.5099999756</v>
      </c>
      <c r="FC252" s="22">
        <v>9778843.6400000304</v>
      </c>
      <c r="FD252" s="22">
        <v>10659862.940000042</v>
      </c>
      <c r="FE252" s="22">
        <v>19388310.919999957</v>
      </c>
      <c r="FF252" s="31">
        <f>ET252+EU252+EV252+EW252+EX252+EY252+EZ252+FA252+FB252+FC252+FD252+FE252</f>
        <v>131919125.00999999</v>
      </c>
      <c r="FG252" s="22">
        <v>7513989.8500000024</v>
      </c>
      <c r="FH252" s="22">
        <v>9263240.0800000057</v>
      </c>
      <c r="FI252" s="22">
        <v>10343980.709999997</v>
      </c>
      <c r="FJ252" s="22">
        <v>12744893.250000011</v>
      </c>
      <c r="FK252" s="22">
        <v>12669766.150000006</v>
      </c>
      <c r="FL252" s="22">
        <v>11447233.290000014</v>
      </c>
      <c r="FM252" s="22">
        <v>10403877.339999951</v>
      </c>
      <c r="FN252" s="22">
        <v>13495061.150000021</v>
      </c>
      <c r="FO252" s="22">
        <v>9306208.6799999923</v>
      </c>
      <c r="FP252" s="22">
        <v>10131864.089999989</v>
      </c>
      <c r="FQ252" s="22">
        <v>10693472.069999993</v>
      </c>
      <c r="FR252" s="22">
        <v>18820803.710000023</v>
      </c>
      <c r="FS252" s="31">
        <f>FG252+FH252+FI252+FJ252+FK252+FL252+FM252+FN252+FO252+FP252+FQ252+FR252</f>
        <v>136834390.37</v>
      </c>
      <c r="FT252" s="22">
        <v>7763093.3719999995</v>
      </c>
      <c r="FU252" s="22">
        <v>10686256.468000008</v>
      </c>
      <c r="FV252" s="22">
        <v>11712638.949999988</v>
      </c>
      <c r="FW252" s="22">
        <v>14543520.950000007</v>
      </c>
      <c r="FX252" s="22">
        <v>13249151.349999979</v>
      </c>
      <c r="FY252" s="22">
        <v>12900145.800000049</v>
      </c>
      <c r="FZ252" s="22">
        <v>12407699.209999993</v>
      </c>
      <c r="GA252" s="22">
        <v>12453440.980000019</v>
      </c>
      <c r="GB252" s="22">
        <v>10221501.259999961</v>
      </c>
      <c r="GC252" s="22">
        <v>12133355.209999934</v>
      </c>
      <c r="GD252" s="22">
        <v>12539861.650000021</v>
      </c>
      <c r="GE252" s="22">
        <v>18221966.099999994</v>
      </c>
      <c r="GF252" s="31">
        <f>FT252+FU252+FV252+FW252+FX252+FY252+FZ252+GA252+GB252+GC252+GD252+GE252</f>
        <v>148832631.29999995</v>
      </c>
      <c r="GG252" s="22">
        <v>8947441.0500000007</v>
      </c>
      <c r="GH252" s="22">
        <v>10640005.468000002</v>
      </c>
      <c r="GI252" s="22">
        <v>11064488.092</v>
      </c>
      <c r="GJ252" s="22">
        <v>12065022.559999999</v>
      </c>
      <c r="GK252" s="22">
        <v>13047147.620000005</v>
      </c>
      <c r="GL252" s="22">
        <v>10491344.639999978</v>
      </c>
      <c r="GM252" s="22">
        <v>11155662.669999994</v>
      </c>
      <c r="GN252" s="22">
        <v>9227780.0100000203</v>
      </c>
      <c r="GO252" s="22">
        <v>11238747.959999993</v>
      </c>
      <c r="GP252" s="22">
        <v>9426055.200000003</v>
      </c>
      <c r="GQ252" s="22">
        <v>10115803.040000007</v>
      </c>
      <c r="GR252" s="22">
        <v>16250872.859999955</v>
      </c>
      <c r="GS252" s="31">
        <f>GG252+GH252+GI252+GJ252+GK252+GL252+GM252+GN252+GO252+GP252+GQ252+GR252</f>
        <v>133670371.16999996</v>
      </c>
      <c r="GT252" s="22">
        <v>7964012.7300000014</v>
      </c>
      <c r="GU252" s="22">
        <v>10063707.710000016</v>
      </c>
      <c r="GV252" s="22">
        <v>10520862.209999979</v>
      </c>
      <c r="GW252" s="22">
        <v>10161405.610000011</v>
      </c>
      <c r="GX252" s="22">
        <v>10656431.579999983</v>
      </c>
      <c r="GY252" s="22">
        <v>10120521.820000015</v>
      </c>
      <c r="GZ252" s="22">
        <v>12348449.94000002</v>
      </c>
      <c r="HA252" s="22">
        <v>11676413.159999982</v>
      </c>
      <c r="HB252" s="22">
        <v>10098912.549999997</v>
      </c>
      <c r="HC252" s="22">
        <v>9666556.8200000077</v>
      </c>
      <c r="HD252" s="22">
        <v>9771199.4000000358</v>
      </c>
      <c r="HE252" s="22">
        <v>16165872.049999952</v>
      </c>
      <c r="HF252" s="31">
        <f>GT252+GU252+GV252+GW252+GX252+GY252+GZ252+HA252+HB252+HC252+HD252+HE252</f>
        <v>129214345.58</v>
      </c>
      <c r="HG252" s="22">
        <v>7089694.870000001</v>
      </c>
      <c r="HH252" s="22">
        <v>8123604.6011004075</v>
      </c>
      <c r="HI252" s="22">
        <v>9867919.9788995869</v>
      </c>
      <c r="HJ252" s="22">
        <v>11711627.06000001</v>
      </c>
      <c r="HK252" s="22">
        <v>9349850.4900000021</v>
      </c>
      <c r="HL252" s="22">
        <v>12101086.609999992</v>
      </c>
      <c r="HM252" s="22">
        <v>9970642.1300000399</v>
      </c>
      <c r="HN252" s="22">
        <v>9683940.6599999815</v>
      </c>
      <c r="HO252" s="22">
        <v>12800303.890000001</v>
      </c>
      <c r="HP252" s="22">
        <v>10852052.160000071</v>
      </c>
      <c r="HQ252" s="22">
        <v>10386025.209999904</v>
      </c>
      <c r="HR252" s="22">
        <v>15865318.019999951</v>
      </c>
      <c r="HS252" s="31">
        <f>HG252+HH252+HI252+HJ252+HK252+HL252+HM252+HN252+HO252+HP252+HQ252+HR252</f>
        <v>127802065.67999995</v>
      </c>
      <c r="HT252" s="22">
        <v>7737643.9800000004</v>
      </c>
      <c r="HU252" s="22">
        <v>8638857.3999999985</v>
      </c>
      <c r="HV252" s="22">
        <v>9589365.7300000004</v>
      </c>
      <c r="HW252" s="22">
        <v>11702618.890000001</v>
      </c>
      <c r="HX252" s="22">
        <v>9943129.099999994</v>
      </c>
      <c r="HY252" s="22">
        <v>12621260.439999998</v>
      </c>
      <c r="HZ252" s="22">
        <v>10165566.990000054</v>
      </c>
      <c r="IA252" s="22">
        <v>10271219.949999958</v>
      </c>
      <c r="IB252" s="22">
        <v>11621414.919999957</v>
      </c>
      <c r="IC252" s="22">
        <v>9209166.2400000244</v>
      </c>
      <c r="ID252" s="22">
        <v>10400255.980000004</v>
      </c>
      <c r="IE252" s="22">
        <v>15448694.89000003</v>
      </c>
      <c r="IF252" s="31">
        <f>HT252+HU252+HV252+HW252+HX252+HY252+HZ252+IA252+IB252+IC252+ID252+IE252</f>
        <v>127349194.51000002</v>
      </c>
      <c r="IG252" s="22">
        <v>11639181.350000003</v>
      </c>
      <c r="IH252" s="22">
        <v>8520309.0599999931</v>
      </c>
      <c r="II252" s="22">
        <v>11992064.500000004</v>
      </c>
      <c r="IJ252" s="22">
        <v>11609679.999999996</v>
      </c>
      <c r="IK252" s="22">
        <v>10725883.270000018</v>
      </c>
      <c r="IL252" s="22">
        <v>12128951.100000016</v>
      </c>
      <c r="IM252" s="22">
        <v>11090852.269999996</v>
      </c>
      <c r="IN252" s="22">
        <v>10575087.730000034</v>
      </c>
      <c r="IO252" s="22">
        <v>9152712.4999999702</v>
      </c>
      <c r="IP252" s="22">
        <v>10431118.640000001</v>
      </c>
      <c r="IQ252" s="22">
        <v>10922439.909999982</v>
      </c>
      <c r="IR252" s="22">
        <v>19042751.430000007</v>
      </c>
      <c r="IS252" s="31">
        <f>IG252+IH252+II252+IJ252+IK252+IL252+IM252+IN252+IO252+IP252+IQ252+IR252</f>
        <v>137831031.76000002</v>
      </c>
      <c r="IT252" s="22">
        <v>9751710.0500000026</v>
      </c>
      <c r="IU252" s="22">
        <v>8876082.9299999941</v>
      </c>
      <c r="IV252" s="22">
        <v>11171470.600000013</v>
      </c>
      <c r="IW252" s="22">
        <v>12570205.479999993</v>
      </c>
      <c r="IX252" s="22">
        <v>12354042.679999992</v>
      </c>
      <c r="IY252" s="22">
        <v>11465647.449999996</v>
      </c>
      <c r="IZ252" s="22">
        <v>11910634.030000024</v>
      </c>
      <c r="JA252" s="22">
        <v>13184474.339999974</v>
      </c>
      <c r="JB252" s="22">
        <v>10400481.870000005</v>
      </c>
      <c r="JC252" s="22">
        <v>11415062.455000013</v>
      </c>
      <c r="JD252" s="22">
        <v>12172771.794999972</v>
      </c>
      <c r="JE252" s="22">
        <v>17071887.840000093</v>
      </c>
      <c r="JF252" s="31">
        <f>IT252+IU252+IV252+IW252+IX252+IY252+IZ252+JA252+JB252+JC252+JD252+JE252</f>
        <v>142344471.52000007</v>
      </c>
      <c r="JG252" s="227">
        <v>7180276.1800000025</v>
      </c>
      <c r="JH252" s="22">
        <v>9674392.329999987</v>
      </c>
      <c r="JI252" s="22">
        <v>11122169.920000006</v>
      </c>
      <c r="JJ252" s="22">
        <v>13529259.380000014</v>
      </c>
      <c r="JK252" s="22">
        <v>12268568.239999995</v>
      </c>
      <c r="JL252" s="22">
        <v>12525603.349999994</v>
      </c>
      <c r="JM252" s="22">
        <v>12400191.110000022</v>
      </c>
      <c r="JN252" s="22">
        <v>13650703.469999984</v>
      </c>
      <c r="JO252" s="22">
        <v>12801616.209999949</v>
      </c>
      <c r="JP252" s="22">
        <v>11479746.210000038</v>
      </c>
      <c r="JQ252" s="22">
        <v>13415848.069999978</v>
      </c>
      <c r="JR252" s="22">
        <v>18845995.300000072</v>
      </c>
      <c r="JS252" s="31">
        <f>JG252+JH252+JI252+JJ252+JK252+JL252+JM252+JN252+JO252+JP252+JQ252+JR252</f>
        <v>148894369.77000004</v>
      </c>
      <c r="JT252" s="227">
        <v>8573925.5200000014</v>
      </c>
      <c r="JU252" s="22">
        <v>10159282.930000002</v>
      </c>
      <c r="JV252" s="22">
        <v>11873496.279999986</v>
      </c>
      <c r="JW252" s="22">
        <v>11962417.710000008</v>
      </c>
      <c r="JX252" s="22">
        <v>11431271.640000001</v>
      </c>
      <c r="JY252" s="22">
        <v>11384424.450000003</v>
      </c>
      <c r="JZ252" s="22">
        <v>11666049.259999976</v>
      </c>
      <c r="KA252" s="22">
        <v>11758768.709999979</v>
      </c>
      <c r="KB252" s="22">
        <v>10928061.049999997</v>
      </c>
      <c r="KC252" s="22">
        <v>12981135.610000074</v>
      </c>
      <c r="KD252" s="22">
        <v>11045259.379999787</v>
      </c>
      <c r="KE252" s="22">
        <v>19781633.850000173</v>
      </c>
      <c r="KF252" s="31">
        <f>JT252+JU252+JV252+JW252+JX252+JY252+JZ252+KA252+KB252+KC252+KD252+KE252</f>
        <v>143545726.38999999</v>
      </c>
      <c r="KG252" s="227">
        <v>7210394.0300000003</v>
      </c>
      <c r="KH252" s="22">
        <v>9188207.4800000004</v>
      </c>
      <c r="KI252" s="22">
        <v>12200750.58</v>
      </c>
      <c r="KJ252" s="22">
        <v>12527673.510000002</v>
      </c>
      <c r="KK252" s="22">
        <v>11661180.729999997</v>
      </c>
      <c r="KL252" s="22">
        <v>12664539.170000002</v>
      </c>
      <c r="KM252" s="22">
        <v>13048847.969999894</v>
      </c>
      <c r="KN252" s="22">
        <v>11581696.030000001</v>
      </c>
      <c r="KO252" s="22">
        <v>12073929.550000101</v>
      </c>
      <c r="KP252" s="22">
        <v>11961841.040000007</v>
      </c>
      <c r="KQ252" s="22">
        <v>13012963.069999993</v>
      </c>
      <c r="KR252" s="22">
        <v>24631451.569999993</v>
      </c>
      <c r="KS252" s="31">
        <f>KG252+KH252+KI252+KJ252+KK252+KL252+KM252+KN252+KO252+KP252+KQ252+KR252</f>
        <v>151763474.73000002</v>
      </c>
      <c r="KT252" s="227">
        <v>8934894.72000001</v>
      </c>
      <c r="KU252" s="22">
        <v>9732839.4299999885</v>
      </c>
      <c r="KV252" s="22">
        <v>14088903.080000002</v>
      </c>
      <c r="KW252" s="22">
        <v>14283426.679999996</v>
      </c>
      <c r="KX252" s="22">
        <v>14584351.539999902</v>
      </c>
      <c r="KY252" s="22">
        <v>14032654.940000102</v>
      </c>
      <c r="KZ252" s="22">
        <v>13733614.010000199</v>
      </c>
      <c r="LA252" s="22">
        <v>13299349.239999801</v>
      </c>
      <c r="LB252" s="22">
        <v>14765798.909999996</v>
      </c>
      <c r="LC252" s="22">
        <v>13488967.99000001</v>
      </c>
      <c r="LD252" s="22">
        <v>17700900.61999999</v>
      </c>
      <c r="LE252" s="22">
        <v>22904961.439999998</v>
      </c>
      <c r="LF252" s="31">
        <f>KT252+KU252+KV252+KW252+KX252+KY252+KZ252+LA252+LB252+LC252+LD252+LE252</f>
        <v>171550662.59999999</v>
      </c>
      <c r="LG252" s="227">
        <v>11039916.310000001</v>
      </c>
      <c r="LH252" s="22">
        <v>13253535.790000001</v>
      </c>
      <c r="LI252" s="22">
        <v>16896664.569999896</v>
      </c>
      <c r="LJ252" s="22">
        <v>15057894.760000102</v>
      </c>
      <c r="LK252" s="22">
        <v>17236453.779999994</v>
      </c>
      <c r="LL252" s="22">
        <v>17804853.649999812</v>
      </c>
      <c r="LM252" s="22">
        <v>15764291.700000197</v>
      </c>
      <c r="LN252" s="22">
        <v>16286681.039999992</v>
      </c>
      <c r="LO252" s="22">
        <v>11807926.309999734</v>
      </c>
      <c r="LP252" s="22">
        <v>17106436.650000274</v>
      </c>
      <c r="LQ252" s="22">
        <v>14838332.469999999</v>
      </c>
      <c r="LR252" s="22">
        <v>25758281.729999989</v>
      </c>
      <c r="LS252" s="31">
        <f>LG252+LH252+LI252+LJ252+LK252+LL252+LM252+LN252+LO252+LP252+LQ252+LR252</f>
        <v>192851268.75999999</v>
      </c>
      <c r="LT252" s="227">
        <v>13439821.59</v>
      </c>
      <c r="LU252" s="22">
        <v>14190231.84</v>
      </c>
      <c r="LV252" s="22">
        <v>17782812.530000001</v>
      </c>
      <c r="LW252" s="22">
        <v>18247336.319999896</v>
      </c>
      <c r="LX252" s="22">
        <v>18729997.930000201</v>
      </c>
      <c r="LY252" s="22">
        <v>17195382.039999798</v>
      </c>
      <c r="LZ252" s="22">
        <v>17887976.170000106</v>
      </c>
      <c r="MA252" s="22">
        <v>16901018.589999989</v>
      </c>
      <c r="MB252" s="22">
        <v>13545376.710000008</v>
      </c>
      <c r="MC252" s="22">
        <v>16769155.840000004</v>
      </c>
      <c r="MD252" s="22">
        <v>15304203.609999985</v>
      </c>
      <c r="ME252" s="22">
        <v>28790538.170000017</v>
      </c>
      <c r="MF252" s="31">
        <f>LT252+LU252+LV252+LW252+LX252+LY252+LZ252+MA252+MB252+MC252+MD252+ME252</f>
        <v>208783851.34</v>
      </c>
      <c r="MG252" s="227">
        <v>14121295.199999999</v>
      </c>
      <c r="MH252" s="22">
        <v>14625374.140000001</v>
      </c>
      <c r="MI252" s="22">
        <v>16865132.110000003</v>
      </c>
      <c r="MJ252" s="22">
        <v>0</v>
      </c>
      <c r="MK252" s="22">
        <v>0</v>
      </c>
      <c r="ML252" s="22">
        <v>0</v>
      </c>
      <c r="MM252" s="22">
        <v>0</v>
      </c>
      <c r="MN252" s="22">
        <v>0</v>
      </c>
      <c r="MO252" s="22">
        <v>0</v>
      </c>
      <c r="MP252" s="22">
        <v>0</v>
      </c>
      <c r="MQ252" s="22">
        <v>0</v>
      </c>
      <c r="MR252" s="22">
        <v>0</v>
      </c>
      <c r="MS252" s="32">
        <f>MG252+MH252+MI252+MJ252+MK252+ML252+MM252+MN252+MO252+MP252+MQ252+MR252</f>
        <v>45611801.450000003</v>
      </c>
    </row>
    <row r="253" spans="1:357" x14ac:dyDescent="0.2">
      <c r="A253" s="82">
        <v>413310</v>
      </c>
      <c r="B253" s="105"/>
      <c r="C253" s="106" t="s">
        <v>331</v>
      </c>
      <c r="D253" s="106" t="s">
        <v>65</v>
      </c>
      <c r="E253" s="22" t="s">
        <v>165</v>
      </c>
      <c r="F253" s="22" t="s">
        <v>165</v>
      </c>
      <c r="G253" s="22" t="s">
        <v>165</v>
      </c>
      <c r="H253" s="22" t="s">
        <v>165</v>
      </c>
      <c r="I253" s="22" t="s">
        <v>165</v>
      </c>
      <c r="J253" s="22" t="s">
        <v>165</v>
      </c>
      <c r="K253" s="22" t="s">
        <v>165</v>
      </c>
      <c r="L253" s="31" t="s">
        <v>165</v>
      </c>
      <c r="M253" s="31" t="s">
        <v>165</v>
      </c>
      <c r="N253" s="31" t="s">
        <v>165</v>
      </c>
      <c r="O253" s="31" t="s">
        <v>165</v>
      </c>
      <c r="P253" s="31" t="s">
        <v>165</v>
      </c>
      <c r="Q253" s="31" t="s">
        <v>165</v>
      </c>
      <c r="R253" s="31" t="s">
        <v>165</v>
      </c>
      <c r="S253" s="31" t="s">
        <v>165</v>
      </c>
      <c r="T253" s="22" t="s">
        <v>165</v>
      </c>
      <c r="U253" s="22" t="s">
        <v>165</v>
      </c>
      <c r="V253" s="22" t="s">
        <v>165</v>
      </c>
      <c r="W253" s="22" t="s">
        <v>165</v>
      </c>
      <c r="X253" s="22" t="s">
        <v>165</v>
      </c>
      <c r="Y253" s="22" t="s">
        <v>165</v>
      </c>
      <c r="Z253" s="22" t="s">
        <v>165</v>
      </c>
      <c r="AA253" s="22" t="s">
        <v>165</v>
      </c>
      <c r="AB253" s="22" t="s">
        <v>165</v>
      </c>
      <c r="AC253" s="22" t="s">
        <v>165</v>
      </c>
      <c r="AD253" s="22" t="s">
        <v>165</v>
      </c>
      <c r="AE253" s="22" t="s">
        <v>165</v>
      </c>
      <c r="AF253" s="22" t="s">
        <v>165</v>
      </c>
      <c r="AG253" s="22" t="s">
        <v>165</v>
      </c>
      <c r="AH253" s="22" t="s">
        <v>165</v>
      </c>
      <c r="AI253" s="22" t="s">
        <v>165</v>
      </c>
      <c r="AJ253" s="22" t="s">
        <v>165</v>
      </c>
      <c r="AK253" s="22" t="s">
        <v>165</v>
      </c>
      <c r="AL253" s="22" t="s">
        <v>165</v>
      </c>
      <c r="AM253" s="22" t="s">
        <v>165</v>
      </c>
      <c r="AN253" s="22" t="s">
        <v>165</v>
      </c>
      <c r="AO253" s="22" t="s">
        <v>165</v>
      </c>
      <c r="AP253" s="22" t="s">
        <v>165</v>
      </c>
      <c r="AQ253" s="22" t="s">
        <v>165</v>
      </c>
      <c r="AR253" s="22" t="s">
        <v>165</v>
      </c>
      <c r="AS253" s="22" t="s">
        <v>165</v>
      </c>
      <c r="AT253" s="22" t="s">
        <v>165</v>
      </c>
      <c r="AU253" s="22" t="s">
        <v>165</v>
      </c>
      <c r="AV253" s="22" t="s">
        <v>165</v>
      </c>
      <c r="AW253" s="22" t="s">
        <v>165</v>
      </c>
      <c r="AX253" s="22" t="s">
        <v>165</v>
      </c>
      <c r="AY253" s="22" t="s">
        <v>165</v>
      </c>
      <c r="AZ253" s="22" t="s">
        <v>165</v>
      </c>
      <c r="BA253" s="22" t="s">
        <v>165</v>
      </c>
      <c r="BB253" s="22" t="s">
        <v>165</v>
      </c>
      <c r="BC253" s="22" t="s">
        <v>165</v>
      </c>
      <c r="BD253" s="22" t="s">
        <v>165</v>
      </c>
      <c r="BE253" s="22" t="s">
        <v>165</v>
      </c>
      <c r="BF253" s="22" t="s">
        <v>165</v>
      </c>
      <c r="BG253" s="22" t="s">
        <v>165</v>
      </c>
      <c r="BH253" s="22" t="s">
        <v>165</v>
      </c>
      <c r="BI253" s="22" t="s">
        <v>165</v>
      </c>
      <c r="BJ253" s="22" t="s">
        <v>165</v>
      </c>
      <c r="BK253" s="22" t="s">
        <v>165</v>
      </c>
      <c r="BL253" s="22" t="s">
        <v>165</v>
      </c>
      <c r="BM253" s="22" t="s">
        <v>165</v>
      </c>
      <c r="BN253" s="22" t="s">
        <v>165</v>
      </c>
      <c r="BO253" s="22" t="s">
        <v>165</v>
      </c>
      <c r="BP253" s="22" t="s">
        <v>165</v>
      </c>
      <c r="BQ253" s="22" t="s">
        <v>165</v>
      </c>
      <c r="BR253" s="22" t="s">
        <v>165</v>
      </c>
      <c r="BS253" s="22" t="s">
        <v>165</v>
      </c>
      <c r="BT253" s="22">
        <v>161.31747621432152</v>
      </c>
      <c r="BU253" s="22">
        <v>2086.037222500418</v>
      </c>
      <c r="BV253" s="22">
        <v>309225.52870973136</v>
      </c>
      <c r="BW253" s="22">
        <v>533329.23547821736</v>
      </c>
      <c r="BX253" s="22">
        <v>152480.47588048727</v>
      </c>
      <c r="BY253" s="22">
        <v>242808.1463862462</v>
      </c>
      <c r="BZ253" s="22">
        <v>263984.46482223336</v>
      </c>
      <c r="CA253" s="22">
        <v>-178.00884660303433</v>
      </c>
      <c r="CB253" s="22">
        <v>129700.84989984968</v>
      </c>
      <c r="CC253" s="22">
        <v>177952.42981138398</v>
      </c>
      <c r="CD253" s="22">
        <v>159179.32052245052</v>
      </c>
      <c r="CE253" s="22">
        <v>308955.9903605404</v>
      </c>
      <c r="CF253" s="31">
        <f>BT253+BU253+BV253+BW253+BX253+BY253+BZ253+CA253+CB253+CC253+CD253+CE253</f>
        <v>2279685.7877232521</v>
      </c>
      <c r="CG253" s="22">
        <v>159534.03050408949</v>
      </c>
      <c r="CH253" s="22">
        <v>131047.21553163079</v>
      </c>
      <c r="CI253" s="22">
        <v>158099.22658988493</v>
      </c>
      <c r="CJ253" s="22">
        <v>150225.13482724084</v>
      </c>
      <c r="CK253" s="22">
        <v>168353.26569020169</v>
      </c>
      <c r="CL253" s="22">
        <v>155230.2483725592</v>
      </c>
      <c r="CM253" s="22">
        <v>163023.52094808879</v>
      </c>
      <c r="CN253" s="22">
        <v>155626.91695877159</v>
      </c>
      <c r="CO253" s="22">
        <v>174098.40898848302</v>
      </c>
      <c r="CP253" s="22">
        <v>154275.40640126792</v>
      </c>
      <c r="CQ253" s="22">
        <v>160186.03592889372</v>
      </c>
      <c r="CR253" s="22">
        <v>210515.35244533504</v>
      </c>
      <c r="CS253" s="31">
        <f>CG253+CH253+CI253+CJ253+CK253+CL253+CM253+CN253+CO253+CP253+CQ253+CR253</f>
        <v>1940214.7631864473</v>
      </c>
      <c r="CT253" s="22">
        <v>167179.46878651311</v>
      </c>
      <c r="CU253" s="22">
        <v>143573.05028375905</v>
      </c>
      <c r="CV253" s="22">
        <v>161872.41816892003</v>
      </c>
      <c r="CW253" s="22">
        <v>165197.0785344684</v>
      </c>
      <c r="CX253" s="22">
        <v>176962.44833917543</v>
      </c>
      <c r="CY253" s="22">
        <v>142477.02449507604</v>
      </c>
      <c r="CZ253" s="22">
        <v>168021.02708229012</v>
      </c>
      <c r="DA253" s="22">
        <v>144143.37948589519</v>
      </c>
      <c r="DB253" s="22">
        <v>167749.51285261233</v>
      </c>
      <c r="DC253" s="22">
        <v>162287.50296277757</v>
      </c>
      <c r="DD253" s="22">
        <v>160486.84076114144</v>
      </c>
      <c r="DE253" s="22">
        <v>193437.63795693556</v>
      </c>
      <c r="DF253" s="22">
        <f>CT253+CU253+CV253+CW253+CX253+CY253+CZ253+DA253+DB253+DC253+DD253+DE253</f>
        <v>1953387.3897095644</v>
      </c>
      <c r="DG253" s="22">
        <v>171788.83</v>
      </c>
      <c r="DH253" s="22">
        <v>70079.850000000006</v>
      </c>
      <c r="DI253" s="22">
        <v>218089.03</v>
      </c>
      <c r="DJ253" s="22">
        <v>110202.27</v>
      </c>
      <c r="DK253" s="22">
        <v>221272.27966961591</v>
      </c>
      <c r="DL253" s="22">
        <v>104220.18</v>
      </c>
      <c r="DM253" s="22">
        <v>101441.36</v>
      </c>
      <c r="DN253" s="22">
        <v>255229.62033038423</v>
      </c>
      <c r="DO253" s="22">
        <v>156989.66</v>
      </c>
      <c r="DP253" s="22">
        <v>86145.03</v>
      </c>
      <c r="DQ253" s="22">
        <v>181621.72</v>
      </c>
      <c r="DR253" s="22">
        <v>178912.38</v>
      </c>
      <c r="DS253" s="31">
        <f>DG253+DH253+DI253+DJ253+DK253+DL253+DM253+DN253+DO253+DP253+DQ253+DR253</f>
        <v>1855992.21</v>
      </c>
      <c r="DT253" s="22">
        <v>89643.29</v>
      </c>
      <c r="DU253" s="22">
        <v>158523.03</v>
      </c>
      <c r="DV253" s="22">
        <v>136604.31</v>
      </c>
      <c r="DW253" s="22">
        <v>258635.38</v>
      </c>
      <c r="DX253" s="22">
        <v>185884.38</v>
      </c>
      <c r="DY253" s="22">
        <v>148446</v>
      </c>
      <c r="DZ253" s="22">
        <v>154594.26</v>
      </c>
      <c r="EA253" s="22">
        <v>108219.7</v>
      </c>
      <c r="EB253" s="22">
        <v>154273.57</v>
      </c>
      <c r="EC253" s="22">
        <v>164374.99</v>
      </c>
      <c r="ED253" s="22">
        <v>173496.23</v>
      </c>
      <c r="EE253" s="22">
        <v>109850.02</v>
      </c>
      <c r="EF253" s="31">
        <f>DT253+DU253+DV253+DW253+DX253+DY253+DZ253+EA253+EB253+EC253+ED253+EE253</f>
        <v>1842545.16</v>
      </c>
      <c r="EG253" s="22">
        <v>141742.31</v>
      </c>
      <c r="EH253" s="22">
        <v>261255.75</v>
      </c>
      <c r="EI253" s="22">
        <v>84617.14</v>
      </c>
      <c r="EJ253" s="22">
        <v>128751.02</v>
      </c>
      <c r="EK253" s="22">
        <v>211116.07</v>
      </c>
      <c r="EL253" s="22">
        <v>172524.58</v>
      </c>
      <c r="EM253" s="22">
        <v>150291.53</v>
      </c>
      <c r="EN253" s="22">
        <v>154754.44</v>
      </c>
      <c r="EO253" s="22">
        <v>74031.839999999851</v>
      </c>
      <c r="EP253" s="22">
        <v>171691.99</v>
      </c>
      <c r="EQ253" s="22">
        <v>227065.82</v>
      </c>
      <c r="ER253" s="22">
        <v>155371.13</v>
      </c>
      <c r="ES253" s="31">
        <f>EG253+EH253+EI253+EJ253+EK253+EL253+EM253+EN253+EO253+EP253+EQ253+ER253</f>
        <v>1933213.6199999996</v>
      </c>
      <c r="ET253" s="22">
        <v>167214.6</v>
      </c>
      <c r="EU253" s="22">
        <v>117690.26</v>
      </c>
      <c r="EV253" s="22">
        <v>175659.16</v>
      </c>
      <c r="EW253" s="22">
        <v>233486.78</v>
      </c>
      <c r="EX253" s="22">
        <v>171527.87</v>
      </c>
      <c r="EY253" s="22">
        <v>171548.72</v>
      </c>
      <c r="EZ253" s="22">
        <v>166151.74</v>
      </c>
      <c r="FA253" s="22">
        <v>159659.66</v>
      </c>
      <c r="FB253" s="22">
        <v>166279.0419999992</v>
      </c>
      <c r="FC253" s="22">
        <v>159806.15800000075</v>
      </c>
      <c r="FD253" s="22">
        <v>178408.05</v>
      </c>
      <c r="FE253" s="22">
        <v>174569.96</v>
      </c>
      <c r="FF253" s="31">
        <f>ET253+EU253+EV253+EW253+EX253+EY253+EZ253+FA253+FB253+FC253+FD253+FE253</f>
        <v>2042001.9999999998</v>
      </c>
      <c r="FG253" s="22">
        <v>77394.5</v>
      </c>
      <c r="FH253" s="22">
        <v>227651.15</v>
      </c>
      <c r="FI253" s="22">
        <v>207790.83</v>
      </c>
      <c r="FJ253" s="22">
        <v>84338.76</v>
      </c>
      <c r="FK253" s="22">
        <v>253509.82</v>
      </c>
      <c r="FL253" s="22">
        <v>209385.14</v>
      </c>
      <c r="FM253" s="22">
        <v>166525.31</v>
      </c>
      <c r="FN253" s="22">
        <v>152445.5</v>
      </c>
      <c r="FO253" s="22">
        <v>181121.85</v>
      </c>
      <c r="FP253" s="22">
        <v>178520.5</v>
      </c>
      <c r="FQ253" s="22">
        <v>183561.96</v>
      </c>
      <c r="FR253" s="22">
        <v>109203.3</v>
      </c>
      <c r="FS253" s="31">
        <f>FG253+FH253+FI253+FJ253+FK253+FL253+FM253+FN253+FO253+FP253+FQ253+FR253</f>
        <v>2031448.6200000003</v>
      </c>
      <c r="FT253" s="22">
        <v>159051.32</v>
      </c>
      <c r="FU253" s="22">
        <v>89674.76</v>
      </c>
      <c r="FV253" s="22">
        <v>295515.23</v>
      </c>
      <c r="FW253" s="22">
        <v>97633.08</v>
      </c>
      <c r="FX253" s="22">
        <v>204858.86</v>
      </c>
      <c r="FY253" s="22">
        <v>157598.51999999999</v>
      </c>
      <c r="FZ253" s="22">
        <v>267574.52</v>
      </c>
      <c r="GA253" s="22">
        <v>78092.03</v>
      </c>
      <c r="GB253" s="22">
        <v>156128.89000000001</v>
      </c>
      <c r="GC253" s="22">
        <v>155052.46</v>
      </c>
      <c r="GD253" s="22">
        <v>180153.96</v>
      </c>
      <c r="GE253" s="22">
        <v>279701.7</v>
      </c>
      <c r="GF253" s="31">
        <f>FT253+FU253+FV253+FW253+FX253+FY253+FZ253+GA253+GB253+GC253+GD253+GE253</f>
        <v>2121035.33</v>
      </c>
      <c r="GG253" s="22">
        <v>70935.350000000006</v>
      </c>
      <c r="GH253" s="22">
        <v>94368.1</v>
      </c>
      <c r="GI253" s="22">
        <v>96710.12</v>
      </c>
      <c r="GJ253" s="22">
        <v>103715.45000000001</v>
      </c>
      <c r="GK253" s="22">
        <v>87044.969999999972</v>
      </c>
      <c r="GL253" s="22">
        <v>97371.560000000056</v>
      </c>
      <c r="GM253" s="22">
        <v>63319.359999999637</v>
      </c>
      <c r="GN253" s="22">
        <v>27378.360000000335</v>
      </c>
      <c r="GO253" s="22">
        <v>22496.999999999884</v>
      </c>
      <c r="GP253" s="22">
        <v>48954.980000000098</v>
      </c>
      <c r="GQ253" s="22">
        <v>-4554.6000000002095</v>
      </c>
      <c r="GR253" s="22">
        <v>28128.050000000163</v>
      </c>
      <c r="GS253" s="31">
        <f>GG253+GH253+GI253+GJ253+GK253+GL253+GM253+GN253+GO253+GP253+GQ253+GR253</f>
        <v>735868.7</v>
      </c>
      <c r="GT253" s="22">
        <v>16475.96</v>
      </c>
      <c r="GU253" s="22">
        <v>18124.320000000007</v>
      </c>
      <c r="GV253" s="22">
        <v>30300.010000000017</v>
      </c>
      <c r="GW253" s="22">
        <v>31257.02999999997</v>
      </c>
      <c r="GX253" s="22">
        <v>25217.780000000028</v>
      </c>
      <c r="GY253" s="22">
        <v>17714.90999999996</v>
      </c>
      <c r="GZ253" s="22">
        <v>30854.870000000112</v>
      </c>
      <c r="HA253" s="22">
        <v>25952.369999999937</v>
      </c>
      <c r="HB253" s="22">
        <v>26822.239999999991</v>
      </c>
      <c r="HC253" s="22">
        <v>26624.520000000048</v>
      </c>
      <c r="HD253" s="22">
        <v>27013.570000000007</v>
      </c>
      <c r="HE253" s="22">
        <v>27381.989999999932</v>
      </c>
      <c r="HF253" s="31">
        <f>GT253+GU253+GV253+GW253+GX253+GY253+GZ253+HA253+HB253+HC253+HD253+HE253</f>
        <v>303739.57</v>
      </c>
      <c r="HG253" s="22">
        <v>21520.280000000002</v>
      </c>
      <c r="HH253" s="22">
        <v>13981.060000000001</v>
      </c>
      <c r="HI253" s="22">
        <v>32304.249999999993</v>
      </c>
      <c r="HJ253" s="22">
        <v>11709.660000000033</v>
      </c>
      <c r="HK253" s="22">
        <v>4176.7799999999843</v>
      </c>
      <c r="HL253" s="22">
        <v>10076.169999999998</v>
      </c>
      <c r="HM253" s="22">
        <v>11693.049999999988</v>
      </c>
      <c r="HN253" s="22">
        <v>12424.930000000037</v>
      </c>
      <c r="HO253" s="22">
        <v>12305.12999999999</v>
      </c>
      <c r="HP253" s="22">
        <v>13423.099999999977</v>
      </c>
      <c r="HQ253" s="22">
        <v>12030.100000000006</v>
      </c>
      <c r="HR253" s="22">
        <v>9323.2200000000012</v>
      </c>
      <c r="HS253" s="31">
        <f>HG253+HH253+HI253+HJ253+HK253+HL253+HM253+HN253+HO253+HP253+HQ253+HR253</f>
        <v>164967.73000000001</v>
      </c>
      <c r="HT253" s="22">
        <v>20624.990000000002</v>
      </c>
      <c r="HU253" s="22">
        <v>13592.419999999987</v>
      </c>
      <c r="HV253" s="22">
        <v>10266.199999999997</v>
      </c>
      <c r="HW253" s="22">
        <v>17794.840000000004</v>
      </c>
      <c r="HX253" s="22">
        <v>16423.860000000022</v>
      </c>
      <c r="HY253" s="22">
        <v>16018.000000000044</v>
      </c>
      <c r="HZ253" s="22">
        <v>11591.079999999958</v>
      </c>
      <c r="IA253" s="22">
        <v>5337.8899999999558</v>
      </c>
      <c r="IB253" s="22">
        <v>13972.130000000034</v>
      </c>
      <c r="IC253" s="22">
        <v>13979.830000000016</v>
      </c>
      <c r="ID253" s="22">
        <v>14286.380000000005</v>
      </c>
      <c r="IE253" s="22">
        <v>21036.76999999999</v>
      </c>
      <c r="IF253" s="31">
        <f>HT253+HU253+HV253+HW253+HX253+HY253+HZ253+IA253+IB253+IC253+ID253+IE253</f>
        <v>174924.39</v>
      </c>
      <c r="IG253" s="22">
        <v>21030.289999999994</v>
      </c>
      <c r="IH253" s="22">
        <v>24330.320000000022</v>
      </c>
      <c r="II253" s="22">
        <v>22327.51999999999</v>
      </c>
      <c r="IJ253" s="22">
        <v>31285.880000000019</v>
      </c>
      <c r="IK253" s="22">
        <v>31048.92</v>
      </c>
      <c r="IL253" s="22">
        <v>30671.630000000034</v>
      </c>
      <c r="IM253" s="22">
        <v>33542.199999999895</v>
      </c>
      <c r="IN253" s="22">
        <v>34280.820000000094</v>
      </c>
      <c r="IO253" s="22">
        <v>32539.51999999999</v>
      </c>
      <c r="IP253" s="22">
        <v>33180.59999999986</v>
      </c>
      <c r="IQ253" s="22">
        <v>35784.610000000044</v>
      </c>
      <c r="IR253" s="22">
        <v>42250.440000000119</v>
      </c>
      <c r="IS253" s="31">
        <f>IG253+IH253+II253+IJ253+IK253+IL253+IM253+IN253+IO253+IP253+IQ253+IR253</f>
        <v>372272.75000000006</v>
      </c>
      <c r="IT253" s="22">
        <v>36249.14</v>
      </c>
      <c r="IU253" s="22">
        <v>56769.640000000029</v>
      </c>
      <c r="IV253" s="22">
        <v>82583.28999999995</v>
      </c>
      <c r="IW253" s="22">
        <v>76630.100000000035</v>
      </c>
      <c r="IX253" s="22">
        <v>79793.450000000041</v>
      </c>
      <c r="IY253" s="22">
        <v>76018.889999999898</v>
      </c>
      <c r="IZ253" s="22">
        <v>82392.830000000016</v>
      </c>
      <c r="JA253" s="22">
        <v>78793.939999999944</v>
      </c>
      <c r="JB253" s="22">
        <v>77608.660000000033</v>
      </c>
      <c r="JC253" s="22">
        <v>79954.910000000033</v>
      </c>
      <c r="JD253" s="22">
        <v>85974.130000000121</v>
      </c>
      <c r="JE253" s="22">
        <v>92626.399999999907</v>
      </c>
      <c r="JF253" s="31">
        <f>IT253+IU253+IV253+IW253+IX253+IY253+IZ253+JA253+JB253+JC253+JD253+JE253</f>
        <v>905395.38</v>
      </c>
      <c r="JG253" s="227">
        <v>77496.849999999991</v>
      </c>
      <c r="JH253" s="22">
        <v>83630.080000000031</v>
      </c>
      <c r="JI253" s="22">
        <v>98057.51999999999</v>
      </c>
      <c r="JJ253" s="22">
        <v>105985.73999999987</v>
      </c>
      <c r="JK253" s="22">
        <v>305714.25000000029</v>
      </c>
      <c r="JL253" s="22">
        <v>-124223.80000000005</v>
      </c>
      <c r="JM253" s="22">
        <v>103589.73999999976</v>
      </c>
      <c r="JN253" s="22">
        <v>87164.190000000293</v>
      </c>
      <c r="JO253" s="22">
        <v>92528.000000000116</v>
      </c>
      <c r="JP253" s="22">
        <v>91318.039999999688</v>
      </c>
      <c r="JQ253" s="22">
        <v>87595.030000000261</v>
      </c>
      <c r="JR253" s="22">
        <v>102370.53000000038</v>
      </c>
      <c r="JS253" s="31">
        <f>JG253+JH253+JI253+JJ253+JK253+JL253+JM253+JN253+JO253+JP253+JQ253+JR253</f>
        <v>1111226.1700000006</v>
      </c>
      <c r="JT253" s="227">
        <v>88792.87</v>
      </c>
      <c r="JU253" s="22">
        <v>88071.150000000052</v>
      </c>
      <c r="JV253" s="22">
        <v>92854.039999999892</v>
      </c>
      <c r="JW253" s="22">
        <v>87464.910000000149</v>
      </c>
      <c r="JX253" s="22">
        <v>89460.239999999932</v>
      </c>
      <c r="JY253" s="22">
        <v>101905.92999999988</v>
      </c>
      <c r="JZ253" s="22">
        <v>96204.440000000177</v>
      </c>
      <c r="KA253" s="22">
        <v>85911.13</v>
      </c>
      <c r="KB253" s="22">
        <v>101618.93999999983</v>
      </c>
      <c r="KC253" s="22">
        <v>89709.140000000014</v>
      </c>
      <c r="KD253" s="22">
        <v>146144.77000000037</v>
      </c>
      <c r="KE253" s="22">
        <v>105283.44999999972</v>
      </c>
      <c r="KF253" s="31">
        <f>JT253+JU253+JV253+JW253+JX253+JY253+JZ253+KA253+KB253+KC253+KD253+KE253</f>
        <v>1173421.01</v>
      </c>
      <c r="KG253" s="227">
        <v>80195.740000000005</v>
      </c>
      <c r="KH253" s="22">
        <v>89176.749999999985</v>
      </c>
      <c r="KI253" s="22">
        <v>96156.25</v>
      </c>
      <c r="KJ253" s="22">
        <v>84974.010000000009</v>
      </c>
      <c r="KK253" s="22">
        <v>91485.260000000009</v>
      </c>
      <c r="KL253" s="22">
        <v>93268.75</v>
      </c>
      <c r="KM253" s="22">
        <v>97040.089999999967</v>
      </c>
      <c r="KN253" s="22">
        <v>86392.839999999967</v>
      </c>
      <c r="KO253" s="22">
        <v>93031.840000000084</v>
      </c>
      <c r="KP253" s="22">
        <v>88730.809999999939</v>
      </c>
      <c r="KQ253" s="22">
        <v>92676.230000001029</v>
      </c>
      <c r="KR253" s="22">
        <v>99571.679999999003</v>
      </c>
      <c r="KS253" s="31">
        <f>KG253+KH253+KI253+KJ253+KK253+KL253+KM253+KN253+KO253+KP253+KQ253+KR253</f>
        <v>1092700.25</v>
      </c>
      <c r="KT253" s="227">
        <v>86211.4</v>
      </c>
      <c r="KU253" s="22">
        <v>91205.84</v>
      </c>
      <c r="KV253" s="22">
        <v>96208.600000000035</v>
      </c>
      <c r="KW253" s="22">
        <v>93415.739999999991</v>
      </c>
      <c r="KX253" s="22">
        <v>100119.87000000098</v>
      </c>
      <c r="KY253" s="22">
        <v>99182.389999998966</v>
      </c>
      <c r="KZ253" s="22">
        <v>95830.510000000009</v>
      </c>
      <c r="LA253" s="22">
        <v>104655.85999999999</v>
      </c>
      <c r="LB253" s="22">
        <v>97983.890000000014</v>
      </c>
      <c r="LC253" s="22">
        <v>116838.38999999897</v>
      </c>
      <c r="LD253" s="22">
        <v>113335.49000000104</v>
      </c>
      <c r="LE253" s="22">
        <v>118670.25</v>
      </c>
      <c r="LF253" s="31">
        <f>KT253+KU253+KV253+KW253+KX253+KY253+KZ253+LA253+LB253+LC253+LD253+LE253</f>
        <v>1213658.23</v>
      </c>
      <c r="LG253" s="227">
        <v>103774.05</v>
      </c>
      <c r="LH253" s="22">
        <v>101724.90000000001</v>
      </c>
      <c r="LI253" s="22">
        <v>111628.08999999997</v>
      </c>
      <c r="LJ253" s="22">
        <v>112383.44</v>
      </c>
      <c r="LK253" s="22">
        <v>114693.18000000098</v>
      </c>
      <c r="LL253" s="22">
        <v>116998.56999999902</v>
      </c>
      <c r="LM253" s="22">
        <v>108917.25</v>
      </c>
      <c r="LN253" s="22">
        <v>115182.45999999903</v>
      </c>
      <c r="LO253" s="22">
        <v>116150.64999999979</v>
      </c>
      <c r="LP253" s="22">
        <v>109207.05000000109</v>
      </c>
      <c r="LQ253" s="22">
        <v>115979.03000000003</v>
      </c>
      <c r="LR253" s="22">
        <v>126380.02000000002</v>
      </c>
      <c r="LS253" s="31">
        <f>LG253+LH253+LI253+LJ253+LK253+LL253+LM253+LN253+LO253+LP253+LQ253+LR253</f>
        <v>1353018.69</v>
      </c>
      <c r="LT253" s="227">
        <v>110362.05</v>
      </c>
      <c r="LU253" s="22">
        <v>119638.17</v>
      </c>
      <c r="LV253" s="22">
        <v>128686.30000000002</v>
      </c>
      <c r="LW253" s="22">
        <v>132443.26</v>
      </c>
      <c r="LX253" s="22">
        <v>105426.72999999998</v>
      </c>
      <c r="LY253" s="22">
        <v>125766.10999999999</v>
      </c>
      <c r="LZ253" s="22">
        <v>122133.39000000199</v>
      </c>
      <c r="MA253" s="22">
        <v>121849.45999999903</v>
      </c>
      <c r="MB253" s="22">
        <v>115186.19999999891</v>
      </c>
      <c r="MC253" s="22">
        <v>122515.66000000015</v>
      </c>
      <c r="MD253" s="22">
        <v>123865.85999999987</v>
      </c>
      <c r="ME253" s="22">
        <v>131003.09000000008</v>
      </c>
      <c r="MF253" s="31">
        <f>LT253+LU253+LV253+LW253+LX253+LY253+LZ253+MA253+MB253+MC253+MD253+ME253</f>
        <v>1458876.28</v>
      </c>
      <c r="MG253" s="227">
        <v>122291.21</v>
      </c>
      <c r="MH253" s="22">
        <v>129522.76</v>
      </c>
      <c r="MI253" s="22">
        <v>126270.36000000002</v>
      </c>
      <c r="MJ253" s="22">
        <v>0</v>
      </c>
      <c r="MK253" s="22">
        <v>0</v>
      </c>
      <c r="ML253" s="22">
        <v>0</v>
      </c>
      <c r="MM253" s="22">
        <v>0</v>
      </c>
      <c r="MN253" s="22">
        <v>0</v>
      </c>
      <c r="MO253" s="22">
        <v>0</v>
      </c>
      <c r="MP253" s="22">
        <v>0</v>
      </c>
      <c r="MQ253" s="22">
        <v>0</v>
      </c>
      <c r="MR253" s="22">
        <v>0</v>
      </c>
      <c r="MS253" s="32">
        <f>MG253+MH253+MI253+MJ253+MK253+ML253+MM253+MN253+MO253+MP253+MQ253+MR253</f>
        <v>378084.33</v>
      </c>
    </row>
    <row r="254" spans="1:357" x14ac:dyDescent="0.2">
      <c r="A254" s="82"/>
      <c r="B254" s="105"/>
      <c r="C254" s="106" t="s">
        <v>591</v>
      </c>
      <c r="D254" s="106" t="s">
        <v>591</v>
      </c>
      <c r="E254" s="22"/>
      <c r="F254" s="22"/>
      <c r="G254" s="22"/>
      <c r="H254" s="22"/>
      <c r="I254" s="22"/>
      <c r="J254" s="22"/>
      <c r="K254" s="22"/>
      <c r="L254" s="31"/>
      <c r="M254" s="31"/>
      <c r="N254" s="31"/>
      <c r="O254" s="31"/>
      <c r="P254" s="31"/>
      <c r="Q254" s="31"/>
      <c r="R254" s="31"/>
      <c r="S254" s="31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31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31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31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31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31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31"/>
      <c r="FG254" s="22"/>
      <c r="FH254" s="22"/>
      <c r="FI254" s="22"/>
      <c r="FJ254" s="22"/>
      <c r="FK254" s="22"/>
      <c r="FL254" s="22"/>
      <c r="FM254" s="22"/>
      <c r="FN254" s="22"/>
      <c r="FO254" s="22"/>
      <c r="FP254" s="22"/>
      <c r="FQ254" s="22"/>
      <c r="FR254" s="22"/>
      <c r="FS254" s="31"/>
      <c r="FT254" s="22"/>
      <c r="FU254" s="22"/>
      <c r="FV254" s="22"/>
      <c r="FW254" s="22"/>
      <c r="FX254" s="22"/>
      <c r="FY254" s="22"/>
      <c r="FZ254" s="22"/>
      <c r="GA254" s="22"/>
      <c r="GB254" s="22"/>
      <c r="GC254" s="22"/>
      <c r="GD254" s="22"/>
      <c r="GE254" s="22"/>
      <c r="GF254" s="31"/>
      <c r="GG254" s="22"/>
      <c r="GH254" s="22"/>
      <c r="GI254" s="22"/>
      <c r="GJ254" s="22"/>
      <c r="GK254" s="22"/>
      <c r="GL254" s="22"/>
      <c r="GM254" s="22"/>
      <c r="GN254" s="22"/>
      <c r="GO254" s="22"/>
      <c r="GP254" s="22"/>
      <c r="GQ254" s="22"/>
      <c r="GR254" s="22"/>
      <c r="GS254" s="31"/>
      <c r="GT254" s="22"/>
      <c r="GU254" s="22"/>
      <c r="GV254" s="22"/>
      <c r="GW254" s="22"/>
      <c r="GX254" s="22"/>
      <c r="GY254" s="22"/>
      <c r="GZ254" s="22"/>
      <c r="HA254" s="22"/>
      <c r="HB254" s="22"/>
      <c r="HC254" s="22"/>
      <c r="HD254" s="22"/>
      <c r="HE254" s="22"/>
      <c r="HF254" s="31"/>
      <c r="HG254" s="22"/>
      <c r="HH254" s="22"/>
      <c r="HI254" s="22"/>
      <c r="HJ254" s="22"/>
      <c r="HK254" s="22"/>
      <c r="HL254" s="22"/>
      <c r="HM254" s="22"/>
      <c r="HN254" s="22"/>
      <c r="HO254" s="22"/>
      <c r="HP254" s="22"/>
      <c r="HQ254" s="22"/>
      <c r="HR254" s="22"/>
      <c r="HS254" s="31"/>
      <c r="HT254" s="22"/>
      <c r="HU254" s="22"/>
      <c r="HV254" s="22"/>
      <c r="HW254" s="22"/>
      <c r="HX254" s="22"/>
      <c r="HY254" s="22"/>
      <c r="HZ254" s="22"/>
      <c r="IA254" s="22"/>
      <c r="IB254" s="22"/>
      <c r="IC254" s="22"/>
      <c r="ID254" s="22"/>
      <c r="IE254" s="22"/>
      <c r="IF254" s="31"/>
      <c r="IG254" s="22"/>
      <c r="IH254" s="22"/>
      <c r="II254" s="22"/>
      <c r="IJ254" s="22"/>
      <c r="IK254" s="22"/>
      <c r="IL254" s="22"/>
      <c r="IM254" s="22"/>
      <c r="IN254" s="22"/>
      <c r="IO254" s="22"/>
      <c r="IP254" s="22"/>
      <c r="IQ254" s="22"/>
      <c r="IR254" s="22"/>
      <c r="IS254" s="31"/>
      <c r="IT254" s="22"/>
      <c r="IU254" s="22"/>
      <c r="IV254" s="22"/>
      <c r="IW254" s="22"/>
      <c r="IX254" s="22"/>
      <c r="IY254" s="22"/>
      <c r="IZ254" s="22"/>
      <c r="JA254" s="22"/>
      <c r="JB254" s="22"/>
      <c r="JC254" s="22"/>
      <c r="JD254" s="22"/>
      <c r="JE254" s="22"/>
      <c r="JF254" s="31"/>
      <c r="JG254" s="227"/>
      <c r="JH254" s="22"/>
      <c r="JI254" s="22"/>
      <c r="JJ254" s="22"/>
      <c r="JK254" s="22"/>
      <c r="JL254" s="22"/>
      <c r="JM254" s="22"/>
      <c r="JN254" s="22"/>
      <c r="JO254" s="22"/>
      <c r="JP254" s="22"/>
      <c r="JQ254" s="22"/>
      <c r="JR254" s="22"/>
      <c r="JS254" s="31"/>
      <c r="JT254" s="227"/>
      <c r="JU254" s="22"/>
      <c r="JV254" s="22"/>
      <c r="JW254" s="22"/>
      <c r="JX254" s="22"/>
      <c r="JY254" s="22"/>
      <c r="JZ254" s="22"/>
      <c r="KA254" s="22"/>
      <c r="KB254" s="22"/>
      <c r="KC254" s="22"/>
      <c r="KD254" s="22"/>
      <c r="KE254" s="22"/>
      <c r="KF254" s="31"/>
      <c r="KG254" s="227"/>
      <c r="KH254" s="22"/>
      <c r="KI254" s="22"/>
      <c r="KJ254" s="22"/>
      <c r="KK254" s="22"/>
      <c r="KL254" s="22"/>
      <c r="KM254" s="22"/>
      <c r="KN254" s="22"/>
      <c r="KO254" s="22"/>
      <c r="KP254" s="22"/>
      <c r="KQ254" s="22"/>
      <c r="KR254" s="22"/>
      <c r="KS254" s="31"/>
      <c r="KT254" s="227"/>
      <c r="KU254" s="22"/>
      <c r="KV254" s="22"/>
      <c r="KW254" s="22"/>
      <c r="KX254" s="22"/>
      <c r="KY254" s="22"/>
      <c r="KZ254" s="22"/>
      <c r="LA254" s="22"/>
      <c r="LB254" s="22"/>
      <c r="LC254" s="22"/>
      <c r="LD254" s="22"/>
      <c r="LE254" s="22"/>
      <c r="LF254" s="31"/>
      <c r="LG254" s="227"/>
      <c r="LH254" s="22"/>
      <c r="LI254" s="22"/>
      <c r="LJ254" s="22"/>
      <c r="LK254" s="22"/>
      <c r="LL254" s="22"/>
      <c r="LM254" s="22"/>
      <c r="LN254" s="22"/>
      <c r="LO254" s="22"/>
      <c r="LP254" s="22"/>
      <c r="LQ254" s="22"/>
      <c r="LR254" s="22"/>
      <c r="LS254" s="31"/>
      <c r="LT254" s="227"/>
      <c r="LU254" s="22"/>
      <c r="LV254" s="22"/>
      <c r="LW254" s="22"/>
      <c r="LX254" s="22"/>
      <c r="LY254" s="22"/>
      <c r="LZ254" s="22"/>
      <c r="MA254" s="22"/>
      <c r="MB254" s="22"/>
      <c r="MC254" s="22"/>
      <c r="MD254" s="22"/>
      <c r="ME254" s="22"/>
      <c r="MF254" s="31"/>
      <c r="MG254" s="227"/>
      <c r="MH254" s="22"/>
      <c r="MI254" s="22"/>
      <c r="MJ254" s="22"/>
      <c r="MK254" s="22"/>
      <c r="ML254" s="22"/>
      <c r="MM254" s="22"/>
      <c r="MN254" s="22"/>
      <c r="MO254" s="22"/>
      <c r="MP254" s="22"/>
      <c r="MQ254" s="22"/>
      <c r="MR254" s="22"/>
      <c r="MS254" s="32"/>
    </row>
    <row r="255" spans="1:357" ht="15.75" x14ac:dyDescent="0.25">
      <c r="A255" s="86">
        <v>4135</v>
      </c>
      <c r="B255" s="113"/>
      <c r="C255" s="114" t="s">
        <v>332</v>
      </c>
      <c r="D255" s="114" t="s">
        <v>66</v>
      </c>
      <c r="E255" s="36" t="s">
        <v>165</v>
      </c>
      <c r="F255" s="36" t="s">
        <v>165</v>
      </c>
      <c r="G255" s="36" t="s">
        <v>165</v>
      </c>
      <c r="H255" s="36" t="s">
        <v>165</v>
      </c>
      <c r="I255" s="36" t="s">
        <v>165</v>
      </c>
      <c r="J255" s="36" t="s">
        <v>165</v>
      </c>
      <c r="K255" s="36" t="s">
        <v>165</v>
      </c>
      <c r="L255" s="37" t="s">
        <v>165</v>
      </c>
      <c r="M255" s="37" t="s">
        <v>165</v>
      </c>
      <c r="N255" s="37" t="s">
        <v>165</v>
      </c>
      <c r="O255" s="37" t="s">
        <v>165</v>
      </c>
      <c r="P255" s="37" t="s">
        <v>165</v>
      </c>
      <c r="Q255" s="37" t="s">
        <v>165</v>
      </c>
      <c r="R255" s="37" t="s">
        <v>165</v>
      </c>
      <c r="S255" s="37" t="s">
        <v>165</v>
      </c>
      <c r="T255" s="36" t="s">
        <v>165</v>
      </c>
      <c r="U255" s="36" t="s">
        <v>165</v>
      </c>
      <c r="V255" s="36" t="s">
        <v>165</v>
      </c>
      <c r="W255" s="36" t="s">
        <v>165</v>
      </c>
      <c r="X255" s="36" t="s">
        <v>165</v>
      </c>
      <c r="Y255" s="36" t="s">
        <v>165</v>
      </c>
      <c r="Z255" s="36" t="s">
        <v>165</v>
      </c>
      <c r="AA255" s="36" t="s">
        <v>165</v>
      </c>
      <c r="AB255" s="36" t="s">
        <v>165</v>
      </c>
      <c r="AC255" s="36" t="s">
        <v>165</v>
      </c>
      <c r="AD255" s="36" t="s">
        <v>165</v>
      </c>
      <c r="AE255" s="36" t="s">
        <v>165</v>
      </c>
      <c r="AF255" s="36" t="s">
        <v>165</v>
      </c>
      <c r="AG255" s="36" t="s">
        <v>165</v>
      </c>
      <c r="AH255" s="36" t="s">
        <v>165</v>
      </c>
      <c r="AI255" s="36" t="s">
        <v>165</v>
      </c>
      <c r="AJ255" s="36" t="s">
        <v>165</v>
      </c>
      <c r="AK255" s="36" t="s">
        <v>165</v>
      </c>
      <c r="AL255" s="36" t="s">
        <v>165</v>
      </c>
      <c r="AM255" s="36" t="s">
        <v>165</v>
      </c>
      <c r="AN255" s="36" t="s">
        <v>165</v>
      </c>
      <c r="AO255" s="36" t="s">
        <v>165</v>
      </c>
      <c r="AP255" s="36" t="s">
        <v>165</v>
      </c>
      <c r="AQ255" s="36" t="s">
        <v>165</v>
      </c>
      <c r="AR255" s="36" t="s">
        <v>165</v>
      </c>
      <c r="AS255" s="36" t="s">
        <v>165</v>
      </c>
      <c r="AT255" s="36" t="s">
        <v>165</v>
      </c>
      <c r="AU255" s="36" t="s">
        <v>165</v>
      </c>
      <c r="AV255" s="36" t="s">
        <v>165</v>
      </c>
      <c r="AW255" s="36" t="s">
        <v>165</v>
      </c>
      <c r="AX255" s="36" t="s">
        <v>165</v>
      </c>
      <c r="AY255" s="36" t="s">
        <v>165</v>
      </c>
      <c r="AZ255" s="36" t="s">
        <v>165</v>
      </c>
      <c r="BA255" s="36" t="s">
        <v>165</v>
      </c>
      <c r="BB255" s="36" t="s">
        <v>165</v>
      </c>
      <c r="BC255" s="36" t="s">
        <v>165</v>
      </c>
      <c r="BD255" s="36" t="s">
        <v>165</v>
      </c>
      <c r="BE255" s="36" t="s">
        <v>165</v>
      </c>
      <c r="BF255" s="36" t="s">
        <v>165</v>
      </c>
      <c r="BG255" s="36" t="s">
        <v>165</v>
      </c>
      <c r="BH255" s="36" t="s">
        <v>165</v>
      </c>
      <c r="BI255" s="36" t="s">
        <v>165</v>
      </c>
      <c r="BJ255" s="36" t="s">
        <v>165</v>
      </c>
      <c r="BK255" s="36" t="s">
        <v>165</v>
      </c>
      <c r="BL255" s="36" t="s">
        <v>165</v>
      </c>
      <c r="BM255" s="36" t="s">
        <v>165</v>
      </c>
      <c r="BN255" s="36" t="s">
        <v>165</v>
      </c>
      <c r="BO255" s="36" t="s">
        <v>165</v>
      </c>
      <c r="BP255" s="36" t="s">
        <v>165</v>
      </c>
      <c r="BQ255" s="36" t="s">
        <v>165</v>
      </c>
      <c r="BR255" s="36" t="s">
        <v>165</v>
      </c>
      <c r="BS255" s="36" t="s">
        <v>165</v>
      </c>
      <c r="BT255" s="36">
        <v>80403.462568853283</v>
      </c>
      <c r="BU255" s="36">
        <v>401386.39108662994</v>
      </c>
      <c r="BV255" s="36">
        <v>2639451.1668753135</v>
      </c>
      <c r="BW255" s="36">
        <v>1860627.3088382571</v>
      </c>
      <c r="BX255" s="36">
        <v>1193972.0736104159</v>
      </c>
      <c r="BY255" s="36">
        <v>2198115.1448839926</v>
      </c>
      <c r="BZ255" s="36">
        <v>1004046.2455349683</v>
      </c>
      <c r="CA255" s="36">
        <v>1437301.6042814238</v>
      </c>
      <c r="CB255" s="36">
        <v>2092436.8679268896</v>
      </c>
      <c r="CC255" s="36">
        <v>1827951.4628192277</v>
      </c>
      <c r="CD255" s="36">
        <v>1040445.2909781348</v>
      </c>
      <c r="CE255" s="36">
        <v>4728662.2059339024</v>
      </c>
      <c r="CF255" s="37">
        <f>BT255+BU255+BV255+BW255+BX255+BY255+BZ255+CA255+CB255+CC255+CD255+CE255</f>
        <v>20504799.225338008</v>
      </c>
      <c r="CG255" s="36">
        <v>1540535.6453430145</v>
      </c>
      <c r="CH255" s="36">
        <v>1299665.3541562345</v>
      </c>
      <c r="CI255" s="36">
        <v>1808852.3130111829</v>
      </c>
      <c r="CJ255" s="36">
        <v>1873202.0366800211</v>
      </c>
      <c r="CK255" s="36">
        <v>1822247.6561508928</v>
      </c>
      <c r="CL255" s="36">
        <v>1717426.2009263884</v>
      </c>
      <c r="CM255" s="36">
        <v>1955984.5276247719</v>
      </c>
      <c r="CN255" s="36">
        <v>2062516.9357369395</v>
      </c>
      <c r="CO255" s="36">
        <v>1747700.412660657</v>
      </c>
      <c r="CP255" s="36">
        <v>1563978.132031379</v>
      </c>
      <c r="CQ255" s="36">
        <v>1827355.3982223331</v>
      </c>
      <c r="CR255" s="36">
        <v>2675843.3116758522</v>
      </c>
      <c r="CS255" s="37">
        <f>CG255+CH255+CI255+CJ255+CK255+CL255+CM255+CN255+CO255+CP255+CQ255+CR255</f>
        <v>21895307.924219668</v>
      </c>
      <c r="CT255" s="36">
        <v>2600229.4787598061</v>
      </c>
      <c r="CU255" s="36">
        <v>2560101.8772325162</v>
      </c>
      <c r="CV255" s="36">
        <v>2683510.76460524</v>
      </c>
      <c r="CW255" s="36">
        <v>2330123.6306125857</v>
      </c>
      <c r="CX255" s="36">
        <v>2783878.0171507271</v>
      </c>
      <c r="CY255" s="36">
        <v>2843040.1952929394</v>
      </c>
      <c r="CZ255" s="36">
        <v>3138653.2343932576</v>
      </c>
      <c r="DA255" s="36">
        <v>3310033.7068519471</v>
      </c>
      <c r="DB255" s="36">
        <v>2830222.5905107642</v>
      </c>
      <c r="DC255" s="36">
        <v>2826459.1639542668</v>
      </c>
      <c r="DD255" s="36">
        <v>2289144.9865631768</v>
      </c>
      <c r="DE255" s="36">
        <v>4059206.1605324694</v>
      </c>
      <c r="DF255" s="36">
        <f>CT255+CU255+CV255+CW255+CX255+CY255+CZ255+DA255+DB255+DC255+DD255+DE255</f>
        <v>34254603.806459695</v>
      </c>
      <c r="DG255" s="36">
        <v>2035691.64</v>
      </c>
      <c r="DH255" s="36">
        <v>2751387.38</v>
      </c>
      <c r="DI255" s="36">
        <v>4940409.9000000004</v>
      </c>
      <c r="DJ255" s="36">
        <v>4057301.63</v>
      </c>
      <c r="DK255" s="36">
        <v>3403343.83</v>
      </c>
      <c r="DL255" s="36">
        <v>4315390.1699999906</v>
      </c>
      <c r="DM255" s="36">
        <v>4518725.18</v>
      </c>
      <c r="DN255" s="36">
        <v>5446940.6800000034</v>
      </c>
      <c r="DO255" s="36">
        <v>3817266.8200000152</v>
      </c>
      <c r="DP255" s="36">
        <v>4083278.4899999946</v>
      </c>
      <c r="DQ255" s="36">
        <v>4212738.8699999899</v>
      </c>
      <c r="DR255" s="36">
        <v>8356001.6700000092</v>
      </c>
      <c r="DS255" s="37">
        <f>DG255+DH255+DI255+DJ255+DK255+DL255+DM255+DN255+DO255+DP255+DQ255+DR255</f>
        <v>51938476.260000005</v>
      </c>
      <c r="DT255" s="36">
        <v>3536182.14</v>
      </c>
      <c r="DU255" s="36">
        <v>3720499.74</v>
      </c>
      <c r="DV255" s="36">
        <v>4614583.6100000003</v>
      </c>
      <c r="DW255" s="36">
        <v>4436714.1900000004</v>
      </c>
      <c r="DX255" s="36">
        <v>4355388.7699999902</v>
      </c>
      <c r="DY255" s="36">
        <v>4221504.1100000003</v>
      </c>
      <c r="DZ255" s="36">
        <v>4699922.95</v>
      </c>
      <c r="EA255" s="36">
        <v>5744592.0399999768</v>
      </c>
      <c r="EB255" s="36">
        <v>4736995.7100000158</v>
      </c>
      <c r="EC255" s="36">
        <v>5104587.0799999908</v>
      </c>
      <c r="ED255" s="36">
        <v>4766528.8100000247</v>
      </c>
      <c r="EE255" s="36">
        <v>9416086.1999999732</v>
      </c>
      <c r="EF255" s="37">
        <f>DT255+DU255+DV255+DW255+DX255+DY255+DZ255+EA255+EB255+EC255+ED255+EE255</f>
        <v>59353585.349999972</v>
      </c>
      <c r="EG255" s="36">
        <v>4367711.13</v>
      </c>
      <c r="EH255" s="36">
        <v>3736799.74</v>
      </c>
      <c r="EI255" s="36">
        <v>4171487.47</v>
      </c>
      <c r="EJ255" s="36">
        <v>3915273.61</v>
      </c>
      <c r="EK255" s="36">
        <v>6629604.9600000083</v>
      </c>
      <c r="EL255" s="36">
        <v>4599110.849999994</v>
      </c>
      <c r="EM255" s="36">
        <v>6105209.579999987</v>
      </c>
      <c r="EN255" s="36">
        <v>4952969.8200000226</v>
      </c>
      <c r="EO255" s="36">
        <v>6133026.4899999872</v>
      </c>
      <c r="EP255" s="36">
        <v>4517394.340000011</v>
      </c>
      <c r="EQ255" s="36">
        <v>4674650.92</v>
      </c>
      <c r="ER255" s="36">
        <v>4653532.4599999785</v>
      </c>
      <c r="ES255" s="37">
        <f>EG255+EH255+EI255+EJ255+EK255+EL255+EM255+EN255+EO255+EP255+EQ255+ER255</f>
        <v>58456771.36999999</v>
      </c>
      <c r="ET255" s="36">
        <v>5722584.1999999983</v>
      </c>
      <c r="EU255" s="36">
        <v>4126714.47</v>
      </c>
      <c r="EV255" s="36">
        <v>5645067.6900000032</v>
      </c>
      <c r="EW255" s="36">
        <v>3417588.2100000121</v>
      </c>
      <c r="EX255" s="36">
        <v>5922887.3799999878</v>
      </c>
      <c r="EY255" s="36">
        <v>7444979.0199999996</v>
      </c>
      <c r="EZ255" s="36">
        <v>5473067.8200000003</v>
      </c>
      <c r="FA255" s="36">
        <v>6575573.2799999937</v>
      </c>
      <c r="FB255" s="36">
        <v>6736208.2399999872</v>
      </c>
      <c r="FC255" s="36">
        <v>4999516.8000000194</v>
      </c>
      <c r="FD255" s="36">
        <v>5144426.9700000063</v>
      </c>
      <c r="FE255" s="36">
        <v>6933482.3799999878</v>
      </c>
      <c r="FF255" s="37">
        <f>ET255+EU255+EV255+EW255+EX255+EY255+EZ255+FA255+FB255+FC255+FD255+FE255</f>
        <v>68142096.460000008</v>
      </c>
      <c r="FG255" s="36">
        <v>8097645.4100000001</v>
      </c>
      <c r="FH255" s="36">
        <v>4253025.03</v>
      </c>
      <c r="FI255" s="36">
        <v>4522130.7699999902</v>
      </c>
      <c r="FJ255" s="36">
        <v>4883157.32</v>
      </c>
      <c r="FK255" s="36">
        <v>4839258.6499999873</v>
      </c>
      <c r="FL255" s="36">
        <v>5793086.8700000234</v>
      </c>
      <c r="FM255" s="36">
        <v>4281480.62</v>
      </c>
      <c r="FN255" s="36">
        <v>6294792.0600000024</v>
      </c>
      <c r="FO255" s="36">
        <v>3926076.3899999931</v>
      </c>
      <c r="FP255" s="36">
        <v>5315288.19000002</v>
      </c>
      <c r="FQ255" s="36">
        <v>5542994.959999986</v>
      </c>
      <c r="FR255" s="36">
        <v>7143967.5400000066</v>
      </c>
      <c r="FS255" s="37">
        <f>FG255+FH255+FI255+FJ255+FK255+FL255+FM255+FN255+FO255+FP255+FQ255+FR255</f>
        <v>64892903.81000001</v>
      </c>
      <c r="FT255" s="36">
        <v>4638583.6100000003</v>
      </c>
      <c r="FU255" s="36">
        <v>3449422.37</v>
      </c>
      <c r="FV255" s="36">
        <v>4093567.7899999935</v>
      </c>
      <c r="FW255" s="36">
        <v>6316792.7700000014</v>
      </c>
      <c r="FX255" s="36">
        <v>5411526.7500000037</v>
      </c>
      <c r="FY255" s="36">
        <v>4825170.9100000076</v>
      </c>
      <c r="FZ255" s="36">
        <v>4525942.3399999924</v>
      </c>
      <c r="GA255" s="36">
        <v>4000238.0600000247</v>
      </c>
      <c r="GB255" s="36">
        <v>7235098.4199999869</v>
      </c>
      <c r="GC255" s="36">
        <v>4896670.75</v>
      </c>
      <c r="GD255" s="36">
        <v>6844801.1200000197</v>
      </c>
      <c r="GE255" s="36">
        <v>6117875.6299999803</v>
      </c>
      <c r="GF255" s="37">
        <f>FT255+FU255+FV255+FW255+FX255+FY255+FZ255+GA255+GB255+GC255+GD255+GE255</f>
        <v>62355690.520000011</v>
      </c>
      <c r="GG255" s="36">
        <v>5219100.2699999996</v>
      </c>
      <c r="GH255" s="36">
        <v>4483953.0399999935</v>
      </c>
      <c r="GI255" s="36">
        <v>3707260.6000000089</v>
      </c>
      <c r="GJ255" s="36">
        <v>5936113.4700000044</v>
      </c>
      <c r="GK255" s="36">
        <v>6198232.5099999905</v>
      </c>
      <c r="GL255" s="36">
        <v>5824076.6499999911</v>
      </c>
      <c r="GM255" s="36">
        <v>3256911.8000000082</v>
      </c>
      <c r="GN255" s="36">
        <v>3884845.8600000218</v>
      </c>
      <c r="GO255" s="36">
        <v>4951817.0899999887</v>
      </c>
      <c r="GP255" s="36">
        <v>4332712.2899999619</v>
      </c>
      <c r="GQ255" s="36">
        <v>6149646.3600000218</v>
      </c>
      <c r="GR255" s="36">
        <v>3711122.0299999937</v>
      </c>
      <c r="GS255" s="37">
        <f>GG255+GH255+GI255+GJ255+GK255+GL255+GM255+GN255+GO255+GP255+GQ255+GR255</f>
        <v>57655791.969999984</v>
      </c>
      <c r="GT255" s="36">
        <v>5221750.8</v>
      </c>
      <c r="GU255" s="36">
        <v>3405900.2300000051</v>
      </c>
      <c r="GV255" s="36">
        <v>3748768.7199999951</v>
      </c>
      <c r="GW255" s="36">
        <v>3192948.5399999972</v>
      </c>
      <c r="GX255" s="36">
        <v>2659056.3600000013</v>
      </c>
      <c r="GY255" s="36">
        <v>6190511.3000000045</v>
      </c>
      <c r="GZ255" s="36">
        <v>4572581.9600000083</v>
      </c>
      <c r="HA255" s="36">
        <v>6506363.2499999851</v>
      </c>
      <c r="HB255" s="36">
        <v>4321901.2400000021</v>
      </c>
      <c r="HC255" s="36">
        <v>2674408.3299999833</v>
      </c>
      <c r="HD255" s="36">
        <v>4010639.0800000355</v>
      </c>
      <c r="HE255" s="36">
        <v>7228545.5099999756</v>
      </c>
      <c r="HF255" s="37">
        <f>GT255+GU255+GV255+GW255+GX255+GY255+GZ255+HA255+HB255+HC255+HD255+HE255</f>
        <v>53733375.319999993</v>
      </c>
      <c r="HG255" s="36">
        <v>4957527.7699999996</v>
      </c>
      <c r="HH255" s="36">
        <v>2142810.4799999995</v>
      </c>
      <c r="HI255" s="36">
        <v>3309654.320000005</v>
      </c>
      <c r="HJ255" s="36">
        <v>3222772.3699999899</v>
      </c>
      <c r="HK255" s="36">
        <v>2364465.950000003</v>
      </c>
      <c r="HL255" s="36">
        <v>6207563.8300000094</v>
      </c>
      <c r="HM255" s="36">
        <v>2840822.4100000076</v>
      </c>
      <c r="HN255" s="36">
        <v>7378804.9299999997</v>
      </c>
      <c r="HO255" s="36">
        <v>3367044.3699999787</v>
      </c>
      <c r="HP255" s="36">
        <v>3965286.0600000024</v>
      </c>
      <c r="HQ255" s="36">
        <v>4158148.8200000003</v>
      </c>
      <c r="HR255" s="36">
        <v>6547502.8900000155</v>
      </c>
      <c r="HS255" s="37">
        <f>HG255+HH255+HI255+HJ255+HK255+HL255+HM255+HN255+HO255+HP255+HQ255+HR255</f>
        <v>50462404.20000001</v>
      </c>
      <c r="HT255" s="36">
        <v>9341325.9999999981</v>
      </c>
      <c r="HU255" s="36">
        <v>4578934.8200000022</v>
      </c>
      <c r="HV255" s="36">
        <v>2738790.4499999993</v>
      </c>
      <c r="HW255" s="36">
        <v>3863125.379999999</v>
      </c>
      <c r="HX255" s="36">
        <v>3071520.640000008</v>
      </c>
      <c r="HY255" s="36">
        <v>8072564.389999982</v>
      </c>
      <c r="HZ255" s="36">
        <v>6543259.9499999993</v>
      </c>
      <c r="IA255" s="36">
        <v>4339827.4100000188</v>
      </c>
      <c r="IB255" s="36">
        <v>4993839.590000011</v>
      </c>
      <c r="IC255" s="36">
        <v>3039970.5399999768</v>
      </c>
      <c r="ID255" s="36">
        <v>3482676.6499999985</v>
      </c>
      <c r="IE255" s="36">
        <v>3295250.0099999905</v>
      </c>
      <c r="IF255" s="37">
        <f>HT255+HU255+HV255+HW255+HX255+HY255+HZ255+IA255+IB255+IC255+ID255+IE255</f>
        <v>57361085.829999983</v>
      </c>
      <c r="IG255" s="36">
        <v>6441069.1999999974</v>
      </c>
      <c r="IH255" s="209">
        <v>2798683.290000001</v>
      </c>
      <c r="II255" s="209">
        <v>4615124.43</v>
      </c>
      <c r="IJ255" s="209">
        <v>5694691.8099999912</v>
      </c>
      <c r="IK255" s="209">
        <v>6243502.1400000118</v>
      </c>
      <c r="IL255" s="209">
        <v>3422757.2500000075</v>
      </c>
      <c r="IM255" s="209">
        <v>7289534.8799999841</v>
      </c>
      <c r="IN255" s="209">
        <v>6262174.2400000021</v>
      </c>
      <c r="IO255" s="209">
        <v>5612522.1600000039</v>
      </c>
      <c r="IP255" s="209">
        <v>4160551.8999999911</v>
      </c>
      <c r="IQ255" s="209">
        <v>3804209.0699999928</v>
      </c>
      <c r="IR255" s="209">
        <v>5517543.9500000179</v>
      </c>
      <c r="IS255" s="37">
        <f>IG255+IH255+II255+IJ255+IK255+IL255+IM255+IN255+IO255+IP255+IQ255+IR255</f>
        <v>61862364.32</v>
      </c>
      <c r="IT255" s="36">
        <v>8179614.339999998</v>
      </c>
      <c r="IU255" s="209">
        <v>3770457.3500000015</v>
      </c>
      <c r="IV255" s="209">
        <v>3735988.200000003</v>
      </c>
      <c r="IW255" s="209">
        <v>6128298.5099999961</v>
      </c>
      <c r="IX255" s="209">
        <v>4637264.5199999996</v>
      </c>
      <c r="IY255" s="209">
        <v>7546010.3999999948</v>
      </c>
      <c r="IZ255" s="209">
        <v>6878740.709999986</v>
      </c>
      <c r="JA255" s="209">
        <v>5285597.9200000241</v>
      </c>
      <c r="JB255" s="209">
        <v>4688479.8699999973</v>
      </c>
      <c r="JC255" s="209">
        <v>4206930.9099999964</v>
      </c>
      <c r="JD255" s="209">
        <v>4892811</v>
      </c>
      <c r="JE255" s="209">
        <v>5821299.7799999863</v>
      </c>
      <c r="JF255" s="37">
        <f>IT255+IU255+IV255+IW255+IX255+IY255+IZ255+JA255+JB255+JC255+JD255+JE255</f>
        <v>65771493.509999983</v>
      </c>
      <c r="JG255" s="229">
        <v>7451663.3999999985</v>
      </c>
      <c r="JH255" s="209">
        <v>4122200.5800000019</v>
      </c>
      <c r="JI255" s="209">
        <v>3458551.8800000027</v>
      </c>
      <c r="JJ255" s="209">
        <v>5003534.3799999878</v>
      </c>
      <c r="JK255" s="209">
        <v>5188467.8000000007</v>
      </c>
      <c r="JL255" s="209">
        <v>4571337.5800000094</v>
      </c>
      <c r="JM255" s="209">
        <v>4906065.1999999993</v>
      </c>
      <c r="JN255" s="209">
        <v>4214730.7700000033</v>
      </c>
      <c r="JO255" s="209">
        <v>9019402.1400000006</v>
      </c>
      <c r="JP255" s="209">
        <v>4003976.5199999884</v>
      </c>
      <c r="JQ255" s="209">
        <v>6564273.2700000033</v>
      </c>
      <c r="JR255" s="209">
        <v>6331174.9600000232</v>
      </c>
      <c r="JS255" s="37">
        <f>JG255+JH255+JI255+JJ255+JK255+JL255+JM255+JN255+JO255+JP255+JQ255+JR255</f>
        <v>64835378.480000019</v>
      </c>
      <c r="JT255" s="229">
        <v>5250252.6400000006</v>
      </c>
      <c r="JU255" s="209">
        <v>3138146.6600000011</v>
      </c>
      <c r="JV255" s="209">
        <v>5562367.4699999997</v>
      </c>
      <c r="JW255" s="209">
        <v>3753781.4899999928</v>
      </c>
      <c r="JX255" s="209">
        <v>4543582.640000008</v>
      </c>
      <c r="JY255" s="209">
        <v>3318328.8299999908</v>
      </c>
      <c r="JZ255" s="209">
        <v>5531566.679999996</v>
      </c>
      <c r="KA255" s="209">
        <v>8382612.5100000128</v>
      </c>
      <c r="KB255" s="209">
        <v>5626297.859999992</v>
      </c>
      <c r="KC255" s="209">
        <v>5241487.1331000328</v>
      </c>
      <c r="KD255" s="209">
        <v>4365175.4268999845</v>
      </c>
      <c r="KE255" s="209">
        <v>8574229.9999999925</v>
      </c>
      <c r="KF255" s="37">
        <f>JT255+JU255+JV255+JW255+JX255+JY255+JZ255+KA255+KB255+KC255+KD255+KE255</f>
        <v>63287829.340000004</v>
      </c>
      <c r="KG255" s="229">
        <v>3866515.62</v>
      </c>
      <c r="KH255" s="209">
        <v>4495158.1399999997</v>
      </c>
      <c r="KI255" s="209">
        <v>5573871.620000001</v>
      </c>
      <c r="KJ255" s="209">
        <v>3593473.6300000008</v>
      </c>
      <c r="KK255" s="209">
        <v>5036134.09</v>
      </c>
      <c r="KL255" s="209">
        <v>4103598.7299999967</v>
      </c>
      <c r="KM255" s="209">
        <v>6414753.6800000034</v>
      </c>
      <c r="KN255" s="209">
        <v>5782031.6399999969</v>
      </c>
      <c r="KO255" s="209">
        <v>5161318.4200000018</v>
      </c>
      <c r="KP255" s="209">
        <v>6262251.7199999988</v>
      </c>
      <c r="KQ255" s="209">
        <v>6980996.3599999025</v>
      </c>
      <c r="KR255" s="209">
        <v>5666356.7500000969</v>
      </c>
      <c r="KS255" s="37">
        <f>KG255+KH255+KI255+KJ255+KK255+KL255+KM255+KN255+KO255+KP255+KQ255+KR255</f>
        <v>62936460.399999999</v>
      </c>
      <c r="KT255" s="229">
        <v>4162450.03</v>
      </c>
      <c r="KU255" s="209">
        <v>4636528.76</v>
      </c>
      <c r="KV255" s="209">
        <v>3640944.8100000005</v>
      </c>
      <c r="KW255" s="209">
        <v>6283617.7000000011</v>
      </c>
      <c r="KX255" s="209">
        <v>5163454.8599999994</v>
      </c>
      <c r="KY255" s="209">
        <v>6523845.3200000003</v>
      </c>
      <c r="KZ255" s="209">
        <v>4940962.6699999981</v>
      </c>
      <c r="LA255" s="209">
        <v>5129402.43</v>
      </c>
      <c r="LB255" s="209">
        <v>8592939.0799999014</v>
      </c>
      <c r="LC255" s="209">
        <v>3749683.6899999976</v>
      </c>
      <c r="LD255" s="209">
        <v>13160934.230000101</v>
      </c>
      <c r="LE255" s="209">
        <v>5841614.0699999034</v>
      </c>
      <c r="LF255" s="37">
        <f>KT255+KU255+KV255+KW255+KX255+KY255+KZ255+LA255+LB255+LC255+LD255+LE255</f>
        <v>71826377.649999902</v>
      </c>
      <c r="LG255" s="229">
        <v>3452104.8</v>
      </c>
      <c r="LH255" s="209">
        <v>6812357.29</v>
      </c>
      <c r="LI255" s="209">
        <v>6069500.0999999996</v>
      </c>
      <c r="LJ255" s="209">
        <v>9706725.8400000017</v>
      </c>
      <c r="LK255" s="209">
        <v>5713894.7899999991</v>
      </c>
      <c r="LL255" s="209">
        <v>7138806.8100000024</v>
      </c>
      <c r="LM255" s="209">
        <v>5548082.9199999943</v>
      </c>
      <c r="LN255" s="209">
        <v>8157879.3000000045</v>
      </c>
      <c r="LO255" s="209">
        <v>3720155.5799999908</v>
      </c>
      <c r="LP255" s="209">
        <v>6349303.140000008</v>
      </c>
      <c r="LQ255" s="209">
        <v>6059005.5399999991</v>
      </c>
      <c r="LR255" s="209">
        <v>8017768.5700000077</v>
      </c>
      <c r="LS255" s="37">
        <f>LG255+LH255+LI255+LJ255+LK255+LL255+LM255+LN255+LO255+LP255+LQ255+LR255</f>
        <v>76745584.680000007</v>
      </c>
      <c r="LT255" s="229">
        <v>5138192</v>
      </c>
      <c r="LU255" s="209">
        <v>6569442.5299999993</v>
      </c>
      <c r="LV255" s="209">
        <v>4327615.84</v>
      </c>
      <c r="LW255" s="209">
        <v>7801925.5600000005</v>
      </c>
      <c r="LX255" s="209">
        <v>6946812.1000000015</v>
      </c>
      <c r="LY255" s="209">
        <v>6215704.5399999991</v>
      </c>
      <c r="LZ255" s="209">
        <v>9584724.6899999976</v>
      </c>
      <c r="MA255" s="209">
        <v>7277053.3200001046</v>
      </c>
      <c r="MB255" s="209">
        <v>7136341.2599999011</v>
      </c>
      <c r="MC255" s="209">
        <v>7802994.4599999934</v>
      </c>
      <c r="MD255" s="209">
        <v>4151205.5700000077</v>
      </c>
      <c r="ME255" s="209">
        <v>8849671.6499999911</v>
      </c>
      <c r="MF255" s="37">
        <f>LT255+LU255+LV255+LW255+LX255+LY255+LZ255+MA255+MB255+MC255+MD255+ME255</f>
        <v>81801683.519999996</v>
      </c>
      <c r="MG255" s="229">
        <v>5362766.75</v>
      </c>
      <c r="MH255" s="209">
        <v>5866260.6899999995</v>
      </c>
      <c r="MI255" s="209">
        <v>5698236.3300000001</v>
      </c>
      <c r="MJ255" s="209">
        <v>0</v>
      </c>
      <c r="MK255" s="209">
        <v>0</v>
      </c>
      <c r="ML255" s="209">
        <v>0</v>
      </c>
      <c r="MM255" s="209">
        <v>0</v>
      </c>
      <c r="MN255" s="209">
        <v>0</v>
      </c>
      <c r="MO255" s="209">
        <v>0</v>
      </c>
      <c r="MP255" s="209">
        <v>0</v>
      </c>
      <c r="MQ255" s="209">
        <v>0</v>
      </c>
      <c r="MR255" s="209">
        <v>0</v>
      </c>
      <c r="MS255" s="38">
        <f>MG255+MH255+MI255+MJ255+MK255+ML255+MM255+MN255+MO255+MP255+MQ255+MR255</f>
        <v>16927263.77</v>
      </c>
    </row>
    <row r="256" spans="1:357" ht="15.75" x14ac:dyDescent="0.25">
      <c r="A256" s="86">
        <v>4136</v>
      </c>
      <c r="B256" s="113"/>
      <c r="C256" s="114" t="s">
        <v>333</v>
      </c>
      <c r="D256" s="114" t="s">
        <v>232</v>
      </c>
      <c r="E256" s="36" t="s">
        <v>165</v>
      </c>
      <c r="F256" s="36" t="s">
        <v>165</v>
      </c>
      <c r="G256" s="36" t="s">
        <v>165</v>
      </c>
      <c r="H256" s="36" t="s">
        <v>165</v>
      </c>
      <c r="I256" s="36" t="s">
        <v>165</v>
      </c>
      <c r="J256" s="36" t="s">
        <v>165</v>
      </c>
      <c r="K256" s="36" t="s">
        <v>165</v>
      </c>
      <c r="L256" s="37" t="s">
        <v>165</v>
      </c>
      <c r="M256" s="37" t="s">
        <v>165</v>
      </c>
      <c r="N256" s="37" t="s">
        <v>165</v>
      </c>
      <c r="O256" s="37" t="s">
        <v>165</v>
      </c>
      <c r="P256" s="37" t="s">
        <v>165</v>
      </c>
      <c r="Q256" s="37" t="s">
        <v>165</v>
      </c>
      <c r="R256" s="37" t="s">
        <v>165</v>
      </c>
      <c r="S256" s="37" t="s">
        <v>165</v>
      </c>
      <c r="T256" s="36" t="s">
        <v>165</v>
      </c>
      <c r="U256" s="36" t="s">
        <v>165</v>
      </c>
      <c r="V256" s="36" t="s">
        <v>165</v>
      </c>
      <c r="W256" s="36" t="s">
        <v>165</v>
      </c>
      <c r="X256" s="36" t="s">
        <v>165</v>
      </c>
      <c r="Y256" s="36" t="s">
        <v>165</v>
      </c>
      <c r="Z256" s="36" t="s">
        <v>165</v>
      </c>
      <c r="AA256" s="36" t="s">
        <v>165</v>
      </c>
      <c r="AB256" s="36" t="s">
        <v>165</v>
      </c>
      <c r="AC256" s="36" t="s">
        <v>165</v>
      </c>
      <c r="AD256" s="36" t="s">
        <v>165</v>
      </c>
      <c r="AE256" s="36" t="s">
        <v>165</v>
      </c>
      <c r="AF256" s="36" t="s">
        <v>165</v>
      </c>
      <c r="AG256" s="36" t="s">
        <v>165</v>
      </c>
      <c r="AH256" s="36" t="s">
        <v>165</v>
      </c>
      <c r="AI256" s="36" t="s">
        <v>165</v>
      </c>
      <c r="AJ256" s="36" t="s">
        <v>165</v>
      </c>
      <c r="AK256" s="36" t="s">
        <v>165</v>
      </c>
      <c r="AL256" s="36" t="s">
        <v>165</v>
      </c>
      <c r="AM256" s="36" t="s">
        <v>165</v>
      </c>
      <c r="AN256" s="36" t="s">
        <v>165</v>
      </c>
      <c r="AO256" s="36" t="s">
        <v>165</v>
      </c>
      <c r="AP256" s="36" t="s">
        <v>165</v>
      </c>
      <c r="AQ256" s="36" t="s">
        <v>165</v>
      </c>
      <c r="AR256" s="36" t="s">
        <v>165</v>
      </c>
      <c r="AS256" s="36" t="s">
        <v>165</v>
      </c>
      <c r="AT256" s="36" t="s">
        <v>165</v>
      </c>
      <c r="AU256" s="36" t="s">
        <v>165</v>
      </c>
      <c r="AV256" s="36" t="s">
        <v>165</v>
      </c>
      <c r="AW256" s="36" t="s">
        <v>165</v>
      </c>
      <c r="AX256" s="36" t="s">
        <v>165</v>
      </c>
      <c r="AY256" s="36" t="s">
        <v>165</v>
      </c>
      <c r="AZ256" s="36" t="s">
        <v>165</v>
      </c>
      <c r="BA256" s="36" t="s">
        <v>165</v>
      </c>
      <c r="BB256" s="36" t="s">
        <v>165</v>
      </c>
      <c r="BC256" s="36" t="s">
        <v>165</v>
      </c>
      <c r="BD256" s="36" t="s">
        <v>165</v>
      </c>
      <c r="BE256" s="36" t="s">
        <v>165</v>
      </c>
      <c r="BF256" s="36" t="s">
        <v>165</v>
      </c>
      <c r="BG256" s="36" t="s">
        <v>165</v>
      </c>
      <c r="BH256" s="36" t="s">
        <v>165</v>
      </c>
      <c r="BI256" s="36" t="s">
        <v>165</v>
      </c>
      <c r="BJ256" s="36" t="s">
        <v>165</v>
      </c>
      <c r="BK256" s="36" t="s">
        <v>165</v>
      </c>
      <c r="BL256" s="36" t="s">
        <v>165</v>
      </c>
      <c r="BM256" s="36" t="s">
        <v>165</v>
      </c>
      <c r="BN256" s="36" t="s">
        <v>165</v>
      </c>
      <c r="BO256" s="36" t="s">
        <v>165</v>
      </c>
      <c r="BP256" s="36" t="s">
        <v>165</v>
      </c>
      <c r="BQ256" s="36" t="s">
        <v>165</v>
      </c>
      <c r="BR256" s="36" t="s">
        <v>165</v>
      </c>
      <c r="BS256" s="36" t="s">
        <v>165</v>
      </c>
      <c r="BT256" s="36">
        <v>0</v>
      </c>
      <c r="BU256" s="36">
        <v>0</v>
      </c>
      <c r="BV256" s="36">
        <v>2320.1468869971627</v>
      </c>
      <c r="BW256" s="36">
        <v>2474.5451510599232</v>
      </c>
      <c r="BX256" s="36">
        <v>-1802.7040560841263</v>
      </c>
      <c r="BY256" s="36">
        <v>11383.742280086797</v>
      </c>
      <c r="BZ256" s="36">
        <v>4439.993323318311</v>
      </c>
      <c r="CA256" s="36">
        <v>16069.938240694377</v>
      </c>
      <c r="CB256" s="36">
        <v>1907.0272074778836</v>
      </c>
      <c r="CC256" s="36">
        <v>33633.784009347357</v>
      </c>
      <c r="CD256" s="36">
        <v>24073.61041562344</v>
      </c>
      <c r="CE256" s="36">
        <v>214940.17484560175</v>
      </c>
      <c r="CF256" s="37">
        <f>BT256+BU256+BV256+BW256+BX256+BY256+BZ256+CA256+CB256+CC256+CD256+CE256</f>
        <v>309440.25830412289</v>
      </c>
      <c r="CG256" s="36">
        <v>325.48823234852279</v>
      </c>
      <c r="CH256" s="36">
        <v>12865.131029878152</v>
      </c>
      <c r="CI256" s="36">
        <v>4625.2266316140904</v>
      </c>
      <c r="CJ256" s="36">
        <v>9564.3465197796704</v>
      </c>
      <c r="CK256" s="36">
        <v>34284.760474044408</v>
      </c>
      <c r="CL256" s="36">
        <v>18641.508095476558</v>
      </c>
      <c r="CM256" s="36">
        <v>44622.46803538641</v>
      </c>
      <c r="CN256" s="36">
        <v>62431.14672008012</v>
      </c>
      <c r="CO256" s="36">
        <v>42025.538307461196</v>
      </c>
      <c r="CP256" s="36">
        <v>35807.878484393259</v>
      </c>
      <c r="CQ256" s="36">
        <v>49612.965281255267</v>
      </c>
      <c r="CR256" s="36">
        <v>703246.41700050083</v>
      </c>
      <c r="CS256" s="37">
        <f>CG256+CH256+CI256+CJ256+CK256+CL256+CM256+CN256+CO256+CP256+CQ256+CR256</f>
        <v>1018052.8748122185</v>
      </c>
      <c r="CT256" s="36">
        <v>50392.095768652987</v>
      </c>
      <c r="CU256" s="36">
        <v>39000.166917042232</v>
      </c>
      <c r="CV256" s="36">
        <v>14736.367718244028</v>
      </c>
      <c r="CW256" s="36">
        <v>38465.329577699878</v>
      </c>
      <c r="CX256" s="36">
        <v>30748.071231847785</v>
      </c>
      <c r="CY256" s="36">
        <v>38341.024703722258</v>
      </c>
      <c r="CZ256" s="36">
        <v>87151.560674344844</v>
      </c>
      <c r="DA256" s="36">
        <v>61610.958771490601</v>
      </c>
      <c r="DB256" s="36">
        <v>79941.291937906804</v>
      </c>
      <c r="DC256" s="36">
        <v>71013.213904189659</v>
      </c>
      <c r="DD256" s="36">
        <v>68800.278208980162</v>
      </c>
      <c r="DE256" s="36">
        <v>102620.11233516948</v>
      </c>
      <c r="DF256" s="36">
        <f>CT256+CU256+CV256+CW256+CX256+CY256+CZ256+DA256+DB256+DC256+DD256+DE256</f>
        <v>682820.47174929071</v>
      </c>
      <c r="DG256" s="36">
        <v>12775.43</v>
      </c>
      <c r="DH256" s="36">
        <v>18628.14</v>
      </c>
      <c r="DI256" s="36">
        <v>28879.919999999998</v>
      </c>
      <c r="DJ256" s="36">
        <v>25877.33</v>
      </c>
      <c r="DK256" s="36">
        <v>53350.21</v>
      </c>
      <c r="DL256" s="36">
        <v>73137.23</v>
      </c>
      <c r="DM256" s="36">
        <v>52737.96</v>
      </c>
      <c r="DN256" s="36">
        <v>78161.75</v>
      </c>
      <c r="DO256" s="36">
        <v>68053.279999999999</v>
      </c>
      <c r="DP256" s="36">
        <v>66580.98</v>
      </c>
      <c r="DQ256" s="36">
        <v>78153.490000000005</v>
      </c>
      <c r="DR256" s="36">
        <v>100691.43</v>
      </c>
      <c r="DS256" s="37">
        <f>DG256+DH256+DI256+DJ256+DK256+DL256+DM256+DN256+DO256+DP256+DQ256+DR256</f>
        <v>657027.14999999991</v>
      </c>
      <c r="DT256" s="36">
        <v>64655.59</v>
      </c>
      <c r="DU256" s="36">
        <v>54993.7</v>
      </c>
      <c r="DV256" s="36">
        <v>35114.519999999997</v>
      </c>
      <c r="DW256" s="36">
        <v>26888.69</v>
      </c>
      <c r="DX256" s="36">
        <v>54829.31</v>
      </c>
      <c r="DY256" s="36">
        <v>59742.98</v>
      </c>
      <c r="DZ256" s="36">
        <v>117224.07</v>
      </c>
      <c r="EA256" s="36">
        <v>57852.38</v>
      </c>
      <c r="EB256" s="36">
        <v>81817.320000000065</v>
      </c>
      <c r="EC256" s="36">
        <v>47484.769999999902</v>
      </c>
      <c r="ED256" s="36">
        <v>41916.379999999997</v>
      </c>
      <c r="EE256" s="36">
        <v>158003.5</v>
      </c>
      <c r="EF256" s="37">
        <f>DT256+DU256+DV256+DW256+DX256+DY256+DZ256+EA256+EB256+EC256+ED256+EE256</f>
        <v>800523.21</v>
      </c>
      <c r="EG256" s="36">
        <v>32781.83</v>
      </c>
      <c r="EH256" s="36">
        <v>22387.7</v>
      </c>
      <c r="EI256" s="36">
        <v>37476.97</v>
      </c>
      <c r="EJ256" s="36">
        <v>58218.09</v>
      </c>
      <c r="EK256" s="36">
        <v>56648.88</v>
      </c>
      <c r="EL256" s="36">
        <v>76292.23</v>
      </c>
      <c r="EM256" s="36">
        <v>62685.17</v>
      </c>
      <c r="EN256" s="36">
        <v>100084.42</v>
      </c>
      <c r="EO256" s="36">
        <v>89334.61</v>
      </c>
      <c r="EP256" s="36">
        <v>41951.01</v>
      </c>
      <c r="EQ256" s="36">
        <v>99159.12</v>
      </c>
      <c r="ER256" s="36">
        <v>197741.79</v>
      </c>
      <c r="ES256" s="37">
        <f>EG256+EH256+EI256+EJ256+EK256+EL256+EM256+EN256+EO256+EP256+EQ256+ER256</f>
        <v>874761.82000000007</v>
      </c>
      <c r="ET256" s="36">
        <v>45242.57</v>
      </c>
      <c r="EU256" s="36">
        <v>40872.17</v>
      </c>
      <c r="EV256" s="36">
        <v>38102.019999999997</v>
      </c>
      <c r="EW256" s="36">
        <v>50653.43</v>
      </c>
      <c r="EX256" s="36">
        <v>77970.67</v>
      </c>
      <c r="EY256" s="36">
        <v>87996.97</v>
      </c>
      <c r="EZ256" s="36">
        <v>128085.6</v>
      </c>
      <c r="FA256" s="36">
        <v>90997.33</v>
      </c>
      <c r="FB256" s="36">
        <v>75109.559999999939</v>
      </c>
      <c r="FC256" s="36">
        <v>76402.41</v>
      </c>
      <c r="FD256" s="36">
        <v>74650.11</v>
      </c>
      <c r="FE256" s="36">
        <v>170986.61</v>
      </c>
      <c r="FF256" s="37">
        <f>ET256+EU256+EV256+EW256+EX256+EY256+EZ256+FA256+FB256+FC256+FD256+FE256</f>
        <v>957069.44999999984</v>
      </c>
      <c r="FG256" s="36">
        <v>40833.86</v>
      </c>
      <c r="FH256" s="36">
        <v>43968.71</v>
      </c>
      <c r="FI256" s="36">
        <v>41994.04</v>
      </c>
      <c r="FJ256" s="36">
        <v>62772.18</v>
      </c>
      <c r="FK256" s="36">
        <v>67978.33</v>
      </c>
      <c r="FL256" s="36">
        <v>104352.22</v>
      </c>
      <c r="FM256" s="36">
        <v>70139.740000000005</v>
      </c>
      <c r="FN256" s="36">
        <v>60664.9</v>
      </c>
      <c r="FO256" s="36">
        <v>56061.52</v>
      </c>
      <c r="FP256" s="36">
        <v>56486.689999999944</v>
      </c>
      <c r="FQ256" s="36">
        <v>94084.64</v>
      </c>
      <c r="FR256" s="36">
        <v>278358.76</v>
      </c>
      <c r="FS256" s="37">
        <f>FG256+FH256+FI256+FJ256+FK256+FL256+FM256+FN256+FO256+FP256+FQ256+FR256</f>
        <v>977695.59</v>
      </c>
      <c r="FT256" s="36">
        <v>67360.69</v>
      </c>
      <c r="FU256" s="36">
        <v>58199.92</v>
      </c>
      <c r="FV256" s="36">
        <v>68920.3</v>
      </c>
      <c r="FW256" s="36">
        <v>62080.58</v>
      </c>
      <c r="FX256" s="36">
        <v>50321.919999999998</v>
      </c>
      <c r="FY256" s="36">
        <v>41389.03</v>
      </c>
      <c r="FZ256" s="36">
        <v>85924.47</v>
      </c>
      <c r="GA256" s="36">
        <v>66288.09</v>
      </c>
      <c r="GB256" s="36">
        <v>39459.5</v>
      </c>
      <c r="GC256" s="36">
        <v>75915.8</v>
      </c>
      <c r="GD256" s="36">
        <v>59934.779999999912</v>
      </c>
      <c r="GE256" s="36">
        <v>185363.13</v>
      </c>
      <c r="GF256" s="37">
        <f>FT256+FU256+FV256+FW256+FX256+FY256+FZ256+GA256+GB256+GC256+GD256+GE256</f>
        <v>861158.20999999985</v>
      </c>
      <c r="GG256" s="36">
        <v>43219.45</v>
      </c>
      <c r="GH256" s="36">
        <v>30971.510000000009</v>
      </c>
      <c r="GI256" s="36">
        <v>44495.7</v>
      </c>
      <c r="GJ256" s="36">
        <v>64452.380000000005</v>
      </c>
      <c r="GK256" s="36">
        <v>42106.449999999983</v>
      </c>
      <c r="GL256" s="36">
        <v>80318.070000000007</v>
      </c>
      <c r="GM256" s="36">
        <v>71180.020000000019</v>
      </c>
      <c r="GN256" s="36">
        <v>64903.239999999991</v>
      </c>
      <c r="GO256" s="36">
        <v>31132.200000000012</v>
      </c>
      <c r="GP256" s="36">
        <v>33462.859999999928</v>
      </c>
      <c r="GQ256" s="36">
        <v>48899.119999999937</v>
      </c>
      <c r="GR256" s="36">
        <v>146528.88000000012</v>
      </c>
      <c r="GS256" s="37">
        <f>GG256+GH256+GI256+GJ256+GK256+GL256+GM256+GN256+GO256+GP256+GQ256+GR256</f>
        <v>701669.88</v>
      </c>
      <c r="GT256" s="36">
        <v>27544.01</v>
      </c>
      <c r="GU256" s="36">
        <v>23102.970000000005</v>
      </c>
      <c r="GV256" s="36">
        <v>29552.529999999992</v>
      </c>
      <c r="GW256" s="36">
        <v>72306.709999999977</v>
      </c>
      <c r="GX256" s="36">
        <v>40687.170000000013</v>
      </c>
      <c r="GY256" s="36">
        <v>45724.579999999987</v>
      </c>
      <c r="GZ256" s="36">
        <v>45952.310000000056</v>
      </c>
      <c r="HA256" s="36">
        <v>48447</v>
      </c>
      <c r="HB256" s="36">
        <v>47236.969999999914</v>
      </c>
      <c r="HC256" s="36">
        <v>78585.170000000042</v>
      </c>
      <c r="HD256" s="36">
        <v>57530.950000000012</v>
      </c>
      <c r="HE256" s="36">
        <v>102350.98999999999</v>
      </c>
      <c r="HF256" s="37">
        <f>GT256+GU256+GV256+GW256+GX256+GY256+GZ256+HA256+HB256+HC256+HD256+HE256</f>
        <v>619021.36</v>
      </c>
      <c r="HG256" s="36">
        <v>75809.440000000002</v>
      </c>
      <c r="HH256" s="36">
        <v>-2370.8300000000017</v>
      </c>
      <c r="HI256" s="36">
        <v>54409.03</v>
      </c>
      <c r="HJ256" s="36">
        <v>65029.500000000015</v>
      </c>
      <c r="HK256" s="36">
        <v>-5532.8600000000442</v>
      </c>
      <c r="HL256" s="36">
        <v>57721.039999999979</v>
      </c>
      <c r="HM256" s="36">
        <v>54778.94</v>
      </c>
      <c r="HN256" s="36">
        <v>45676.079999999958</v>
      </c>
      <c r="HO256" s="36">
        <v>45789.650000000081</v>
      </c>
      <c r="HP256" s="36">
        <v>38125.549999999988</v>
      </c>
      <c r="HQ256" s="36">
        <v>36886.179999999993</v>
      </c>
      <c r="HR256" s="36">
        <v>107308.65999999992</v>
      </c>
      <c r="HS256" s="37">
        <f>HG256+HH256+HI256+HJ256+HK256+HL256+HM256+HN256+HO256+HP256+HQ256+HR256</f>
        <v>573630.37999999989</v>
      </c>
      <c r="HT256" s="36">
        <v>29296.159999999996</v>
      </c>
      <c r="HU256" s="36">
        <v>13433.669999999998</v>
      </c>
      <c r="HV256" s="36">
        <v>47440.210000000014</v>
      </c>
      <c r="HW256" s="36">
        <v>32302.880000000005</v>
      </c>
      <c r="HX256" s="36">
        <v>25848.320000000007</v>
      </c>
      <c r="HY256" s="36">
        <v>48473.729999999923</v>
      </c>
      <c r="HZ256" s="36">
        <v>41473.060000000027</v>
      </c>
      <c r="IA256" s="36">
        <v>55329.460000000079</v>
      </c>
      <c r="IB256" s="36">
        <v>54277.009999999893</v>
      </c>
      <c r="IC256" s="36">
        <v>29697.050000000105</v>
      </c>
      <c r="ID256" s="36">
        <v>81710.459999999963</v>
      </c>
      <c r="IE256" s="36">
        <v>136104.3600000001</v>
      </c>
      <c r="IF256" s="37">
        <f>HT256+HU256+HV256+HW256+HX256+HY256+HZ256+IA256+IB256+IC256+ID256+IE256</f>
        <v>595386.37000000011</v>
      </c>
      <c r="IG256" s="36">
        <v>40492.960000000006</v>
      </c>
      <c r="IH256" s="209">
        <v>25178.149999999994</v>
      </c>
      <c r="II256" s="209">
        <v>38885.029999999984</v>
      </c>
      <c r="IJ256" s="209">
        <v>51075.78</v>
      </c>
      <c r="IK256" s="209">
        <v>50934.77999999997</v>
      </c>
      <c r="IL256" s="209">
        <v>44543.53</v>
      </c>
      <c r="IM256" s="209">
        <v>51690.100000000006</v>
      </c>
      <c r="IN256" s="209">
        <v>43064.609999999986</v>
      </c>
      <c r="IO256" s="209">
        <v>18865.280000000028</v>
      </c>
      <c r="IP256" s="209">
        <v>50679.23000000004</v>
      </c>
      <c r="IQ256" s="209">
        <v>44488.47000000003</v>
      </c>
      <c r="IR256" s="209">
        <v>125527.22999999998</v>
      </c>
      <c r="IS256" s="37">
        <f>IG256+IH256+II256+IJ256+IK256+IL256+IM256+IN256+IO256+IP256+IQ256+IR256</f>
        <v>585425.15</v>
      </c>
      <c r="IT256" s="36">
        <v>33855.11</v>
      </c>
      <c r="IU256" s="209">
        <v>32047.630000000005</v>
      </c>
      <c r="IV256" s="209">
        <v>21466.01999999999</v>
      </c>
      <c r="IW256" s="209">
        <v>49429.17</v>
      </c>
      <c r="IX256" s="209">
        <v>71098.950000000012</v>
      </c>
      <c r="IY256" s="209">
        <v>26941.800000000017</v>
      </c>
      <c r="IZ256" s="209">
        <v>32245.459999999934</v>
      </c>
      <c r="JA256" s="209">
        <v>72811.570000000065</v>
      </c>
      <c r="JB256" s="209">
        <v>45877.5</v>
      </c>
      <c r="JC256" s="209">
        <v>62381.859999999986</v>
      </c>
      <c r="JD256" s="209">
        <v>62367.310000000114</v>
      </c>
      <c r="JE256" s="209">
        <v>146224.43000000005</v>
      </c>
      <c r="JF256" s="37">
        <f>IT256+IU256+IV256+IW256+IX256+IY256+IZ256+JA256+JB256+JC256+JD256+JE256</f>
        <v>656746.81000000017</v>
      </c>
      <c r="JG256" s="229">
        <v>25725.64</v>
      </c>
      <c r="JH256" s="209">
        <v>25631.059999999998</v>
      </c>
      <c r="JI256" s="209">
        <v>26055.070000000007</v>
      </c>
      <c r="JJ256" s="209">
        <v>41766.88999999997</v>
      </c>
      <c r="JK256" s="209">
        <v>70309.930000000022</v>
      </c>
      <c r="JL256" s="209">
        <v>31052.760000000038</v>
      </c>
      <c r="JM256" s="209">
        <v>55817.669999999984</v>
      </c>
      <c r="JN256" s="209">
        <v>47108.849999999977</v>
      </c>
      <c r="JO256" s="209">
        <v>41207.25</v>
      </c>
      <c r="JP256" s="209">
        <v>132484.64000000001</v>
      </c>
      <c r="JQ256" s="209">
        <v>30786.210000000079</v>
      </c>
      <c r="JR256" s="209">
        <v>158416.68999999994</v>
      </c>
      <c r="JS256" s="37">
        <f>JG256+JH256+JI256+JJ256+JK256+JL256+JM256+JN256+JO256+JP256+JQ256+JR256</f>
        <v>686362.66</v>
      </c>
      <c r="JT256" s="229">
        <v>27006.590000000004</v>
      </c>
      <c r="JU256" s="209">
        <v>30517.47</v>
      </c>
      <c r="JV256" s="209">
        <v>58632.459999999985</v>
      </c>
      <c r="JW256" s="209">
        <v>36206.760000000009</v>
      </c>
      <c r="JX256" s="209">
        <v>32073.060000000027</v>
      </c>
      <c r="JY256" s="209">
        <v>31409.050000000047</v>
      </c>
      <c r="JZ256" s="209">
        <v>82962.939999999886</v>
      </c>
      <c r="KA256" s="209">
        <v>48060.130000000005</v>
      </c>
      <c r="KB256" s="209">
        <v>37181.079999999958</v>
      </c>
      <c r="KC256" s="209">
        <v>80675.910000000033</v>
      </c>
      <c r="KD256" s="209">
        <v>66888.310000000056</v>
      </c>
      <c r="KE256" s="209">
        <v>143751.96999999997</v>
      </c>
      <c r="KF256" s="37">
        <f>JT256+JU256+JV256+JW256+JX256+JY256+JZ256+KA256+KB256+KC256+KD256+KE256</f>
        <v>675365.73</v>
      </c>
      <c r="KG256" s="229">
        <v>41609.129999999997</v>
      </c>
      <c r="KH256" s="209">
        <v>46127.99</v>
      </c>
      <c r="KI256" s="209">
        <v>33163.290000000008</v>
      </c>
      <c r="KJ256" s="209">
        <v>60432.399999999994</v>
      </c>
      <c r="KK256" s="209">
        <v>78711.34</v>
      </c>
      <c r="KL256" s="209">
        <v>66832.630000000034</v>
      </c>
      <c r="KM256" s="209">
        <v>87892.009999999951</v>
      </c>
      <c r="KN256" s="209">
        <v>62166.040000000037</v>
      </c>
      <c r="KO256" s="209">
        <v>30647.51999999996</v>
      </c>
      <c r="KP256" s="209">
        <v>76497.119999999995</v>
      </c>
      <c r="KQ256" s="209">
        <v>90080.229999999981</v>
      </c>
      <c r="KR256" s="209">
        <v>300715.89</v>
      </c>
      <c r="KS256" s="37">
        <f>KG256+KH256+KI256+KJ256+KK256+KL256+KM256+KN256+KO256+KP256+KQ256+KR256</f>
        <v>974875.59</v>
      </c>
      <c r="KT256" s="229">
        <v>10748.4</v>
      </c>
      <c r="KU256" s="209">
        <v>22654.979999999996</v>
      </c>
      <c r="KV256" s="209">
        <v>51371.049999999996</v>
      </c>
      <c r="KW256" s="209">
        <v>36705.770000000004</v>
      </c>
      <c r="KX256" s="209">
        <v>30076.470000000016</v>
      </c>
      <c r="KY256" s="209">
        <v>53141.47</v>
      </c>
      <c r="KZ256" s="209">
        <v>73362.589999999967</v>
      </c>
      <c r="LA256" s="209">
        <v>56191.340000000026</v>
      </c>
      <c r="LB256" s="209">
        <v>34621.149999999965</v>
      </c>
      <c r="LC256" s="209">
        <v>51048.030000000028</v>
      </c>
      <c r="LD256" s="209">
        <v>74560.419999999984</v>
      </c>
      <c r="LE256" s="209">
        <v>144363.64000000007</v>
      </c>
      <c r="LF256" s="37">
        <f>KT256+KU256+KV256+KW256+KX256+KY256+KZ256+LA256+LB256+LC256+LD256+LE256</f>
        <v>638845.31000000006</v>
      </c>
      <c r="LG256" s="229">
        <v>34809.31</v>
      </c>
      <c r="LH256" s="209">
        <v>20805.97</v>
      </c>
      <c r="LI256" s="209">
        <v>25283.660000000003</v>
      </c>
      <c r="LJ256" s="209">
        <v>29188.449999999997</v>
      </c>
      <c r="LK256" s="209">
        <v>41417.259999999995</v>
      </c>
      <c r="LL256" s="209">
        <v>109001.59</v>
      </c>
      <c r="LM256" s="209">
        <v>72792.010000000009</v>
      </c>
      <c r="LN256" s="209">
        <v>58995.56</v>
      </c>
      <c r="LO256" s="209">
        <v>32838.54999999993</v>
      </c>
      <c r="LP256" s="209">
        <v>40708.240000000049</v>
      </c>
      <c r="LQ256" s="209">
        <v>86962.900000000023</v>
      </c>
      <c r="LR256" s="209">
        <v>108396.96999999997</v>
      </c>
      <c r="LS256" s="37">
        <f>LG256+LH256+LI256+LJ256+LK256+LL256+LM256+LN256+LO256+LP256+LQ256+LR256</f>
        <v>661200.47</v>
      </c>
      <c r="LT256" s="229">
        <v>66261.56</v>
      </c>
      <c r="LU256" s="209">
        <v>45227.11</v>
      </c>
      <c r="LV256" s="209">
        <v>34918.039999999994</v>
      </c>
      <c r="LW256" s="209">
        <v>55440.09</v>
      </c>
      <c r="LX256" s="209">
        <v>79453.020000000019</v>
      </c>
      <c r="LY256" s="209">
        <v>48902.020000000019</v>
      </c>
      <c r="LZ256" s="209">
        <v>53510.339999999967</v>
      </c>
      <c r="MA256" s="209">
        <v>54144.799999999988</v>
      </c>
      <c r="MB256" s="209">
        <v>54125.170000000042</v>
      </c>
      <c r="MC256" s="209">
        <v>55030.890000000014</v>
      </c>
      <c r="MD256" s="209">
        <v>87088.390000000014</v>
      </c>
      <c r="ME256" s="209">
        <v>154981.68999999994</v>
      </c>
      <c r="MF256" s="37">
        <f>LT256+LU256+LV256+LW256+LX256+LY256+LZ256+MA256+MB256+MC256+MD256+ME256</f>
        <v>789083.12</v>
      </c>
      <c r="MG256" s="229">
        <v>54738.99</v>
      </c>
      <c r="MH256" s="209">
        <v>34215.830000000009</v>
      </c>
      <c r="MI256" s="209">
        <v>44411.299999999988</v>
      </c>
      <c r="MJ256" s="209">
        <v>0</v>
      </c>
      <c r="MK256" s="209">
        <v>0</v>
      </c>
      <c r="ML256" s="209">
        <v>0</v>
      </c>
      <c r="MM256" s="209">
        <v>0</v>
      </c>
      <c r="MN256" s="209">
        <v>0</v>
      </c>
      <c r="MO256" s="209">
        <v>0</v>
      </c>
      <c r="MP256" s="209">
        <v>0</v>
      </c>
      <c r="MQ256" s="209">
        <v>0</v>
      </c>
      <c r="MR256" s="209">
        <v>0</v>
      </c>
      <c r="MS256" s="38">
        <f>MG256+MH256+MI256+MJ256+MK256+ML256+MM256+MN256+MO256+MP256+MQ256+MR256</f>
        <v>133366.12</v>
      </c>
    </row>
    <row r="257" spans="1:357" x14ac:dyDescent="0.2">
      <c r="A257" s="82"/>
      <c r="B257" s="105"/>
      <c r="C257" s="106" t="s">
        <v>591</v>
      </c>
      <c r="D257" s="106" t="s">
        <v>591</v>
      </c>
      <c r="E257" s="22"/>
      <c r="F257" s="22"/>
      <c r="G257" s="22"/>
      <c r="H257" s="22"/>
      <c r="I257" s="22"/>
      <c r="J257" s="22"/>
      <c r="K257" s="22"/>
      <c r="L257" s="31"/>
      <c r="M257" s="31"/>
      <c r="N257" s="31"/>
      <c r="O257" s="31"/>
      <c r="P257" s="31"/>
      <c r="Q257" s="31"/>
      <c r="R257" s="31"/>
      <c r="S257" s="31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31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31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31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31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31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31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31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31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31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31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31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31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31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31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31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31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31"/>
      <c r="IT257" s="22"/>
      <c r="IU257" s="22"/>
      <c r="IV257" s="22"/>
      <c r="IW257" s="22"/>
      <c r="IX257" s="22"/>
      <c r="IY257" s="22"/>
      <c r="IZ257" s="22"/>
      <c r="JA257" s="22"/>
      <c r="JB257" s="22"/>
      <c r="JC257" s="22"/>
      <c r="JD257" s="22"/>
      <c r="JE257" s="22"/>
      <c r="JF257" s="31"/>
      <c r="JG257" s="227"/>
      <c r="JH257" s="22"/>
      <c r="JI257" s="22"/>
      <c r="JJ257" s="22"/>
      <c r="JK257" s="22"/>
      <c r="JL257" s="22"/>
      <c r="JM257" s="22"/>
      <c r="JN257" s="22"/>
      <c r="JO257" s="22"/>
      <c r="JP257" s="22"/>
      <c r="JQ257" s="22"/>
      <c r="JR257" s="22"/>
      <c r="JS257" s="31"/>
      <c r="JT257" s="227"/>
      <c r="JU257" s="22"/>
      <c r="JV257" s="22"/>
      <c r="JW257" s="22"/>
      <c r="JX257" s="22"/>
      <c r="JY257" s="22"/>
      <c r="JZ257" s="22"/>
      <c r="KA257" s="22"/>
      <c r="KB257" s="22"/>
      <c r="KC257" s="22"/>
      <c r="KD257" s="22"/>
      <c r="KE257" s="22"/>
      <c r="KF257" s="31"/>
      <c r="KG257" s="227"/>
      <c r="KH257" s="22"/>
      <c r="KI257" s="22"/>
      <c r="KJ257" s="22"/>
      <c r="KK257" s="22"/>
      <c r="KL257" s="22"/>
      <c r="KM257" s="22"/>
      <c r="KN257" s="22"/>
      <c r="KO257" s="22"/>
      <c r="KP257" s="22"/>
      <c r="KQ257" s="22"/>
      <c r="KR257" s="22"/>
      <c r="KS257" s="31"/>
      <c r="KT257" s="227"/>
      <c r="KU257" s="22"/>
      <c r="KV257" s="22"/>
      <c r="KW257" s="22"/>
      <c r="KX257" s="22"/>
      <c r="KY257" s="22"/>
      <c r="KZ257" s="22"/>
      <c r="LA257" s="22"/>
      <c r="LB257" s="22"/>
      <c r="LC257" s="22"/>
      <c r="LD257" s="22"/>
      <c r="LE257" s="22"/>
      <c r="LF257" s="31"/>
      <c r="LG257" s="227"/>
      <c r="LH257" s="22"/>
      <c r="LI257" s="22"/>
      <c r="LJ257" s="22"/>
      <c r="LK257" s="22"/>
      <c r="LL257" s="22"/>
      <c r="LM257" s="22"/>
      <c r="LN257" s="22"/>
      <c r="LO257" s="22"/>
      <c r="LP257" s="22"/>
      <c r="LQ257" s="22"/>
      <c r="LR257" s="22"/>
      <c r="LS257" s="31"/>
      <c r="LT257" s="227"/>
      <c r="LU257" s="22"/>
      <c r="LV257" s="22"/>
      <c r="LW257" s="22"/>
      <c r="LX257" s="22"/>
      <c r="LY257" s="22"/>
      <c r="LZ257" s="22"/>
      <c r="MA257" s="22"/>
      <c r="MB257" s="22"/>
      <c r="MC257" s="22"/>
      <c r="MD257" s="22"/>
      <c r="ME257" s="22"/>
      <c r="MF257" s="31"/>
      <c r="MG257" s="227"/>
      <c r="MH257" s="22"/>
      <c r="MI257" s="22"/>
      <c r="MJ257" s="22"/>
      <c r="MK257" s="22"/>
      <c r="ML257" s="22"/>
      <c r="MM257" s="22"/>
      <c r="MN257" s="22"/>
      <c r="MO257" s="22"/>
      <c r="MP257" s="22"/>
      <c r="MQ257" s="22"/>
      <c r="MR257" s="22"/>
      <c r="MS257" s="32"/>
    </row>
    <row r="258" spans="1:357" ht="18" x14ac:dyDescent="0.25">
      <c r="A258" s="85">
        <v>414</v>
      </c>
      <c r="B258" s="111"/>
      <c r="C258" s="112" t="s">
        <v>67</v>
      </c>
      <c r="D258" s="112" t="s">
        <v>68</v>
      </c>
      <c r="E258" s="33">
        <v>0</v>
      </c>
      <c r="F258" s="33">
        <v>0</v>
      </c>
      <c r="G258" s="33">
        <v>0</v>
      </c>
      <c r="H258" s="33">
        <v>0</v>
      </c>
      <c r="I258" s="33">
        <v>0</v>
      </c>
      <c r="J258" s="33">
        <v>0</v>
      </c>
      <c r="K258" s="33">
        <v>0</v>
      </c>
      <c r="L258" s="33">
        <v>0</v>
      </c>
      <c r="M258" s="34">
        <v>0</v>
      </c>
      <c r="N258" s="34">
        <v>0</v>
      </c>
      <c r="O258" s="33">
        <v>0</v>
      </c>
      <c r="P258" s="33">
        <v>0</v>
      </c>
      <c r="Q258" s="33">
        <v>0</v>
      </c>
      <c r="R258" s="33">
        <v>0</v>
      </c>
      <c r="S258" s="34">
        <f>L258+M258+N258+O258+P258+Q258+R258</f>
        <v>0</v>
      </c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0</v>
      </c>
      <c r="AA258" s="33">
        <v>0</v>
      </c>
      <c r="AB258" s="33">
        <v>0</v>
      </c>
      <c r="AC258" s="33">
        <v>0</v>
      </c>
      <c r="AD258" s="33">
        <v>0</v>
      </c>
      <c r="AE258" s="33">
        <v>0</v>
      </c>
      <c r="AF258" s="34">
        <f>T258+U258+V258+W258+X258+Y258+Z258+AA258+AB258+AC258+AD258+AE258</f>
        <v>0</v>
      </c>
      <c r="AG258" s="33">
        <v>0</v>
      </c>
      <c r="AH258" s="33">
        <v>0</v>
      </c>
      <c r="AI258" s="33">
        <v>8199.7996995493231</v>
      </c>
      <c r="AJ258" s="33">
        <v>0</v>
      </c>
      <c r="AK258" s="33">
        <v>0</v>
      </c>
      <c r="AL258" s="33">
        <v>0</v>
      </c>
      <c r="AM258" s="33">
        <v>333.8340844600234</v>
      </c>
      <c r="AN258" s="33">
        <v>133.53363378400934</v>
      </c>
      <c r="AO258" s="33">
        <v>-133.53363378400934</v>
      </c>
      <c r="AP258" s="33">
        <v>0</v>
      </c>
      <c r="AQ258" s="33">
        <v>9276.4146219329014</v>
      </c>
      <c r="AR258" s="33">
        <v>0</v>
      </c>
      <c r="AS258" s="34">
        <f>AG258+AH258+AI258+AJ258+AK258+AL258+AM258+AN258+AO258+AP258+AQ258+AR258</f>
        <v>17810.048405942249</v>
      </c>
      <c r="AT258" s="33">
        <v>0</v>
      </c>
      <c r="AU258" s="33">
        <v>333.8340844600234</v>
      </c>
      <c r="AV258" s="33">
        <v>2128.1922884326491</v>
      </c>
      <c r="AW258" s="33">
        <v>513.26990485728595</v>
      </c>
      <c r="AX258" s="33">
        <v>4.1729260557502919</v>
      </c>
      <c r="AY258" s="33">
        <v>438.15723585378072</v>
      </c>
      <c r="AZ258" s="33">
        <v>567.51794358203972</v>
      </c>
      <c r="BA258" s="33">
        <v>4.1729260557502919</v>
      </c>
      <c r="BB258" s="33">
        <v>4419.1286930395599</v>
      </c>
      <c r="BC258" s="33">
        <v>0</v>
      </c>
      <c r="BD258" s="33">
        <v>-4.1729260557502919</v>
      </c>
      <c r="BE258" s="33">
        <v>4010.1819395760303</v>
      </c>
      <c r="BF258" s="34">
        <f>AT258+AU258+AV258+AW258+AX258+AY258+AZ258+BA258+BB258+BC258+BD258+BE258</f>
        <v>12414.45501585712</v>
      </c>
      <c r="BG258" s="33">
        <v>684.35987314304793</v>
      </c>
      <c r="BH258" s="33">
        <v>0</v>
      </c>
      <c r="BI258" s="33">
        <v>0</v>
      </c>
      <c r="BJ258" s="33">
        <v>333.8340844600234</v>
      </c>
      <c r="BK258" s="33">
        <v>813.72058087130711</v>
      </c>
      <c r="BL258" s="33">
        <v>333.8340844600234</v>
      </c>
      <c r="BM258" s="33">
        <v>0</v>
      </c>
      <c r="BN258" s="33">
        <v>838.75813720580868</v>
      </c>
      <c r="BO258" s="33">
        <v>0</v>
      </c>
      <c r="BP258" s="33">
        <v>0</v>
      </c>
      <c r="BQ258" s="33">
        <v>0</v>
      </c>
      <c r="BR258" s="33">
        <v>0</v>
      </c>
      <c r="BS258" s="34">
        <f>BG258+BH258+BI258+BJ258+BK258+BL258+BM258+BN258+BO258+BP258+BQ258+BR258</f>
        <v>3004.5067601402106</v>
      </c>
      <c r="BT258" s="33">
        <v>0</v>
      </c>
      <c r="BU258" s="33">
        <v>0</v>
      </c>
      <c r="BV258" s="33">
        <v>621.7659823067936</v>
      </c>
      <c r="BW258" s="33">
        <v>0</v>
      </c>
      <c r="BX258" s="33">
        <v>625.93890836254388</v>
      </c>
      <c r="BY258" s="33">
        <v>0</v>
      </c>
      <c r="BZ258" s="33">
        <v>0</v>
      </c>
      <c r="CA258" s="33">
        <v>0</v>
      </c>
      <c r="CB258" s="33">
        <v>1919.5459856451344</v>
      </c>
      <c r="CC258" s="33">
        <v>0</v>
      </c>
      <c r="CD258" s="33">
        <v>0</v>
      </c>
      <c r="CE258" s="33">
        <v>146.05241195126024</v>
      </c>
      <c r="CF258" s="34">
        <f>BT258+BU258+BV258+BW258+BX258+BY258+BZ258+CA258+CB258+CC258+CD258+CE258</f>
        <v>3313.3032882657321</v>
      </c>
      <c r="CG258" s="33">
        <v>0</v>
      </c>
      <c r="CH258" s="33">
        <v>1005.6751794358205</v>
      </c>
      <c r="CI258" s="33">
        <v>-4.1729260557502919</v>
      </c>
      <c r="CJ258" s="33">
        <v>4.1729260557502919</v>
      </c>
      <c r="CK258" s="33">
        <v>-4.1729260557502919</v>
      </c>
      <c r="CL258" s="33">
        <v>1251.8778167250878</v>
      </c>
      <c r="CM258" s="33">
        <v>4.1729260557502919</v>
      </c>
      <c r="CN258" s="33">
        <v>7928.5595059255556</v>
      </c>
      <c r="CO258" s="33">
        <v>12038.891670839594</v>
      </c>
      <c r="CP258" s="33">
        <v>625.93890836254388</v>
      </c>
      <c r="CQ258" s="33">
        <v>-4.1729260557502919</v>
      </c>
      <c r="CR258" s="33">
        <v>8026.099148723084</v>
      </c>
      <c r="CS258" s="34">
        <f>CG258+CH258+CI258+CJ258+CK258+CL258+CM258+CN258+CO258+CP258+CQ258+CR258</f>
        <v>30872.869303955929</v>
      </c>
      <c r="CT258" s="33">
        <v>0</v>
      </c>
      <c r="CU258" s="33">
        <v>771.99132031380418</v>
      </c>
      <c r="CV258" s="33">
        <v>0</v>
      </c>
      <c r="CW258" s="33">
        <v>0</v>
      </c>
      <c r="CX258" s="33">
        <v>580.03672174929068</v>
      </c>
      <c r="CY258" s="33">
        <v>0</v>
      </c>
      <c r="CZ258" s="33">
        <v>0</v>
      </c>
      <c r="DA258" s="33">
        <v>2169.9215489901521</v>
      </c>
      <c r="DB258" s="33">
        <v>-4.1729260557502919</v>
      </c>
      <c r="DC258" s="33">
        <v>0</v>
      </c>
      <c r="DD258" s="33">
        <v>0</v>
      </c>
      <c r="DE258" s="33">
        <v>0</v>
      </c>
      <c r="DF258" s="33">
        <f>CT258+CU258+CV258+CW258+CX258+CY258+CZ258+DA258+DB258+DC258+DD258+DE258</f>
        <v>3517.7766649974965</v>
      </c>
      <c r="DG258" s="33">
        <v>0</v>
      </c>
      <c r="DH258" s="33">
        <v>0</v>
      </c>
      <c r="DI258" s="33">
        <v>959</v>
      </c>
      <c r="DJ258" s="33">
        <v>3341</v>
      </c>
      <c r="DK258" s="33">
        <v>334</v>
      </c>
      <c r="DL258" s="33">
        <v>4540</v>
      </c>
      <c r="DM258" s="33">
        <v>2192</v>
      </c>
      <c r="DN258" s="33">
        <v>0</v>
      </c>
      <c r="DO258" s="33">
        <v>0</v>
      </c>
      <c r="DP258" s="33">
        <v>2100.1999999999998</v>
      </c>
      <c r="DQ258" s="33">
        <v>0</v>
      </c>
      <c r="DR258" s="33">
        <v>5299.58</v>
      </c>
      <c r="DS258" s="34">
        <f>DG258+DH258+DI258+DJ258+DK258+DL258+DM258+DN258+DO258+DP258+DQ258+DR258</f>
        <v>18765.78</v>
      </c>
      <c r="DT258" s="33">
        <v>0</v>
      </c>
      <c r="DU258" s="33">
        <v>1342.62</v>
      </c>
      <c r="DV258" s="33">
        <v>420</v>
      </c>
      <c r="DW258" s="33">
        <v>1381</v>
      </c>
      <c r="DX258" s="33">
        <v>836.78</v>
      </c>
      <c r="DY258" s="33">
        <v>900</v>
      </c>
      <c r="DZ258" s="33">
        <v>0</v>
      </c>
      <c r="EA258" s="33">
        <v>0</v>
      </c>
      <c r="EB258" s="33">
        <v>0</v>
      </c>
      <c r="EC258" s="33">
        <v>7799.9</v>
      </c>
      <c r="ED258" s="33">
        <v>8000</v>
      </c>
      <c r="EE258" s="33">
        <v>6310.1</v>
      </c>
      <c r="EF258" s="34">
        <f>DT258+DU258+DV258+DW258+DX258+DY258+DZ258+EA258+EB258+EC258+ED258+EE258</f>
        <v>26990.400000000001</v>
      </c>
      <c r="EG258" s="33">
        <v>0</v>
      </c>
      <c r="EH258" s="33">
        <v>0</v>
      </c>
      <c r="EI258" s="33">
        <v>3000</v>
      </c>
      <c r="EJ258" s="33">
        <v>0</v>
      </c>
      <c r="EK258" s="33">
        <v>0</v>
      </c>
      <c r="EL258" s="33">
        <v>0</v>
      </c>
      <c r="EM258" s="33">
        <v>298</v>
      </c>
      <c r="EN258" s="33">
        <v>0</v>
      </c>
      <c r="EO258" s="33">
        <v>1091.17</v>
      </c>
      <c r="EP258" s="33">
        <v>1500</v>
      </c>
      <c r="EQ258" s="33">
        <v>0</v>
      </c>
      <c r="ER258" s="33">
        <v>3096.36</v>
      </c>
      <c r="ES258" s="34">
        <f>EG258+EH258+EI258+EJ258+EK258+EL258+EM258+EN258+EO258+EP258+EQ258+ER258</f>
        <v>8985.5300000000007</v>
      </c>
      <c r="ET258" s="33">
        <v>0</v>
      </c>
      <c r="EU258" s="33">
        <v>0</v>
      </c>
      <c r="EV258" s="33">
        <v>4188.82</v>
      </c>
      <c r="EW258" s="33">
        <v>5000</v>
      </c>
      <c r="EX258" s="33">
        <v>663.6200000000008</v>
      </c>
      <c r="EY258" s="33">
        <v>252.45999999999913</v>
      </c>
      <c r="EZ258" s="33">
        <v>0</v>
      </c>
      <c r="FA258" s="33">
        <v>0</v>
      </c>
      <c r="FB258" s="33">
        <v>0</v>
      </c>
      <c r="FC258" s="33">
        <v>0</v>
      </c>
      <c r="FD258" s="33">
        <v>293.14999999999998</v>
      </c>
      <c r="FE258" s="33">
        <v>10352.219999999999</v>
      </c>
      <c r="FF258" s="34">
        <f>ET258+EU258+EV258+EW258+EX258+EY258+EZ258+FA258+FB258+FC258+FD258+FE258</f>
        <v>20750.269999999997</v>
      </c>
      <c r="FG258" s="33">
        <v>445.49</v>
      </c>
      <c r="FH258" s="33">
        <v>0</v>
      </c>
      <c r="FI258" s="33">
        <v>72432.070000000007</v>
      </c>
      <c r="FJ258" s="33">
        <v>2197.37</v>
      </c>
      <c r="FK258" s="33">
        <v>11082.41</v>
      </c>
      <c r="FL258" s="33">
        <v>47379.09</v>
      </c>
      <c r="FM258" s="33">
        <v>0</v>
      </c>
      <c r="FN258" s="33">
        <v>0</v>
      </c>
      <c r="FO258" s="33">
        <v>1350.34</v>
      </c>
      <c r="FP258" s="33">
        <v>208313.36</v>
      </c>
      <c r="FQ258" s="33">
        <v>19824.669999999998</v>
      </c>
      <c r="FR258" s="33">
        <v>247.65999999991618</v>
      </c>
      <c r="FS258" s="34">
        <f>FG258+FH258+FI258+FJ258+FK258+FL258+FM258+FN258+FO258+FP258+FQ258+FR258</f>
        <v>363272.4599999999</v>
      </c>
      <c r="FT258" s="33">
        <v>0</v>
      </c>
      <c r="FU258" s="33">
        <v>0</v>
      </c>
      <c r="FV258" s="33">
        <v>0</v>
      </c>
      <c r="FW258" s="33">
        <v>0</v>
      </c>
      <c r="FX258" s="33">
        <v>108451.45</v>
      </c>
      <c r="FY258" s="33">
        <v>0</v>
      </c>
      <c r="FZ258" s="33">
        <v>1000</v>
      </c>
      <c r="GA258" s="33">
        <v>0</v>
      </c>
      <c r="GB258" s="33">
        <v>26257.5</v>
      </c>
      <c r="GC258" s="33">
        <v>283.44999999998254</v>
      </c>
      <c r="GD258" s="33">
        <v>0</v>
      </c>
      <c r="GE258" s="33">
        <v>187340.08</v>
      </c>
      <c r="GF258" s="34">
        <f>FT258+FU258+FV258+FW258+FX258+FY258+FZ258+GA258+GB258+GC258+GD258+GE258</f>
        <v>323332.47999999998</v>
      </c>
      <c r="GG258" s="33">
        <v>0</v>
      </c>
      <c r="GH258" s="33">
        <v>0</v>
      </c>
      <c r="GI258" s="33">
        <v>0</v>
      </c>
      <c r="GJ258" s="33">
        <v>25140.93</v>
      </c>
      <c r="GK258" s="33">
        <v>34282.639999999999</v>
      </c>
      <c r="GL258" s="33">
        <v>0</v>
      </c>
      <c r="GM258" s="33">
        <v>494388.63000000006</v>
      </c>
      <c r="GN258" s="33">
        <v>-402.5</v>
      </c>
      <c r="GO258" s="33">
        <v>0</v>
      </c>
      <c r="GP258" s="33">
        <v>0</v>
      </c>
      <c r="GQ258" s="33">
        <v>0</v>
      </c>
      <c r="GR258" s="33">
        <v>8597.2999999999302</v>
      </c>
      <c r="GS258" s="34">
        <f>GG258+GH258+GI258+GJ258+GK258+GL258+GM258+GN258+GO258+GP258+GQ258+GR258</f>
        <v>562007</v>
      </c>
      <c r="GT258" s="33">
        <v>0</v>
      </c>
      <c r="GU258" s="33">
        <v>0</v>
      </c>
      <c r="GV258" s="33">
        <v>0</v>
      </c>
      <c r="GW258" s="33">
        <v>28870.06</v>
      </c>
      <c r="GX258" s="33">
        <v>9999.9999999999964</v>
      </c>
      <c r="GY258" s="33">
        <v>85718.760000000009</v>
      </c>
      <c r="GZ258" s="33">
        <v>0</v>
      </c>
      <c r="HA258" s="33">
        <v>154735.71999999997</v>
      </c>
      <c r="HB258" s="33">
        <v>6488.1500000000233</v>
      </c>
      <c r="HC258" s="33">
        <v>0</v>
      </c>
      <c r="HD258" s="33">
        <v>10836.299999999988</v>
      </c>
      <c r="HE258" s="33">
        <v>167647.63</v>
      </c>
      <c r="HF258" s="34">
        <f>GT258+GU258+GV258+GW258+GX258+GY258+GZ258+HA258+HB258+HC258+HD258+HE258</f>
        <v>464296.62</v>
      </c>
      <c r="HG258" s="33">
        <v>2500</v>
      </c>
      <c r="HH258" s="33">
        <v>0</v>
      </c>
      <c r="HI258" s="33">
        <v>3000</v>
      </c>
      <c r="HJ258" s="33">
        <v>0</v>
      </c>
      <c r="HK258" s="33">
        <v>0</v>
      </c>
      <c r="HL258" s="33">
        <v>7000</v>
      </c>
      <c r="HM258" s="33">
        <v>0</v>
      </c>
      <c r="HN258" s="33">
        <v>0</v>
      </c>
      <c r="HO258" s="33">
        <v>0</v>
      </c>
      <c r="HP258" s="33">
        <v>16700</v>
      </c>
      <c r="HQ258" s="33">
        <v>0</v>
      </c>
      <c r="HR258" s="33">
        <v>0</v>
      </c>
      <c r="HS258" s="34">
        <f>HG258+HH258+HI258+HJ258+HK258+HL258+HM258+HN258+HO258+HP258+HQ258+HR258</f>
        <v>29200</v>
      </c>
      <c r="HT258" s="33">
        <v>0</v>
      </c>
      <c r="HU258" s="33">
        <v>2000</v>
      </c>
      <c r="HV258" s="33">
        <v>3000</v>
      </c>
      <c r="HW258" s="33">
        <v>0</v>
      </c>
      <c r="HX258" s="33">
        <v>739.44</v>
      </c>
      <c r="HY258" s="33">
        <v>0</v>
      </c>
      <c r="HZ258" s="33">
        <v>0</v>
      </c>
      <c r="IA258" s="33">
        <v>0</v>
      </c>
      <c r="IB258" s="33">
        <v>0</v>
      </c>
      <c r="IC258" s="33">
        <v>16700</v>
      </c>
      <c r="ID258" s="33">
        <v>4636</v>
      </c>
      <c r="IE258" s="33">
        <v>2000</v>
      </c>
      <c r="IF258" s="34">
        <f>HT258+HU258+HV258+HW258+HX258+HY258+HZ258+IA258+IB258+IC258+ID258+IE258</f>
        <v>29075.440000000002</v>
      </c>
      <c r="IG258" s="33">
        <v>1000</v>
      </c>
      <c r="IH258" s="33">
        <v>0</v>
      </c>
      <c r="II258" s="33">
        <v>5000</v>
      </c>
      <c r="IJ258" s="33">
        <v>32000.46</v>
      </c>
      <c r="IK258" s="33">
        <v>0</v>
      </c>
      <c r="IL258" s="33">
        <v>0</v>
      </c>
      <c r="IM258" s="33">
        <v>0</v>
      </c>
      <c r="IN258" s="33">
        <v>0</v>
      </c>
      <c r="IO258" s="33">
        <v>0</v>
      </c>
      <c r="IP258" s="33">
        <v>1500</v>
      </c>
      <c r="IQ258" s="33">
        <v>16720</v>
      </c>
      <c r="IR258" s="33">
        <v>0</v>
      </c>
      <c r="IS258" s="34">
        <f>IG258+IH258+II258+IJ258+IK258+IL258+IM258+IN258+IO258+IP258+IQ258+IR258</f>
        <v>56220.46</v>
      </c>
      <c r="IT258" s="33">
        <v>0</v>
      </c>
      <c r="IU258" s="33">
        <v>0</v>
      </c>
      <c r="IV258" s="33">
        <v>2000</v>
      </c>
      <c r="IW258" s="33">
        <v>3000</v>
      </c>
      <c r="IX258" s="33">
        <v>0</v>
      </c>
      <c r="IY258" s="33">
        <v>0</v>
      </c>
      <c r="IZ258" s="33">
        <v>0</v>
      </c>
      <c r="JA258" s="33">
        <v>0</v>
      </c>
      <c r="JB258" s="33">
        <v>0</v>
      </c>
      <c r="JC258" s="33">
        <v>2173.9499999999998</v>
      </c>
      <c r="JD258" s="33">
        <v>4184.5200000000013</v>
      </c>
      <c r="JE258" s="33">
        <v>66912</v>
      </c>
      <c r="JF258" s="34">
        <f>IT258+IU258+IV258+IW258+IX258+IY258+IZ258+JA258+JB258+JC258+JD258+JE258</f>
        <v>78270.47</v>
      </c>
      <c r="JG258" s="230">
        <v>0</v>
      </c>
      <c r="JH258" s="33">
        <v>0</v>
      </c>
      <c r="JI258" s="33">
        <v>0</v>
      </c>
      <c r="JJ258" s="33">
        <v>0</v>
      </c>
      <c r="JK258" s="33">
        <v>0</v>
      </c>
      <c r="JL258" s="33">
        <v>0</v>
      </c>
      <c r="JM258" s="33">
        <v>6109</v>
      </c>
      <c r="JN258" s="33">
        <v>1500</v>
      </c>
      <c r="JO258" s="33">
        <v>0</v>
      </c>
      <c r="JP258" s="33">
        <v>1300</v>
      </c>
      <c r="JQ258" s="33">
        <v>67117</v>
      </c>
      <c r="JR258" s="33">
        <v>114196.70000000001</v>
      </c>
      <c r="JS258" s="34">
        <f>JG258+JH258+JI258+JJ258+JK258+JL258+JM258+JN258+JO258+JP258+JQ258+JR258</f>
        <v>190222.7</v>
      </c>
      <c r="JT258" s="230">
        <v>0</v>
      </c>
      <c r="JU258" s="33">
        <v>0</v>
      </c>
      <c r="JV258" s="33">
        <v>60717.46</v>
      </c>
      <c r="JW258" s="33">
        <v>0</v>
      </c>
      <c r="JX258" s="33">
        <v>5500</v>
      </c>
      <c r="JY258" s="33">
        <v>15144.810000000005</v>
      </c>
      <c r="JZ258" s="33">
        <v>0</v>
      </c>
      <c r="KA258" s="33">
        <v>18109</v>
      </c>
      <c r="KB258" s="33">
        <v>0</v>
      </c>
      <c r="KC258" s="33">
        <v>0</v>
      </c>
      <c r="KD258" s="33">
        <v>51357.69</v>
      </c>
      <c r="KE258" s="33">
        <v>62724.58</v>
      </c>
      <c r="KF258" s="34">
        <f>JT258+JU258+JV258+JW258+JX258+JY258+JZ258+KA258+KB258+KC258+KD258+KE258</f>
        <v>213553.53999999998</v>
      </c>
      <c r="KG258" s="230">
        <v>0</v>
      </c>
      <c r="KH258" s="33">
        <v>0</v>
      </c>
      <c r="KI258" s="33">
        <v>12000</v>
      </c>
      <c r="KJ258" s="33">
        <v>0</v>
      </c>
      <c r="KK258" s="33">
        <v>78345.679999999993</v>
      </c>
      <c r="KL258" s="33">
        <v>66699.830000000016</v>
      </c>
      <c r="KM258" s="33">
        <v>0</v>
      </c>
      <c r="KN258" s="33">
        <v>0</v>
      </c>
      <c r="KO258" s="33">
        <v>1000</v>
      </c>
      <c r="KP258" s="33">
        <v>0</v>
      </c>
      <c r="KQ258" s="33">
        <v>0</v>
      </c>
      <c r="KR258" s="33">
        <v>211300</v>
      </c>
      <c r="KS258" s="34">
        <f>KG258+KH258+KI258+KJ258+KK258+KL258+KM258+KN258+KO258+KP258+KQ258+KR258</f>
        <v>369345.51</v>
      </c>
      <c r="KT258" s="230">
        <v>0</v>
      </c>
      <c r="KU258" s="33">
        <v>5500</v>
      </c>
      <c r="KV258" s="33">
        <v>0</v>
      </c>
      <c r="KW258" s="33">
        <v>0</v>
      </c>
      <c r="KX258" s="33">
        <v>0</v>
      </c>
      <c r="KY258" s="33">
        <v>0</v>
      </c>
      <c r="KZ258" s="33">
        <v>67000</v>
      </c>
      <c r="LA258" s="33">
        <v>0</v>
      </c>
      <c r="LB258" s="33">
        <v>0</v>
      </c>
      <c r="LC258" s="33">
        <v>0</v>
      </c>
      <c r="LD258" s="33">
        <v>0</v>
      </c>
      <c r="LE258" s="33">
        <v>67000</v>
      </c>
      <c r="LF258" s="34">
        <f>KT258+KU258+KV258+KW258+KX258+KY258+KZ258+LA258+LB258+LC258+LD258+LE258</f>
        <v>139500</v>
      </c>
      <c r="LG258" s="230">
        <v>0</v>
      </c>
      <c r="LH258" s="33">
        <v>0</v>
      </c>
      <c r="LI258" s="33">
        <v>0</v>
      </c>
      <c r="LJ258" s="33">
        <v>5000</v>
      </c>
      <c r="LK258" s="33">
        <v>5500</v>
      </c>
      <c r="LL258" s="33">
        <v>0</v>
      </c>
      <c r="LM258" s="33">
        <v>0</v>
      </c>
      <c r="LN258" s="33">
        <v>0</v>
      </c>
      <c r="LO258" s="33">
        <v>0</v>
      </c>
      <c r="LP258" s="33">
        <v>0</v>
      </c>
      <c r="LQ258" s="33">
        <v>3800</v>
      </c>
      <c r="LR258" s="33">
        <v>130667.69</v>
      </c>
      <c r="LS258" s="34">
        <f>LG258+LH258+LI258+LJ258+LK258+LL258+LM258+LN258+LO258+LP258+LQ258+LR258</f>
        <v>144967.69</v>
      </c>
      <c r="LT258" s="230">
        <v>0</v>
      </c>
      <c r="LU258" s="33">
        <v>0</v>
      </c>
      <c r="LV258" s="33">
        <v>0</v>
      </c>
      <c r="LW258" s="33">
        <v>10232.31</v>
      </c>
      <c r="LX258" s="33">
        <v>6800</v>
      </c>
      <c r="LY258" s="33">
        <v>7300</v>
      </c>
      <c r="LZ258" s="33">
        <v>0</v>
      </c>
      <c r="MA258" s="33">
        <v>0</v>
      </c>
      <c r="MB258" s="33">
        <v>0</v>
      </c>
      <c r="MC258" s="33">
        <v>0</v>
      </c>
      <c r="MD258" s="33">
        <v>0</v>
      </c>
      <c r="ME258" s="33">
        <v>3000</v>
      </c>
      <c r="MF258" s="34">
        <f>LT258+LU258+LV258+LW258+LX258+LY258+LZ258+MA258+MB258+MC258+MD258+ME258</f>
        <v>27332.309999999998</v>
      </c>
      <c r="MG258" s="230">
        <v>104300.95</v>
      </c>
      <c r="MH258" s="33">
        <v>6800</v>
      </c>
      <c r="MI258" s="33">
        <v>7300</v>
      </c>
      <c r="MJ258" s="33">
        <v>0</v>
      </c>
      <c r="MK258" s="33">
        <v>0</v>
      </c>
      <c r="ML258" s="33">
        <v>0</v>
      </c>
      <c r="MM258" s="33">
        <v>0</v>
      </c>
      <c r="MN258" s="33">
        <v>0</v>
      </c>
      <c r="MO258" s="33">
        <v>0</v>
      </c>
      <c r="MP258" s="33">
        <v>0</v>
      </c>
      <c r="MQ258" s="33">
        <v>0</v>
      </c>
      <c r="MR258" s="33">
        <v>0</v>
      </c>
      <c r="MS258" s="35">
        <f>MG258+MH258+MI258+MJ258+MK258+ML258+MM258+MN258+MO258+MP258+MQ258+MR258</f>
        <v>118400.95</v>
      </c>
    </row>
    <row r="259" spans="1:357" x14ac:dyDescent="0.2">
      <c r="A259" s="82"/>
      <c r="B259" s="105"/>
      <c r="C259" s="106" t="s">
        <v>591</v>
      </c>
      <c r="D259" s="106" t="s">
        <v>591</v>
      </c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31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31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31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31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31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31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31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31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31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31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31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31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31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31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31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31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31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31"/>
      <c r="IT259" s="22"/>
      <c r="IU259" s="22"/>
      <c r="IV259" s="22"/>
      <c r="IW259" s="22"/>
      <c r="IX259" s="22"/>
      <c r="IY259" s="22"/>
      <c r="IZ259" s="22"/>
      <c r="JA259" s="22"/>
      <c r="JB259" s="22"/>
      <c r="JC259" s="22"/>
      <c r="JD259" s="22"/>
      <c r="JE259" s="22"/>
      <c r="JF259" s="31"/>
      <c r="JG259" s="227"/>
      <c r="JH259" s="22"/>
      <c r="JI259" s="22"/>
      <c r="JJ259" s="22"/>
      <c r="JK259" s="22"/>
      <c r="JL259" s="22"/>
      <c r="JM259" s="22"/>
      <c r="JN259" s="22"/>
      <c r="JO259" s="22"/>
      <c r="JP259" s="22"/>
      <c r="JQ259" s="22"/>
      <c r="JR259" s="22"/>
      <c r="JS259" s="31"/>
      <c r="JT259" s="227"/>
      <c r="JU259" s="22"/>
      <c r="JV259" s="22"/>
      <c r="JW259" s="22"/>
      <c r="JX259" s="22"/>
      <c r="JY259" s="22"/>
      <c r="JZ259" s="22"/>
      <c r="KA259" s="22"/>
      <c r="KB259" s="22"/>
      <c r="KC259" s="22"/>
      <c r="KD259" s="22"/>
      <c r="KE259" s="22"/>
      <c r="KF259" s="31"/>
      <c r="KG259" s="227"/>
      <c r="KH259" s="22"/>
      <c r="KI259" s="22"/>
      <c r="KJ259" s="22"/>
      <c r="KK259" s="22"/>
      <c r="KL259" s="22"/>
      <c r="KM259" s="22"/>
      <c r="KN259" s="22"/>
      <c r="KO259" s="22"/>
      <c r="KP259" s="22"/>
      <c r="KQ259" s="22"/>
      <c r="KR259" s="22"/>
      <c r="KS259" s="31"/>
      <c r="KT259" s="227"/>
      <c r="KU259" s="22"/>
      <c r="KV259" s="22"/>
      <c r="KW259" s="22"/>
      <c r="KX259" s="22"/>
      <c r="KY259" s="22"/>
      <c r="KZ259" s="22"/>
      <c r="LA259" s="22"/>
      <c r="LB259" s="22"/>
      <c r="LC259" s="22"/>
      <c r="LD259" s="22"/>
      <c r="LE259" s="22"/>
      <c r="LF259" s="31"/>
      <c r="LG259" s="227"/>
      <c r="LH259" s="22"/>
      <c r="LI259" s="22"/>
      <c r="LJ259" s="22"/>
      <c r="LK259" s="22"/>
      <c r="LL259" s="22"/>
      <c r="LM259" s="22"/>
      <c r="LN259" s="22"/>
      <c r="LO259" s="22"/>
      <c r="LP259" s="22"/>
      <c r="LQ259" s="22"/>
      <c r="LR259" s="22"/>
      <c r="LS259" s="31"/>
      <c r="LT259" s="227"/>
      <c r="LU259" s="22"/>
      <c r="LV259" s="22"/>
      <c r="LW259" s="22"/>
      <c r="LX259" s="22"/>
      <c r="LY259" s="22"/>
      <c r="LZ259" s="22"/>
      <c r="MA259" s="22"/>
      <c r="MB259" s="22"/>
      <c r="MC259" s="22"/>
      <c r="MD259" s="22"/>
      <c r="ME259" s="22"/>
      <c r="MF259" s="31"/>
      <c r="MG259" s="227"/>
      <c r="MH259" s="22"/>
      <c r="MI259" s="22"/>
      <c r="MJ259" s="22"/>
      <c r="MK259" s="22"/>
      <c r="ML259" s="22"/>
      <c r="MM259" s="22"/>
      <c r="MN259" s="22"/>
      <c r="MO259" s="22"/>
      <c r="MP259" s="22"/>
      <c r="MQ259" s="22"/>
      <c r="MR259" s="22"/>
      <c r="MS259" s="32"/>
    </row>
    <row r="260" spans="1:357" ht="20.25" x14ac:dyDescent="0.3">
      <c r="A260" s="84">
        <v>42</v>
      </c>
      <c r="B260" s="109"/>
      <c r="C260" s="110" t="s">
        <v>196</v>
      </c>
      <c r="D260" s="110" t="s">
        <v>396</v>
      </c>
      <c r="E260" s="27">
        <f t="shared" ref="E260:K260" si="1306">E262</f>
        <v>26139713.737272579</v>
      </c>
      <c r="F260" s="27">
        <f t="shared" si="1306"/>
        <v>40584297.279252209</v>
      </c>
      <c r="G260" s="27">
        <f t="shared" si="1306"/>
        <v>57101548.155566685</v>
      </c>
      <c r="H260" s="27">
        <f t="shared" si="1306"/>
        <v>78279152.061425462</v>
      </c>
      <c r="I260" s="27">
        <f t="shared" si="1306"/>
        <v>96656309.464196295</v>
      </c>
      <c r="J260" s="27">
        <f t="shared" si="1306"/>
        <v>113937055.58337507</v>
      </c>
      <c r="K260" s="27">
        <f t="shared" si="1306"/>
        <v>138743945.0842931</v>
      </c>
      <c r="L260" s="27">
        <f t="shared" ref="L260:R260" si="1307">L262</f>
        <v>73183107.99532631</v>
      </c>
      <c r="M260" s="27">
        <f t="shared" si="1307"/>
        <v>18427628.943415124</v>
      </c>
      <c r="N260" s="27">
        <f t="shared" si="1307"/>
        <v>19193940.911367048</v>
      </c>
      <c r="O260" s="27">
        <f t="shared" si="1307"/>
        <v>15433504.423301619</v>
      </c>
      <c r="P260" s="27">
        <f t="shared" si="1307"/>
        <v>21229844.767150726</v>
      </c>
      <c r="Q260" s="27">
        <f t="shared" si="1307"/>
        <v>23585211.150058426</v>
      </c>
      <c r="R260" s="27">
        <f t="shared" si="1307"/>
        <v>48499219.662827574</v>
      </c>
      <c r="S260" s="28">
        <f>L260+M260+N260+O260+P260+Q260+R260</f>
        <v>219552457.85344681</v>
      </c>
      <c r="T260" s="27">
        <f t="shared" ref="T260:AE260" si="1308">T262</f>
        <v>11240617.017860126</v>
      </c>
      <c r="U260" s="27">
        <f t="shared" si="1308"/>
        <v>12783626.838966785</v>
      </c>
      <c r="V260" s="27">
        <f t="shared" si="1308"/>
        <v>13863023.572817557</v>
      </c>
      <c r="W260" s="27">
        <f t="shared" si="1308"/>
        <v>13542644.862627275</v>
      </c>
      <c r="X260" s="27">
        <f t="shared" si="1308"/>
        <v>17100739.169963289</v>
      </c>
      <c r="Y260" s="27">
        <f t="shared" si="1308"/>
        <v>18227071.99349023</v>
      </c>
      <c r="Z260" s="27">
        <f t="shared" si="1308"/>
        <v>18539439.884368226</v>
      </c>
      <c r="AA260" s="27">
        <f t="shared" si="1308"/>
        <v>19367321.284301467</v>
      </c>
      <c r="AB260" s="27">
        <f t="shared" si="1308"/>
        <v>19532332.752670657</v>
      </c>
      <c r="AC260" s="27">
        <f t="shared" si="1308"/>
        <v>22390539.855157744</v>
      </c>
      <c r="AD260" s="27">
        <f t="shared" si="1308"/>
        <v>25620795.268486056</v>
      </c>
      <c r="AE260" s="27">
        <f t="shared" si="1308"/>
        <v>50896499.151185125</v>
      </c>
      <c r="AF260" s="28">
        <f>T260+U260+V260+W260+X260+Y260+Z260+AA260+AB260+AC260+AD260+AE260</f>
        <v>243104651.65189451</v>
      </c>
      <c r="AG260" s="27">
        <f t="shared" ref="AG260:AL260" si="1309">AG262</f>
        <v>16934350.261976302</v>
      </c>
      <c r="AH260" s="27">
        <f t="shared" si="1309"/>
        <v>13943562.513562011</v>
      </c>
      <c r="AI260" s="27">
        <f t="shared" si="1309"/>
        <v>16768464.167459521</v>
      </c>
      <c r="AJ260" s="27">
        <f t="shared" si="1309"/>
        <v>17851326.299532637</v>
      </c>
      <c r="AK260" s="27">
        <f t="shared" si="1309"/>
        <v>18318856.305249546</v>
      </c>
      <c r="AL260" s="27">
        <f t="shared" si="1309"/>
        <v>15283865.428434324</v>
      </c>
      <c r="AM260" s="27">
        <f t="shared" ref="AM260:AR260" si="1310">AM262</f>
        <v>27002388.224586882</v>
      </c>
      <c r="AN260" s="27">
        <f t="shared" si="1310"/>
        <v>20105593.533425149</v>
      </c>
      <c r="AO260" s="27">
        <f t="shared" si="1310"/>
        <v>21103230.655191101</v>
      </c>
      <c r="AP260" s="27">
        <f t="shared" si="1310"/>
        <v>23143397.840928055</v>
      </c>
      <c r="AQ260" s="27">
        <f t="shared" si="1310"/>
        <v>32232765.626606576</v>
      </c>
      <c r="AR260" s="27">
        <f t="shared" si="1310"/>
        <v>60511982.340969816</v>
      </c>
      <c r="AS260" s="28">
        <f>AG260+AH260+AI260+AJ260+AK260+AL260+AM260+AN260+AO260+AP260+AQ260+AR260</f>
        <v>283199783.19792193</v>
      </c>
      <c r="AT260" s="27">
        <f>AT262</f>
        <v>19557970.55936683</v>
      </c>
      <c r="AU260" s="27">
        <f t="shared" ref="AU260:BE260" si="1311">AU262</f>
        <v>20931454.826559287</v>
      </c>
      <c r="AV260" s="27">
        <f t="shared" si="1311"/>
        <v>16124933.613281041</v>
      </c>
      <c r="AW260" s="27">
        <f t="shared" si="1311"/>
        <v>18402567.498748116</v>
      </c>
      <c r="AX260" s="27">
        <f t="shared" si="1311"/>
        <v>19927163.997746617</v>
      </c>
      <c r="AY260" s="27">
        <f t="shared" si="1311"/>
        <v>20883572.598022033</v>
      </c>
      <c r="AZ260" s="27">
        <f t="shared" si="1311"/>
        <v>19539769.911367051</v>
      </c>
      <c r="BA260" s="27">
        <f t="shared" si="1311"/>
        <v>25048275.705725253</v>
      </c>
      <c r="BB260" s="27">
        <f t="shared" si="1311"/>
        <v>27097023.163328346</v>
      </c>
      <c r="BC260" s="27">
        <f t="shared" si="1311"/>
        <v>32935780.407694876</v>
      </c>
      <c r="BD260" s="27">
        <f t="shared" si="1311"/>
        <v>31304415.505633462</v>
      </c>
      <c r="BE260" s="27">
        <f t="shared" si="1311"/>
        <v>67351207.217492938</v>
      </c>
      <c r="BF260" s="28">
        <f>AT260+AU260+AV260+AW260+AX260+AY260+AZ260+BA260+BB260+BC260+BD260+BE260</f>
        <v>319104135.00496584</v>
      </c>
      <c r="BG260" s="27">
        <f t="shared" ref="BG260:BL260" si="1312">BG262</f>
        <v>25944965.141754299</v>
      </c>
      <c r="BH260" s="27">
        <f t="shared" si="1312"/>
        <v>19125757.780629277</v>
      </c>
      <c r="BI260" s="27">
        <f t="shared" si="1312"/>
        <v>14827243.909071933</v>
      </c>
      <c r="BJ260" s="27">
        <f t="shared" si="1312"/>
        <v>18738344.588925071</v>
      </c>
      <c r="BK260" s="27">
        <f t="shared" si="1312"/>
        <v>17167775.420297112</v>
      </c>
      <c r="BL260" s="27">
        <f t="shared" si="1312"/>
        <v>20576716.90965613</v>
      </c>
      <c r="BM260" s="27">
        <f t="shared" ref="BM260:BR260" si="1313">BM262</f>
        <v>22709445.947921898</v>
      </c>
      <c r="BN260" s="27">
        <f t="shared" si="1313"/>
        <v>24758265.140460696</v>
      </c>
      <c r="BO260" s="27">
        <f t="shared" si="1313"/>
        <v>28519229.910741147</v>
      </c>
      <c r="BP260" s="27">
        <f t="shared" si="1313"/>
        <v>29047377.484852284</v>
      </c>
      <c r="BQ260" s="27">
        <f t="shared" si="1313"/>
        <v>27127614.687531255</v>
      </c>
      <c r="BR260" s="27">
        <f t="shared" si="1313"/>
        <v>68162555.148013711</v>
      </c>
      <c r="BS260" s="28">
        <f>BG260+BH260+BI260+BJ260+BK260+BL260+BM260+BN260+BO260+BP260+BQ260+BR260</f>
        <v>316705292.06985486</v>
      </c>
      <c r="BT260" s="27">
        <f t="shared" ref="BT260:BY260" si="1314">BT262</f>
        <v>23323342.250542488</v>
      </c>
      <c r="BU260" s="27">
        <f t="shared" si="1314"/>
        <v>19802620.961275239</v>
      </c>
      <c r="BV260" s="27">
        <f t="shared" si="1314"/>
        <v>14731414.752754141</v>
      </c>
      <c r="BW260" s="27">
        <f t="shared" si="1314"/>
        <v>18882670.698965099</v>
      </c>
      <c r="BX260" s="27">
        <f t="shared" si="1314"/>
        <v>18187620.744324844</v>
      </c>
      <c r="BY260" s="27">
        <f t="shared" si="1314"/>
        <v>19188237.092305124</v>
      </c>
      <c r="BZ260" s="27">
        <f t="shared" ref="BZ260:CE260" si="1315">BZ262</f>
        <v>20629244.623852439</v>
      </c>
      <c r="CA260" s="27">
        <f t="shared" si="1315"/>
        <v>23054170.601360392</v>
      </c>
      <c r="CB260" s="27">
        <f t="shared" si="1315"/>
        <v>29847950.199048564</v>
      </c>
      <c r="CC260" s="27">
        <f t="shared" si="1315"/>
        <v>26786132.948172279</v>
      </c>
      <c r="CD260" s="27">
        <f t="shared" si="1315"/>
        <v>37987492.996494673</v>
      </c>
      <c r="CE260" s="27">
        <f t="shared" si="1315"/>
        <v>78500131.347563028</v>
      </c>
      <c r="CF260" s="28">
        <f>BT260+BU260+BV260+BW260+BX260+BY260+BZ260+CA260+CB260+CC260+CD260+CE260</f>
        <v>330921029.21665835</v>
      </c>
      <c r="CG260" s="27">
        <f t="shared" ref="CG260:CL260" si="1316">CG262</f>
        <v>22703224.582415294</v>
      </c>
      <c r="CH260" s="27">
        <f t="shared" si="1316"/>
        <v>20058022.496119183</v>
      </c>
      <c r="CI260" s="27">
        <f t="shared" si="1316"/>
        <v>18025298.735144384</v>
      </c>
      <c r="CJ260" s="27">
        <f t="shared" si="1316"/>
        <v>17711839.585336346</v>
      </c>
      <c r="CK260" s="27">
        <f t="shared" si="1316"/>
        <v>17514190.059547663</v>
      </c>
      <c r="CL260" s="27">
        <f t="shared" si="1316"/>
        <v>24637324.960649319</v>
      </c>
      <c r="CM260" s="27">
        <f t="shared" ref="CM260:CR260" si="1317">CM262</f>
        <v>22554315.357160699</v>
      </c>
      <c r="CN260" s="27">
        <f t="shared" si="1317"/>
        <v>30132889.030504093</v>
      </c>
      <c r="CO260" s="27">
        <f t="shared" si="1317"/>
        <v>33264296.008519754</v>
      </c>
      <c r="CP260" s="27">
        <f t="shared" si="1317"/>
        <v>31080925.531672508</v>
      </c>
      <c r="CQ260" s="27">
        <f t="shared" si="1317"/>
        <v>38964645.174177885</v>
      </c>
      <c r="CR260" s="27">
        <f t="shared" si="1317"/>
        <v>100473298.05591026</v>
      </c>
      <c r="CS260" s="28">
        <f>CG260+CH260+CI260+CJ260+CK260+CL260+CM260+CN260+CO260+CP260+CQ260+CR260</f>
        <v>377120269.57715738</v>
      </c>
      <c r="CT260" s="27">
        <f t="shared" ref="CT260:CY260" si="1318">CT262</f>
        <v>23901089.383617096</v>
      </c>
      <c r="CU260" s="27">
        <f t="shared" si="1318"/>
        <v>26711785.278876655</v>
      </c>
      <c r="CV260" s="27">
        <f t="shared" si="1318"/>
        <v>24206878.29924053</v>
      </c>
      <c r="CW260" s="27">
        <f t="shared" si="1318"/>
        <v>18892442.871265236</v>
      </c>
      <c r="CX260" s="27">
        <f t="shared" si="1318"/>
        <v>23421218.585707936</v>
      </c>
      <c r="CY260" s="27">
        <f t="shared" si="1318"/>
        <v>28812854.931897841</v>
      </c>
      <c r="CZ260" s="27">
        <f t="shared" ref="CZ260:DE260" si="1319">CZ262</f>
        <v>30683701.912702393</v>
      </c>
      <c r="DA260" s="27">
        <f t="shared" si="1319"/>
        <v>40631525.659155421</v>
      </c>
      <c r="DB260" s="27">
        <f t="shared" si="1319"/>
        <v>43362440.939951524</v>
      </c>
      <c r="DC260" s="27">
        <f t="shared" si="1319"/>
        <v>53119122.232265063</v>
      </c>
      <c r="DD260" s="27">
        <f t="shared" si="1319"/>
        <v>57941271.941453993</v>
      </c>
      <c r="DE260" s="27">
        <f t="shared" si="1319"/>
        <v>138754600.19288883</v>
      </c>
      <c r="DF260" s="27">
        <f>CT260+CU260+CV260+CW260+CX260+CY260+CZ260+DA260+DB260+DC260+DD260+DE260</f>
        <v>510438932.2290225</v>
      </c>
      <c r="DG260" s="27">
        <f t="shared" ref="DG260:DR260" si="1320">DG262</f>
        <v>29027023.784902357</v>
      </c>
      <c r="DH260" s="27">
        <f t="shared" si="1320"/>
        <v>24666714.756486397</v>
      </c>
      <c r="DI260" s="27">
        <f t="shared" si="1320"/>
        <v>28352486.558330815</v>
      </c>
      <c r="DJ260" s="27">
        <f t="shared" si="1320"/>
        <v>25080565.959999934</v>
      </c>
      <c r="DK260" s="27">
        <f t="shared" si="1320"/>
        <v>30499849.960000012</v>
      </c>
      <c r="DL260" s="27">
        <f t="shared" si="1320"/>
        <v>33563838.929000005</v>
      </c>
      <c r="DM260" s="27">
        <f t="shared" si="1320"/>
        <v>36722361.781000003</v>
      </c>
      <c r="DN260" s="27">
        <f t="shared" si="1320"/>
        <v>68804411.410280481</v>
      </c>
      <c r="DO260" s="27">
        <f t="shared" si="1320"/>
        <v>51714396.559999973</v>
      </c>
      <c r="DP260" s="27">
        <f t="shared" si="1320"/>
        <v>47360449.350000031</v>
      </c>
      <c r="DQ260" s="27">
        <f t="shared" si="1320"/>
        <v>67698128.070000023</v>
      </c>
      <c r="DR260" s="27">
        <f t="shared" si="1320"/>
        <v>135397847.94999999</v>
      </c>
      <c r="DS260" s="28">
        <f>DG260+DH260+DI260+DJ260+DK260+DL260+DM260+DN260+DO260+DP260+DQ260+DR260</f>
        <v>578888075.06999993</v>
      </c>
      <c r="DT260" s="27">
        <f t="shared" ref="DT260:EE260" si="1321">DT262</f>
        <v>37095262.980000004</v>
      </c>
      <c r="DU260" s="27">
        <f t="shared" si="1321"/>
        <v>27033383.909999989</v>
      </c>
      <c r="DV260" s="27">
        <f t="shared" si="1321"/>
        <v>35660573.719999991</v>
      </c>
      <c r="DW260" s="27">
        <f t="shared" si="1321"/>
        <v>45766756.929999992</v>
      </c>
      <c r="DX260" s="27">
        <f t="shared" si="1321"/>
        <v>41478220.370000005</v>
      </c>
      <c r="DY260" s="27">
        <f t="shared" si="1321"/>
        <v>44903982.540000007</v>
      </c>
      <c r="DZ260" s="27">
        <f t="shared" si="1321"/>
        <v>51796905.460000008</v>
      </c>
      <c r="EA260" s="27">
        <f t="shared" si="1321"/>
        <v>56044295.499999993</v>
      </c>
      <c r="EB260" s="27">
        <f t="shared" si="1321"/>
        <v>131229919.09999993</v>
      </c>
      <c r="EC260" s="27">
        <f t="shared" si="1321"/>
        <v>59825116.040000089</v>
      </c>
      <c r="ED260" s="27">
        <f t="shared" si="1321"/>
        <v>55680610.769999929</v>
      </c>
      <c r="EE260" s="27">
        <f t="shared" si="1321"/>
        <v>158234411.40100014</v>
      </c>
      <c r="EF260" s="28">
        <f>DT260+DU260+DV260+DW260+DX260+DY260+DZ260+EA260+EB260+EC260+ED260+EE260</f>
        <v>744749438.72100008</v>
      </c>
      <c r="EG260" s="27">
        <f t="shared" ref="EG260:ER260" si="1322">EG262</f>
        <v>43211259.050000012</v>
      </c>
      <c r="EH260" s="27">
        <f t="shared" si="1322"/>
        <v>41394073.589999989</v>
      </c>
      <c r="EI260" s="27">
        <f t="shared" si="1322"/>
        <v>40608445.280000024</v>
      </c>
      <c r="EJ260" s="27">
        <f t="shared" si="1322"/>
        <v>45004230.749999978</v>
      </c>
      <c r="EK260" s="27">
        <f t="shared" si="1322"/>
        <v>46582448.600000024</v>
      </c>
      <c r="EL260" s="27">
        <f t="shared" si="1322"/>
        <v>62694452.649999984</v>
      </c>
      <c r="EM260" s="27">
        <f t="shared" si="1322"/>
        <v>60115261.899999976</v>
      </c>
      <c r="EN260" s="27">
        <f t="shared" si="1322"/>
        <v>66307777.029999956</v>
      </c>
      <c r="EO260" s="27">
        <f t="shared" si="1322"/>
        <v>84041255.610000104</v>
      </c>
      <c r="EP260" s="27">
        <f t="shared" si="1322"/>
        <v>78188860.680000007</v>
      </c>
      <c r="EQ260" s="27">
        <f t="shared" si="1322"/>
        <v>92919349.420000061</v>
      </c>
      <c r="ER260" s="27">
        <f t="shared" si="1322"/>
        <v>173664935.36999995</v>
      </c>
      <c r="ES260" s="28">
        <f>EG260+EH260+EI260+EJ260+EK260+EL260+EM260+EN260+EO260+EP260+EQ260+ER260</f>
        <v>834732349.93000007</v>
      </c>
      <c r="ET260" s="27">
        <f t="shared" ref="ET260:FE260" si="1323">ET262</f>
        <v>56089960.010000005</v>
      </c>
      <c r="EU260" s="27">
        <f t="shared" si="1323"/>
        <v>45290657.099999994</v>
      </c>
      <c r="EV260" s="27">
        <f t="shared" si="1323"/>
        <v>39342239.530000016</v>
      </c>
      <c r="EW260" s="27">
        <f t="shared" si="1323"/>
        <v>38026270.819999956</v>
      </c>
      <c r="EX260" s="27">
        <f t="shared" si="1323"/>
        <v>46414262.909999989</v>
      </c>
      <c r="EY260" s="27">
        <f t="shared" si="1323"/>
        <v>60445109.220000021</v>
      </c>
      <c r="EZ260" s="27">
        <f t="shared" si="1323"/>
        <v>69011620.090000018</v>
      </c>
      <c r="FA260" s="27">
        <f t="shared" si="1323"/>
        <v>70287384.849999994</v>
      </c>
      <c r="FB260" s="27">
        <f t="shared" si="1323"/>
        <v>77455254.540000021</v>
      </c>
      <c r="FC260" s="27">
        <f t="shared" si="1323"/>
        <v>86379459.080000073</v>
      </c>
      <c r="FD260" s="27">
        <f t="shared" si="1323"/>
        <v>123657074.73160014</v>
      </c>
      <c r="FE260" s="27">
        <f t="shared" si="1323"/>
        <v>214328805.29839972</v>
      </c>
      <c r="FF260" s="28">
        <f>ET260+EU260+EV260+EW260+EX260+EY260+EZ260+FA260+FB260+FC260+FD260+FE260</f>
        <v>926728098.17999995</v>
      </c>
      <c r="FG260" s="27">
        <f t="shared" ref="FG260:FR260" si="1324">FG262</f>
        <v>30698372.640000001</v>
      </c>
      <c r="FH260" s="27">
        <f t="shared" si="1324"/>
        <v>30056137.460000005</v>
      </c>
      <c r="FI260" s="27">
        <f t="shared" si="1324"/>
        <v>40970981.370000005</v>
      </c>
      <c r="FJ260" s="27">
        <f t="shared" si="1324"/>
        <v>34911574.109999985</v>
      </c>
      <c r="FK260" s="27">
        <f t="shared" si="1324"/>
        <v>36302101.45000004</v>
      </c>
      <c r="FL260" s="27">
        <f t="shared" si="1324"/>
        <v>52616374.330000028</v>
      </c>
      <c r="FM260" s="27">
        <f t="shared" si="1324"/>
        <v>52548015.539999962</v>
      </c>
      <c r="FN260" s="27">
        <f t="shared" si="1324"/>
        <v>71189384.899999902</v>
      </c>
      <c r="FO260" s="27">
        <f t="shared" si="1324"/>
        <v>61483326.819999993</v>
      </c>
      <c r="FP260" s="27">
        <f t="shared" si="1324"/>
        <v>70889076.390000165</v>
      </c>
      <c r="FQ260" s="27">
        <f t="shared" si="1324"/>
        <v>80960189.109999821</v>
      </c>
      <c r="FR260" s="27">
        <f t="shared" si="1324"/>
        <v>129893560.85000014</v>
      </c>
      <c r="FS260" s="28">
        <f>FG260+FH260+FI260+FJ260+FK260+FL260+FM260+FN260+FO260+FP260+FQ260+FR260</f>
        <v>692519094.97000003</v>
      </c>
      <c r="FT260" s="27">
        <f t="shared" ref="FT260:GC260" si="1325">FT262</f>
        <v>38820096.620000005</v>
      </c>
      <c r="FU260" s="27">
        <f t="shared" si="1325"/>
        <v>36555237.999999993</v>
      </c>
      <c r="FV260" s="27">
        <f t="shared" si="1325"/>
        <v>37208643.180000015</v>
      </c>
      <c r="FW260" s="27">
        <f t="shared" si="1325"/>
        <v>37244699.989999972</v>
      </c>
      <c r="FX260" s="27">
        <f t="shared" si="1325"/>
        <v>44870154.510000035</v>
      </c>
      <c r="FY260" s="27">
        <f t="shared" si="1325"/>
        <v>48426943.589999937</v>
      </c>
      <c r="FZ260" s="27">
        <f t="shared" si="1325"/>
        <v>59433479.590000108</v>
      </c>
      <c r="GA260" s="27">
        <f t="shared" si="1325"/>
        <v>54173647.909999952</v>
      </c>
      <c r="GB260" s="27">
        <f t="shared" si="1325"/>
        <v>57731221.950000018</v>
      </c>
      <c r="GC260" s="27">
        <f t="shared" si="1325"/>
        <v>64440016.560000002</v>
      </c>
      <c r="GD260" s="27">
        <f>GD262</f>
        <v>72034923.719999999</v>
      </c>
      <c r="GE260" s="27">
        <f>GE262</f>
        <v>117821408.21999986</v>
      </c>
      <c r="GF260" s="28">
        <f>FT260+FU260+FV260+FW260+FX260+FY260+FZ260+GA260+GB260+GC260+GD260+GE260</f>
        <v>668760473.83999991</v>
      </c>
      <c r="GG260" s="27">
        <f t="shared" ref="GG260:GP260" si="1326">GG262</f>
        <v>27791971.68</v>
      </c>
      <c r="GH260" s="27">
        <f t="shared" si="1326"/>
        <v>26410962.859999988</v>
      </c>
      <c r="GI260" s="27">
        <f t="shared" si="1326"/>
        <v>23984902.600000009</v>
      </c>
      <c r="GJ260" s="27">
        <f t="shared" si="1326"/>
        <v>22828451.289999984</v>
      </c>
      <c r="GK260" s="27">
        <f t="shared" si="1326"/>
        <v>29012080.380000003</v>
      </c>
      <c r="GL260" s="27">
        <f t="shared" si="1326"/>
        <v>32238838.030000042</v>
      </c>
      <c r="GM260" s="27">
        <f t="shared" si="1326"/>
        <v>48715828.949999988</v>
      </c>
      <c r="GN260" s="27">
        <f t="shared" si="1326"/>
        <v>53608239.939999975</v>
      </c>
      <c r="GO260" s="27">
        <f t="shared" si="1326"/>
        <v>62392931.452999979</v>
      </c>
      <c r="GP260" s="27">
        <f t="shared" si="1326"/>
        <v>89159629.719999999</v>
      </c>
      <c r="GQ260" s="27">
        <f>GQ262</f>
        <v>87155782.214999959</v>
      </c>
      <c r="GR260" s="27">
        <f>GR262</f>
        <v>137572626.77200007</v>
      </c>
      <c r="GS260" s="28">
        <f>GG260+GH260+GI260+GJ260+GK260+GL260+GM260+GN260+GO260+GP260+GQ260+GR260</f>
        <v>640872245.8900001</v>
      </c>
      <c r="GT260" s="27">
        <f t="shared" ref="GT260:HC260" si="1327">GT262</f>
        <v>42702143.649999991</v>
      </c>
      <c r="GU260" s="27">
        <f t="shared" si="1327"/>
        <v>35142725.830000006</v>
      </c>
      <c r="GV260" s="27">
        <f t="shared" si="1327"/>
        <v>39145095.929999992</v>
      </c>
      <c r="GW260" s="27">
        <f t="shared" si="1327"/>
        <v>53136162.49000001</v>
      </c>
      <c r="GX260" s="27">
        <f t="shared" si="1327"/>
        <v>56002228.200000003</v>
      </c>
      <c r="GY260" s="27">
        <f t="shared" si="1327"/>
        <v>65540102.730000027</v>
      </c>
      <c r="GZ260" s="27">
        <f t="shared" si="1327"/>
        <v>84127486.860000014</v>
      </c>
      <c r="HA260" s="27">
        <f t="shared" si="1327"/>
        <v>85188035.969999999</v>
      </c>
      <c r="HB260" s="27">
        <f t="shared" si="1327"/>
        <v>105277391.35999988</v>
      </c>
      <c r="HC260" s="27">
        <f t="shared" si="1327"/>
        <v>102118176.43000013</v>
      </c>
      <c r="HD260" s="27">
        <f>HD262</f>
        <v>88749551.979999796</v>
      </c>
      <c r="HE260" s="27">
        <f>HE262</f>
        <v>154591784.74999994</v>
      </c>
      <c r="HF260" s="28">
        <f>GT260+GU260+GV260+GW260+GX260+GY260+GZ260+HA260+HB260+HC260+HD260+HE260</f>
        <v>911720886.17999983</v>
      </c>
      <c r="HG260" s="27">
        <f t="shared" ref="HG260:HP260" si="1328">HG262</f>
        <v>47925423.770000003</v>
      </c>
      <c r="HH260" s="27">
        <f t="shared" si="1328"/>
        <v>28018857.379999992</v>
      </c>
      <c r="HI260" s="27">
        <f t="shared" si="1328"/>
        <v>38032489.909999996</v>
      </c>
      <c r="HJ260" s="27">
        <f t="shared" si="1328"/>
        <v>59213992.030000024</v>
      </c>
      <c r="HK260" s="27">
        <f t="shared" si="1328"/>
        <v>42759567.710000008</v>
      </c>
      <c r="HL260" s="27">
        <f t="shared" si="1328"/>
        <v>54646412.749999851</v>
      </c>
      <c r="HM260" s="27">
        <f t="shared" si="1328"/>
        <v>63911680.83000008</v>
      </c>
      <c r="HN260" s="27">
        <f t="shared" si="1328"/>
        <v>65006656.799999967</v>
      </c>
      <c r="HO260" s="27">
        <f t="shared" si="1328"/>
        <v>69315582.930000126</v>
      </c>
      <c r="HP260" s="27">
        <f t="shared" si="1328"/>
        <v>102176731.77000003</v>
      </c>
      <c r="HQ260" s="27">
        <f>HQ262</f>
        <v>77495996.769999862</v>
      </c>
      <c r="HR260" s="27">
        <f>HR262</f>
        <v>179831776.13000011</v>
      </c>
      <c r="HS260" s="28">
        <f>HG260+HH260+HI260+HJ260+HK260+HL260+HM260+HN260+HO260+HP260+HQ260+HR260</f>
        <v>828335168.77999997</v>
      </c>
      <c r="HT260" s="27">
        <f t="shared" ref="HT260:IC260" si="1329">HT262</f>
        <v>18057751.710000001</v>
      </c>
      <c r="HU260" s="27">
        <f t="shared" si="1329"/>
        <v>19151139.684000004</v>
      </c>
      <c r="HV260" s="27">
        <f t="shared" si="1329"/>
        <v>18434757.486000001</v>
      </c>
      <c r="HW260" s="27">
        <f t="shared" si="1329"/>
        <v>19025730.019999988</v>
      </c>
      <c r="HX260" s="27">
        <f t="shared" si="1329"/>
        <v>23636767.810000017</v>
      </c>
      <c r="HY260" s="27">
        <f t="shared" si="1329"/>
        <v>29661893.289999977</v>
      </c>
      <c r="HZ260" s="27">
        <f t="shared" si="1329"/>
        <v>43175583.990000002</v>
      </c>
      <c r="IA260" s="27">
        <f t="shared" si="1329"/>
        <v>38708014.550000042</v>
      </c>
      <c r="IB260" s="27">
        <f t="shared" si="1329"/>
        <v>38914220.309999995</v>
      </c>
      <c r="IC260" s="27">
        <f t="shared" si="1329"/>
        <v>43913696.610000022</v>
      </c>
      <c r="ID260" s="27">
        <f>ID262</f>
        <v>52939035.819999903</v>
      </c>
      <c r="IE260" s="27">
        <f>IE262</f>
        <v>120696957.12999997</v>
      </c>
      <c r="IF260" s="28">
        <f>HT260+HU260+HV260+HW260+HX260+HY260+HZ260+IA260+IB260+IC260+ID260+IE260</f>
        <v>466315548.40999997</v>
      </c>
      <c r="IG260" s="27">
        <f t="shared" ref="IG260:IP260" si="1330">IG262</f>
        <v>21131700.649999995</v>
      </c>
      <c r="IH260" s="27">
        <f t="shared" si="1330"/>
        <v>17196755.120000008</v>
      </c>
      <c r="II260" s="27">
        <f t="shared" si="1330"/>
        <v>18380574.53999998</v>
      </c>
      <c r="IJ260" s="27">
        <f t="shared" si="1330"/>
        <v>21057734.959999993</v>
      </c>
      <c r="IK260" s="27">
        <f t="shared" si="1330"/>
        <v>28344905.480000012</v>
      </c>
      <c r="IL260" s="27">
        <f t="shared" si="1330"/>
        <v>31994793.610000014</v>
      </c>
      <c r="IM260" s="27">
        <f t="shared" si="1330"/>
        <v>39798309.899999969</v>
      </c>
      <c r="IN260" s="27">
        <f t="shared" si="1330"/>
        <v>47197242.220000073</v>
      </c>
      <c r="IO260" s="27">
        <f t="shared" si="1330"/>
        <v>42831030.160000026</v>
      </c>
      <c r="IP260" s="27">
        <f t="shared" si="1330"/>
        <v>54575813.399999931</v>
      </c>
      <c r="IQ260" s="27">
        <f>IQ262</f>
        <v>66314453.780000009</v>
      </c>
      <c r="IR260" s="27">
        <f>IR262</f>
        <v>123912426.4299999</v>
      </c>
      <c r="IS260" s="28">
        <f>IG260+IH260+II260+IJ260+IK260+IL260+IM260+IN260+IO260+IP260+IQ260+IR260</f>
        <v>512735740.24999994</v>
      </c>
      <c r="IT260" s="27">
        <f t="shared" ref="IT260:JC260" si="1331">IT262</f>
        <v>22702325.029999997</v>
      </c>
      <c r="IU260" s="27">
        <f t="shared" si="1331"/>
        <v>20261259.309999999</v>
      </c>
      <c r="IV260" s="27">
        <f t="shared" si="1331"/>
        <v>27739932.009999998</v>
      </c>
      <c r="IW260" s="27">
        <f t="shared" si="1331"/>
        <v>23000388.000000022</v>
      </c>
      <c r="IX260" s="27">
        <f t="shared" si="1331"/>
        <v>33879107.749999978</v>
      </c>
      <c r="IY260" s="27">
        <f t="shared" si="1331"/>
        <v>47998345.710000031</v>
      </c>
      <c r="IZ260" s="27">
        <f t="shared" si="1331"/>
        <v>54675679.209999993</v>
      </c>
      <c r="JA260" s="27">
        <f t="shared" si="1331"/>
        <v>63527595.649999984</v>
      </c>
      <c r="JB260" s="27">
        <f t="shared" si="1331"/>
        <v>56945820.439999998</v>
      </c>
      <c r="JC260" s="27">
        <f t="shared" si="1331"/>
        <v>89114789.810000211</v>
      </c>
      <c r="JD260" s="27">
        <f>JD262</f>
        <v>92523047.009999767</v>
      </c>
      <c r="JE260" s="27">
        <f>JE262</f>
        <v>138843507.02000001</v>
      </c>
      <c r="JF260" s="28">
        <f>IT260+IU260+IV260+IW260+IX260+IY260+IZ260+JA260+JB260+JC260+JD260+JE260</f>
        <v>671211796.94999993</v>
      </c>
      <c r="JG260" s="226">
        <f t="shared" ref="JG260:JP260" si="1332">JG262</f>
        <v>30416721.599999998</v>
      </c>
      <c r="JH260" s="27">
        <f t="shared" si="1332"/>
        <v>23233455.530000001</v>
      </c>
      <c r="JI260" s="27">
        <f t="shared" si="1332"/>
        <v>33146575.750000004</v>
      </c>
      <c r="JJ260" s="27">
        <f t="shared" si="1332"/>
        <v>33890256.649999999</v>
      </c>
      <c r="JK260" s="27">
        <f t="shared" si="1332"/>
        <v>44588809.010000005</v>
      </c>
      <c r="JL260" s="27">
        <f t="shared" si="1332"/>
        <v>43763603.159999982</v>
      </c>
      <c r="JM260" s="27">
        <f t="shared" si="1332"/>
        <v>45530452.990000032</v>
      </c>
      <c r="JN260" s="27">
        <f t="shared" si="1332"/>
        <v>53257586.75000006</v>
      </c>
      <c r="JO260" s="27">
        <f t="shared" si="1332"/>
        <v>62020550.639999941</v>
      </c>
      <c r="JP260" s="27">
        <f t="shared" si="1332"/>
        <v>73446972.449999988</v>
      </c>
      <c r="JQ260" s="27">
        <f>JQ262</f>
        <v>82001917.709999979</v>
      </c>
      <c r="JR260" s="27">
        <f>JR262</f>
        <v>154526726.29999989</v>
      </c>
      <c r="JS260" s="28">
        <f>JG260+JH260+JI260+JJ260+JK260+JL260+JM260+JN260+JO260+JP260+JQ260+JR260</f>
        <v>679823628.53999984</v>
      </c>
      <c r="JT260" s="226">
        <f t="shared" ref="JT260:KC260" si="1333">JT262</f>
        <v>37277374.269999996</v>
      </c>
      <c r="JU260" s="27">
        <f t="shared" si="1333"/>
        <v>28533675.129999995</v>
      </c>
      <c r="JV260" s="27">
        <f t="shared" si="1333"/>
        <v>36603803.469999984</v>
      </c>
      <c r="JW260" s="27">
        <f t="shared" si="1333"/>
        <v>45298180.330000035</v>
      </c>
      <c r="JX260" s="27">
        <f t="shared" si="1333"/>
        <v>56375486.800000012</v>
      </c>
      <c r="JY260" s="27">
        <f t="shared" si="1333"/>
        <v>27703986.889999982</v>
      </c>
      <c r="JZ260" s="27">
        <f t="shared" si="1333"/>
        <v>53228506.719999999</v>
      </c>
      <c r="KA260" s="27">
        <f t="shared" si="1333"/>
        <v>53770325.870000027</v>
      </c>
      <c r="KB260" s="27">
        <f t="shared" si="1333"/>
        <v>60586109.999999925</v>
      </c>
      <c r="KC260" s="27">
        <f t="shared" si="1333"/>
        <v>74112001.290000185</v>
      </c>
      <c r="KD260" s="27">
        <f>KD262</f>
        <v>83949578.519999564</v>
      </c>
      <c r="KE260" s="27">
        <f>KE262</f>
        <v>174891150.04000023</v>
      </c>
      <c r="KF260" s="28">
        <f>JT260+JU260+JV260+JW260+JX260+JY260+JZ260+KA260+KB260+KC260+KD260+KE260</f>
        <v>732330179.32999992</v>
      </c>
      <c r="KG260" s="226">
        <f t="shared" ref="KG260:KP260" si="1334">KG262</f>
        <v>24364342</v>
      </c>
      <c r="KH260" s="27">
        <f t="shared" si="1334"/>
        <v>38656206.020000003</v>
      </c>
      <c r="KI260" s="27">
        <f t="shared" si="1334"/>
        <v>43419203.049999997</v>
      </c>
      <c r="KJ260" s="27">
        <f t="shared" si="1334"/>
        <v>39783680.750000007</v>
      </c>
      <c r="KK260" s="27">
        <f t="shared" si="1334"/>
        <v>45573528.840000115</v>
      </c>
      <c r="KL260" s="27">
        <f t="shared" si="1334"/>
        <v>54143386.249999993</v>
      </c>
      <c r="KM260" s="27">
        <f t="shared" si="1334"/>
        <v>55097179.629999883</v>
      </c>
      <c r="KN260" s="27">
        <f t="shared" si="1334"/>
        <v>66872736.93</v>
      </c>
      <c r="KO260" s="27">
        <f t="shared" si="1334"/>
        <v>62615875.910000101</v>
      </c>
      <c r="KP260" s="27">
        <f t="shared" si="1334"/>
        <v>73809048.379999787</v>
      </c>
      <c r="KQ260" s="27">
        <f>KQ262</f>
        <v>106004827.0800001</v>
      </c>
      <c r="KR260" s="27">
        <f>KR262</f>
        <v>210077100.02000001</v>
      </c>
      <c r="KS260" s="28">
        <f>KG260+KH260+KI260+KJ260+KK260+KL260+KM260+KN260+KO260+KP260+KQ260+KR260</f>
        <v>820417114.8599999</v>
      </c>
      <c r="KT260" s="226">
        <f t="shared" ref="KT260:LC260" si="1335">KT262</f>
        <v>41761074.120000005</v>
      </c>
      <c r="KU260" s="27">
        <f t="shared" si="1335"/>
        <v>41083963.749999993</v>
      </c>
      <c r="KV260" s="27">
        <f t="shared" si="1335"/>
        <v>56138461.5</v>
      </c>
      <c r="KW260" s="27">
        <f t="shared" si="1335"/>
        <v>62715371.449999996</v>
      </c>
      <c r="KX260" s="27">
        <f t="shared" si="1335"/>
        <v>84295495.949999899</v>
      </c>
      <c r="KY260" s="27">
        <f t="shared" si="1335"/>
        <v>95869314.790000007</v>
      </c>
      <c r="KZ260" s="27">
        <f t="shared" si="1335"/>
        <v>93636893.440000102</v>
      </c>
      <c r="LA260" s="27">
        <f t="shared" si="1335"/>
        <v>96309933.150000095</v>
      </c>
      <c r="LB260" s="27">
        <f t="shared" si="1335"/>
        <v>101672550.40999992</v>
      </c>
      <c r="LC260" s="27">
        <f t="shared" si="1335"/>
        <v>101461326.50999993</v>
      </c>
      <c r="LD260" s="27">
        <f>LD262</f>
        <v>136985624.16000104</v>
      </c>
      <c r="LE260" s="27">
        <f>LE262</f>
        <v>231538615.6000002</v>
      </c>
      <c r="LF260" s="28">
        <f>KT260+KU260+KV260+KW260+KX260+KY260+KZ260+LA260+LB260+LC260+LD260+LE260</f>
        <v>1143468624.8300011</v>
      </c>
      <c r="LG260" s="226">
        <f t="shared" ref="LG260:LP260" si="1336">LG262</f>
        <v>40811476.210000001</v>
      </c>
      <c r="LH260" s="27">
        <f t="shared" si="1336"/>
        <v>43152177.310000002</v>
      </c>
      <c r="LI260" s="27">
        <f t="shared" si="1336"/>
        <v>63038498.479999989</v>
      </c>
      <c r="LJ260" s="27">
        <f t="shared" si="1336"/>
        <v>69510151.469999999</v>
      </c>
      <c r="LK260" s="27">
        <f t="shared" si="1336"/>
        <v>88230731.620000035</v>
      </c>
      <c r="LL260" s="27">
        <f t="shared" si="1336"/>
        <v>83971935.399999961</v>
      </c>
      <c r="LM260" s="27">
        <f t="shared" si="1336"/>
        <v>87605491.140000015</v>
      </c>
      <c r="LN260" s="27">
        <f t="shared" si="1336"/>
        <v>99409524.620001018</v>
      </c>
      <c r="LO260" s="27">
        <f t="shared" si="1336"/>
        <v>88641094.519998997</v>
      </c>
      <c r="LP260" s="27">
        <f t="shared" si="1336"/>
        <v>100815539.70000003</v>
      </c>
      <c r="LQ260" s="27">
        <f>LQ262</f>
        <v>130628255.51000091</v>
      </c>
      <c r="LR260" s="27">
        <f>LR262</f>
        <v>258390306.91999891</v>
      </c>
      <c r="LS260" s="28">
        <f>LG260+LH260+LI260+LJ260+LK260+LL260+LM260+LN260+LO260+LP260+LQ260+LR260</f>
        <v>1154205182.8999999</v>
      </c>
      <c r="LT260" s="226">
        <f t="shared" ref="LT260:MC260" si="1337">LT262</f>
        <v>40363522.079999998</v>
      </c>
      <c r="LU260" s="27">
        <f t="shared" si="1337"/>
        <v>49507974.530000001</v>
      </c>
      <c r="LV260" s="27">
        <f t="shared" si="1337"/>
        <v>57844661.900000013</v>
      </c>
      <c r="LW260" s="27">
        <f t="shared" si="1337"/>
        <v>71109493.3699999</v>
      </c>
      <c r="LX260" s="27">
        <f t="shared" si="1337"/>
        <v>83377096.840000093</v>
      </c>
      <c r="LY260" s="27">
        <f t="shared" si="1337"/>
        <v>86859810.220000014</v>
      </c>
      <c r="LZ260" s="27">
        <f t="shared" si="1337"/>
        <v>89487154.069999874</v>
      </c>
      <c r="MA260" s="27">
        <f t="shared" si="1337"/>
        <v>98643759.940000191</v>
      </c>
      <c r="MB260" s="27">
        <f t="shared" si="1337"/>
        <v>90427522.449999809</v>
      </c>
      <c r="MC260" s="27">
        <f t="shared" si="1337"/>
        <v>134705509.82000011</v>
      </c>
      <c r="MD260" s="27">
        <f>MD262</f>
        <v>126150420.36999993</v>
      </c>
      <c r="ME260" s="27">
        <f>ME262</f>
        <v>225054376.35000005</v>
      </c>
      <c r="MF260" s="28">
        <f>LT260+LU260+LV260+LW260+LX260+LY260+LZ260+MA260+MB260+MC260+MD260+ME260</f>
        <v>1153531301.9400001</v>
      </c>
      <c r="MG260" s="226">
        <f t="shared" ref="MG260:MP260" si="1338">MG262</f>
        <v>52622077.439999998</v>
      </c>
      <c r="MH260" s="27">
        <f t="shared" si="1338"/>
        <v>45807003.140000001</v>
      </c>
      <c r="MI260" s="27">
        <f t="shared" si="1338"/>
        <v>53347217</v>
      </c>
      <c r="MJ260" s="27">
        <f t="shared" si="1338"/>
        <v>0</v>
      </c>
      <c r="MK260" s="27">
        <f t="shared" si="1338"/>
        <v>0</v>
      </c>
      <c r="ML260" s="27">
        <f t="shared" si="1338"/>
        <v>0</v>
      </c>
      <c r="MM260" s="27">
        <f t="shared" si="1338"/>
        <v>0</v>
      </c>
      <c r="MN260" s="27">
        <f t="shared" si="1338"/>
        <v>0</v>
      </c>
      <c r="MO260" s="27">
        <f t="shared" si="1338"/>
        <v>0</v>
      </c>
      <c r="MP260" s="27">
        <f t="shared" si="1338"/>
        <v>0</v>
      </c>
      <c r="MQ260" s="27">
        <f>MQ262</f>
        <v>0</v>
      </c>
      <c r="MR260" s="27">
        <f>MR262</f>
        <v>0</v>
      </c>
      <c r="MS260" s="29">
        <f>MG260+MH260+MI260+MJ260+MK260+ML260+MM260+MN260+MO260+MP260+MQ260+MR260</f>
        <v>151776297.57999998</v>
      </c>
    </row>
    <row r="261" spans="1:357" x14ac:dyDescent="0.2">
      <c r="A261" s="82"/>
      <c r="B261" s="105"/>
      <c r="C261" s="106" t="s">
        <v>591</v>
      </c>
      <c r="D261" s="106" t="s">
        <v>591</v>
      </c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31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31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31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31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31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31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31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31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31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31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31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31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31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31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31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31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31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31"/>
      <c r="IT261" s="22"/>
      <c r="IU261" s="22"/>
      <c r="IV261" s="22"/>
      <c r="IW261" s="22"/>
      <c r="IX261" s="22"/>
      <c r="IY261" s="22"/>
      <c r="IZ261" s="22"/>
      <c r="JA261" s="22"/>
      <c r="JB261" s="22"/>
      <c r="JC261" s="22"/>
      <c r="JD261" s="22"/>
      <c r="JE261" s="22"/>
      <c r="JF261" s="31"/>
      <c r="JG261" s="227"/>
      <c r="JH261" s="22"/>
      <c r="JI261" s="22"/>
      <c r="JJ261" s="22"/>
      <c r="JK261" s="22"/>
      <c r="JL261" s="22"/>
      <c r="JM261" s="22"/>
      <c r="JN261" s="22"/>
      <c r="JO261" s="22"/>
      <c r="JP261" s="22"/>
      <c r="JQ261" s="22"/>
      <c r="JR261" s="22"/>
      <c r="JS261" s="31"/>
      <c r="JT261" s="227"/>
      <c r="JU261" s="22"/>
      <c r="JV261" s="22"/>
      <c r="JW261" s="22"/>
      <c r="JX261" s="22"/>
      <c r="JY261" s="22"/>
      <c r="JZ261" s="22"/>
      <c r="KA261" s="22"/>
      <c r="KB261" s="22"/>
      <c r="KC261" s="22"/>
      <c r="KD261" s="22"/>
      <c r="KE261" s="22"/>
      <c r="KF261" s="31"/>
      <c r="KG261" s="227"/>
      <c r="KH261" s="22"/>
      <c r="KI261" s="22"/>
      <c r="KJ261" s="22"/>
      <c r="KK261" s="22"/>
      <c r="KL261" s="22"/>
      <c r="KM261" s="22"/>
      <c r="KN261" s="22"/>
      <c r="KO261" s="22"/>
      <c r="KP261" s="22"/>
      <c r="KQ261" s="22"/>
      <c r="KR261" s="22"/>
      <c r="KS261" s="31"/>
      <c r="KT261" s="227"/>
      <c r="KU261" s="22"/>
      <c r="KV261" s="22"/>
      <c r="KW261" s="22"/>
      <c r="KX261" s="22"/>
      <c r="KY261" s="22"/>
      <c r="KZ261" s="22"/>
      <c r="LA261" s="22"/>
      <c r="LB261" s="22"/>
      <c r="LC261" s="22"/>
      <c r="LD261" s="22"/>
      <c r="LE261" s="22"/>
      <c r="LF261" s="31"/>
      <c r="LG261" s="227"/>
      <c r="LH261" s="22"/>
      <c r="LI261" s="22"/>
      <c r="LJ261" s="22"/>
      <c r="LK261" s="22"/>
      <c r="LL261" s="22"/>
      <c r="LM261" s="22"/>
      <c r="LN261" s="22"/>
      <c r="LO261" s="22"/>
      <c r="LP261" s="22"/>
      <c r="LQ261" s="22"/>
      <c r="LR261" s="22"/>
      <c r="LS261" s="31"/>
      <c r="LT261" s="227"/>
      <c r="LU261" s="22"/>
      <c r="LV261" s="22"/>
      <c r="LW261" s="22"/>
      <c r="LX261" s="22"/>
      <c r="LY261" s="22"/>
      <c r="LZ261" s="22"/>
      <c r="MA261" s="22"/>
      <c r="MB261" s="22"/>
      <c r="MC261" s="22"/>
      <c r="MD261" s="22"/>
      <c r="ME261" s="22"/>
      <c r="MF261" s="31"/>
      <c r="MG261" s="227"/>
      <c r="MH261" s="22"/>
      <c r="MI261" s="22"/>
      <c r="MJ261" s="22"/>
      <c r="MK261" s="22"/>
      <c r="ML261" s="22"/>
      <c r="MM261" s="22"/>
      <c r="MN261" s="22"/>
      <c r="MO261" s="22"/>
      <c r="MP261" s="22"/>
      <c r="MQ261" s="22"/>
      <c r="MR261" s="22"/>
      <c r="MS261" s="32"/>
    </row>
    <row r="262" spans="1:357" ht="18" x14ac:dyDescent="0.25">
      <c r="A262" s="85">
        <v>420</v>
      </c>
      <c r="B262" s="111"/>
      <c r="C262" s="112" t="s">
        <v>69</v>
      </c>
      <c r="D262" s="112" t="s">
        <v>70</v>
      </c>
      <c r="E262" s="33">
        <v>26139713.737272579</v>
      </c>
      <c r="F262" s="33">
        <v>40584297.279252209</v>
      </c>
      <c r="G262" s="33">
        <v>57101548.155566685</v>
      </c>
      <c r="H262" s="33">
        <v>78279152.061425462</v>
      </c>
      <c r="I262" s="33">
        <v>96656309.464196295</v>
      </c>
      <c r="J262" s="33">
        <v>113937055.58337507</v>
      </c>
      <c r="K262" s="33">
        <v>138743945.0842931</v>
      </c>
      <c r="L262" s="33">
        <f t="shared" ref="L262:R262" si="1339">SUM(L263:L272)</f>
        <v>73183107.99532631</v>
      </c>
      <c r="M262" s="33">
        <f t="shared" si="1339"/>
        <v>18427628.943415124</v>
      </c>
      <c r="N262" s="33">
        <f t="shared" si="1339"/>
        <v>19193940.911367048</v>
      </c>
      <c r="O262" s="33">
        <f t="shared" si="1339"/>
        <v>15433504.423301619</v>
      </c>
      <c r="P262" s="33">
        <f t="shared" si="1339"/>
        <v>21229844.767150726</v>
      </c>
      <c r="Q262" s="33">
        <f t="shared" si="1339"/>
        <v>23585211.150058426</v>
      </c>
      <c r="R262" s="33">
        <f t="shared" si="1339"/>
        <v>48499219.662827574</v>
      </c>
      <c r="S262" s="34">
        <f t="shared" ref="S262:S272" si="1340">L262+M262+N262+O262+P262+Q262+R262</f>
        <v>219552457.85344681</v>
      </c>
      <c r="T262" s="33">
        <f t="shared" ref="T262:AE262" si="1341">SUM(T263:T272)</f>
        <v>11240617.017860126</v>
      </c>
      <c r="U262" s="33">
        <f t="shared" si="1341"/>
        <v>12783626.838966785</v>
      </c>
      <c r="V262" s="33">
        <f t="shared" si="1341"/>
        <v>13863023.572817557</v>
      </c>
      <c r="W262" s="33">
        <f t="shared" si="1341"/>
        <v>13542644.862627275</v>
      </c>
      <c r="X262" s="33">
        <f t="shared" si="1341"/>
        <v>17100739.169963289</v>
      </c>
      <c r="Y262" s="33">
        <f t="shared" si="1341"/>
        <v>18227071.99349023</v>
      </c>
      <c r="Z262" s="33">
        <f t="shared" si="1341"/>
        <v>18539439.884368226</v>
      </c>
      <c r="AA262" s="33">
        <f t="shared" si="1341"/>
        <v>19367321.284301467</v>
      </c>
      <c r="AB262" s="33">
        <f t="shared" si="1341"/>
        <v>19532332.752670657</v>
      </c>
      <c r="AC262" s="33">
        <f t="shared" si="1341"/>
        <v>22390539.855157744</v>
      </c>
      <c r="AD262" s="33">
        <f t="shared" si="1341"/>
        <v>25620795.268486056</v>
      </c>
      <c r="AE262" s="33">
        <f t="shared" si="1341"/>
        <v>50896499.151185125</v>
      </c>
      <c r="AF262" s="34">
        <f t="shared" ref="AF262:AF272" si="1342">T262+U262+V262+W262+X262+Y262+Z262+AA262+AB262+AC262+AD262+AE262</f>
        <v>243104651.65189451</v>
      </c>
      <c r="AG262" s="33">
        <f t="shared" ref="AG262:AL262" si="1343">SUM(AG263:AG272)</f>
        <v>16934350.261976302</v>
      </c>
      <c r="AH262" s="33">
        <f t="shared" si="1343"/>
        <v>13943562.513562011</v>
      </c>
      <c r="AI262" s="33">
        <f t="shared" si="1343"/>
        <v>16768464.167459521</v>
      </c>
      <c r="AJ262" s="33">
        <f t="shared" si="1343"/>
        <v>17851326.299532637</v>
      </c>
      <c r="AK262" s="33">
        <f t="shared" si="1343"/>
        <v>18318856.305249546</v>
      </c>
      <c r="AL262" s="33">
        <f t="shared" si="1343"/>
        <v>15283865.428434324</v>
      </c>
      <c r="AM262" s="33">
        <f t="shared" ref="AM262:AR262" si="1344">SUM(AM263:AM272)</f>
        <v>27002388.224586882</v>
      </c>
      <c r="AN262" s="33">
        <f t="shared" si="1344"/>
        <v>20105593.533425149</v>
      </c>
      <c r="AO262" s="33">
        <f t="shared" si="1344"/>
        <v>21103230.655191101</v>
      </c>
      <c r="AP262" s="33">
        <f t="shared" si="1344"/>
        <v>23143397.840928055</v>
      </c>
      <c r="AQ262" s="33">
        <f t="shared" si="1344"/>
        <v>32232765.626606576</v>
      </c>
      <c r="AR262" s="33">
        <f t="shared" si="1344"/>
        <v>60511982.340969816</v>
      </c>
      <c r="AS262" s="34">
        <f t="shared" ref="AS262:AS272" si="1345">AG262+AH262+AI262+AJ262+AK262+AL262+AM262+AN262+AO262+AP262+AQ262+AR262</f>
        <v>283199783.19792193</v>
      </c>
      <c r="AT262" s="33">
        <f>SUM(AT263:AT272)</f>
        <v>19557970.55936683</v>
      </c>
      <c r="AU262" s="33">
        <f t="shared" ref="AU262:BE262" si="1346">SUM(AU263:AU272)</f>
        <v>20931454.826559287</v>
      </c>
      <c r="AV262" s="33">
        <f t="shared" si="1346"/>
        <v>16124933.613281041</v>
      </c>
      <c r="AW262" s="33">
        <f t="shared" si="1346"/>
        <v>18402567.498748116</v>
      </c>
      <c r="AX262" s="33">
        <f t="shared" si="1346"/>
        <v>19927163.997746617</v>
      </c>
      <c r="AY262" s="33">
        <f t="shared" si="1346"/>
        <v>20883572.598022033</v>
      </c>
      <c r="AZ262" s="33">
        <f t="shared" si="1346"/>
        <v>19539769.911367051</v>
      </c>
      <c r="BA262" s="33">
        <f t="shared" si="1346"/>
        <v>25048275.705725253</v>
      </c>
      <c r="BB262" s="33">
        <f t="shared" si="1346"/>
        <v>27097023.163328346</v>
      </c>
      <c r="BC262" s="33">
        <f t="shared" si="1346"/>
        <v>32935780.407694876</v>
      </c>
      <c r="BD262" s="33">
        <f t="shared" si="1346"/>
        <v>31304415.505633462</v>
      </c>
      <c r="BE262" s="33">
        <f t="shared" si="1346"/>
        <v>67351207.217492938</v>
      </c>
      <c r="BF262" s="34">
        <f t="shared" ref="BF262:BF272" si="1347">AT262+AU262+AV262+AW262+AX262+AY262+AZ262+BA262+BB262+BC262+BD262+BE262</f>
        <v>319104135.00496584</v>
      </c>
      <c r="BG262" s="33">
        <f t="shared" ref="BG262:BL262" si="1348">SUM(BG263:BG272)</f>
        <v>25944965.141754299</v>
      </c>
      <c r="BH262" s="33">
        <f t="shared" si="1348"/>
        <v>19125757.780629277</v>
      </c>
      <c r="BI262" s="33">
        <f t="shared" si="1348"/>
        <v>14827243.909071933</v>
      </c>
      <c r="BJ262" s="33">
        <f t="shared" si="1348"/>
        <v>18738344.588925071</v>
      </c>
      <c r="BK262" s="33">
        <f t="shared" si="1348"/>
        <v>17167775.420297112</v>
      </c>
      <c r="BL262" s="33">
        <f t="shared" si="1348"/>
        <v>20576716.90965613</v>
      </c>
      <c r="BM262" s="33">
        <f t="shared" ref="BM262:BR262" si="1349">SUM(BM263:BM272)</f>
        <v>22709445.947921898</v>
      </c>
      <c r="BN262" s="33">
        <f t="shared" si="1349"/>
        <v>24758265.140460696</v>
      </c>
      <c r="BO262" s="33">
        <f t="shared" si="1349"/>
        <v>28519229.910741147</v>
      </c>
      <c r="BP262" s="33">
        <f t="shared" si="1349"/>
        <v>29047377.484852284</v>
      </c>
      <c r="BQ262" s="33">
        <f t="shared" si="1349"/>
        <v>27127614.687531255</v>
      </c>
      <c r="BR262" s="33">
        <f t="shared" si="1349"/>
        <v>68162555.148013711</v>
      </c>
      <c r="BS262" s="34">
        <f t="shared" ref="BS262:BS272" si="1350">BG262+BH262+BI262+BJ262+BK262+BL262+BM262+BN262+BO262+BP262+BQ262+BR262</f>
        <v>316705292.06985486</v>
      </c>
      <c r="BT262" s="33">
        <f t="shared" ref="BT262:BY262" si="1351">SUM(BT263:BT272)</f>
        <v>23323342.250542488</v>
      </c>
      <c r="BU262" s="33">
        <f t="shared" si="1351"/>
        <v>19802620.961275239</v>
      </c>
      <c r="BV262" s="33">
        <f t="shared" si="1351"/>
        <v>14731414.752754141</v>
      </c>
      <c r="BW262" s="33">
        <f t="shared" si="1351"/>
        <v>18882670.698965099</v>
      </c>
      <c r="BX262" s="33">
        <f t="shared" si="1351"/>
        <v>18187620.744324844</v>
      </c>
      <c r="BY262" s="33">
        <f t="shared" si="1351"/>
        <v>19188237.092305124</v>
      </c>
      <c r="BZ262" s="33">
        <f t="shared" ref="BZ262:CE262" si="1352">SUM(BZ263:BZ272)</f>
        <v>20629244.623852439</v>
      </c>
      <c r="CA262" s="33">
        <f t="shared" si="1352"/>
        <v>23054170.601360392</v>
      </c>
      <c r="CB262" s="33">
        <f t="shared" si="1352"/>
        <v>29847950.199048564</v>
      </c>
      <c r="CC262" s="33">
        <f t="shared" si="1352"/>
        <v>26786132.948172279</v>
      </c>
      <c r="CD262" s="33">
        <f t="shared" si="1352"/>
        <v>37987492.996494673</v>
      </c>
      <c r="CE262" s="33">
        <f t="shared" si="1352"/>
        <v>78500131.347563028</v>
      </c>
      <c r="CF262" s="34">
        <f t="shared" ref="CF262:CF272" si="1353">BT262+BU262+BV262+BW262+BX262+BY262+BZ262+CA262+CB262+CC262+CD262+CE262</f>
        <v>330921029.21665835</v>
      </c>
      <c r="CG262" s="33">
        <f t="shared" ref="CG262:CL262" si="1354">SUM(CG263:CG272)</f>
        <v>22703224.582415294</v>
      </c>
      <c r="CH262" s="33">
        <f t="shared" si="1354"/>
        <v>20058022.496119183</v>
      </c>
      <c r="CI262" s="33">
        <f t="shared" si="1354"/>
        <v>18025298.735144384</v>
      </c>
      <c r="CJ262" s="33">
        <f t="shared" si="1354"/>
        <v>17711839.585336346</v>
      </c>
      <c r="CK262" s="33">
        <f t="shared" si="1354"/>
        <v>17514190.059547663</v>
      </c>
      <c r="CL262" s="33">
        <f t="shared" si="1354"/>
        <v>24637324.960649319</v>
      </c>
      <c r="CM262" s="33">
        <f t="shared" ref="CM262:CR262" si="1355">SUM(CM263:CM272)</f>
        <v>22554315.357160699</v>
      </c>
      <c r="CN262" s="33">
        <f t="shared" si="1355"/>
        <v>30132889.030504093</v>
      </c>
      <c r="CO262" s="33">
        <f t="shared" si="1355"/>
        <v>33264296.008519754</v>
      </c>
      <c r="CP262" s="33">
        <f t="shared" si="1355"/>
        <v>31080925.531672508</v>
      </c>
      <c r="CQ262" s="33">
        <f t="shared" si="1355"/>
        <v>38964645.174177885</v>
      </c>
      <c r="CR262" s="33">
        <f t="shared" si="1355"/>
        <v>100473298.05591026</v>
      </c>
      <c r="CS262" s="34">
        <f t="shared" ref="CS262:CS272" si="1356">CG262+CH262+CI262+CJ262+CK262+CL262+CM262+CN262+CO262+CP262+CQ262+CR262</f>
        <v>377120269.57715738</v>
      </c>
      <c r="CT262" s="33">
        <f t="shared" ref="CT262:CY262" si="1357">SUM(CT263:CT272)</f>
        <v>23901089.383617096</v>
      </c>
      <c r="CU262" s="33">
        <f t="shared" si="1357"/>
        <v>26711785.278876655</v>
      </c>
      <c r="CV262" s="33">
        <f t="shared" si="1357"/>
        <v>24206878.29924053</v>
      </c>
      <c r="CW262" s="33">
        <f t="shared" si="1357"/>
        <v>18892442.871265236</v>
      </c>
      <c r="CX262" s="33">
        <f t="shared" si="1357"/>
        <v>23421218.585707936</v>
      </c>
      <c r="CY262" s="33">
        <f t="shared" si="1357"/>
        <v>28812854.931897841</v>
      </c>
      <c r="CZ262" s="33">
        <f t="shared" ref="CZ262:DE262" si="1358">SUM(CZ263:CZ272)</f>
        <v>30683701.912702393</v>
      </c>
      <c r="DA262" s="33">
        <f t="shared" si="1358"/>
        <v>40631525.659155421</v>
      </c>
      <c r="DB262" s="33">
        <f t="shared" si="1358"/>
        <v>43362440.939951524</v>
      </c>
      <c r="DC262" s="33">
        <f t="shared" si="1358"/>
        <v>53119122.232265063</v>
      </c>
      <c r="DD262" s="33">
        <f t="shared" si="1358"/>
        <v>57941271.941453993</v>
      </c>
      <c r="DE262" s="33">
        <f t="shared" si="1358"/>
        <v>138754600.19288883</v>
      </c>
      <c r="DF262" s="33">
        <f t="shared" ref="DF262:DF272" si="1359">CT262+CU262+CV262+CW262+CX262+CY262+CZ262+DA262+DB262+DC262+DD262+DE262</f>
        <v>510438932.2290225</v>
      </c>
      <c r="DG262" s="33">
        <f t="shared" ref="DG262:DR262" si="1360">SUM(DG263:DG272)</f>
        <v>29027023.784902357</v>
      </c>
      <c r="DH262" s="33">
        <f t="shared" si="1360"/>
        <v>24666714.756486397</v>
      </c>
      <c r="DI262" s="33">
        <f t="shared" si="1360"/>
        <v>28352486.558330815</v>
      </c>
      <c r="DJ262" s="33">
        <f t="shared" si="1360"/>
        <v>25080565.959999934</v>
      </c>
      <c r="DK262" s="33">
        <f t="shared" si="1360"/>
        <v>30499849.960000012</v>
      </c>
      <c r="DL262" s="33">
        <f t="shared" si="1360"/>
        <v>33563838.929000005</v>
      </c>
      <c r="DM262" s="33">
        <f t="shared" si="1360"/>
        <v>36722361.781000003</v>
      </c>
      <c r="DN262" s="33">
        <f t="shared" si="1360"/>
        <v>68804411.410280481</v>
      </c>
      <c r="DO262" s="33">
        <f t="shared" si="1360"/>
        <v>51714396.559999973</v>
      </c>
      <c r="DP262" s="33">
        <f t="shared" si="1360"/>
        <v>47360449.350000031</v>
      </c>
      <c r="DQ262" s="33">
        <f t="shared" si="1360"/>
        <v>67698128.070000023</v>
      </c>
      <c r="DR262" s="33">
        <f t="shared" si="1360"/>
        <v>135397847.94999999</v>
      </c>
      <c r="DS262" s="34">
        <f t="shared" ref="DS262:DS272" si="1361">DG262+DH262+DI262+DJ262+DK262+DL262+DM262+DN262+DO262+DP262+DQ262+DR262</f>
        <v>578888075.06999993</v>
      </c>
      <c r="DT262" s="33">
        <f t="shared" ref="DT262:EE262" si="1362">SUM(DT263:DT272)</f>
        <v>37095262.980000004</v>
      </c>
      <c r="DU262" s="33">
        <f t="shared" si="1362"/>
        <v>27033383.909999989</v>
      </c>
      <c r="DV262" s="33">
        <f t="shared" si="1362"/>
        <v>35660573.719999991</v>
      </c>
      <c r="DW262" s="33">
        <f t="shared" si="1362"/>
        <v>45766756.929999992</v>
      </c>
      <c r="DX262" s="33">
        <f t="shared" si="1362"/>
        <v>41478220.370000005</v>
      </c>
      <c r="DY262" s="33">
        <f t="shared" si="1362"/>
        <v>44903982.540000007</v>
      </c>
      <c r="DZ262" s="33">
        <f t="shared" si="1362"/>
        <v>51796905.460000008</v>
      </c>
      <c r="EA262" s="33">
        <f t="shared" si="1362"/>
        <v>56044295.499999993</v>
      </c>
      <c r="EB262" s="33">
        <f t="shared" si="1362"/>
        <v>131229919.09999993</v>
      </c>
      <c r="EC262" s="33">
        <f t="shared" si="1362"/>
        <v>59825116.040000089</v>
      </c>
      <c r="ED262" s="33">
        <f t="shared" si="1362"/>
        <v>55680610.769999929</v>
      </c>
      <c r="EE262" s="33">
        <f t="shared" si="1362"/>
        <v>158234411.40100014</v>
      </c>
      <c r="EF262" s="34">
        <f t="shared" ref="EF262:EF272" si="1363">DT262+DU262+DV262+DW262+DX262+DY262+DZ262+EA262+EB262+EC262+ED262+EE262</f>
        <v>744749438.72100008</v>
      </c>
      <c r="EG262" s="33">
        <f t="shared" ref="EG262:ER262" si="1364">SUM(EG263:EG272)</f>
        <v>43211259.050000012</v>
      </c>
      <c r="EH262" s="33">
        <f t="shared" si="1364"/>
        <v>41394073.589999989</v>
      </c>
      <c r="EI262" s="33">
        <f t="shared" si="1364"/>
        <v>40608445.280000024</v>
      </c>
      <c r="EJ262" s="33">
        <f t="shared" si="1364"/>
        <v>45004230.749999978</v>
      </c>
      <c r="EK262" s="33">
        <f t="shared" si="1364"/>
        <v>46582448.600000024</v>
      </c>
      <c r="EL262" s="33">
        <f t="shared" si="1364"/>
        <v>62694452.649999984</v>
      </c>
      <c r="EM262" s="33">
        <f t="shared" si="1364"/>
        <v>60115261.899999976</v>
      </c>
      <c r="EN262" s="33">
        <f t="shared" si="1364"/>
        <v>66307777.029999956</v>
      </c>
      <c r="EO262" s="33">
        <f t="shared" si="1364"/>
        <v>84041255.610000104</v>
      </c>
      <c r="EP262" s="33">
        <f t="shared" si="1364"/>
        <v>78188860.680000007</v>
      </c>
      <c r="EQ262" s="33">
        <f t="shared" si="1364"/>
        <v>92919349.420000061</v>
      </c>
      <c r="ER262" s="33">
        <f t="shared" si="1364"/>
        <v>173664935.36999995</v>
      </c>
      <c r="ES262" s="34">
        <f t="shared" ref="ES262:ES272" si="1365">EG262+EH262+EI262+EJ262+EK262+EL262+EM262+EN262+EO262+EP262+EQ262+ER262</f>
        <v>834732349.93000007</v>
      </c>
      <c r="ET262" s="33">
        <f t="shared" ref="ET262:FE262" si="1366">SUM(ET263:ET272)</f>
        <v>56089960.010000005</v>
      </c>
      <c r="EU262" s="33">
        <f t="shared" si="1366"/>
        <v>45290657.099999994</v>
      </c>
      <c r="EV262" s="33">
        <f t="shared" si="1366"/>
        <v>39342239.530000016</v>
      </c>
      <c r="EW262" s="33">
        <f t="shared" si="1366"/>
        <v>38026270.819999956</v>
      </c>
      <c r="EX262" s="33">
        <f t="shared" si="1366"/>
        <v>46414262.909999989</v>
      </c>
      <c r="EY262" s="33">
        <f t="shared" si="1366"/>
        <v>60445109.220000021</v>
      </c>
      <c r="EZ262" s="33">
        <f t="shared" si="1366"/>
        <v>69011620.090000018</v>
      </c>
      <c r="FA262" s="33">
        <f t="shared" si="1366"/>
        <v>70287384.849999994</v>
      </c>
      <c r="FB262" s="33">
        <f t="shared" si="1366"/>
        <v>77455254.540000021</v>
      </c>
      <c r="FC262" s="33">
        <f t="shared" si="1366"/>
        <v>86379459.080000073</v>
      </c>
      <c r="FD262" s="33">
        <f t="shared" si="1366"/>
        <v>123657074.73160014</v>
      </c>
      <c r="FE262" s="33">
        <f t="shared" si="1366"/>
        <v>214328805.29839972</v>
      </c>
      <c r="FF262" s="34">
        <f t="shared" ref="FF262:FF272" si="1367">ET262+EU262+EV262+EW262+EX262+EY262+EZ262+FA262+FB262+FC262+FD262+FE262</f>
        <v>926728098.17999995</v>
      </c>
      <c r="FG262" s="33">
        <f t="shared" ref="FG262:FR262" si="1368">SUM(FG263:FG272)</f>
        <v>30698372.640000001</v>
      </c>
      <c r="FH262" s="33">
        <f t="shared" si="1368"/>
        <v>30056137.460000005</v>
      </c>
      <c r="FI262" s="33">
        <f t="shared" si="1368"/>
        <v>40970981.370000005</v>
      </c>
      <c r="FJ262" s="33">
        <f t="shared" si="1368"/>
        <v>34911574.109999985</v>
      </c>
      <c r="FK262" s="33">
        <f t="shared" si="1368"/>
        <v>36302101.45000004</v>
      </c>
      <c r="FL262" s="33">
        <f t="shared" si="1368"/>
        <v>52616374.330000028</v>
      </c>
      <c r="FM262" s="33">
        <f t="shared" si="1368"/>
        <v>52548015.539999962</v>
      </c>
      <c r="FN262" s="33">
        <f t="shared" si="1368"/>
        <v>71189384.899999902</v>
      </c>
      <c r="FO262" s="33">
        <f t="shared" si="1368"/>
        <v>61483326.819999993</v>
      </c>
      <c r="FP262" s="33">
        <f t="shared" si="1368"/>
        <v>70889076.390000165</v>
      </c>
      <c r="FQ262" s="33">
        <f t="shared" si="1368"/>
        <v>80960189.109999821</v>
      </c>
      <c r="FR262" s="33">
        <f t="shared" si="1368"/>
        <v>129893560.85000014</v>
      </c>
      <c r="FS262" s="34">
        <f t="shared" ref="FS262:FS272" si="1369">FG262+FH262+FI262+FJ262+FK262+FL262+FM262+FN262+FO262+FP262+FQ262+FR262</f>
        <v>692519094.97000003</v>
      </c>
      <c r="FT262" s="33">
        <f t="shared" ref="FT262:GC262" si="1370">SUM(FT263:FT272)</f>
        <v>38820096.620000005</v>
      </c>
      <c r="FU262" s="33">
        <f t="shared" si="1370"/>
        <v>36555237.999999993</v>
      </c>
      <c r="FV262" s="33">
        <f t="shared" si="1370"/>
        <v>37208643.180000015</v>
      </c>
      <c r="FW262" s="33">
        <f t="shared" si="1370"/>
        <v>37244699.989999972</v>
      </c>
      <c r="FX262" s="33">
        <f t="shared" si="1370"/>
        <v>44870154.510000035</v>
      </c>
      <c r="FY262" s="33">
        <f t="shared" si="1370"/>
        <v>48426943.589999937</v>
      </c>
      <c r="FZ262" s="33">
        <f t="shared" si="1370"/>
        <v>59433479.590000108</v>
      </c>
      <c r="GA262" s="33">
        <f t="shared" si="1370"/>
        <v>54173647.909999952</v>
      </c>
      <c r="GB262" s="33">
        <f t="shared" si="1370"/>
        <v>57731221.950000018</v>
      </c>
      <c r="GC262" s="33">
        <f t="shared" si="1370"/>
        <v>64440016.560000002</v>
      </c>
      <c r="GD262" s="33">
        <f>SUM(GD263:GD272)</f>
        <v>72034923.719999999</v>
      </c>
      <c r="GE262" s="33">
        <f>SUM(GE263:GE272)</f>
        <v>117821408.21999986</v>
      </c>
      <c r="GF262" s="34">
        <f t="shared" ref="GF262:GF272" si="1371">FT262+FU262+FV262+FW262+FX262+FY262+FZ262+GA262+GB262+GC262+GD262+GE262</f>
        <v>668760473.83999991</v>
      </c>
      <c r="GG262" s="33">
        <f t="shared" ref="GG262:GP262" si="1372">SUM(GG263:GG272)</f>
        <v>27791971.68</v>
      </c>
      <c r="GH262" s="33">
        <f t="shared" si="1372"/>
        <v>26410962.859999988</v>
      </c>
      <c r="GI262" s="33">
        <f t="shared" si="1372"/>
        <v>23984902.600000009</v>
      </c>
      <c r="GJ262" s="33">
        <f t="shared" si="1372"/>
        <v>22828451.289999984</v>
      </c>
      <c r="GK262" s="33">
        <f t="shared" si="1372"/>
        <v>29012080.380000003</v>
      </c>
      <c r="GL262" s="33">
        <f t="shared" si="1372"/>
        <v>32238838.030000042</v>
      </c>
      <c r="GM262" s="33">
        <f t="shared" si="1372"/>
        <v>48715828.949999988</v>
      </c>
      <c r="GN262" s="33">
        <f t="shared" si="1372"/>
        <v>53608239.939999975</v>
      </c>
      <c r="GO262" s="33">
        <f t="shared" si="1372"/>
        <v>62392931.452999979</v>
      </c>
      <c r="GP262" s="33">
        <f t="shared" si="1372"/>
        <v>89159629.719999999</v>
      </c>
      <c r="GQ262" s="33">
        <f>SUM(GQ263:GQ272)</f>
        <v>87155782.214999959</v>
      </c>
      <c r="GR262" s="33">
        <f>SUM(GR263:GR272)</f>
        <v>137572626.77200007</v>
      </c>
      <c r="GS262" s="34">
        <f t="shared" ref="GS262:GS272" si="1373">GG262+GH262+GI262+GJ262+GK262+GL262+GM262+GN262+GO262+GP262+GQ262+GR262</f>
        <v>640872245.8900001</v>
      </c>
      <c r="GT262" s="33">
        <f t="shared" ref="GT262:HC262" si="1374">SUM(GT263:GT272)</f>
        <v>42702143.649999991</v>
      </c>
      <c r="GU262" s="33">
        <f t="shared" si="1374"/>
        <v>35142725.830000006</v>
      </c>
      <c r="GV262" s="33">
        <f t="shared" si="1374"/>
        <v>39145095.929999992</v>
      </c>
      <c r="GW262" s="33">
        <f t="shared" si="1374"/>
        <v>53136162.49000001</v>
      </c>
      <c r="GX262" s="33">
        <f t="shared" si="1374"/>
        <v>56002228.200000003</v>
      </c>
      <c r="GY262" s="33">
        <f t="shared" si="1374"/>
        <v>65540102.730000027</v>
      </c>
      <c r="GZ262" s="33">
        <f t="shared" si="1374"/>
        <v>84127486.860000014</v>
      </c>
      <c r="HA262" s="33">
        <f t="shared" si="1374"/>
        <v>85188035.969999999</v>
      </c>
      <c r="HB262" s="33">
        <f t="shared" si="1374"/>
        <v>105277391.35999988</v>
      </c>
      <c r="HC262" s="33">
        <f t="shared" si="1374"/>
        <v>102118176.43000013</v>
      </c>
      <c r="HD262" s="33">
        <f>SUM(HD263:HD272)</f>
        <v>88749551.979999796</v>
      </c>
      <c r="HE262" s="33">
        <f>SUM(HE263:HE272)</f>
        <v>154591784.74999994</v>
      </c>
      <c r="HF262" s="34">
        <f t="shared" ref="HF262:HF272" si="1375">GT262+GU262+GV262+GW262+GX262+GY262+GZ262+HA262+HB262+HC262+HD262+HE262</f>
        <v>911720886.17999983</v>
      </c>
      <c r="HG262" s="33">
        <f t="shared" ref="HG262:HP262" si="1376">SUM(HG263:HG272)</f>
        <v>47925423.770000003</v>
      </c>
      <c r="HH262" s="33">
        <f t="shared" si="1376"/>
        <v>28018857.379999992</v>
      </c>
      <c r="HI262" s="33">
        <f t="shared" si="1376"/>
        <v>38032489.909999996</v>
      </c>
      <c r="HJ262" s="33">
        <f t="shared" si="1376"/>
        <v>59213992.030000024</v>
      </c>
      <c r="HK262" s="33">
        <f t="shared" si="1376"/>
        <v>42759567.710000008</v>
      </c>
      <c r="HL262" s="33">
        <f t="shared" si="1376"/>
        <v>54646412.749999851</v>
      </c>
      <c r="HM262" s="33">
        <f t="shared" si="1376"/>
        <v>63911680.83000008</v>
      </c>
      <c r="HN262" s="33">
        <f t="shared" si="1376"/>
        <v>65006656.799999967</v>
      </c>
      <c r="HO262" s="33">
        <f t="shared" si="1376"/>
        <v>69315582.930000126</v>
      </c>
      <c r="HP262" s="33">
        <f t="shared" si="1376"/>
        <v>102176731.77000003</v>
      </c>
      <c r="HQ262" s="33">
        <f>SUM(HQ263:HQ272)</f>
        <v>77495996.769999862</v>
      </c>
      <c r="HR262" s="33">
        <f>SUM(HR263:HR272)</f>
        <v>179831776.13000011</v>
      </c>
      <c r="HS262" s="34">
        <f t="shared" ref="HS262:HS272" si="1377">HG262+HH262+HI262+HJ262+HK262+HL262+HM262+HN262+HO262+HP262+HQ262+HR262</f>
        <v>828335168.77999997</v>
      </c>
      <c r="HT262" s="33">
        <f t="shared" ref="HT262:IC262" si="1378">SUM(HT263:HT272)</f>
        <v>18057751.710000001</v>
      </c>
      <c r="HU262" s="33">
        <f t="shared" si="1378"/>
        <v>19151139.684000004</v>
      </c>
      <c r="HV262" s="33">
        <f t="shared" si="1378"/>
        <v>18434757.486000001</v>
      </c>
      <c r="HW262" s="33">
        <f t="shared" si="1378"/>
        <v>19025730.019999988</v>
      </c>
      <c r="HX262" s="33">
        <f t="shared" si="1378"/>
        <v>23636767.810000017</v>
      </c>
      <c r="HY262" s="33">
        <f t="shared" si="1378"/>
        <v>29661893.289999977</v>
      </c>
      <c r="HZ262" s="33">
        <f t="shared" si="1378"/>
        <v>43175583.990000002</v>
      </c>
      <c r="IA262" s="33">
        <f t="shared" si="1378"/>
        <v>38708014.550000042</v>
      </c>
      <c r="IB262" s="33">
        <f t="shared" si="1378"/>
        <v>38914220.309999995</v>
      </c>
      <c r="IC262" s="33">
        <f t="shared" si="1378"/>
        <v>43913696.610000022</v>
      </c>
      <c r="ID262" s="33">
        <f>SUM(ID263:ID272)</f>
        <v>52939035.819999903</v>
      </c>
      <c r="IE262" s="33">
        <f>SUM(IE263:IE272)</f>
        <v>120696957.12999997</v>
      </c>
      <c r="IF262" s="34">
        <f t="shared" ref="IF262:IF272" si="1379">HT262+HU262+HV262+HW262+HX262+HY262+HZ262+IA262+IB262+IC262+ID262+IE262</f>
        <v>466315548.40999997</v>
      </c>
      <c r="IG262" s="33">
        <f t="shared" ref="IG262:IP262" si="1380">SUM(IG263:IG272)</f>
        <v>21131700.649999995</v>
      </c>
      <c r="IH262" s="33">
        <f t="shared" si="1380"/>
        <v>17196755.120000008</v>
      </c>
      <c r="II262" s="33">
        <f t="shared" si="1380"/>
        <v>18380574.53999998</v>
      </c>
      <c r="IJ262" s="33">
        <f t="shared" si="1380"/>
        <v>21057734.959999993</v>
      </c>
      <c r="IK262" s="33">
        <f t="shared" si="1380"/>
        <v>28344905.480000012</v>
      </c>
      <c r="IL262" s="33">
        <f t="shared" si="1380"/>
        <v>31994793.610000014</v>
      </c>
      <c r="IM262" s="33">
        <f t="shared" si="1380"/>
        <v>39798309.899999969</v>
      </c>
      <c r="IN262" s="33">
        <f t="shared" si="1380"/>
        <v>47197242.220000073</v>
      </c>
      <c r="IO262" s="33">
        <f t="shared" si="1380"/>
        <v>42831030.160000026</v>
      </c>
      <c r="IP262" s="33">
        <f t="shared" si="1380"/>
        <v>54575813.399999931</v>
      </c>
      <c r="IQ262" s="33">
        <f>SUM(IQ263:IQ272)</f>
        <v>66314453.780000009</v>
      </c>
      <c r="IR262" s="33">
        <f>SUM(IR263:IR272)</f>
        <v>123912426.4299999</v>
      </c>
      <c r="IS262" s="34">
        <f t="shared" ref="IS262:IS272" si="1381">IG262+IH262+II262+IJ262+IK262+IL262+IM262+IN262+IO262+IP262+IQ262+IR262</f>
        <v>512735740.24999994</v>
      </c>
      <c r="IT262" s="33">
        <f t="shared" ref="IT262:JC262" si="1382">SUM(IT263:IT272)</f>
        <v>22702325.029999997</v>
      </c>
      <c r="IU262" s="33">
        <f t="shared" si="1382"/>
        <v>20261259.309999999</v>
      </c>
      <c r="IV262" s="33">
        <f t="shared" si="1382"/>
        <v>27739932.009999998</v>
      </c>
      <c r="IW262" s="33">
        <f t="shared" si="1382"/>
        <v>23000388.000000022</v>
      </c>
      <c r="IX262" s="33">
        <f t="shared" si="1382"/>
        <v>33879107.749999978</v>
      </c>
      <c r="IY262" s="33">
        <f t="shared" si="1382"/>
        <v>47998345.710000031</v>
      </c>
      <c r="IZ262" s="33">
        <f t="shared" si="1382"/>
        <v>54675679.209999993</v>
      </c>
      <c r="JA262" s="33">
        <f t="shared" si="1382"/>
        <v>63527595.649999984</v>
      </c>
      <c r="JB262" s="33">
        <f t="shared" si="1382"/>
        <v>56945820.439999998</v>
      </c>
      <c r="JC262" s="33">
        <f t="shared" si="1382"/>
        <v>89114789.810000211</v>
      </c>
      <c r="JD262" s="33">
        <f>SUM(JD263:JD272)</f>
        <v>92523047.009999767</v>
      </c>
      <c r="JE262" s="33">
        <f>SUM(JE263:JE272)</f>
        <v>138843507.02000001</v>
      </c>
      <c r="JF262" s="34">
        <f t="shared" ref="JF262:JF272" si="1383">IT262+IU262+IV262+IW262+IX262+IY262+IZ262+JA262+JB262+JC262+JD262+JE262</f>
        <v>671211796.94999993</v>
      </c>
      <c r="JG262" s="230">
        <f t="shared" ref="JG262:JP262" si="1384">SUM(JG263:JG272)</f>
        <v>30416721.599999998</v>
      </c>
      <c r="JH262" s="33">
        <f t="shared" si="1384"/>
        <v>23233455.530000001</v>
      </c>
      <c r="JI262" s="33">
        <f t="shared" si="1384"/>
        <v>33146575.750000004</v>
      </c>
      <c r="JJ262" s="33">
        <f t="shared" si="1384"/>
        <v>33890256.649999999</v>
      </c>
      <c r="JK262" s="33">
        <f t="shared" si="1384"/>
        <v>44588809.010000005</v>
      </c>
      <c r="JL262" s="33">
        <f t="shared" si="1384"/>
        <v>43763603.159999982</v>
      </c>
      <c r="JM262" s="33">
        <f t="shared" si="1384"/>
        <v>45530452.990000032</v>
      </c>
      <c r="JN262" s="33">
        <f t="shared" si="1384"/>
        <v>53257586.75000006</v>
      </c>
      <c r="JO262" s="33">
        <f t="shared" si="1384"/>
        <v>62020550.639999941</v>
      </c>
      <c r="JP262" s="33">
        <f t="shared" si="1384"/>
        <v>73446972.449999988</v>
      </c>
      <c r="JQ262" s="33">
        <f>SUM(JQ263:JQ272)</f>
        <v>82001917.709999979</v>
      </c>
      <c r="JR262" s="33">
        <f>SUM(JR263:JR272)</f>
        <v>154526726.29999989</v>
      </c>
      <c r="JS262" s="34">
        <f t="shared" ref="JS262:JS272" si="1385">JG262+JH262+JI262+JJ262+JK262+JL262+JM262+JN262+JO262+JP262+JQ262+JR262</f>
        <v>679823628.53999984</v>
      </c>
      <c r="JT262" s="230">
        <f t="shared" ref="JT262:KC262" si="1386">SUM(JT263:JT272)</f>
        <v>37277374.269999996</v>
      </c>
      <c r="JU262" s="33">
        <f t="shared" si="1386"/>
        <v>28533675.129999995</v>
      </c>
      <c r="JV262" s="33">
        <f t="shared" si="1386"/>
        <v>36603803.469999984</v>
      </c>
      <c r="JW262" s="33">
        <f t="shared" si="1386"/>
        <v>45298180.330000035</v>
      </c>
      <c r="JX262" s="33">
        <f t="shared" si="1386"/>
        <v>56375486.800000012</v>
      </c>
      <c r="JY262" s="33">
        <f t="shared" si="1386"/>
        <v>27703986.889999982</v>
      </c>
      <c r="JZ262" s="33">
        <f t="shared" si="1386"/>
        <v>53228506.719999999</v>
      </c>
      <c r="KA262" s="33">
        <f t="shared" si="1386"/>
        <v>53770325.870000027</v>
      </c>
      <c r="KB262" s="33">
        <f t="shared" si="1386"/>
        <v>60586109.999999925</v>
      </c>
      <c r="KC262" s="33">
        <f t="shared" si="1386"/>
        <v>74112001.290000185</v>
      </c>
      <c r="KD262" s="33">
        <f>SUM(KD263:KD272)</f>
        <v>83949578.519999564</v>
      </c>
      <c r="KE262" s="33">
        <f>SUM(KE263:KE272)</f>
        <v>174891150.04000023</v>
      </c>
      <c r="KF262" s="34">
        <f t="shared" ref="KF262:KF272" si="1387">JT262+JU262+JV262+JW262+JX262+JY262+JZ262+KA262+KB262+KC262+KD262+KE262</f>
        <v>732330179.32999992</v>
      </c>
      <c r="KG262" s="230">
        <f t="shared" ref="KG262:KP262" si="1388">SUM(KG263:KG272)</f>
        <v>24364342</v>
      </c>
      <c r="KH262" s="33">
        <f t="shared" si="1388"/>
        <v>38656206.020000003</v>
      </c>
      <c r="KI262" s="33">
        <f t="shared" si="1388"/>
        <v>43419203.049999997</v>
      </c>
      <c r="KJ262" s="33">
        <f t="shared" si="1388"/>
        <v>39783680.750000007</v>
      </c>
      <c r="KK262" s="33">
        <f t="shared" si="1388"/>
        <v>45573528.840000115</v>
      </c>
      <c r="KL262" s="33">
        <f t="shared" si="1388"/>
        <v>54143386.249999993</v>
      </c>
      <c r="KM262" s="33">
        <f t="shared" si="1388"/>
        <v>55097179.629999883</v>
      </c>
      <c r="KN262" s="33">
        <f t="shared" si="1388"/>
        <v>66872736.93</v>
      </c>
      <c r="KO262" s="33">
        <f t="shared" si="1388"/>
        <v>62615875.910000101</v>
      </c>
      <c r="KP262" s="33">
        <f t="shared" si="1388"/>
        <v>73809048.379999787</v>
      </c>
      <c r="KQ262" s="33">
        <f>SUM(KQ263:KQ272)</f>
        <v>106004827.0800001</v>
      </c>
      <c r="KR262" s="33">
        <f>SUM(KR263:KR272)</f>
        <v>210077100.02000001</v>
      </c>
      <c r="KS262" s="34">
        <f t="shared" ref="KS262:KS272" si="1389">KG262+KH262+KI262+KJ262+KK262+KL262+KM262+KN262+KO262+KP262+KQ262+KR262</f>
        <v>820417114.8599999</v>
      </c>
      <c r="KT262" s="230">
        <f t="shared" ref="KT262:LC262" si="1390">SUM(KT263:KT272)</f>
        <v>41761074.120000005</v>
      </c>
      <c r="KU262" s="33">
        <f t="shared" si="1390"/>
        <v>41083963.749999993</v>
      </c>
      <c r="KV262" s="33">
        <f t="shared" si="1390"/>
        <v>56138461.5</v>
      </c>
      <c r="KW262" s="33">
        <f t="shared" si="1390"/>
        <v>62715371.449999996</v>
      </c>
      <c r="KX262" s="33">
        <f t="shared" si="1390"/>
        <v>84295495.949999899</v>
      </c>
      <c r="KY262" s="33">
        <f t="shared" si="1390"/>
        <v>95869314.790000007</v>
      </c>
      <c r="KZ262" s="33">
        <f t="shared" si="1390"/>
        <v>93636893.440000102</v>
      </c>
      <c r="LA262" s="33">
        <f t="shared" si="1390"/>
        <v>96309933.150000095</v>
      </c>
      <c r="LB262" s="33">
        <f t="shared" si="1390"/>
        <v>101672550.40999992</v>
      </c>
      <c r="LC262" s="33">
        <f t="shared" si="1390"/>
        <v>101461326.50999993</v>
      </c>
      <c r="LD262" s="33">
        <f>SUM(LD263:LD272)</f>
        <v>136985624.16000104</v>
      </c>
      <c r="LE262" s="33">
        <f>SUM(LE263:LE272)</f>
        <v>231538615.6000002</v>
      </c>
      <c r="LF262" s="34">
        <f t="shared" ref="LF262:LF272" si="1391">KT262+KU262+KV262+KW262+KX262+KY262+KZ262+LA262+LB262+LC262+LD262+LE262</f>
        <v>1143468624.8300011</v>
      </c>
      <c r="LG262" s="230">
        <f t="shared" ref="LG262:LP262" si="1392">SUM(LG263:LG272)</f>
        <v>40811476.210000001</v>
      </c>
      <c r="LH262" s="33">
        <f t="shared" si="1392"/>
        <v>43152177.310000002</v>
      </c>
      <c r="LI262" s="33">
        <f t="shared" si="1392"/>
        <v>63038498.479999989</v>
      </c>
      <c r="LJ262" s="33">
        <f t="shared" si="1392"/>
        <v>69510151.469999999</v>
      </c>
      <c r="LK262" s="33">
        <f t="shared" si="1392"/>
        <v>88230731.620000035</v>
      </c>
      <c r="LL262" s="33">
        <f t="shared" si="1392"/>
        <v>83971935.399999961</v>
      </c>
      <c r="LM262" s="33">
        <f t="shared" si="1392"/>
        <v>87605491.140000015</v>
      </c>
      <c r="LN262" s="33">
        <f t="shared" si="1392"/>
        <v>99409524.620001018</v>
      </c>
      <c r="LO262" s="33">
        <f t="shared" si="1392"/>
        <v>88641094.519998997</v>
      </c>
      <c r="LP262" s="33">
        <f t="shared" si="1392"/>
        <v>100815539.70000003</v>
      </c>
      <c r="LQ262" s="33">
        <f>SUM(LQ263:LQ272)</f>
        <v>130628255.51000091</v>
      </c>
      <c r="LR262" s="33">
        <f>SUM(LR263:LR272)</f>
        <v>258390306.91999891</v>
      </c>
      <c r="LS262" s="34">
        <f t="shared" ref="LS262:LS272" si="1393">LG262+LH262+LI262+LJ262+LK262+LL262+LM262+LN262+LO262+LP262+LQ262+LR262</f>
        <v>1154205182.8999999</v>
      </c>
      <c r="LT262" s="230">
        <f t="shared" ref="LT262:MC262" si="1394">SUM(LT263:LT272)</f>
        <v>40363522.079999998</v>
      </c>
      <c r="LU262" s="33">
        <f t="shared" si="1394"/>
        <v>49507974.530000001</v>
      </c>
      <c r="LV262" s="33">
        <f t="shared" si="1394"/>
        <v>57844661.900000013</v>
      </c>
      <c r="LW262" s="33">
        <f t="shared" si="1394"/>
        <v>71109493.3699999</v>
      </c>
      <c r="LX262" s="33">
        <f t="shared" si="1394"/>
        <v>83377096.840000093</v>
      </c>
      <c r="LY262" s="33">
        <f t="shared" si="1394"/>
        <v>86859810.220000014</v>
      </c>
      <c r="LZ262" s="33">
        <f t="shared" si="1394"/>
        <v>89487154.069999874</v>
      </c>
      <c r="MA262" s="33">
        <f t="shared" si="1394"/>
        <v>98643759.940000191</v>
      </c>
      <c r="MB262" s="33">
        <f t="shared" si="1394"/>
        <v>90427522.449999809</v>
      </c>
      <c r="MC262" s="33">
        <f t="shared" si="1394"/>
        <v>134705509.82000011</v>
      </c>
      <c r="MD262" s="33">
        <f>SUM(MD263:MD272)</f>
        <v>126150420.36999993</v>
      </c>
      <c r="ME262" s="33">
        <f>SUM(ME263:ME272)</f>
        <v>225054376.35000005</v>
      </c>
      <c r="MF262" s="34">
        <f t="shared" ref="MF262:MF272" si="1395">LT262+LU262+LV262+LW262+LX262+LY262+LZ262+MA262+MB262+MC262+MD262+ME262</f>
        <v>1153531301.9400001</v>
      </c>
      <c r="MG262" s="230">
        <f t="shared" ref="MG262:MP262" si="1396">SUM(MG263:MG272)</f>
        <v>52622077.439999998</v>
      </c>
      <c r="MH262" s="33">
        <f t="shared" si="1396"/>
        <v>45807003.140000001</v>
      </c>
      <c r="MI262" s="33">
        <f t="shared" si="1396"/>
        <v>53347217</v>
      </c>
      <c r="MJ262" s="33">
        <f t="shared" si="1396"/>
        <v>0</v>
      </c>
      <c r="MK262" s="33">
        <f t="shared" si="1396"/>
        <v>0</v>
      </c>
      <c r="ML262" s="33">
        <f t="shared" si="1396"/>
        <v>0</v>
      </c>
      <c r="MM262" s="33">
        <f t="shared" si="1396"/>
        <v>0</v>
      </c>
      <c r="MN262" s="33">
        <f t="shared" si="1396"/>
        <v>0</v>
      </c>
      <c r="MO262" s="33">
        <f t="shared" si="1396"/>
        <v>0</v>
      </c>
      <c r="MP262" s="33">
        <f t="shared" si="1396"/>
        <v>0</v>
      </c>
      <c r="MQ262" s="33">
        <f>SUM(MQ263:MQ272)</f>
        <v>0</v>
      </c>
      <c r="MR262" s="33">
        <f>SUM(MR263:MR272)</f>
        <v>0</v>
      </c>
      <c r="MS262" s="35">
        <f t="shared" ref="MS262:MS272" si="1397">MG262+MH262+MI262+MJ262+MK262+ML262+MM262+MN262+MO262+MP262+MQ262+MR262</f>
        <v>151776297.57999998</v>
      </c>
    </row>
    <row r="263" spans="1:357" ht="15.75" x14ac:dyDescent="0.25">
      <c r="A263" s="86">
        <v>4200</v>
      </c>
      <c r="B263" s="113"/>
      <c r="C263" s="114" t="s">
        <v>361</v>
      </c>
      <c r="D263" s="114" t="s">
        <v>71</v>
      </c>
      <c r="E263" s="36" t="s">
        <v>165</v>
      </c>
      <c r="F263" s="36" t="s">
        <v>165</v>
      </c>
      <c r="G263" s="36" t="s">
        <v>165</v>
      </c>
      <c r="H263" s="36" t="s">
        <v>165</v>
      </c>
      <c r="I263" s="36" t="s">
        <v>165</v>
      </c>
      <c r="J263" s="36" t="s">
        <v>165</v>
      </c>
      <c r="K263" s="36" t="s">
        <v>165</v>
      </c>
      <c r="L263" s="36">
        <v>2356271.9078617929</v>
      </c>
      <c r="M263" s="37">
        <v>545397.2625605074</v>
      </c>
      <c r="N263" s="37">
        <v>252457.85344683693</v>
      </c>
      <c r="O263" s="36">
        <v>254974.12785845436</v>
      </c>
      <c r="P263" s="36">
        <v>818089.63445167756</v>
      </c>
      <c r="Q263" s="36">
        <v>152532.96611584042</v>
      </c>
      <c r="R263" s="36">
        <v>1629577.6998831581</v>
      </c>
      <c r="S263" s="37">
        <f t="shared" si="1340"/>
        <v>6009301.4521782678</v>
      </c>
      <c r="T263" s="36">
        <v>439354.86563178105</v>
      </c>
      <c r="U263" s="36">
        <v>263641.29527624772</v>
      </c>
      <c r="V263" s="36">
        <v>679965.7820063429</v>
      </c>
      <c r="W263" s="36">
        <v>298731.43047905195</v>
      </c>
      <c r="X263" s="36">
        <v>737009.68118844938</v>
      </c>
      <c r="Y263" s="36">
        <v>1189313.1363712237</v>
      </c>
      <c r="Z263" s="36">
        <v>832048.07210816222</v>
      </c>
      <c r="AA263" s="36">
        <v>574674.51176765154</v>
      </c>
      <c r="AB263" s="36">
        <v>878663.82907694881</v>
      </c>
      <c r="AC263" s="36">
        <v>1474323.9859789684</v>
      </c>
      <c r="AD263" s="36">
        <v>214620.26372892712</v>
      </c>
      <c r="AE263" s="36">
        <v>1384097.4378234018</v>
      </c>
      <c r="AF263" s="37">
        <f t="shared" si="1342"/>
        <v>8966444.2914371565</v>
      </c>
      <c r="AG263" s="36">
        <v>576706.72675680195</v>
      </c>
      <c r="AH263" s="36">
        <v>432214.9891503923</v>
      </c>
      <c r="AI263" s="36">
        <v>818748.10202804208</v>
      </c>
      <c r="AJ263" s="36">
        <v>1839274.7871807711</v>
      </c>
      <c r="AK263" s="36">
        <v>535966.44967451179</v>
      </c>
      <c r="AL263" s="36">
        <v>703392.75580036722</v>
      </c>
      <c r="AM263" s="36">
        <v>619843.11813553644</v>
      </c>
      <c r="AN263" s="36">
        <v>660065.22329327301</v>
      </c>
      <c r="AO263" s="36">
        <v>234170.30963111372</v>
      </c>
      <c r="AP263" s="36">
        <v>1400862.2517108996</v>
      </c>
      <c r="AQ263" s="36">
        <v>1294552.9961609081</v>
      </c>
      <c r="AR263" s="36">
        <v>2756374.3177683186</v>
      </c>
      <c r="AS263" s="37">
        <f t="shared" si="1345"/>
        <v>11872172.027290935</v>
      </c>
      <c r="AT263" s="36">
        <v>743031.21348689706</v>
      </c>
      <c r="AU263" s="36">
        <v>1060927.0113503588</v>
      </c>
      <c r="AV263" s="36">
        <v>500776.49641128333</v>
      </c>
      <c r="AW263" s="36">
        <v>3177143.5069270572</v>
      </c>
      <c r="AX263" s="36">
        <v>1508788.1822734103</v>
      </c>
      <c r="AY263" s="36">
        <v>602981.28442664014</v>
      </c>
      <c r="AZ263" s="36">
        <v>777653.25070939725</v>
      </c>
      <c r="BA263" s="36">
        <v>1112182.298447672</v>
      </c>
      <c r="BB263" s="36">
        <v>855457.46306960273</v>
      </c>
      <c r="BC263" s="36">
        <v>888926.15894675523</v>
      </c>
      <c r="BD263" s="36">
        <v>923257.4864797201</v>
      </c>
      <c r="BE263" s="36">
        <v>896177.48109664326</v>
      </c>
      <c r="BF263" s="37">
        <f t="shared" si="1347"/>
        <v>13047301.833625438</v>
      </c>
      <c r="BG263" s="36">
        <v>402586.43127190787</v>
      </c>
      <c r="BH263" s="36">
        <v>462614.88065431482</v>
      </c>
      <c r="BI263" s="36">
        <v>1076692.4553496912</v>
      </c>
      <c r="BJ263" s="36">
        <v>780625.39000166883</v>
      </c>
      <c r="BK263" s="36">
        <v>552640.6104990826</v>
      </c>
      <c r="BL263" s="36">
        <v>1038217.8494408274</v>
      </c>
      <c r="BM263" s="36">
        <v>610604.60824570106</v>
      </c>
      <c r="BN263" s="36">
        <v>1000168.3062510438</v>
      </c>
      <c r="BO263" s="36">
        <v>574400.33375062759</v>
      </c>
      <c r="BP263" s="36">
        <v>1247982.3440160237</v>
      </c>
      <c r="BQ263" s="36">
        <v>1099368.0591303608</v>
      </c>
      <c r="BR263" s="36">
        <v>2015166.5951844433</v>
      </c>
      <c r="BS263" s="37">
        <f t="shared" si="1350"/>
        <v>10861067.863795692</v>
      </c>
      <c r="BT263" s="36">
        <v>615579.99540978146</v>
      </c>
      <c r="BU263" s="36">
        <v>359501.12961108336</v>
      </c>
      <c r="BV263" s="36">
        <v>561891.85691036563</v>
      </c>
      <c r="BW263" s="36">
        <v>451977.43264897354</v>
      </c>
      <c r="BX263" s="36">
        <v>1097225.4663662154</v>
      </c>
      <c r="BY263" s="36">
        <v>2120628.874645303</v>
      </c>
      <c r="BZ263" s="36">
        <v>1018514.4857703212</v>
      </c>
      <c r="CA263" s="36">
        <v>472467.76314471645</v>
      </c>
      <c r="CB263" s="36">
        <v>1538596.9626523107</v>
      </c>
      <c r="CC263" s="36">
        <v>767205.90030879725</v>
      </c>
      <c r="CD263" s="36">
        <v>1685387.1392088151</v>
      </c>
      <c r="CE263" s="36">
        <v>2008771.6419212136</v>
      </c>
      <c r="CF263" s="37">
        <f t="shared" si="1353"/>
        <v>12697748.648597898</v>
      </c>
      <c r="CG263" s="36">
        <v>1000434.9526372894</v>
      </c>
      <c r="CH263" s="36">
        <v>993960.27065598418</v>
      </c>
      <c r="CI263" s="36">
        <v>1447418.0277499573</v>
      </c>
      <c r="CJ263" s="36">
        <v>944724.64851443865</v>
      </c>
      <c r="CK263" s="36">
        <v>677547.01251877937</v>
      </c>
      <c r="CL263" s="36">
        <v>867289.37364379887</v>
      </c>
      <c r="CM263" s="36">
        <v>1284398.393548657</v>
      </c>
      <c r="CN263" s="36">
        <v>2208856.1775580025</v>
      </c>
      <c r="CO263" s="36">
        <v>667653.89254715352</v>
      </c>
      <c r="CP263" s="36">
        <v>502308.0366382905</v>
      </c>
      <c r="CQ263" s="36">
        <v>1392006.703805709</v>
      </c>
      <c r="CR263" s="36">
        <v>7147186.3110081842</v>
      </c>
      <c r="CS263" s="37">
        <f t="shared" si="1356"/>
        <v>19133783.800826244</v>
      </c>
      <c r="CT263" s="36">
        <v>1469028.1163411788</v>
      </c>
      <c r="CU263" s="36">
        <v>1096450.641337005</v>
      </c>
      <c r="CV263" s="36">
        <v>1006692.0706059092</v>
      </c>
      <c r="CW263" s="36">
        <v>1058522.6009848099</v>
      </c>
      <c r="CX263" s="36">
        <v>1718599.4875229518</v>
      </c>
      <c r="CY263" s="36">
        <v>4649121.0990235358</v>
      </c>
      <c r="CZ263" s="36">
        <v>1616786.1612001327</v>
      </c>
      <c r="DA263" s="36">
        <v>842095.97842597461</v>
      </c>
      <c r="DB263" s="36">
        <v>609862.10181939765</v>
      </c>
      <c r="DC263" s="36">
        <v>1240388.6302370203</v>
      </c>
      <c r="DD263" s="36">
        <v>2029296.5164830594</v>
      </c>
      <c r="DE263" s="36">
        <v>4809425.0629694555</v>
      </c>
      <c r="DF263" s="36">
        <f t="shared" si="1359"/>
        <v>22146268.466950431</v>
      </c>
      <c r="DG263" s="36">
        <v>559621.73135369725</v>
      </c>
      <c r="DH263" s="36">
        <v>939463.07864630281</v>
      </c>
      <c r="DI263" s="36">
        <v>878196.9</v>
      </c>
      <c r="DJ263" s="36">
        <v>1314204.51</v>
      </c>
      <c r="DK263" s="36">
        <v>981251.1</v>
      </c>
      <c r="DL263" s="36">
        <v>2619512.42</v>
      </c>
      <c r="DM263" s="36">
        <v>1741183.57</v>
      </c>
      <c r="DN263" s="36">
        <v>3266550.47</v>
      </c>
      <c r="DO263" s="36">
        <v>4017476.62</v>
      </c>
      <c r="DP263" s="36">
        <v>2525604.9900000002</v>
      </c>
      <c r="DQ263" s="36">
        <v>1856378.8</v>
      </c>
      <c r="DR263" s="36">
        <v>4958791.55</v>
      </c>
      <c r="DS263" s="37">
        <f t="shared" si="1361"/>
        <v>25658235.740000002</v>
      </c>
      <c r="DT263" s="36">
        <v>1172918.07</v>
      </c>
      <c r="DU263" s="36">
        <v>1589503.26</v>
      </c>
      <c r="DV263" s="36">
        <v>503404</v>
      </c>
      <c r="DW263" s="36">
        <v>7731878.6999999993</v>
      </c>
      <c r="DX263" s="36">
        <v>2627957.23</v>
      </c>
      <c r="DY263" s="36">
        <v>1193324.79</v>
      </c>
      <c r="DZ263" s="36">
        <v>3717446.24</v>
      </c>
      <c r="EA263" s="36">
        <v>1527139.8</v>
      </c>
      <c r="EB263" s="36">
        <v>2436334.58</v>
      </c>
      <c r="EC263" s="36">
        <v>1362865.11</v>
      </c>
      <c r="ED263" s="36">
        <v>833605.61000000313</v>
      </c>
      <c r="EE263" s="36">
        <v>6179843.5599999987</v>
      </c>
      <c r="EF263" s="37">
        <f t="shared" si="1363"/>
        <v>30876220.950000003</v>
      </c>
      <c r="EG263" s="36">
        <v>923548.71</v>
      </c>
      <c r="EH263" s="36">
        <v>650454.98</v>
      </c>
      <c r="EI263" s="36">
        <v>1341352.93</v>
      </c>
      <c r="EJ263" s="36">
        <v>1663248.16</v>
      </c>
      <c r="EK263" s="36">
        <v>2276865.75</v>
      </c>
      <c r="EL263" s="36">
        <v>3065162.04</v>
      </c>
      <c r="EM263" s="36">
        <v>1344015.84</v>
      </c>
      <c r="EN263" s="36">
        <v>697729.6099999994</v>
      </c>
      <c r="EO263" s="36">
        <v>1115862.8700000001</v>
      </c>
      <c r="EP263" s="36">
        <v>1523784.93</v>
      </c>
      <c r="EQ263" s="36">
        <v>1258531.25</v>
      </c>
      <c r="ER263" s="36">
        <v>7140646.879999999</v>
      </c>
      <c r="ES263" s="37">
        <f t="shared" si="1365"/>
        <v>23001203.949999999</v>
      </c>
      <c r="ET263" s="36">
        <v>993806.78</v>
      </c>
      <c r="EU263" s="36">
        <v>476067.03</v>
      </c>
      <c r="EV263" s="36">
        <v>759797.08</v>
      </c>
      <c r="EW263" s="36">
        <v>1104164.81</v>
      </c>
      <c r="EX263" s="36">
        <v>1031558.46</v>
      </c>
      <c r="EY263" s="36">
        <v>2209259.35</v>
      </c>
      <c r="EZ263" s="36">
        <v>2436859.6800000002</v>
      </c>
      <c r="FA263" s="36">
        <v>2720133.97</v>
      </c>
      <c r="FB263" s="36">
        <v>2018301.5</v>
      </c>
      <c r="FC263" s="36">
        <v>979079.32</v>
      </c>
      <c r="FD263" s="36">
        <v>1758230.67</v>
      </c>
      <c r="FE263" s="36">
        <v>1353255.59</v>
      </c>
      <c r="FF263" s="37">
        <f t="shared" si="1367"/>
        <v>17840514.240000002</v>
      </c>
      <c r="FG263" s="36">
        <v>581127.29</v>
      </c>
      <c r="FH263" s="36">
        <v>1262584.8700000001</v>
      </c>
      <c r="FI263" s="36">
        <v>3037496.35</v>
      </c>
      <c r="FJ263" s="36">
        <v>1031239.58</v>
      </c>
      <c r="FK263" s="36">
        <v>363989.62</v>
      </c>
      <c r="FL263" s="36">
        <v>2459513.62</v>
      </c>
      <c r="FM263" s="36">
        <v>2435541.0499999998</v>
      </c>
      <c r="FN263" s="36">
        <v>-28214.309999998659</v>
      </c>
      <c r="FO263" s="36">
        <v>474936.76000000164</v>
      </c>
      <c r="FP263" s="36">
        <v>2138115.2999999998</v>
      </c>
      <c r="FQ263" s="36">
        <v>919248.67</v>
      </c>
      <c r="FR263" s="36">
        <v>4043486.8</v>
      </c>
      <c r="FS263" s="37">
        <f t="shared" si="1369"/>
        <v>18719065.600000001</v>
      </c>
      <c r="FT263" s="36">
        <v>2940824.06</v>
      </c>
      <c r="FU263" s="36">
        <v>1195432.82</v>
      </c>
      <c r="FV263" s="36">
        <v>1179722.42</v>
      </c>
      <c r="FW263" s="36">
        <v>4544054.5199999996</v>
      </c>
      <c r="FX263" s="36">
        <v>1187318.5900000001</v>
      </c>
      <c r="FY263" s="36">
        <v>3663555.71</v>
      </c>
      <c r="FZ263" s="36">
        <v>3969508.85</v>
      </c>
      <c r="GA263" s="36">
        <v>364020.37000000104</v>
      </c>
      <c r="GB263" s="36">
        <v>1234650.72</v>
      </c>
      <c r="GC263" s="36">
        <v>1140292.97</v>
      </c>
      <c r="GD263" s="36">
        <v>2490911.19</v>
      </c>
      <c r="GE263" s="36">
        <v>7847948.2300000004</v>
      </c>
      <c r="GF263" s="37">
        <f t="shared" si="1371"/>
        <v>31758240.450000003</v>
      </c>
      <c r="GG263" s="36">
        <v>357443.03</v>
      </c>
      <c r="GH263" s="36">
        <v>1528718.8799999997</v>
      </c>
      <c r="GI263" s="36">
        <v>809647.84000000032</v>
      </c>
      <c r="GJ263" s="36">
        <v>1351555.2000000002</v>
      </c>
      <c r="GK263" s="36">
        <v>561814.93999999948</v>
      </c>
      <c r="GL263" s="36">
        <v>3030871.63</v>
      </c>
      <c r="GM263" s="36">
        <v>1920001.4500000011</v>
      </c>
      <c r="GN263" s="36">
        <v>1296427.2699999977</v>
      </c>
      <c r="GO263" s="36">
        <v>1038567.2600000035</v>
      </c>
      <c r="GP263" s="36">
        <v>909256.02999999747</v>
      </c>
      <c r="GQ263" s="36">
        <v>1817803.6499999985</v>
      </c>
      <c r="GR263" s="36">
        <v>4560363.0600000042</v>
      </c>
      <c r="GS263" s="37">
        <f t="shared" si="1373"/>
        <v>19182470.240000002</v>
      </c>
      <c r="GT263" s="36">
        <v>1035952.78</v>
      </c>
      <c r="GU263" s="36">
        <v>1224147.3099999998</v>
      </c>
      <c r="GV263" s="36">
        <v>791832.83999999985</v>
      </c>
      <c r="GW263" s="36">
        <v>9962691.2199999988</v>
      </c>
      <c r="GX263" s="36">
        <v>720830.05000000075</v>
      </c>
      <c r="GY263" s="36">
        <v>539090.56000000052</v>
      </c>
      <c r="GZ263" s="36">
        <v>556845.04000000097</v>
      </c>
      <c r="HA263" s="36">
        <v>863350.6099999994</v>
      </c>
      <c r="HB263" s="36">
        <v>568926.74000000022</v>
      </c>
      <c r="HC263" s="36">
        <v>638118.56000000052</v>
      </c>
      <c r="HD263" s="36">
        <v>999070.32999999821</v>
      </c>
      <c r="HE263" s="36">
        <v>2280963.8800000027</v>
      </c>
      <c r="HF263" s="37">
        <f t="shared" si="1375"/>
        <v>20181819.920000002</v>
      </c>
      <c r="HG263" s="36">
        <v>605120.77</v>
      </c>
      <c r="HH263" s="36">
        <v>1303796.8</v>
      </c>
      <c r="HI263" s="36">
        <v>292145.03000000003</v>
      </c>
      <c r="HJ263" s="36">
        <v>1121787.5699999998</v>
      </c>
      <c r="HK263" s="36">
        <v>479572.8600000001</v>
      </c>
      <c r="HL263" s="36">
        <v>558915.05000000028</v>
      </c>
      <c r="HM263" s="36">
        <v>577443.60000000009</v>
      </c>
      <c r="HN263" s="36">
        <v>294542.30999999982</v>
      </c>
      <c r="HO263" s="36">
        <v>3470379.6599999992</v>
      </c>
      <c r="HP263" s="36">
        <v>773850.01999999909</v>
      </c>
      <c r="HQ263" s="36">
        <v>2015248.1300000004</v>
      </c>
      <c r="HR263" s="36">
        <v>2873051.84</v>
      </c>
      <c r="HS263" s="37">
        <f t="shared" si="1377"/>
        <v>14365853.639999999</v>
      </c>
      <c r="HT263" s="36">
        <v>915404.78</v>
      </c>
      <c r="HU263" s="36">
        <v>-43099.540000000023</v>
      </c>
      <c r="HV263" s="36">
        <v>632819.4</v>
      </c>
      <c r="HW263" s="36">
        <v>253327.03999999998</v>
      </c>
      <c r="HX263" s="36">
        <v>1172027.2</v>
      </c>
      <c r="HY263" s="36">
        <v>335311.64</v>
      </c>
      <c r="HZ263" s="36">
        <v>5652627</v>
      </c>
      <c r="IA263" s="36">
        <v>923363.47999999952</v>
      </c>
      <c r="IB263" s="36">
        <v>1285588.8699999996</v>
      </c>
      <c r="IC263" s="36">
        <v>913401.92000000097</v>
      </c>
      <c r="ID263" s="36">
        <v>281021.97999999905</v>
      </c>
      <c r="IE263" s="36">
        <v>4130377.4700000016</v>
      </c>
      <c r="IF263" s="37">
        <f t="shared" si="1379"/>
        <v>16452171.240000002</v>
      </c>
      <c r="IG263" s="36">
        <v>337230.99</v>
      </c>
      <c r="IH263" s="209">
        <v>385108.01</v>
      </c>
      <c r="II263" s="209">
        <v>942213.47</v>
      </c>
      <c r="IJ263" s="209">
        <v>694504.28</v>
      </c>
      <c r="IK263" s="209">
        <v>536151.84000000008</v>
      </c>
      <c r="IL263" s="209">
        <v>1045039.2100000001</v>
      </c>
      <c r="IM263" s="209">
        <v>882332.13999999943</v>
      </c>
      <c r="IN263" s="209">
        <v>426581.76000000013</v>
      </c>
      <c r="IO263" s="209">
        <v>463160.37000000011</v>
      </c>
      <c r="IP263" s="209">
        <v>670919.90999999992</v>
      </c>
      <c r="IQ263" s="209">
        <v>778722.95</v>
      </c>
      <c r="IR263" s="209">
        <v>8253257.759999997</v>
      </c>
      <c r="IS263" s="37">
        <f t="shared" si="1381"/>
        <v>15415222.689999998</v>
      </c>
      <c r="IT263" s="36">
        <v>361679.83</v>
      </c>
      <c r="IU263" s="209">
        <v>660260.64999999991</v>
      </c>
      <c r="IV263" s="209">
        <v>836061.0900000002</v>
      </c>
      <c r="IW263" s="209">
        <v>530920.99999999977</v>
      </c>
      <c r="IX263" s="209">
        <v>497261.63999999984</v>
      </c>
      <c r="IY263" s="209">
        <v>1126156.8399999999</v>
      </c>
      <c r="IZ263" s="209">
        <v>1174778.3100000003</v>
      </c>
      <c r="JA263" s="209">
        <v>2824338.9</v>
      </c>
      <c r="JB263" s="209">
        <v>2101495.3900000006</v>
      </c>
      <c r="JC263" s="209">
        <v>816648.50999999954</v>
      </c>
      <c r="JD263" s="209">
        <v>1492049.78</v>
      </c>
      <c r="JE263" s="209">
        <v>2215056.9499999983</v>
      </c>
      <c r="JF263" s="37">
        <f t="shared" si="1383"/>
        <v>14636708.889999997</v>
      </c>
      <c r="JG263" s="229">
        <v>282852.19</v>
      </c>
      <c r="JH263" s="209">
        <v>157712.09999999998</v>
      </c>
      <c r="JI263" s="209">
        <v>706912.94000000006</v>
      </c>
      <c r="JJ263" s="209">
        <v>341990.75999999995</v>
      </c>
      <c r="JK263" s="209">
        <v>1211122.47</v>
      </c>
      <c r="JL263" s="209">
        <v>2612496.92</v>
      </c>
      <c r="JM263" s="209">
        <v>2165531.5700000003</v>
      </c>
      <c r="JN263" s="209">
        <v>983235.03999999957</v>
      </c>
      <c r="JO263" s="209">
        <v>728914.13000000035</v>
      </c>
      <c r="JP263" s="209">
        <v>916158.2900000005</v>
      </c>
      <c r="JQ263" s="209">
        <v>834122.34999999916</v>
      </c>
      <c r="JR263" s="209">
        <v>4183002.4699999993</v>
      </c>
      <c r="JS263" s="37">
        <f t="shared" si="1385"/>
        <v>15124051.23</v>
      </c>
      <c r="JT263" s="229">
        <v>680226.8899999999</v>
      </c>
      <c r="JU263" s="209">
        <v>338181.26999999996</v>
      </c>
      <c r="JV263" s="209">
        <v>3128793.39</v>
      </c>
      <c r="JW263" s="209">
        <v>418028.83000000031</v>
      </c>
      <c r="JX263" s="209">
        <v>866540.1099999994</v>
      </c>
      <c r="JY263" s="209">
        <v>484764.35000000015</v>
      </c>
      <c r="JZ263" s="209">
        <v>1044404.9800000001</v>
      </c>
      <c r="KA263" s="209">
        <v>2782973.2000000011</v>
      </c>
      <c r="KB263" s="209">
        <v>1128707.1700000004</v>
      </c>
      <c r="KC263" s="209">
        <v>1121919.96</v>
      </c>
      <c r="KD263" s="209">
        <v>1190359.5999999999</v>
      </c>
      <c r="KE263" s="209">
        <v>16596667.829999998</v>
      </c>
      <c r="KF263" s="37">
        <f t="shared" si="1387"/>
        <v>29781567.579999998</v>
      </c>
      <c r="KG263" s="229">
        <v>390081.49</v>
      </c>
      <c r="KH263" s="209">
        <v>1220122.1200000001</v>
      </c>
      <c r="KI263" s="209">
        <v>2803745.75</v>
      </c>
      <c r="KJ263" s="209">
        <v>227747.94000000003</v>
      </c>
      <c r="KK263" s="209">
        <v>474912.41</v>
      </c>
      <c r="KL263" s="209">
        <v>577339.81000000006</v>
      </c>
      <c r="KM263" s="209">
        <v>1049801.5699999998</v>
      </c>
      <c r="KN263" s="209">
        <v>3482154.5599999996</v>
      </c>
      <c r="KO263" s="209">
        <v>500514.54000000027</v>
      </c>
      <c r="KP263" s="209">
        <v>879414.84000000032</v>
      </c>
      <c r="KQ263" s="209">
        <v>1583027.3900000001</v>
      </c>
      <c r="KR263" s="209">
        <v>6290157.9799999986</v>
      </c>
      <c r="KS263" s="37">
        <f t="shared" si="1389"/>
        <v>19479020.400000002</v>
      </c>
      <c r="KT263" s="229">
        <v>1236783.56</v>
      </c>
      <c r="KU263" s="209">
        <v>838680.47</v>
      </c>
      <c r="KV263" s="209">
        <v>1000011.65</v>
      </c>
      <c r="KW263" s="209">
        <v>77477.620000000024</v>
      </c>
      <c r="KX263" s="209">
        <v>2150802.86</v>
      </c>
      <c r="KY263" s="209">
        <v>7473587.7100000009</v>
      </c>
      <c r="KZ263" s="209">
        <v>1007921.3799999997</v>
      </c>
      <c r="LA263" s="209">
        <v>91216.47</v>
      </c>
      <c r="LB263" s="209">
        <v>1054869.9000000004</v>
      </c>
      <c r="LC263" s="209">
        <v>585266.57000000007</v>
      </c>
      <c r="LD263" s="209">
        <v>1649949.7199999993</v>
      </c>
      <c r="LE263" s="209">
        <v>2136109.2099999995</v>
      </c>
      <c r="LF263" s="37">
        <f t="shared" si="1391"/>
        <v>19302677.120000001</v>
      </c>
      <c r="LG263" s="229">
        <v>27910.25</v>
      </c>
      <c r="LH263" s="209">
        <v>210686.26</v>
      </c>
      <c r="LI263" s="209">
        <v>3351219.9299999997</v>
      </c>
      <c r="LJ263" s="209">
        <v>409698.56999999995</v>
      </c>
      <c r="LK263" s="209">
        <v>808398.61</v>
      </c>
      <c r="LL263" s="209">
        <v>2818067.62</v>
      </c>
      <c r="LM263" s="209">
        <v>874446.79999999993</v>
      </c>
      <c r="LN263" s="209">
        <v>542615.16999999946</v>
      </c>
      <c r="LO263" s="209">
        <v>1130178.050000001</v>
      </c>
      <c r="LP263" s="209">
        <v>1718042.7299999997</v>
      </c>
      <c r="LQ263" s="209">
        <v>618093.07999999984</v>
      </c>
      <c r="LR263" s="209">
        <v>3197200.2599999993</v>
      </c>
      <c r="LS263" s="37">
        <f t="shared" si="1393"/>
        <v>15706557.33</v>
      </c>
      <c r="LT263" s="229">
        <v>377676.14999999997</v>
      </c>
      <c r="LU263" s="209">
        <v>391750.87</v>
      </c>
      <c r="LV263" s="209">
        <v>555031.53</v>
      </c>
      <c r="LW263" s="209">
        <v>650506.1</v>
      </c>
      <c r="LX263" s="209">
        <v>802387.42</v>
      </c>
      <c r="LY263" s="209">
        <v>219478.15</v>
      </c>
      <c r="LZ263" s="209">
        <v>435205.06999999995</v>
      </c>
      <c r="MA263" s="209">
        <v>450225.33999999991</v>
      </c>
      <c r="MB263" s="209">
        <v>547219.56000000017</v>
      </c>
      <c r="MC263" s="209">
        <v>748123.69000000006</v>
      </c>
      <c r="MD263" s="209">
        <v>2504821.2099999995</v>
      </c>
      <c r="ME263" s="209">
        <v>3834073.4600000004</v>
      </c>
      <c r="MF263" s="37">
        <f t="shared" si="1395"/>
        <v>11516498.550000001</v>
      </c>
      <c r="MG263" s="229">
        <v>719209.80999999994</v>
      </c>
      <c r="MH263" s="209">
        <v>19547.04</v>
      </c>
      <c r="MI263" s="209">
        <v>383901.05999999994</v>
      </c>
      <c r="MJ263" s="209">
        <v>0</v>
      </c>
      <c r="MK263" s="209">
        <v>0</v>
      </c>
      <c r="ML263" s="209">
        <v>0</v>
      </c>
      <c r="MM263" s="209">
        <v>0</v>
      </c>
      <c r="MN263" s="209">
        <v>0</v>
      </c>
      <c r="MO263" s="209">
        <v>0</v>
      </c>
      <c r="MP263" s="209">
        <v>0</v>
      </c>
      <c r="MQ263" s="209">
        <v>0</v>
      </c>
      <c r="MR263" s="209">
        <v>0</v>
      </c>
      <c r="MS263" s="38">
        <f t="shared" si="1397"/>
        <v>1122657.9099999999</v>
      </c>
    </row>
    <row r="264" spans="1:357" ht="15.75" x14ac:dyDescent="0.25">
      <c r="A264" s="86">
        <v>4201</v>
      </c>
      <c r="B264" s="113"/>
      <c r="C264" s="114" t="s">
        <v>362</v>
      </c>
      <c r="D264" s="114" t="s">
        <v>72</v>
      </c>
      <c r="E264" s="36" t="s">
        <v>165</v>
      </c>
      <c r="F264" s="36" t="s">
        <v>165</v>
      </c>
      <c r="G264" s="36" t="s">
        <v>165</v>
      </c>
      <c r="H264" s="36" t="s">
        <v>165</v>
      </c>
      <c r="I264" s="36" t="s">
        <v>165</v>
      </c>
      <c r="J264" s="36" t="s">
        <v>165</v>
      </c>
      <c r="K264" s="36" t="s">
        <v>165</v>
      </c>
      <c r="L264" s="36">
        <v>685106.82690702716</v>
      </c>
      <c r="M264" s="37">
        <v>229606.91036554833</v>
      </c>
      <c r="N264" s="37">
        <v>54661.158404273083</v>
      </c>
      <c r="O264" s="36">
        <v>103246.53647137374</v>
      </c>
      <c r="P264" s="36">
        <v>158425.13770655985</v>
      </c>
      <c r="Q264" s="36">
        <v>193903.35503254883</v>
      </c>
      <c r="R264" s="36">
        <v>175408.94675346353</v>
      </c>
      <c r="S264" s="37">
        <f t="shared" si="1340"/>
        <v>1600358.8716407944</v>
      </c>
      <c r="T264" s="36">
        <v>124979.13536972125</v>
      </c>
      <c r="U264" s="36">
        <v>138082.12318477719</v>
      </c>
      <c r="V264" s="36">
        <v>90942.186112502081</v>
      </c>
      <c r="W264" s="36">
        <v>68451.070438991839</v>
      </c>
      <c r="X264" s="36">
        <v>204402.43698881657</v>
      </c>
      <c r="Y264" s="36">
        <v>211471.37372725757</v>
      </c>
      <c r="Z264" s="36">
        <v>139859.7896845268</v>
      </c>
      <c r="AA264" s="36">
        <v>162911.0332164914</v>
      </c>
      <c r="AB264" s="36">
        <v>136068.72809213819</v>
      </c>
      <c r="AC264" s="36">
        <v>152082.29010181941</v>
      </c>
      <c r="AD264" s="36">
        <v>138582.8743114672</v>
      </c>
      <c r="AE264" s="36">
        <v>156820.60590886328</v>
      </c>
      <c r="AF264" s="37">
        <f t="shared" si="1342"/>
        <v>1724653.6471373728</v>
      </c>
      <c r="AG264" s="36">
        <v>125066.76681689201</v>
      </c>
      <c r="AH264" s="36">
        <v>90406.44299783009</v>
      </c>
      <c r="AI264" s="36">
        <v>123301.61909530964</v>
      </c>
      <c r="AJ264" s="36">
        <v>198878.23581205145</v>
      </c>
      <c r="AK264" s="36">
        <v>144525.12101485563</v>
      </c>
      <c r="AL264" s="36">
        <v>118054.20630946419</v>
      </c>
      <c r="AM264" s="36">
        <v>267684.86062426976</v>
      </c>
      <c r="AN264" s="36">
        <v>135176.64041896179</v>
      </c>
      <c r="AO264" s="36">
        <v>119016.02403605409</v>
      </c>
      <c r="AP264" s="36">
        <v>137360.20697713239</v>
      </c>
      <c r="AQ264" s="36">
        <v>100404.77382740779</v>
      </c>
      <c r="AR264" s="36">
        <v>246944.5670171924</v>
      </c>
      <c r="AS264" s="37">
        <f t="shared" si="1345"/>
        <v>1806819.4649474213</v>
      </c>
      <c r="AT264" s="36">
        <v>76577.366049073622</v>
      </c>
      <c r="AU264" s="36">
        <v>69328.993490235356</v>
      </c>
      <c r="AV264" s="36">
        <v>134514.27140711067</v>
      </c>
      <c r="AW264" s="36">
        <v>107281.75596728428</v>
      </c>
      <c r="AX264" s="36">
        <v>153540.35265398095</v>
      </c>
      <c r="AY264" s="36">
        <v>115907.19412452012</v>
      </c>
      <c r="AZ264" s="36">
        <v>128161.56735102658</v>
      </c>
      <c r="BA264" s="36">
        <v>142558.83825738609</v>
      </c>
      <c r="BB264" s="36">
        <v>146768.3713069605</v>
      </c>
      <c r="BC264" s="36">
        <v>88730.604239692766</v>
      </c>
      <c r="BD264" s="36">
        <v>39853.939242196626</v>
      </c>
      <c r="BE264" s="36">
        <v>168473.54364880655</v>
      </c>
      <c r="BF264" s="37">
        <f t="shared" si="1347"/>
        <v>1371696.7977382743</v>
      </c>
      <c r="BG264" s="36">
        <v>54036.079118678019</v>
      </c>
      <c r="BH264" s="36">
        <v>62823.401769320655</v>
      </c>
      <c r="BI264" s="36">
        <v>40093.167751627429</v>
      </c>
      <c r="BJ264" s="36">
        <v>114928.9888582875</v>
      </c>
      <c r="BK264" s="36">
        <v>74288.546611584083</v>
      </c>
      <c r="BL264" s="36">
        <v>71608.133032882572</v>
      </c>
      <c r="BM264" s="36">
        <v>59884.194500083504</v>
      </c>
      <c r="BN264" s="36">
        <v>29569.354031046572</v>
      </c>
      <c r="BO264" s="36">
        <v>92847.604740444003</v>
      </c>
      <c r="BP264" s="36">
        <v>63413.453513603745</v>
      </c>
      <c r="BQ264" s="36">
        <v>109786.87159906533</v>
      </c>
      <c r="BR264" s="36">
        <v>118911.78171423801</v>
      </c>
      <c r="BS264" s="37">
        <f t="shared" si="1350"/>
        <v>892191.57724086149</v>
      </c>
      <c r="BT264" s="36">
        <v>59835.974795526628</v>
      </c>
      <c r="BU264" s="36">
        <v>95980.315348022006</v>
      </c>
      <c r="BV264" s="36">
        <v>36774.982682356895</v>
      </c>
      <c r="BW264" s="36">
        <v>94808.845142714097</v>
      </c>
      <c r="BX264" s="36">
        <v>141772.48497746617</v>
      </c>
      <c r="BY264" s="36">
        <v>76418.168294107832</v>
      </c>
      <c r="BZ264" s="36">
        <v>84404.082248372579</v>
      </c>
      <c r="CA264" s="36">
        <v>74364.753797362835</v>
      </c>
      <c r="CB264" s="36">
        <v>87365.030462360141</v>
      </c>
      <c r="CC264" s="36">
        <v>28804.941579035349</v>
      </c>
      <c r="CD264" s="36">
        <v>80002.563052912636</v>
      </c>
      <c r="CE264" s="36">
        <v>158330.90469036892</v>
      </c>
      <c r="CF264" s="37">
        <f t="shared" si="1353"/>
        <v>1018863.047070606</v>
      </c>
      <c r="CG264" s="36">
        <v>92478.13386746787</v>
      </c>
      <c r="CH264" s="36">
        <v>72410.590886329475</v>
      </c>
      <c r="CI264" s="36">
        <v>92639.58854949096</v>
      </c>
      <c r="CJ264" s="36">
        <v>125121.31530629279</v>
      </c>
      <c r="CK264" s="36">
        <v>124057.5154398264</v>
      </c>
      <c r="CL264" s="36">
        <v>55307.79919879818</v>
      </c>
      <c r="CM264" s="36">
        <v>89097.751043231532</v>
      </c>
      <c r="CN264" s="36">
        <v>138299.64329828072</v>
      </c>
      <c r="CO264" s="36">
        <v>17806.469287264259</v>
      </c>
      <c r="CP264" s="36">
        <v>27036.892129861459</v>
      </c>
      <c r="CQ264" s="36">
        <v>163918.21920380581</v>
      </c>
      <c r="CR264" s="36">
        <v>140815.99411617403</v>
      </c>
      <c r="CS264" s="37">
        <f t="shared" si="1356"/>
        <v>1138989.9123268235</v>
      </c>
      <c r="CT264" s="36">
        <v>121749.76631614089</v>
      </c>
      <c r="CU264" s="36">
        <v>43312.04156234354</v>
      </c>
      <c r="CV264" s="36">
        <v>91464.795735269552</v>
      </c>
      <c r="CW264" s="36">
        <v>60493.253630445681</v>
      </c>
      <c r="CX264" s="36">
        <v>102607.93557002168</v>
      </c>
      <c r="CY264" s="36">
        <v>65535.814972458735</v>
      </c>
      <c r="CZ264" s="36">
        <v>36381.443206476426</v>
      </c>
      <c r="DA264" s="36">
        <v>75924.381029878234</v>
      </c>
      <c r="DB264" s="36">
        <v>43357.707728258967</v>
      </c>
      <c r="DC264" s="36">
        <v>101484.29561008177</v>
      </c>
      <c r="DD264" s="36">
        <v>153518.39008512758</v>
      </c>
      <c r="DE264" s="36">
        <v>258407.91345351358</v>
      </c>
      <c r="DF264" s="36">
        <f t="shared" si="1359"/>
        <v>1154237.7389000165</v>
      </c>
      <c r="DG264" s="36">
        <v>23184.9</v>
      </c>
      <c r="DH264" s="36">
        <v>16260.4</v>
      </c>
      <c r="DI264" s="36">
        <v>90605.31</v>
      </c>
      <c r="DJ264" s="36">
        <v>169367.48</v>
      </c>
      <c r="DK264" s="36">
        <v>81660.2</v>
      </c>
      <c r="DL264" s="36">
        <v>141754.75</v>
      </c>
      <c r="DM264" s="36">
        <v>85590.370000000054</v>
      </c>
      <c r="DN264" s="36">
        <v>148927.73000000001</v>
      </c>
      <c r="DO264" s="36">
        <v>152043.79999999999</v>
      </c>
      <c r="DP264" s="36">
        <v>263544.93</v>
      </c>
      <c r="DQ264" s="36">
        <v>68967.25</v>
      </c>
      <c r="DR264" s="36">
        <v>533398.32999999996</v>
      </c>
      <c r="DS264" s="37">
        <f t="shared" si="1361"/>
        <v>1775305.4500000002</v>
      </c>
      <c r="DT264" s="36">
        <v>118729.62</v>
      </c>
      <c r="DU264" s="36">
        <v>47552.41</v>
      </c>
      <c r="DV264" s="36">
        <v>84250.47</v>
      </c>
      <c r="DW264" s="36">
        <v>317871.81</v>
      </c>
      <c r="DX264" s="36">
        <v>119165.53</v>
      </c>
      <c r="DY264" s="36">
        <v>179852.61</v>
      </c>
      <c r="DZ264" s="36">
        <v>287193.12</v>
      </c>
      <c r="EA264" s="36">
        <v>115122.56</v>
      </c>
      <c r="EB264" s="36">
        <v>121179.05</v>
      </c>
      <c r="EC264" s="36">
        <v>189347.08</v>
      </c>
      <c r="ED264" s="36">
        <v>334349.8</v>
      </c>
      <c r="EE264" s="36">
        <v>21267.260000000475</v>
      </c>
      <c r="EF264" s="37">
        <f t="shared" si="1363"/>
        <v>1935881.3200000008</v>
      </c>
      <c r="EG264" s="36">
        <v>8249.27</v>
      </c>
      <c r="EH264" s="36">
        <v>56093.04</v>
      </c>
      <c r="EI264" s="36">
        <v>88218.55</v>
      </c>
      <c r="EJ264" s="36">
        <v>289234.56</v>
      </c>
      <c r="EK264" s="36">
        <v>123783.86</v>
      </c>
      <c r="EL264" s="36">
        <v>74667.230000000098</v>
      </c>
      <c r="EM264" s="36">
        <v>37419.799999999814</v>
      </c>
      <c r="EN264" s="36">
        <v>63245.8</v>
      </c>
      <c r="EO264" s="36">
        <v>71395.289999999921</v>
      </c>
      <c r="EP264" s="36">
        <v>122204.83</v>
      </c>
      <c r="EQ264" s="36">
        <v>78713.460000000079</v>
      </c>
      <c r="ER264" s="36">
        <v>200098.59</v>
      </c>
      <c r="ES264" s="37">
        <f t="shared" si="1365"/>
        <v>1213324.28</v>
      </c>
      <c r="ET264" s="36">
        <v>8728.99</v>
      </c>
      <c r="EU264" s="36">
        <v>59113.25</v>
      </c>
      <c r="EV264" s="36">
        <v>81337.08</v>
      </c>
      <c r="EW264" s="36">
        <v>140621.49</v>
      </c>
      <c r="EX264" s="36">
        <v>75971.95</v>
      </c>
      <c r="EY264" s="36">
        <v>222964.38</v>
      </c>
      <c r="EZ264" s="36">
        <v>194842.54</v>
      </c>
      <c r="FA264" s="36">
        <v>76069.810000000056</v>
      </c>
      <c r="FB264" s="36">
        <v>79909.7</v>
      </c>
      <c r="FC264" s="36">
        <v>65840.380000000121</v>
      </c>
      <c r="FD264" s="36">
        <v>35297.180000000051</v>
      </c>
      <c r="FE264" s="36">
        <v>992984.13</v>
      </c>
      <c r="FF264" s="37">
        <f t="shared" si="1367"/>
        <v>2033680.8800000004</v>
      </c>
      <c r="FG264" s="36">
        <v>18369.18</v>
      </c>
      <c r="FH264" s="36">
        <v>165935.49</v>
      </c>
      <c r="FI264" s="36">
        <v>55540.34</v>
      </c>
      <c r="FJ264" s="36">
        <v>16985.490000000002</v>
      </c>
      <c r="FK264" s="36">
        <v>62242.53</v>
      </c>
      <c r="FL264" s="36">
        <v>220795.37</v>
      </c>
      <c r="FM264" s="36">
        <v>15729.13</v>
      </c>
      <c r="FN264" s="36">
        <v>65833.749999999884</v>
      </c>
      <c r="FO264" s="36">
        <v>174140.18</v>
      </c>
      <c r="FP264" s="36">
        <v>35661.42</v>
      </c>
      <c r="FQ264" s="36">
        <v>575252.86</v>
      </c>
      <c r="FR264" s="36">
        <v>244521.93</v>
      </c>
      <c r="FS264" s="37">
        <f t="shared" si="1369"/>
        <v>1651007.6699999997</v>
      </c>
      <c r="FT264" s="36">
        <v>210801.25</v>
      </c>
      <c r="FU264" s="36">
        <v>77378.02</v>
      </c>
      <c r="FV264" s="36">
        <v>74884.150000000081</v>
      </c>
      <c r="FW264" s="36">
        <v>144972.78</v>
      </c>
      <c r="FX264" s="36">
        <v>245703.45</v>
      </c>
      <c r="FY264" s="36">
        <v>87838.49</v>
      </c>
      <c r="FZ264" s="36">
        <v>120290.22</v>
      </c>
      <c r="GA264" s="36">
        <v>105162.34</v>
      </c>
      <c r="GB264" s="36">
        <v>51126.189999999944</v>
      </c>
      <c r="GC264" s="36">
        <v>133216.79</v>
      </c>
      <c r="GD264" s="36">
        <v>109481.84</v>
      </c>
      <c r="GE264" s="36">
        <v>43248.510000000242</v>
      </c>
      <c r="GF264" s="37">
        <f t="shared" si="1371"/>
        <v>1404104.0300000005</v>
      </c>
      <c r="GG264" s="36">
        <v>36443.550000000003</v>
      </c>
      <c r="GH264" s="36">
        <v>51903.959999999992</v>
      </c>
      <c r="GI264" s="36">
        <v>84716.029999999984</v>
      </c>
      <c r="GJ264" s="36">
        <v>70788.510000000038</v>
      </c>
      <c r="GK264" s="36">
        <v>141255.28</v>
      </c>
      <c r="GL264" s="36">
        <v>164434.37999999995</v>
      </c>
      <c r="GM264" s="36">
        <v>87178.160000000033</v>
      </c>
      <c r="GN264" s="36">
        <v>176130.25999999989</v>
      </c>
      <c r="GO264" s="36">
        <v>168272.64000000013</v>
      </c>
      <c r="GP264" s="36">
        <v>16096.929999999935</v>
      </c>
      <c r="GQ264" s="36">
        <v>93712.219999999972</v>
      </c>
      <c r="GR264" s="36">
        <v>314846.80000000005</v>
      </c>
      <c r="GS264" s="37">
        <f t="shared" si="1373"/>
        <v>1405778.72</v>
      </c>
      <c r="GT264" s="36">
        <v>24044.240000000002</v>
      </c>
      <c r="GU264" s="36">
        <v>37096.180000000008</v>
      </c>
      <c r="GV264" s="36">
        <v>179418.5</v>
      </c>
      <c r="GW264" s="36">
        <v>16589.920000000013</v>
      </c>
      <c r="GX264" s="36">
        <v>26791.179999999993</v>
      </c>
      <c r="GY264" s="36">
        <v>83074.639999999956</v>
      </c>
      <c r="GZ264" s="36">
        <v>32129.530000000086</v>
      </c>
      <c r="HA264" s="36">
        <v>150231.35999999987</v>
      </c>
      <c r="HB264" s="36">
        <v>81171.780000000028</v>
      </c>
      <c r="HC264" s="36">
        <v>235089.01</v>
      </c>
      <c r="HD264" s="36">
        <v>235748.9800000001</v>
      </c>
      <c r="HE264" s="36">
        <v>1394595.7599999995</v>
      </c>
      <c r="HF264" s="37">
        <f t="shared" si="1375"/>
        <v>2495981.0799999996</v>
      </c>
      <c r="HG264" s="36">
        <v>946489.03</v>
      </c>
      <c r="HH264" s="36">
        <v>169644.40000000002</v>
      </c>
      <c r="HI264" s="36">
        <v>30358.430000000004</v>
      </c>
      <c r="HJ264" s="36">
        <v>53706.919999999976</v>
      </c>
      <c r="HK264" s="36">
        <v>74479.86</v>
      </c>
      <c r="HL264" s="36">
        <v>181238.21000000005</v>
      </c>
      <c r="HM264" s="36">
        <v>38895.689999999951</v>
      </c>
      <c r="HN264" s="36">
        <v>88734.810000000012</v>
      </c>
      <c r="HO264" s="36">
        <v>37454.490000000056</v>
      </c>
      <c r="HP264" s="36">
        <v>56139.159999999996</v>
      </c>
      <c r="HQ264" s="36">
        <v>64629.019999999946</v>
      </c>
      <c r="HR264" s="36">
        <v>289000.8299999999</v>
      </c>
      <c r="HS264" s="37">
        <f t="shared" si="1377"/>
        <v>2030770.8499999999</v>
      </c>
      <c r="HT264" s="36">
        <v>91199.35</v>
      </c>
      <c r="HU264" s="36">
        <v>899058</v>
      </c>
      <c r="HV264" s="36">
        <v>98638</v>
      </c>
      <c r="HW264" s="36">
        <v>94237.55</v>
      </c>
      <c r="HX264" s="36">
        <v>54263.979999999996</v>
      </c>
      <c r="HY264" s="36">
        <v>112235.16999999997</v>
      </c>
      <c r="HZ264" s="36">
        <v>1187157.3399999999</v>
      </c>
      <c r="IA264" s="36">
        <v>266864.95999999996</v>
      </c>
      <c r="IB264" s="36">
        <v>690183.74</v>
      </c>
      <c r="IC264" s="36">
        <v>704361.52</v>
      </c>
      <c r="ID264" s="36">
        <v>141841.09</v>
      </c>
      <c r="IE264" s="36">
        <v>356732.85000000009</v>
      </c>
      <c r="IF264" s="37">
        <f t="shared" si="1379"/>
        <v>4696773.5499999989</v>
      </c>
      <c r="IG264" s="36">
        <v>260736.30999999997</v>
      </c>
      <c r="IH264" s="209">
        <v>49493.98</v>
      </c>
      <c r="II264" s="209">
        <v>900458.58</v>
      </c>
      <c r="IJ264" s="209">
        <v>203927.92</v>
      </c>
      <c r="IK264" s="209">
        <v>85635.839999999997</v>
      </c>
      <c r="IL264" s="209">
        <v>216735.12000000002</v>
      </c>
      <c r="IM264" s="209">
        <v>549614.67000000004</v>
      </c>
      <c r="IN264" s="209">
        <v>50569.159999999945</v>
      </c>
      <c r="IO264" s="209">
        <v>148703.95000000004</v>
      </c>
      <c r="IP264" s="209">
        <v>301028.10999999987</v>
      </c>
      <c r="IQ264" s="209">
        <v>225448.76999999996</v>
      </c>
      <c r="IR264" s="209">
        <v>308334.50000000006</v>
      </c>
      <c r="IS264" s="37">
        <f t="shared" si="1381"/>
        <v>3300686.91</v>
      </c>
      <c r="IT264" s="36">
        <v>701358.7</v>
      </c>
      <c r="IU264" s="209">
        <v>30288.67</v>
      </c>
      <c r="IV264" s="209">
        <v>201615.45</v>
      </c>
      <c r="IW264" s="209">
        <v>162755.86000000004</v>
      </c>
      <c r="IX264" s="209">
        <v>125084.15</v>
      </c>
      <c r="IY264" s="209">
        <v>171879.28999999998</v>
      </c>
      <c r="IZ264" s="209">
        <v>227800.49999999997</v>
      </c>
      <c r="JA264" s="209">
        <v>398773.68999999994</v>
      </c>
      <c r="JB264" s="209">
        <v>69029.340000000098</v>
      </c>
      <c r="JC264" s="209">
        <v>2973599.9</v>
      </c>
      <c r="JD264" s="209">
        <v>545455.02999999991</v>
      </c>
      <c r="JE264" s="209">
        <v>456175.82000000018</v>
      </c>
      <c r="JF264" s="37">
        <f t="shared" si="1383"/>
        <v>6063816.4000000004</v>
      </c>
      <c r="JG264" s="229">
        <v>2521.7399999999998</v>
      </c>
      <c r="JH264" s="209">
        <v>144504.16</v>
      </c>
      <c r="JI264" s="209">
        <v>124891.41</v>
      </c>
      <c r="JJ264" s="209">
        <v>136955.42000000001</v>
      </c>
      <c r="JK264" s="209">
        <v>322895.07</v>
      </c>
      <c r="JL264" s="209">
        <v>118759.87999999996</v>
      </c>
      <c r="JM264" s="209">
        <v>427021.83999999985</v>
      </c>
      <c r="JN264" s="209">
        <v>505627.56000000011</v>
      </c>
      <c r="JO264" s="209">
        <v>4962668.9300000006</v>
      </c>
      <c r="JP264" s="209">
        <v>712325.65000000014</v>
      </c>
      <c r="JQ264" s="209">
        <v>2027666.2900000005</v>
      </c>
      <c r="JR264" s="209">
        <v>1831710.3199999991</v>
      </c>
      <c r="JS264" s="37">
        <f t="shared" si="1385"/>
        <v>11317548.27</v>
      </c>
      <c r="JT264" s="229">
        <v>35284.46</v>
      </c>
      <c r="JU264" s="209">
        <v>15900.000000000004</v>
      </c>
      <c r="JV264" s="209">
        <v>187913.41999999998</v>
      </c>
      <c r="JW264" s="209">
        <v>81154.87999999999</v>
      </c>
      <c r="JX264" s="209">
        <v>241792.08000000005</v>
      </c>
      <c r="JY264" s="209">
        <v>184561.93</v>
      </c>
      <c r="JZ264" s="209">
        <v>198802.43000000005</v>
      </c>
      <c r="KA264" s="209">
        <v>765558.74</v>
      </c>
      <c r="KB264" s="209">
        <v>211466.83000000013</v>
      </c>
      <c r="KC264" s="209">
        <v>327360.87999999989</v>
      </c>
      <c r="KD264" s="209">
        <v>1129927.4400000004</v>
      </c>
      <c r="KE264" s="209">
        <v>1038818.6299999999</v>
      </c>
      <c r="KF264" s="37">
        <f t="shared" si="1387"/>
        <v>4418541.7200000007</v>
      </c>
      <c r="KG264" s="229">
        <v>5255.3799999999992</v>
      </c>
      <c r="KH264" s="209">
        <v>131274.82</v>
      </c>
      <c r="KI264" s="209">
        <v>300645.53000000003</v>
      </c>
      <c r="KJ264" s="209">
        <v>86246.67</v>
      </c>
      <c r="KK264" s="209">
        <v>315776.63</v>
      </c>
      <c r="KL264" s="209">
        <v>302688.56999999995</v>
      </c>
      <c r="KM264" s="209">
        <v>425786.02</v>
      </c>
      <c r="KN264" s="209">
        <v>110203.65999999999</v>
      </c>
      <c r="KO264" s="209">
        <v>202763.25</v>
      </c>
      <c r="KP264" s="209">
        <v>334089.39999999991</v>
      </c>
      <c r="KQ264" s="209">
        <v>140696.87</v>
      </c>
      <c r="KR264" s="209">
        <v>74385.910000000134</v>
      </c>
      <c r="KS264" s="37">
        <f t="shared" si="1389"/>
        <v>2429812.71</v>
      </c>
      <c r="KT264" s="229">
        <v>8704.7899999999991</v>
      </c>
      <c r="KU264" s="209">
        <v>99517.409999999989</v>
      </c>
      <c r="KV264" s="209">
        <v>166667.27999999997</v>
      </c>
      <c r="KW264" s="209">
        <v>223215.11</v>
      </c>
      <c r="KX264" s="209">
        <v>233292.61000000004</v>
      </c>
      <c r="KY264" s="209">
        <v>132947.77999999994</v>
      </c>
      <c r="KZ264" s="209">
        <v>1241470.3800000001</v>
      </c>
      <c r="LA264" s="209">
        <v>237856.06000000008</v>
      </c>
      <c r="LB264" s="209">
        <v>419158.54000000004</v>
      </c>
      <c r="LC264" s="209">
        <v>482697.99999999988</v>
      </c>
      <c r="LD264" s="209">
        <v>369337.75</v>
      </c>
      <c r="LE264" s="209">
        <v>487241.45</v>
      </c>
      <c r="LF264" s="37">
        <f t="shared" si="1391"/>
        <v>4102107.16</v>
      </c>
      <c r="LG264" s="229">
        <v>8080.33</v>
      </c>
      <c r="LH264" s="209">
        <v>67486.89</v>
      </c>
      <c r="LI264" s="209">
        <v>125704.64</v>
      </c>
      <c r="LJ264" s="209">
        <v>67544.47</v>
      </c>
      <c r="LK264" s="209">
        <v>2358415.86</v>
      </c>
      <c r="LL264" s="209">
        <v>357573.30000000005</v>
      </c>
      <c r="LM264" s="209">
        <v>569064.38</v>
      </c>
      <c r="LN264" s="209">
        <v>297885.43999999994</v>
      </c>
      <c r="LO264" s="209">
        <v>960217.1399999999</v>
      </c>
      <c r="LP264" s="209">
        <v>1004926.5600000002</v>
      </c>
      <c r="LQ264" s="209">
        <v>788318.58000000007</v>
      </c>
      <c r="LR264" s="209">
        <v>854785.95</v>
      </c>
      <c r="LS264" s="37">
        <f t="shared" si="1393"/>
        <v>7460003.540000001</v>
      </c>
      <c r="LT264" s="229">
        <v>2060865.22</v>
      </c>
      <c r="LU264" s="209">
        <v>99025.439999999988</v>
      </c>
      <c r="LV264" s="209">
        <v>104271.80000000002</v>
      </c>
      <c r="LW264" s="209">
        <v>114325.46000000002</v>
      </c>
      <c r="LX264" s="209">
        <v>503727.97999999992</v>
      </c>
      <c r="LY264" s="209">
        <v>1025419.74</v>
      </c>
      <c r="LZ264" s="209">
        <v>209611.23</v>
      </c>
      <c r="MA264" s="209">
        <v>1110441.5100000002</v>
      </c>
      <c r="MB264" s="209">
        <v>406296.92</v>
      </c>
      <c r="MC264" s="209">
        <v>222782.15000000005</v>
      </c>
      <c r="MD264" s="209">
        <v>123209.92000000007</v>
      </c>
      <c r="ME264" s="209">
        <v>688111.78999999992</v>
      </c>
      <c r="MF264" s="37">
        <f t="shared" si="1395"/>
        <v>6668089.1600000001</v>
      </c>
      <c r="MG264" s="229">
        <v>101293.74</v>
      </c>
      <c r="MH264" s="209">
        <v>336960.23</v>
      </c>
      <c r="MI264" s="209">
        <v>347248.95000000007</v>
      </c>
      <c r="MJ264" s="209">
        <v>0</v>
      </c>
      <c r="MK264" s="209">
        <v>0</v>
      </c>
      <c r="ML264" s="209">
        <v>0</v>
      </c>
      <c r="MM264" s="209">
        <v>0</v>
      </c>
      <c r="MN264" s="209">
        <v>0</v>
      </c>
      <c r="MO264" s="209">
        <v>0</v>
      </c>
      <c r="MP264" s="209">
        <v>0</v>
      </c>
      <c r="MQ264" s="209">
        <v>0</v>
      </c>
      <c r="MR264" s="209">
        <v>0</v>
      </c>
      <c r="MS264" s="38">
        <f t="shared" si="1397"/>
        <v>785502.92</v>
      </c>
    </row>
    <row r="265" spans="1:357" ht="15.75" x14ac:dyDescent="0.25">
      <c r="A265" s="86">
        <v>4202</v>
      </c>
      <c r="B265" s="113"/>
      <c r="C265" s="114" t="s">
        <v>363</v>
      </c>
      <c r="D265" s="114" t="s">
        <v>73</v>
      </c>
      <c r="E265" s="36" t="s">
        <v>165</v>
      </c>
      <c r="F265" s="36" t="s">
        <v>165</v>
      </c>
      <c r="G265" s="36" t="s">
        <v>165</v>
      </c>
      <c r="H265" s="36" t="s">
        <v>165</v>
      </c>
      <c r="I265" s="36" t="s">
        <v>165</v>
      </c>
      <c r="J265" s="36" t="s">
        <v>165</v>
      </c>
      <c r="K265" s="36" t="s">
        <v>165</v>
      </c>
      <c r="L265" s="36">
        <v>2874816.3912535468</v>
      </c>
      <c r="M265" s="37">
        <v>909009.34735436493</v>
      </c>
      <c r="N265" s="37">
        <v>1412894.3415122684</v>
      </c>
      <c r="O265" s="36">
        <v>910048.40594224678</v>
      </c>
      <c r="P265" s="36">
        <v>344041.06159238861</v>
      </c>
      <c r="Q265" s="36">
        <v>885123.51861125021</v>
      </c>
      <c r="R265" s="36">
        <v>1533942.5805374729</v>
      </c>
      <c r="S265" s="37">
        <f t="shared" si="1340"/>
        <v>8869875.6468035392</v>
      </c>
      <c r="T265" s="36">
        <v>476441.37456184276</v>
      </c>
      <c r="U265" s="36">
        <v>546651.16362043063</v>
      </c>
      <c r="V265" s="36">
        <v>415701.94575196115</v>
      </c>
      <c r="W265" s="36">
        <v>794322.46661659156</v>
      </c>
      <c r="X265" s="36">
        <v>843391.67230011791</v>
      </c>
      <c r="Y265" s="36">
        <v>986128.50325488159</v>
      </c>
      <c r="Z265" s="36">
        <v>766005.95589217113</v>
      </c>
      <c r="AA265" s="36">
        <v>752101.82569687883</v>
      </c>
      <c r="AB265" s="36">
        <v>871719.73894174607</v>
      </c>
      <c r="AC265" s="36">
        <v>595476.72892672522</v>
      </c>
      <c r="AD265" s="36">
        <v>786440.75279585959</v>
      </c>
      <c r="AE265" s="36">
        <v>1844201.007010516</v>
      </c>
      <c r="AF265" s="37">
        <f t="shared" si="1342"/>
        <v>9678583.1353697237</v>
      </c>
      <c r="AG265" s="36">
        <v>442705.64179602743</v>
      </c>
      <c r="AH265" s="36">
        <v>402781.82615590055</v>
      </c>
      <c r="AI265" s="36">
        <v>1514438.0519529292</v>
      </c>
      <c r="AJ265" s="36">
        <v>823118.73647971998</v>
      </c>
      <c r="AK265" s="36">
        <v>811394.91495576734</v>
      </c>
      <c r="AL265" s="36">
        <v>657411.29273076262</v>
      </c>
      <c r="AM265" s="36">
        <v>567547.19737940293</v>
      </c>
      <c r="AN265" s="36">
        <v>819414.98072108161</v>
      </c>
      <c r="AO265" s="36">
        <v>671781.76139208779</v>
      </c>
      <c r="AP265" s="36">
        <v>1198708.5001251884</v>
      </c>
      <c r="AQ265" s="36">
        <v>1077334.3230262059</v>
      </c>
      <c r="AR265" s="36">
        <v>2881914.185486563</v>
      </c>
      <c r="AS265" s="37">
        <f t="shared" si="1345"/>
        <v>11868551.412201637</v>
      </c>
      <c r="AT265" s="36">
        <v>508831.9821398764</v>
      </c>
      <c r="AU265" s="36">
        <v>945335.23198686936</v>
      </c>
      <c r="AV265" s="36">
        <v>536572.59312580002</v>
      </c>
      <c r="AW265" s="36">
        <v>681875.75797028828</v>
      </c>
      <c r="AX265" s="36">
        <v>1085835.3307461198</v>
      </c>
      <c r="AY265" s="36">
        <v>688714.64071106655</v>
      </c>
      <c r="AZ265" s="36">
        <v>845441.4595643467</v>
      </c>
      <c r="BA265" s="36">
        <v>889391.23360040027</v>
      </c>
      <c r="BB265" s="36">
        <v>875710.56096644967</v>
      </c>
      <c r="BC265" s="36">
        <v>1267895.8551577374</v>
      </c>
      <c r="BD265" s="36">
        <v>1424081.0782006339</v>
      </c>
      <c r="BE265" s="36">
        <v>2338916.2074361541</v>
      </c>
      <c r="BF265" s="37">
        <f t="shared" si="1347"/>
        <v>12088601.931605743</v>
      </c>
      <c r="BG265" s="36">
        <v>1332502.7293440162</v>
      </c>
      <c r="BH265" s="36">
        <v>908963.7092305125</v>
      </c>
      <c r="BI265" s="36">
        <v>866177.86500584241</v>
      </c>
      <c r="BJ265" s="36">
        <v>918005.78363378404</v>
      </c>
      <c r="BK265" s="36">
        <v>424716.79736271035</v>
      </c>
      <c r="BL265" s="36">
        <v>410082.63737272588</v>
      </c>
      <c r="BM265" s="36">
        <v>731385.57569687965</v>
      </c>
      <c r="BN265" s="36">
        <v>803274.06092471781</v>
      </c>
      <c r="BO265" s="36">
        <v>1637088.6521031565</v>
      </c>
      <c r="BP265" s="36">
        <v>980254.23134701897</v>
      </c>
      <c r="BQ265" s="36">
        <v>1446834.4004757176</v>
      </c>
      <c r="BR265" s="36">
        <v>3218382.6171340346</v>
      </c>
      <c r="BS265" s="37">
        <f t="shared" si="1350"/>
        <v>13677669.059631119</v>
      </c>
      <c r="BT265" s="36">
        <v>867373.67058921722</v>
      </c>
      <c r="BU265" s="36">
        <v>1327846.4131196798</v>
      </c>
      <c r="BV265" s="36">
        <v>987359.69491737557</v>
      </c>
      <c r="BW265" s="36">
        <v>785461.98076281045</v>
      </c>
      <c r="BX265" s="36">
        <v>1069966.3836588222</v>
      </c>
      <c r="BY265" s="36">
        <v>672880.97650642588</v>
      </c>
      <c r="BZ265" s="36">
        <v>1005537.6415873823</v>
      </c>
      <c r="CA265" s="36">
        <v>826285.25893006183</v>
      </c>
      <c r="CB265" s="36">
        <v>786094.30053413566</v>
      </c>
      <c r="CC265" s="36">
        <v>1200039.6511851097</v>
      </c>
      <c r="CD265" s="36">
        <v>1249302.7306376232</v>
      </c>
      <c r="CE265" s="36">
        <v>3616827.897679857</v>
      </c>
      <c r="CF265" s="37">
        <f t="shared" si="1353"/>
        <v>14394976.600108501</v>
      </c>
      <c r="CG265" s="36">
        <v>1003715.9336087465</v>
      </c>
      <c r="CH265" s="36">
        <v>1231378.9200467372</v>
      </c>
      <c r="CI265" s="36">
        <v>678600.79944917373</v>
      </c>
      <c r="CJ265" s="36">
        <v>929143.22166583128</v>
      </c>
      <c r="CK265" s="36">
        <v>925956.29911533929</v>
      </c>
      <c r="CL265" s="36">
        <v>767036.70025872078</v>
      </c>
      <c r="CM265" s="36">
        <v>1072242.7668586217</v>
      </c>
      <c r="CN265" s="36">
        <v>597405.14576030744</v>
      </c>
      <c r="CO265" s="36">
        <v>709167.41687531327</v>
      </c>
      <c r="CP265" s="36">
        <v>801868.89559339057</v>
      </c>
      <c r="CQ265" s="36">
        <v>1328883.7804206356</v>
      </c>
      <c r="CR265" s="36">
        <v>4092402.452720745</v>
      </c>
      <c r="CS265" s="37">
        <f t="shared" si="1356"/>
        <v>14137802.332373559</v>
      </c>
      <c r="CT265" s="36">
        <v>791058.32448673027</v>
      </c>
      <c r="CU265" s="36">
        <v>463219.06321982935</v>
      </c>
      <c r="CV265" s="36">
        <v>754456.57874311449</v>
      </c>
      <c r="CW265" s="36">
        <v>742216.751543983</v>
      </c>
      <c r="CX265" s="36">
        <v>906740.12260056823</v>
      </c>
      <c r="CY265" s="36">
        <v>850829.50963945908</v>
      </c>
      <c r="CZ265" s="36">
        <v>1198074.8842013013</v>
      </c>
      <c r="DA265" s="36">
        <v>1388793.5040894656</v>
      </c>
      <c r="DB265" s="36">
        <v>1803271.0175262901</v>
      </c>
      <c r="DC265" s="36">
        <v>2141643.0570856379</v>
      </c>
      <c r="DD265" s="36">
        <v>2824127.8345852066</v>
      </c>
      <c r="DE265" s="36">
        <v>5992168.8948839912</v>
      </c>
      <c r="DF265" s="36">
        <f t="shared" si="1359"/>
        <v>19856599.542605579</v>
      </c>
      <c r="DG265" s="36">
        <v>910383.11</v>
      </c>
      <c r="DH265" s="36">
        <v>1214988.93</v>
      </c>
      <c r="DI265" s="36">
        <v>817390.23</v>
      </c>
      <c r="DJ265" s="36">
        <v>734145.12</v>
      </c>
      <c r="DK265" s="36">
        <v>799412.16</v>
      </c>
      <c r="DL265" s="36">
        <v>874875.67</v>
      </c>
      <c r="DM265" s="36">
        <v>1526522.79</v>
      </c>
      <c r="DN265" s="36">
        <v>1165132.2</v>
      </c>
      <c r="DO265" s="36">
        <v>1217241</v>
      </c>
      <c r="DP265" s="36">
        <v>2045329.68</v>
      </c>
      <c r="DQ265" s="36">
        <v>2617073.0299999998</v>
      </c>
      <c r="DR265" s="36">
        <v>4537645.0599999996</v>
      </c>
      <c r="DS265" s="37">
        <f t="shared" si="1361"/>
        <v>18460138.98</v>
      </c>
      <c r="DT265" s="36">
        <v>1532261.79</v>
      </c>
      <c r="DU265" s="36">
        <v>1246520.24</v>
      </c>
      <c r="DV265" s="36">
        <v>1011996.8</v>
      </c>
      <c r="DW265" s="36">
        <v>1164752.06</v>
      </c>
      <c r="DX265" s="36">
        <v>1382683.03</v>
      </c>
      <c r="DY265" s="36">
        <v>1080186.23</v>
      </c>
      <c r="DZ265" s="36">
        <v>1190528.6399999999</v>
      </c>
      <c r="EA265" s="36">
        <v>1225132.04</v>
      </c>
      <c r="EB265" s="36">
        <v>1532215.42</v>
      </c>
      <c r="EC265" s="36">
        <v>2433878.4</v>
      </c>
      <c r="ED265" s="36">
        <v>1962053.57</v>
      </c>
      <c r="EE265" s="36">
        <v>6160010.720999999</v>
      </c>
      <c r="EF265" s="37">
        <f t="shared" si="1363"/>
        <v>21922218.941</v>
      </c>
      <c r="EG265" s="36">
        <v>618771.49</v>
      </c>
      <c r="EH265" s="36">
        <v>873238.66</v>
      </c>
      <c r="EI265" s="36">
        <v>657831.06999999995</v>
      </c>
      <c r="EJ265" s="36">
        <v>911336.89</v>
      </c>
      <c r="EK265" s="36">
        <v>1139987.76</v>
      </c>
      <c r="EL265" s="36">
        <v>2752133.01</v>
      </c>
      <c r="EM265" s="36">
        <v>1845589.31</v>
      </c>
      <c r="EN265" s="36">
        <v>974050.84000000171</v>
      </c>
      <c r="EO265" s="36">
        <v>1576490.93</v>
      </c>
      <c r="EP265" s="36">
        <v>2612637.63</v>
      </c>
      <c r="EQ265" s="36">
        <v>2646865.7000000002</v>
      </c>
      <c r="ER265" s="36">
        <v>4627522.4500000067</v>
      </c>
      <c r="ES265" s="37">
        <f t="shared" si="1365"/>
        <v>21236455.740000006</v>
      </c>
      <c r="ET265" s="36">
        <v>1807444.91</v>
      </c>
      <c r="EU265" s="36">
        <v>1256211.33</v>
      </c>
      <c r="EV265" s="36">
        <v>985365.1</v>
      </c>
      <c r="EW265" s="36">
        <v>1369169.12</v>
      </c>
      <c r="EX265" s="36">
        <v>1089485.8400000001</v>
      </c>
      <c r="EY265" s="36">
        <v>1432153.46</v>
      </c>
      <c r="EZ265" s="36">
        <v>1845826.43</v>
      </c>
      <c r="FA265" s="36">
        <v>1417635.76</v>
      </c>
      <c r="FB265" s="36">
        <v>2211611.9300000002</v>
      </c>
      <c r="FC265" s="36">
        <v>3622871.58</v>
      </c>
      <c r="FD265" s="36">
        <v>3190476.49</v>
      </c>
      <c r="FE265" s="36">
        <v>4433667.8800000101</v>
      </c>
      <c r="FF265" s="37">
        <f t="shared" si="1367"/>
        <v>24661919.830000013</v>
      </c>
      <c r="FG265" s="36">
        <v>1028012.1</v>
      </c>
      <c r="FH265" s="36">
        <v>1101829.46</v>
      </c>
      <c r="FI265" s="36">
        <v>1049522.6000000001</v>
      </c>
      <c r="FJ265" s="36">
        <v>849146.98</v>
      </c>
      <c r="FK265" s="36">
        <v>1760527.97</v>
      </c>
      <c r="FL265" s="36">
        <v>1862412.89</v>
      </c>
      <c r="FM265" s="36">
        <v>1782616.36</v>
      </c>
      <c r="FN265" s="36">
        <v>1994835.11</v>
      </c>
      <c r="FO265" s="36">
        <v>2459988.2000000002</v>
      </c>
      <c r="FP265" s="36">
        <v>2490964.5499999998</v>
      </c>
      <c r="FQ265" s="36">
        <v>2607419.7200000063</v>
      </c>
      <c r="FR265" s="36">
        <v>5539513.6699999943</v>
      </c>
      <c r="FS265" s="37">
        <f t="shared" si="1369"/>
        <v>24526789.609999999</v>
      </c>
      <c r="FT265" s="36">
        <v>1329843.8500000001</v>
      </c>
      <c r="FU265" s="36">
        <v>1184056.8700000001</v>
      </c>
      <c r="FV265" s="36">
        <v>1387642.67</v>
      </c>
      <c r="FW265" s="36">
        <v>1669094.6</v>
      </c>
      <c r="FX265" s="36">
        <v>1164819.49</v>
      </c>
      <c r="FY265" s="36">
        <v>986571.02</v>
      </c>
      <c r="FZ265" s="36">
        <v>2524800.52</v>
      </c>
      <c r="GA265" s="36">
        <v>1812807.43</v>
      </c>
      <c r="GB265" s="36">
        <v>1022348.81</v>
      </c>
      <c r="GC265" s="36">
        <v>2216823.69</v>
      </c>
      <c r="GD265" s="36">
        <v>1973002.15</v>
      </c>
      <c r="GE265" s="36">
        <v>4302173.6700000055</v>
      </c>
      <c r="GF265" s="37">
        <f t="shared" si="1371"/>
        <v>21573984.770000003</v>
      </c>
      <c r="GG265" s="36">
        <v>1466776.6</v>
      </c>
      <c r="GH265" s="36">
        <v>1154015.46</v>
      </c>
      <c r="GI265" s="36">
        <v>915050.79999999935</v>
      </c>
      <c r="GJ265" s="36">
        <v>895427.68000000156</v>
      </c>
      <c r="GK265" s="36">
        <v>1100962.2199999988</v>
      </c>
      <c r="GL265" s="36">
        <v>1000442.3900000006</v>
      </c>
      <c r="GM265" s="36">
        <v>1603011.1599999992</v>
      </c>
      <c r="GN265" s="36">
        <v>1576612.580000001</v>
      </c>
      <c r="GO265" s="36">
        <v>1878948.6329999994</v>
      </c>
      <c r="GP265" s="36">
        <v>1355164.5700000022</v>
      </c>
      <c r="GQ265" s="36">
        <v>1632722.4499999955</v>
      </c>
      <c r="GR265" s="36">
        <v>6313423.7770000026</v>
      </c>
      <c r="GS265" s="37">
        <f t="shared" si="1373"/>
        <v>20892558.32</v>
      </c>
      <c r="GT265" s="36">
        <v>832127.99</v>
      </c>
      <c r="GU265" s="36">
        <v>1150587.4000000001</v>
      </c>
      <c r="GV265" s="36">
        <v>943519.7900000005</v>
      </c>
      <c r="GW265" s="36">
        <v>1006321.2599999998</v>
      </c>
      <c r="GX265" s="36">
        <v>2249811.879999999</v>
      </c>
      <c r="GY265" s="36">
        <v>1573640.9100000001</v>
      </c>
      <c r="GZ265" s="36">
        <v>2865644.88</v>
      </c>
      <c r="HA265" s="36">
        <v>1714444.3000000007</v>
      </c>
      <c r="HB265" s="36">
        <v>3649495.4099999964</v>
      </c>
      <c r="HC265" s="36">
        <v>4513949.3900000043</v>
      </c>
      <c r="HD265" s="36">
        <v>2520658.0999999978</v>
      </c>
      <c r="HE265" s="36">
        <v>7290542.8599999957</v>
      </c>
      <c r="HF265" s="37">
        <f t="shared" si="1375"/>
        <v>30310744.169999994</v>
      </c>
      <c r="HG265" s="36">
        <v>846992.54</v>
      </c>
      <c r="HH265" s="36">
        <v>866314.66999999981</v>
      </c>
      <c r="HI265" s="36">
        <v>708760.05</v>
      </c>
      <c r="HJ265" s="36">
        <v>896991.46</v>
      </c>
      <c r="HK265" s="36">
        <v>1474063.3500000006</v>
      </c>
      <c r="HL265" s="36">
        <v>973081.1300000007</v>
      </c>
      <c r="HM265" s="36">
        <v>2201181.85</v>
      </c>
      <c r="HN265" s="36">
        <v>2869934.8599999994</v>
      </c>
      <c r="HO265" s="36">
        <v>2912744.6600000015</v>
      </c>
      <c r="HP265" s="36">
        <v>2690331.3299999959</v>
      </c>
      <c r="HQ265" s="36">
        <v>5388746.8999999994</v>
      </c>
      <c r="HR265" s="36">
        <v>6313269.0499999952</v>
      </c>
      <c r="HS265" s="37">
        <f t="shared" si="1377"/>
        <v>28142411.849999994</v>
      </c>
      <c r="HT265" s="36">
        <v>827323.53</v>
      </c>
      <c r="HU265" s="36">
        <v>370786.91999999993</v>
      </c>
      <c r="HV265" s="36">
        <v>446441.33999999997</v>
      </c>
      <c r="HW265" s="36">
        <v>760520.23000000021</v>
      </c>
      <c r="HX265" s="36">
        <v>787715.72999999986</v>
      </c>
      <c r="HY265" s="36">
        <v>592226.83999999962</v>
      </c>
      <c r="HZ265" s="36">
        <v>1123635.830000001</v>
      </c>
      <c r="IA265" s="36">
        <v>1310882.3799999999</v>
      </c>
      <c r="IB265" s="36">
        <v>1082249.9000000008</v>
      </c>
      <c r="IC265" s="36">
        <v>2352148.9299999997</v>
      </c>
      <c r="ID265" s="36">
        <v>1656141.7199999993</v>
      </c>
      <c r="IE265" s="36">
        <v>4290987.26</v>
      </c>
      <c r="IF265" s="37">
        <f t="shared" si="1379"/>
        <v>15601060.609999999</v>
      </c>
      <c r="IG265" s="36">
        <v>872112.44</v>
      </c>
      <c r="IH265" s="209">
        <v>499353.75000000012</v>
      </c>
      <c r="II265" s="209">
        <v>454043.62000000023</v>
      </c>
      <c r="IJ265" s="209">
        <v>609012.45999999973</v>
      </c>
      <c r="IK265" s="209">
        <v>1149413.1000000001</v>
      </c>
      <c r="IL265" s="209">
        <v>1036672.1800000002</v>
      </c>
      <c r="IM265" s="209">
        <v>1030385.5300000004</v>
      </c>
      <c r="IN265" s="209">
        <v>1428964.3299999996</v>
      </c>
      <c r="IO265" s="209">
        <v>1178958.7600000005</v>
      </c>
      <c r="IP265" s="209">
        <v>2919974.8799999994</v>
      </c>
      <c r="IQ265" s="209">
        <v>2126286.4399999995</v>
      </c>
      <c r="IR265" s="209">
        <v>4402435.2899999991</v>
      </c>
      <c r="IS265" s="37">
        <f t="shared" si="1381"/>
        <v>17707612.780000001</v>
      </c>
      <c r="IT265" s="36">
        <v>565714.73</v>
      </c>
      <c r="IU265" s="209">
        <v>689284.87999999989</v>
      </c>
      <c r="IV265" s="209">
        <v>747814.40999999992</v>
      </c>
      <c r="IW265" s="209">
        <v>1407665.9600000004</v>
      </c>
      <c r="IX265" s="209">
        <v>1325029.7099999997</v>
      </c>
      <c r="IY265" s="209">
        <v>1632694.7599999993</v>
      </c>
      <c r="IZ265" s="209">
        <v>1616667.6200000003</v>
      </c>
      <c r="JA265" s="209">
        <v>2101384.7199999997</v>
      </c>
      <c r="JB265" s="209">
        <v>1326299.4300000002</v>
      </c>
      <c r="JC265" s="209">
        <v>2271732.6100000003</v>
      </c>
      <c r="JD265" s="209">
        <v>3164525.8000000012</v>
      </c>
      <c r="JE265" s="209">
        <v>6707173.6199999973</v>
      </c>
      <c r="JF265" s="37">
        <f t="shared" si="1383"/>
        <v>23555988.249999996</v>
      </c>
      <c r="JG265" s="229">
        <v>1137734.0699999998</v>
      </c>
      <c r="JH265" s="209">
        <v>546631.7100000002</v>
      </c>
      <c r="JI265" s="209">
        <v>593484.1399999992</v>
      </c>
      <c r="JJ265" s="209">
        <v>1211079.4700000002</v>
      </c>
      <c r="JK265" s="209">
        <v>1432416.12</v>
      </c>
      <c r="JL265" s="209">
        <v>1208440.2399999998</v>
      </c>
      <c r="JM265" s="209">
        <v>1394849.0599999991</v>
      </c>
      <c r="JN265" s="209">
        <v>1772570.3099999998</v>
      </c>
      <c r="JO265" s="209">
        <v>1198043.31</v>
      </c>
      <c r="JP265" s="209">
        <v>1633468.0599999991</v>
      </c>
      <c r="JQ265" s="209">
        <v>2879263.7500000005</v>
      </c>
      <c r="JR265" s="209">
        <v>5648192.1999999946</v>
      </c>
      <c r="JS265" s="37">
        <f t="shared" si="1385"/>
        <v>20656172.439999994</v>
      </c>
      <c r="JT265" s="229">
        <v>2053887.9</v>
      </c>
      <c r="JU265" s="209">
        <v>686479.00999999954</v>
      </c>
      <c r="JV265" s="209">
        <v>1093971.5600000005</v>
      </c>
      <c r="JW265" s="209">
        <v>1335303.8500000001</v>
      </c>
      <c r="JX265" s="209">
        <v>1448939.4700000004</v>
      </c>
      <c r="JY265" s="209">
        <v>587983.35999999905</v>
      </c>
      <c r="JZ265" s="209">
        <v>1595858.3299999991</v>
      </c>
      <c r="KA265" s="209">
        <v>1842056.1700000009</v>
      </c>
      <c r="KB265" s="209">
        <v>2176033.580000001</v>
      </c>
      <c r="KC265" s="209">
        <v>2384468.96</v>
      </c>
      <c r="KD265" s="209">
        <v>3693358.6999999988</v>
      </c>
      <c r="KE265" s="209">
        <v>6983388.100000021</v>
      </c>
      <c r="KF265" s="37">
        <f t="shared" si="1387"/>
        <v>25881728.990000024</v>
      </c>
      <c r="KG265" s="229">
        <v>1312132.8900000001</v>
      </c>
      <c r="KH265" s="209">
        <v>1926771.79</v>
      </c>
      <c r="KI265" s="209">
        <v>6539574.2399999993</v>
      </c>
      <c r="KJ265" s="209">
        <v>1582117.7900000003</v>
      </c>
      <c r="KK265" s="209">
        <v>3080521.1600000104</v>
      </c>
      <c r="KL265" s="209">
        <v>2729849.8299999991</v>
      </c>
      <c r="KM265" s="209">
        <v>2283956.1899999902</v>
      </c>
      <c r="KN265" s="209">
        <v>2622527.0100000002</v>
      </c>
      <c r="KO265" s="209">
        <v>2439265.1999999997</v>
      </c>
      <c r="KP265" s="209">
        <v>3644849.370000001</v>
      </c>
      <c r="KQ265" s="209">
        <v>5051753.83</v>
      </c>
      <c r="KR265" s="209">
        <v>10067840.880000001</v>
      </c>
      <c r="KS265" s="37">
        <f t="shared" si="1389"/>
        <v>43281160.180000007</v>
      </c>
      <c r="KT265" s="229">
        <v>1593206.1300000004</v>
      </c>
      <c r="KU265" s="209">
        <v>1914313.56</v>
      </c>
      <c r="KV265" s="209">
        <v>2302235.3000000003</v>
      </c>
      <c r="KW265" s="209">
        <v>2637795.4699999997</v>
      </c>
      <c r="KX265" s="209">
        <v>3216464.330000001</v>
      </c>
      <c r="KY265" s="209">
        <v>4770178.7599999988</v>
      </c>
      <c r="KZ265" s="209">
        <v>3553125.4099999997</v>
      </c>
      <c r="LA265" s="209">
        <v>2295248.1200000006</v>
      </c>
      <c r="LB265" s="209">
        <v>3407953.63</v>
      </c>
      <c r="LC265" s="209">
        <v>3381065.1200000104</v>
      </c>
      <c r="LD265" s="209">
        <v>4886755.8599999882</v>
      </c>
      <c r="LE265" s="209">
        <v>11427010.260000002</v>
      </c>
      <c r="LF265" s="37">
        <f t="shared" si="1391"/>
        <v>45385351.950000003</v>
      </c>
      <c r="LG265" s="229">
        <v>1462284.55</v>
      </c>
      <c r="LH265" s="209">
        <v>3660011.88</v>
      </c>
      <c r="LI265" s="209">
        <v>1511994.7100000004</v>
      </c>
      <c r="LJ265" s="209">
        <v>1748735.3599999999</v>
      </c>
      <c r="LK265" s="209">
        <v>2195715.2900000098</v>
      </c>
      <c r="LL265" s="209">
        <v>2153582.5</v>
      </c>
      <c r="LM265" s="209">
        <v>2303617.0799999996</v>
      </c>
      <c r="LN265" s="209">
        <v>2715245.4099999997</v>
      </c>
      <c r="LO265" s="209">
        <v>2151968.5500000007</v>
      </c>
      <c r="LP265" s="209">
        <v>3757861.6299999892</v>
      </c>
      <c r="LQ265" s="209">
        <v>5806017.3500000006</v>
      </c>
      <c r="LR265" s="209">
        <v>8344295.5799999982</v>
      </c>
      <c r="LS265" s="37">
        <f t="shared" si="1393"/>
        <v>37811329.890000001</v>
      </c>
      <c r="LT265" s="229">
        <v>2250893.3199999998</v>
      </c>
      <c r="LU265" s="209">
        <v>2680310.2299999995</v>
      </c>
      <c r="LV265" s="209">
        <v>2560362.2399999998</v>
      </c>
      <c r="LW265" s="209">
        <v>3999149.8600000003</v>
      </c>
      <c r="LX265" s="209">
        <v>3827618.1700000009</v>
      </c>
      <c r="LY265" s="209">
        <v>3247349.38</v>
      </c>
      <c r="LZ265" s="209">
        <v>2752825.9300000006</v>
      </c>
      <c r="MA265" s="209">
        <v>2725783.2100000004</v>
      </c>
      <c r="MB265" s="209">
        <v>2241062.9999999991</v>
      </c>
      <c r="MC265" s="209">
        <v>3977353.3299999991</v>
      </c>
      <c r="MD265" s="209">
        <v>5606581.2400000002</v>
      </c>
      <c r="ME265" s="209">
        <v>9942722.0900000036</v>
      </c>
      <c r="MF265" s="37">
        <f t="shared" si="1395"/>
        <v>45812012</v>
      </c>
      <c r="MG265" s="229">
        <v>2477003.2800000003</v>
      </c>
      <c r="MH265" s="209">
        <v>1355855.77</v>
      </c>
      <c r="MI265" s="209">
        <v>1929718.06</v>
      </c>
      <c r="MJ265" s="209">
        <v>0</v>
      </c>
      <c r="MK265" s="209">
        <v>0</v>
      </c>
      <c r="ML265" s="209">
        <v>0</v>
      </c>
      <c r="MM265" s="209">
        <v>0</v>
      </c>
      <c r="MN265" s="209">
        <v>0</v>
      </c>
      <c r="MO265" s="209">
        <v>0</v>
      </c>
      <c r="MP265" s="209">
        <v>0</v>
      </c>
      <c r="MQ265" s="209">
        <v>0</v>
      </c>
      <c r="MR265" s="209">
        <v>0</v>
      </c>
      <c r="MS265" s="38">
        <f t="shared" si="1397"/>
        <v>5762577.1100000003</v>
      </c>
    </row>
    <row r="266" spans="1:357" ht="15.75" x14ac:dyDescent="0.25">
      <c r="A266" s="86">
        <v>4203</v>
      </c>
      <c r="B266" s="113"/>
      <c r="C266" s="114" t="s">
        <v>364</v>
      </c>
      <c r="D266" s="114" t="s">
        <v>74</v>
      </c>
      <c r="E266" s="36" t="s">
        <v>165</v>
      </c>
      <c r="F266" s="36" t="s">
        <v>165</v>
      </c>
      <c r="G266" s="36" t="s">
        <v>165</v>
      </c>
      <c r="H266" s="36" t="s">
        <v>165</v>
      </c>
      <c r="I266" s="36" t="s">
        <v>165</v>
      </c>
      <c r="J266" s="36" t="s">
        <v>165</v>
      </c>
      <c r="K266" s="36" t="s">
        <v>165</v>
      </c>
      <c r="L266" s="36">
        <v>183324.98748122185</v>
      </c>
      <c r="M266" s="37">
        <v>252979.46920380573</v>
      </c>
      <c r="N266" s="37">
        <v>-118473.54364880656</v>
      </c>
      <c r="O266" s="36">
        <v>265857.11901185114</v>
      </c>
      <c r="P266" s="36">
        <v>-49490.903021198472</v>
      </c>
      <c r="Q266" s="36">
        <v>77816.72508763145</v>
      </c>
      <c r="R266" s="36">
        <v>26014.021031547323</v>
      </c>
      <c r="S266" s="37">
        <f t="shared" si="1340"/>
        <v>638027.87514605257</v>
      </c>
      <c r="T266" s="36">
        <v>63144.717075613422</v>
      </c>
      <c r="U266" s="36">
        <v>30049.240527457856</v>
      </c>
      <c r="V266" s="36">
        <v>136329.49424136206</v>
      </c>
      <c r="W266" s="36">
        <v>33070.438991821065</v>
      </c>
      <c r="X266" s="36">
        <v>193089.63445167753</v>
      </c>
      <c r="Y266" s="36">
        <v>-239087.798364213</v>
      </c>
      <c r="Z266" s="36">
        <v>134912.73159739608</v>
      </c>
      <c r="AA266" s="36">
        <v>87460.357202470375</v>
      </c>
      <c r="AB266" s="36">
        <v>180330.68352528798</v>
      </c>
      <c r="AC266" s="36">
        <v>185761.97629778003</v>
      </c>
      <c r="AD266" s="36">
        <v>-43056.251043231518</v>
      </c>
      <c r="AE266" s="36">
        <v>541395.71023201477</v>
      </c>
      <c r="AF266" s="37">
        <f t="shared" si="1342"/>
        <v>1303400.9347354367</v>
      </c>
      <c r="AG266" s="36">
        <v>354394.09113670507</v>
      </c>
      <c r="AH266" s="36">
        <v>-154127.02386913705</v>
      </c>
      <c r="AI266" s="36">
        <v>112157.28626272744</v>
      </c>
      <c r="AJ266" s="36">
        <v>168811.55065932233</v>
      </c>
      <c r="AK266" s="36">
        <v>194943.66549824737</v>
      </c>
      <c r="AL266" s="36">
        <v>206868.636287765</v>
      </c>
      <c r="AM266" s="36">
        <v>29795.730762810937</v>
      </c>
      <c r="AN266" s="36">
        <v>76500.306209314003</v>
      </c>
      <c r="AO266" s="36">
        <v>165288.55783675512</v>
      </c>
      <c r="AP266" s="36">
        <v>130946.41962944416</v>
      </c>
      <c r="AQ266" s="36">
        <v>205986.36788516102</v>
      </c>
      <c r="AR266" s="36">
        <v>127236.53012852599</v>
      </c>
      <c r="AS266" s="37">
        <f t="shared" si="1345"/>
        <v>1618802.1184276415</v>
      </c>
      <c r="AT266" s="36">
        <v>97698.9909030212</v>
      </c>
      <c r="AU266" s="36">
        <v>59293.106326155903</v>
      </c>
      <c r="AV266" s="36">
        <v>28066.260640961442</v>
      </c>
      <c r="AW266" s="36">
        <v>64947.502921048239</v>
      </c>
      <c r="AX266" s="36">
        <v>153142.21331997999</v>
      </c>
      <c r="AY266" s="36">
        <v>127349.44917376063</v>
      </c>
      <c r="AZ266" s="36">
        <v>99475.642630612565</v>
      </c>
      <c r="BA266" s="36">
        <v>109663.05704389923</v>
      </c>
      <c r="BB266" s="36">
        <v>100429.96160908038</v>
      </c>
      <c r="BC266" s="36">
        <v>1191596.2441579034</v>
      </c>
      <c r="BD266" s="36">
        <v>-792410.55737773329</v>
      </c>
      <c r="BE266" s="36">
        <v>282436.00838758162</v>
      </c>
      <c r="BF266" s="37">
        <f t="shared" si="1347"/>
        <v>1521687.8797362712</v>
      </c>
      <c r="BG266" s="36">
        <v>234053.89334001002</v>
      </c>
      <c r="BH266" s="36">
        <v>54604.237105658525</v>
      </c>
      <c r="BI266" s="36">
        <v>-98473.32164914046</v>
      </c>
      <c r="BJ266" s="36">
        <v>58349.85353029547</v>
      </c>
      <c r="BK266" s="36">
        <v>24955.266232682385</v>
      </c>
      <c r="BL266" s="36">
        <v>111881.07423635454</v>
      </c>
      <c r="BM266" s="36">
        <v>46518.882490402291</v>
      </c>
      <c r="BN266" s="36">
        <v>41729.260557502923</v>
      </c>
      <c r="BO266" s="36">
        <v>108882.94328993486</v>
      </c>
      <c r="BP266" s="36">
        <v>105698.76009848111</v>
      </c>
      <c r="BQ266" s="36">
        <v>77169.702637289243</v>
      </c>
      <c r="BR266" s="36">
        <v>1161776.3541562343</v>
      </c>
      <c r="BS266" s="37">
        <f t="shared" si="1350"/>
        <v>1927146.9060257052</v>
      </c>
      <c r="BT266" s="36">
        <v>96469.691662493758</v>
      </c>
      <c r="BU266" s="36">
        <v>31816.386412952765</v>
      </c>
      <c r="BV266" s="36">
        <v>180330.04339843098</v>
      </c>
      <c r="BW266" s="36">
        <v>103872.96778501087</v>
      </c>
      <c r="BX266" s="36">
        <v>-28707.394424970742</v>
      </c>
      <c r="BY266" s="36">
        <v>190032.48869137029</v>
      </c>
      <c r="BZ266" s="36">
        <v>-91674.384034384799</v>
      </c>
      <c r="CA266" s="36">
        <v>25950.726047404467</v>
      </c>
      <c r="CB266" s="36">
        <v>108280.76794358196</v>
      </c>
      <c r="CC266" s="36">
        <v>58477.806793523581</v>
      </c>
      <c r="CD266" s="36">
        <v>40904.388666332816</v>
      </c>
      <c r="CE266" s="36">
        <v>143499.14730428977</v>
      </c>
      <c r="CF266" s="37">
        <f t="shared" si="1353"/>
        <v>859252.63624603581</v>
      </c>
      <c r="CG266" s="36">
        <v>270623.90222834249</v>
      </c>
      <c r="CH266" s="36">
        <v>81545.738816558194</v>
      </c>
      <c r="CI266" s="36">
        <v>-279548.63820731093</v>
      </c>
      <c r="CJ266" s="36">
        <v>22156.772784176268</v>
      </c>
      <c r="CK266" s="36">
        <v>42443.468369220493</v>
      </c>
      <c r="CL266" s="36">
        <v>122697.84589384077</v>
      </c>
      <c r="CM266" s="36">
        <v>68874.302620597577</v>
      </c>
      <c r="CN266" s="36">
        <v>95092.798447671521</v>
      </c>
      <c r="CO266" s="36">
        <v>84364.773368385897</v>
      </c>
      <c r="CP266" s="36">
        <v>83169.063136371231</v>
      </c>
      <c r="CQ266" s="36">
        <v>87253.960524119379</v>
      </c>
      <c r="CR266" s="36">
        <v>924414.91624937416</v>
      </c>
      <c r="CS266" s="37">
        <f t="shared" si="1356"/>
        <v>1603088.9042313471</v>
      </c>
      <c r="CT266" s="36">
        <v>40740.580871306964</v>
      </c>
      <c r="CU266" s="36">
        <v>28703.873476881996</v>
      </c>
      <c r="CV266" s="36">
        <v>107798.35903855783</v>
      </c>
      <c r="CW266" s="36">
        <v>33183.165456518102</v>
      </c>
      <c r="CX266" s="36">
        <v>76857.507928559527</v>
      </c>
      <c r="CY266" s="36">
        <v>29583.564346519801</v>
      </c>
      <c r="CZ266" s="36">
        <v>117058.47412785844</v>
      </c>
      <c r="DA266" s="36">
        <v>100513.08842430321</v>
      </c>
      <c r="DB266" s="36">
        <v>214466.57573860799</v>
      </c>
      <c r="DC266" s="36">
        <v>-37610.655024203043</v>
      </c>
      <c r="DD266" s="36">
        <v>95980.236646636433</v>
      </c>
      <c r="DE266" s="36">
        <v>178262.66962944448</v>
      </c>
      <c r="DF266" s="36">
        <f t="shared" si="1359"/>
        <v>985537.44066099182</v>
      </c>
      <c r="DG266" s="36">
        <v>39286.52527457854</v>
      </c>
      <c r="DH266" s="36">
        <v>24217.824725421458</v>
      </c>
      <c r="DI266" s="36">
        <v>48893.36</v>
      </c>
      <c r="DJ266" s="36">
        <v>53372.800000000003</v>
      </c>
      <c r="DK266" s="36">
        <v>79605.740000000005</v>
      </c>
      <c r="DL266" s="36">
        <v>56748.27</v>
      </c>
      <c r="DM266" s="36">
        <v>67927.649999999994</v>
      </c>
      <c r="DN266" s="36">
        <v>83850.45</v>
      </c>
      <c r="DO266" s="36">
        <v>109751.54</v>
      </c>
      <c r="DP266" s="36">
        <v>127595.88</v>
      </c>
      <c r="DQ266" s="36">
        <v>110910.6</v>
      </c>
      <c r="DR266" s="36">
        <v>442606.79</v>
      </c>
      <c r="DS266" s="37">
        <f t="shared" si="1361"/>
        <v>1244767.43</v>
      </c>
      <c r="DT266" s="36">
        <v>31004.6</v>
      </c>
      <c r="DU266" s="36">
        <v>77353.36</v>
      </c>
      <c r="DV266" s="36">
        <v>55439.91</v>
      </c>
      <c r="DW266" s="36">
        <v>97463.76</v>
      </c>
      <c r="DX266" s="36">
        <v>55970.81</v>
      </c>
      <c r="DY266" s="36">
        <v>97022.21</v>
      </c>
      <c r="DZ266" s="36">
        <v>140484.09</v>
      </c>
      <c r="EA266" s="36">
        <v>84199.96</v>
      </c>
      <c r="EB266" s="36">
        <v>61651.37</v>
      </c>
      <c r="EC266" s="36">
        <v>224991.01</v>
      </c>
      <c r="ED266" s="36">
        <v>161047.67000000001</v>
      </c>
      <c r="EE266" s="36">
        <v>414593.35</v>
      </c>
      <c r="EF266" s="37">
        <f t="shared" si="1363"/>
        <v>1501222.1</v>
      </c>
      <c r="EG266" s="36">
        <v>31889.39</v>
      </c>
      <c r="EH266" s="36">
        <v>82078.94</v>
      </c>
      <c r="EI266" s="36">
        <v>244772.07</v>
      </c>
      <c r="EJ266" s="36">
        <v>6482.9199999999837</v>
      </c>
      <c r="EK266" s="36">
        <v>41727.78</v>
      </c>
      <c r="EL266" s="36">
        <v>34311.120000000003</v>
      </c>
      <c r="EM266" s="36">
        <v>185613.44</v>
      </c>
      <c r="EN266" s="36">
        <v>248987.24</v>
      </c>
      <c r="EO266" s="36">
        <v>438581.18</v>
      </c>
      <c r="EP266" s="36">
        <v>86950.829999999842</v>
      </c>
      <c r="EQ266" s="36">
        <v>75072.360000000102</v>
      </c>
      <c r="ER266" s="36">
        <v>301547.53999999998</v>
      </c>
      <c r="ES266" s="37">
        <f t="shared" si="1365"/>
        <v>1778014.8099999998</v>
      </c>
      <c r="ET266" s="36">
        <v>102418.12</v>
      </c>
      <c r="EU266" s="36">
        <v>88771.46</v>
      </c>
      <c r="EV266" s="36">
        <v>47121.8</v>
      </c>
      <c r="EW266" s="36">
        <v>50521.5</v>
      </c>
      <c r="EX266" s="36">
        <v>104740.76</v>
      </c>
      <c r="EY266" s="36">
        <v>177060.79</v>
      </c>
      <c r="EZ266" s="36">
        <v>109175.54</v>
      </c>
      <c r="FA266" s="36">
        <v>121486.84</v>
      </c>
      <c r="FB266" s="36">
        <v>208693.79</v>
      </c>
      <c r="FC266" s="36">
        <v>200722.47</v>
      </c>
      <c r="FD266" s="36">
        <v>400442.24</v>
      </c>
      <c r="FE266" s="36">
        <v>613779.59</v>
      </c>
      <c r="FF266" s="37">
        <f t="shared" si="1367"/>
        <v>2224934.9</v>
      </c>
      <c r="FG266" s="36">
        <v>58568.99</v>
      </c>
      <c r="FH266" s="36">
        <v>51628.53</v>
      </c>
      <c r="FI266" s="36">
        <v>113563.15</v>
      </c>
      <c r="FJ266" s="36">
        <v>72402.14</v>
      </c>
      <c r="FK266" s="36">
        <v>62259.58</v>
      </c>
      <c r="FL266" s="36">
        <v>136429.48000000001</v>
      </c>
      <c r="FM266" s="36">
        <v>57847.9</v>
      </c>
      <c r="FN266" s="36">
        <v>124014.03</v>
      </c>
      <c r="FO266" s="36">
        <v>198147.77</v>
      </c>
      <c r="FP266" s="36">
        <v>124501.05</v>
      </c>
      <c r="FQ266" s="36">
        <v>209002.13</v>
      </c>
      <c r="FR266" s="36">
        <v>434281.59</v>
      </c>
      <c r="FS266" s="37">
        <f t="shared" si="1369"/>
        <v>1642646.34</v>
      </c>
      <c r="FT266" s="36">
        <v>134437.01999999999</v>
      </c>
      <c r="FU266" s="36">
        <v>79403.88</v>
      </c>
      <c r="FV266" s="36">
        <v>212549.12</v>
      </c>
      <c r="FW266" s="36">
        <v>101484.55</v>
      </c>
      <c r="FX266" s="36">
        <v>69379.460000000079</v>
      </c>
      <c r="FY266" s="36">
        <v>373362.36</v>
      </c>
      <c r="FZ266" s="36">
        <v>510434.43</v>
      </c>
      <c r="GA266" s="36">
        <v>100132.76</v>
      </c>
      <c r="GB266" s="36">
        <v>92312.76</v>
      </c>
      <c r="GC266" s="36">
        <v>302320.19</v>
      </c>
      <c r="GD266" s="36">
        <v>115059.98</v>
      </c>
      <c r="GE266" s="36">
        <v>481891.33</v>
      </c>
      <c r="GF266" s="37">
        <f t="shared" si="1371"/>
        <v>2572767.84</v>
      </c>
      <c r="GG266" s="36">
        <v>49309.86</v>
      </c>
      <c r="GH266" s="36">
        <v>22121.72</v>
      </c>
      <c r="GI266" s="36">
        <v>47601.55</v>
      </c>
      <c r="GJ266" s="36">
        <v>60845.669999999984</v>
      </c>
      <c r="GK266" s="36">
        <v>211765.57</v>
      </c>
      <c r="GL266" s="36">
        <v>154947.13</v>
      </c>
      <c r="GM266" s="36">
        <v>129977.50000000012</v>
      </c>
      <c r="GN266" s="36">
        <v>176701.07999999996</v>
      </c>
      <c r="GO266" s="36">
        <v>105425.59000000008</v>
      </c>
      <c r="GP266" s="36">
        <v>127598.91999999993</v>
      </c>
      <c r="GQ266" s="36">
        <v>187173.46999999974</v>
      </c>
      <c r="GR266" s="36">
        <v>514557.4300000004</v>
      </c>
      <c r="GS266" s="37">
        <f t="shared" si="1373"/>
        <v>1788025.4900000002</v>
      </c>
      <c r="GT266" s="36">
        <v>21386.62</v>
      </c>
      <c r="GU266" s="36">
        <v>43554.880000000005</v>
      </c>
      <c r="GV266" s="36">
        <v>66557.299999999988</v>
      </c>
      <c r="GW266" s="36">
        <v>60038.700000000012</v>
      </c>
      <c r="GX266" s="36">
        <v>67003.210000000021</v>
      </c>
      <c r="GY266" s="36">
        <v>31657.22000000003</v>
      </c>
      <c r="GZ266" s="36">
        <v>234013.56999999995</v>
      </c>
      <c r="HA266" s="36">
        <v>288125.92000000016</v>
      </c>
      <c r="HB266" s="36">
        <v>219019.65000000014</v>
      </c>
      <c r="HC266" s="36">
        <v>237596.99999999977</v>
      </c>
      <c r="HD266" s="36">
        <v>337259.72999999975</v>
      </c>
      <c r="HE266" s="36">
        <v>277518.63000000012</v>
      </c>
      <c r="HF266" s="37">
        <f t="shared" si="1375"/>
        <v>1883732.43</v>
      </c>
      <c r="HG266" s="36">
        <v>29210.080000000002</v>
      </c>
      <c r="HH266" s="36">
        <v>10789.479999999996</v>
      </c>
      <c r="HI266" s="36">
        <v>65744.170000000013</v>
      </c>
      <c r="HJ266" s="36">
        <v>231001.60000000001</v>
      </c>
      <c r="HK266" s="36">
        <v>162459.92000000004</v>
      </c>
      <c r="HL266" s="36">
        <v>85425.119999999937</v>
      </c>
      <c r="HM266" s="36">
        <v>343180.36</v>
      </c>
      <c r="HN266" s="36">
        <v>342685.1100000001</v>
      </c>
      <c r="HO266" s="36">
        <v>236432.46999999974</v>
      </c>
      <c r="HP266" s="36">
        <v>270687.45000000019</v>
      </c>
      <c r="HQ266" s="36">
        <v>-12431.579999999842</v>
      </c>
      <c r="HR266" s="36">
        <v>1005785.5599999996</v>
      </c>
      <c r="HS266" s="37">
        <f t="shared" si="1377"/>
        <v>2770969.7399999998</v>
      </c>
      <c r="HT266" s="36">
        <v>92895.849999999991</v>
      </c>
      <c r="HU266" s="36">
        <v>48555.914000000004</v>
      </c>
      <c r="HV266" s="36">
        <v>56709.565999999992</v>
      </c>
      <c r="HW266" s="36">
        <v>110525.93000000008</v>
      </c>
      <c r="HX266" s="36">
        <v>123503.71000000002</v>
      </c>
      <c r="HY266" s="36">
        <v>168491.6399999999</v>
      </c>
      <c r="HZ266" s="36">
        <v>218382.7699999999</v>
      </c>
      <c r="IA266" s="36">
        <v>272659.10000000033</v>
      </c>
      <c r="IB266" s="36">
        <v>140030.99</v>
      </c>
      <c r="IC266" s="36">
        <v>180368.79999999981</v>
      </c>
      <c r="ID266" s="36">
        <v>92827.280000000028</v>
      </c>
      <c r="IE266" s="36">
        <v>531146.97999999975</v>
      </c>
      <c r="IF266" s="37">
        <f t="shared" si="1379"/>
        <v>2036098.5299999998</v>
      </c>
      <c r="IG266" s="36">
        <v>54071.97</v>
      </c>
      <c r="IH266" s="209">
        <v>175661.5</v>
      </c>
      <c r="II266" s="209">
        <v>99353.180000000022</v>
      </c>
      <c r="IJ266" s="209">
        <v>59446.389999999956</v>
      </c>
      <c r="IK266" s="209">
        <v>141420.47999999992</v>
      </c>
      <c r="IL266" s="209">
        <v>129390.79000000027</v>
      </c>
      <c r="IM266" s="209">
        <v>335871.04999999993</v>
      </c>
      <c r="IN266" s="209">
        <v>125731.59000000008</v>
      </c>
      <c r="IO266" s="209">
        <v>189513.92999999993</v>
      </c>
      <c r="IP266" s="209">
        <v>218124.19999999949</v>
      </c>
      <c r="IQ266" s="209">
        <v>319439.13000000012</v>
      </c>
      <c r="IR266" s="209">
        <v>806208.33000000031</v>
      </c>
      <c r="IS266" s="37">
        <f t="shared" si="1381"/>
        <v>2654232.54</v>
      </c>
      <c r="IT266" s="36">
        <v>49236.53</v>
      </c>
      <c r="IU266" s="209">
        <v>88456.52999999997</v>
      </c>
      <c r="IV266" s="209">
        <v>51545.540000000066</v>
      </c>
      <c r="IW266" s="209">
        <v>275011.04000000004</v>
      </c>
      <c r="IX266" s="209">
        <v>129556.28999999963</v>
      </c>
      <c r="IY266" s="209">
        <v>145605.27000000025</v>
      </c>
      <c r="IZ266" s="209">
        <v>208081.37999999977</v>
      </c>
      <c r="JA266" s="209">
        <v>150991.05999999994</v>
      </c>
      <c r="JB266" s="209">
        <v>102971.71999999997</v>
      </c>
      <c r="JC266" s="209">
        <v>282767.1800000004</v>
      </c>
      <c r="JD266" s="209">
        <v>222069.75000000023</v>
      </c>
      <c r="JE266" s="209">
        <v>1351962.6600000004</v>
      </c>
      <c r="JF266" s="37">
        <f t="shared" si="1383"/>
        <v>3058254.9500000007</v>
      </c>
      <c r="JG266" s="229">
        <v>367148.7699999999</v>
      </c>
      <c r="JH266" s="209">
        <v>79852.010000000009</v>
      </c>
      <c r="JI266" s="209">
        <v>270946.15000000002</v>
      </c>
      <c r="JJ266" s="209">
        <v>178747.92000000004</v>
      </c>
      <c r="JK266" s="209">
        <v>473196.88999999955</v>
      </c>
      <c r="JL266" s="209">
        <v>176501.3600000001</v>
      </c>
      <c r="JM266" s="209">
        <v>361799.80000000005</v>
      </c>
      <c r="JN266" s="209">
        <v>311098.92999999993</v>
      </c>
      <c r="JO266" s="209">
        <v>114923.71000000089</v>
      </c>
      <c r="JP266" s="209">
        <v>203729.44999999925</v>
      </c>
      <c r="JQ266" s="209">
        <v>367016.50999999978</v>
      </c>
      <c r="JR266" s="209">
        <v>999257.06000000052</v>
      </c>
      <c r="JS266" s="37">
        <f t="shared" si="1385"/>
        <v>3904218.56</v>
      </c>
      <c r="JT266" s="229">
        <v>136717.32999999999</v>
      </c>
      <c r="JU266" s="209">
        <v>131024.97</v>
      </c>
      <c r="JV266" s="209">
        <v>151484.66999999998</v>
      </c>
      <c r="JW266" s="209">
        <v>163792.69000000006</v>
      </c>
      <c r="JX266" s="209">
        <v>234903.87999999989</v>
      </c>
      <c r="JY266" s="209">
        <v>157105.32000000018</v>
      </c>
      <c r="JZ266" s="209">
        <v>251582.49000000022</v>
      </c>
      <c r="KA266" s="209">
        <v>164858.45999999973</v>
      </c>
      <c r="KB266" s="209">
        <v>350982.3899999999</v>
      </c>
      <c r="KC266" s="209">
        <v>247596.13000000012</v>
      </c>
      <c r="KD266" s="209">
        <v>297697.96000000043</v>
      </c>
      <c r="KE266" s="209">
        <v>2832717.7099999995</v>
      </c>
      <c r="KF266" s="37">
        <f t="shared" si="1387"/>
        <v>5120464</v>
      </c>
      <c r="KG266" s="229">
        <v>46089.03</v>
      </c>
      <c r="KH266" s="209">
        <v>20574.710000000006</v>
      </c>
      <c r="KI266" s="209">
        <v>194829.77999999997</v>
      </c>
      <c r="KJ266" s="209">
        <v>118377.36000000002</v>
      </c>
      <c r="KK266" s="209">
        <v>164962.28000000003</v>
      </c>
      <c r="KL266" s="209">
        <v>461909.04999999993</v>
      </c>
      <c r="KM266" s="209">
        <v>230488.89000000013</v>
      </c>
      <c r="KN266" s="209">
        <v>406166.39999999991</v>
      </c>
      <c r="KO266" s="209">
        <v>191942.83000000007</v>
      </c>
      <c r="KP266" s="209">
        <v>413325.35999999987</v>
      </c>
      <c r="KQ266" s="209">
        <v>593252.37999999989</v>
      </c>
      <c r="KR266" s="209">
        <v>1771916.8300000005</v>
      </c>
      <c r="KS266" s="37">
        <f t="shared" si="1389"/>
        <v>4613834.9000000004</v>
      </c>
      <c r="KT266" s="229">
        <v>263370.21999999997</v>
      </c>
      <c r="KU266" s="209">
        <v>69341.920000000042</v>
      </c>
      <c r="KV266" s="209">
        <v>176374.62</v>
      </c>
      <c r="KW266" s="209">
        <v>116476.38</v>
      </c>
      <c r="KX266" s="209">
        <v>300399.67000000004</v>
      </c>
      <c r="KY266" s="209">
        <v>535040.85999999987</v>
      </c>
      <c r="KZ266" s="209">
        <v>428652.74</v>
      </c>
      <c r="LA266" s="209">
        <v>164610.16000000015</v>
      </c>
      <c r="LB266" s="209">
        <v>595284.59000000008</v>
      </c>
      <c r="LC266" s="209">
        <v>332531.83000000007</v>
      </c>
      <c r="LD266" s="209">
        <v>615908.40999999968</v>
      </c>
      <c r="LE266" s="209">
        <v>981427.33000000054</v>
      </c>
      <c r="LF266" s="37">
        <f t="shared" si="1391"/>
        <v>4579418.7300000004</v>
      </c>
      <c r="LG266" s="229">
        <v>226099.34</v>
      </c>
      <c r="LH266" s="209">
        <v>68316.690000000031</v>
      </c>
      <c r="LI266" s="209">
        <v>197696.99</v>
      </c>
      <c r="LJ266" s="209">
        <v>68752.790000000037</v>
      </c>
      <c r="LK266" s="209">
        <v>228555.97999999998</v>
      </c>
      <c r="LL266" s="209">
        <v>254861.14999999991</v>
      </c>
      <c r="LM266" s="209">
        <v>108777.43000000017</v>
      </c>
      <c r="LN266" s="209">
        <v>284094.26999999979</v>
      </c>
      <c r="LO266" s="209">
        <v>264359.36999999941</v>
      </c>
      <c r="LP266" s="209">
        <v>118977.30000000075</v>
      </c>
      <c r="LQ266" s="209">
        <v>395115.31000000006</v>
      </c>
      <c r="LR266" s="209">
        <v>913251.75999999978</v>
      </c>
      <c r="LS266" s="37">
        <f t="shared" si="1393"/>
        <v>3128858.38</v>
      </c>
      <c r="LT266" s="229">
        <v>56574.69</v>
      </c>
      <c r="LU266" s="209">
        <v>108385.81</v>
      </c>
      <c r="LV266" s="209">
        <v>167856.11</v>
      </c>
      <c r="LW266" s="209">
        <v>257471.40000000002</v>
      </c>
      <c r="LX266" s="209">
        <v>304816.51</v>
      </c>
      <c r="LY266" s="209">
        <v>450601.14999999991</v>
      </c>
      <c r="LZ266" s="209">
        <v>468011.64000000013</v>
      </c>
      <c r="MA266" s="209">
        <v>192907.32999999984</v>
      </c>
      <c r="MB266" s="209">
        <v>134075.94000000018</v>
      </c>
      <c r="MC266" s="209">
        <v>270560.54999999981</v>
      </c>
      <c r="MD266" s="209">
        <v>252517.80000000028</v>
      </c>
      <c r="ME266" s="209">
        <v>834805.75</v>
      </c>
      <c r="MF266" s="37">
        <f t="shared" si="1395"/>
        <v>3498584.68</v>
      </c>
      <c r="MG266" s="229">
        <v>225464.18</v>
      </c>
      <c r="MH266" s="209">
        <v>140063.93</v>
      </c>
      <c r="MI266" s="209">
        <v>150279.63</v>
      </c>
      <c r="MJ266" s="209">
        <v>0</v>
      </c>
      <c r="MK266" s="209">
        <v>0</v>
      </c>
      <c r="ML266" s="209">
        <v>0</v>
      </c>
      <c r="MM266" s="209">
        <v>0</v>
      </c>
      <c r="MN266" s="209">
        <v>0</v>
      </c>
      <c r="MO266" s="209">
        <v>0</v>
      </c>
      <c r="MP266" s="209">
        <v>0</v>
      </c>
      <c r="MQ266" s="209">
        <v>0</v>
      </c>
      <c r="MR266" s="209">
        <v>0</v>
      </c>
      <c r="MS266" s="38">
        <f t="shared" si="1397"/>
        <v>515807.74</v>
      </c>
    </row>
    <row r="267" spans="1:357" ht="15.75" x14ac:dyDescent="0.25">
      <c r="A267" s="86">
        <v>4204</v>
      </c>
      <c r="B267" s="113"/>
      <c r="C267" s="114" t="s">
        <v>365</v>
      </c>
      <c r="D267" s="114" t="s">
        <v>75</v>
      </c>
      <c r="E267" s="36" t="s">
        <v>165</v>
      </c>
      <c r="F267" s="36" t="s">
        <v>165</v>
      </c>
      <c r="G267" s="36" t="s">
        <v>165</v>
      </c>
      <c r="H267" s="36" t="s">
        <v>165</v>
      </c>
      <c r="I267" s="36" t="s">
        <v>165</v>
      </c>
      <c r="J267" s="36" t="s">
        <v>165</v>
      </c>
      <c r="K267" s="36" t="s">
        <v>165</v>
      </c>
      <c r="L267" s="36">
        <v>45668402.603905857</v>
      </c>
      <c r="M267" s="37">
        <v>9882586.3795693554</v>
      </c>
      <c r="N267" s="37">
        <v>12952144.883992655</v>
      </c>
      <c r="O267" s="36">
        <v>9710732.7658153903</v>
      </c>
      <c r="P267" s="36">
        <v>15451381.238524454</v>
      </c>
      <c r="Q267" s="36">
        <v>15901418.794858955</v>
      </c>
      <c r="R267" s="36">
        <v>30982498.748122182</v>
      </c>
      <c r="S267" s="37">
        <f t="shared" si="1340"/>
        <v>140549165.41478884</v>
      </c>
      <c r="T267" s="36">
        <v>6693889.9974962454</v>
      </c>
      <c r="U267" s="36">
        <v>8005175.8763144705</v>
      </c>
      <c r="V267" s="36">
        <v>8821764.6904940717</v>
      </c>
      <c r="W267" s="36">
        <v>9058279.3644633628</v>
      </c>
      <c r="X267" s="36">
        <v>10219444.497579711</v>
      </c>
      <c r="Y267" s="36">
        <v>10014817.972792516</v>
      </c>
      <c r="Z267" s="36">
        <v>10756760.505842103</v>
      </c>
      <c r="AA267" s="36">
        <v>11660358.339008525</v>
      </c>
      <c r="AB267" s="36">
        <v>10251226.599232167</v>
      </c>
      <c r="AC267" s="36">
        <v>14147573.656234359</v>
      </c>
      <c r="AD267" s="36">
        <v>16024049.0235353</v>
      </c>
      <c r="AE267" s="36">
        <v>30900989.622558855</v>
      </c>
      <c r="AF267" s="37">
        <f t="shared" si="1342"/>
        <v>146554330.14555168</v>
      </c>
      <c r="AG267" s="36">
        <v>9168425.3203972634</v>
      </c>
      <c r="AH267" s="36">
        <v>8816779.8844516762</v>
      </c>
      <c r="AI267" s="36">
        <v>10333386.985478215</v>
      </c>
      <c r="AJ267" s="36">
        <v>8726034.0555416457</v>
      </c>
      <c r="AK267" s="36">
        <v>9348900.0411867872</v>
      </c>
      <c r="AL267" s="36">
        <v>9341057.1295693573</v>
      </c>
      <c r="AM267" s="36">
        <v>10529407.122934395</v>
      </c>
      <c r="AN267" s="36">
        <v>11532571.625563355</v>
      </c>
      <c r="AO267" s="36">
        <v>12354104.740527447</v>
      </c>
      <c r="AP267" s="36">
        <v>13064772.602236697</v>
      </c>
      <c r="AQ267" s="36">
        <v>20347160.540310457</v>
      </c>
      <c r="AR267" s="36">
        <v>37118175.209439196</v>
      </c>
      <c r="AS267" s="37">
        <f t="shared" si="1345"/>
        <v>160680775.25763652</v>
      </c>
      <c r="AT267" s="36">
        <v>12442143.408279086</v>
      </c>
      <c r="AU267" s="36">
        <v>13912046.268986814</v>
      </c>
      <c r="AV267" s="36">
        <v>9471449.1811884567</v>
      </c>
      <c r="AW267" s="36">
        <v>8975478.1945000812</v>
      </c>
      <c r="AX267" s="36">
        <v>9384512.5792021323</v>
      </c>
      <c r="AY267" s="36">
        <v>14209373.999499248</v>
      </c>
      <c r="AZ267" s="36">
        <v>10971113.636913702</v>
      </c>
      <c r="BA267" s="36">
        <v>15335860.17814221</v>
      </c>
      <c r="BB267" s="36">
        <v>15444387.284092832</v>
      </c>
      <c r="BC267" s="36">
        <v>22098135.87318477</v>
      </c>
      <c r="BD267" s="36">
        <v>19794134.774912361</v>
      </c>
      <c r="BE267" s="36">
        <v>39790903.302912742</v>
      </c>
      <c r="BF267" s="37">
        <f t="shared" si="1347"/>
        <v>191829538.68181443</v>
      </c>
      <c r="BG267" s="36">
        <v>16588368.065598398</v>
      </c>
      <c r="BH267" s="36">
        <v>13232572.727800032</v>
      </c>
      <c r="BI267" s="36">
        <v>9224148.395676842</v>
      </c>
      <c r="BJ267" s="36">
        <v>9332290.3303288426</v>
      </c>
      <c r="BK267" s="36">
        <v>9278172.288724754</v>
      </c>
      <c r="BL267" s="36">
        <v>12889273.780712718</v>
      </c>
      <c r="BM267" s="36">
        <v>14397350.319312315</v>
      </c>
      <c r="BN267" s="36">
        <v>14340974.952428654</v>
      </c>
      <c r="BO267" s="36">
        <v>19111388.321273606</v>
      </c>
      <c r="BP267" s="36">
        <v>16443280.462360209</v>
      </c>
      <c r="BQ267" s="36">
        <v>17371955.449215461</v>
      </c>
      <c r="BR267" s="36">
        <v>43700146.116967149</v>
      </c>
      <c r="BS267" s="37">
        <f t="shared" si="1350"/>
        <v>195909921.210399</v>
      </c>
      <c r="BT267" s="36">
        <v>15964325.814054416</v>
      </c>
      <c r="BU267" s="36">
        <v>11697700.837589715</v>
      </c>
      <c r="BV267" s="36">
        <v>9287096.5529127084</v>
      </c>
      <c r="BW267" s="36">
        <v>10676286.566933718</v>
      </c>
      <c r="BX267" s="36">
        <v>11764529.645468224</v>
      </c>
      <c r="BY267" s="36">
        <v>13390040.821982972</v>
      </c>
      <c r="BZ267" s="36">
        <v>12418280.174553491</v>
      </c>
      <c r="CA267" s="36">
        <v>14116541.293523634</v>
      </c>
      <c r="CB267" s="36">
        <v>22015434.030170254</v>
      </c>
      <c r="CC267" s="36">
        <v>16771413.677140724</v>
      </c>
      <c r="CD267" s="36">
        <v>25344359.725504864</v>
      </c>
      <c r="CE267" s="36">
        <v>50265612.849023551</v>
      </c>
      <c r="CF267" s="37">
        <f t="shared" si="1353"/>
        <v>213711621.98885828</v>
      </c>
      <c r="CG267" s="36">
        <v>16163759.927641466</v>
      </c>
      <c r="CH267" s="36">
        <v>13495160.371098313</v>
      </c>
      <c r="CI267" s="36">
        <v>12553082.44712903</v>
      </c>
      <c r="CJ267" s="36">
        <v>11446658.931772662</v>
      </c>
      <c r="CK267" s="36">
        <v>9869909.7578033786</v>
      </c>
      <c r="CL267" s="36">
        <v>16396904.12068104</v>
      </c>
      <c r="CM267" s="36">
        <v>13833739.173844049</v>
      </c>
      <c r="CN267" s="36">
        <v>19117564.5163996</v>
      </c>
      <c r="CO267" s="36">
        <v>20879267.650649611</v>
      </c>
      <c r="CP267" s="36">
        <v>19598440.802078124</v>
      </c>
      <c r="CQ267" s="36">
        <v>24923122.47784172</v>
      </c>
      <c r="CR267" s="36">
        <v>59623966.273945652</v>
      </c>
      <c r="CS267" s="37">
        <f t="shared" si="1356"/>
        <v>237901576.45088467</v>
      </c>
      <c r="CT267" s="36">
        <v>15171691.919045236</v>
      </c>
      <c r="CU267" s="36">
        <v>19236796.041520618</v>
      </c>
      <c r="CV267" s="36">
        <v>16087629.640919711</v>
      </c>
      <c r="CW267" s="36">
        <v>10328241.81810216</v>
      </c>
      <c r="CX267" s="36">
        <v>14989655.606989855</v>
      </c>
      <c r="CY267" s="36">
        <v>14704719.761934565</v>
      </c>
      <c r="CZ267" s="36">
        <v>17811494.042271752</v>
      </c>
      <c r="DA267" s="36">
        <v>23153308.482807547</v>
      </c>
      <c r="DB267" s="36">
        <v>26657373.592638891</v>
      </c>
      <c r="DC267" s="36">
        <v>32230548.884952419</v>
      </c>
      <c r="DD267" s="36">
        <v>31632966.472542293</v>
      </c>
      <c r="DE267" s="36">
        <v>89863736.008695886</v>
      </c>
      <c r="DF267" s="36">
        <f t="shared" si="1359"/>
        <v>311868162.27242094</v>
      </c>
      <c r="DG267" s="36">
        <v>19256086.476566523</v>
      </c>
      <c r="DH267" s="36">
        <v>14982330.503433481</v>
      </c>
      <c r="DI267" s="36">
        <v>16872820.589999989</v>
      </c>
      <c r="DJ267" s="36">
        <v>15254131.590000011</v>
      </c>
      <c r="DK267" s="36">
        <v>19584844.430000015</v>
      </c>
      <c r="DL267" s="36">
        <v>20740005.616000012</v>
      </c>
      <c r="DM267" s="36">
        <v>20619983.473999977</v>
      </c>
      <c r="DN267" s="36">
        <v>27289938.050000012</v>
      </c>
      <c r="DO267" s="36">
        <v>31897605.459999979</v>
      </c>
      <c r="DP267" s="36">
        <v>27246234.050000012</v>
      </c>
      <c r="DQ267" s="36">
        <v>41109671.920000017</v>
      </c>
      <c r="DR267" s="36">
        <v>82959635.430000007</v>
      </c>
      <c r="DS267" s="37">
        <f t="shared" si="1361"/>
        <v>337813287.59000003</v>
      </c>
      <c r="DT267" s="36">
        <v>22652009.160000004</v>
      </c>
      <c r="DU267" s="36">
        <v>16346368.75999999</v>
      </c>
      <c r="DV267" s="36">
        <v>19817563.389999993</v>
      </c>
      <c r="DW267" s="36">
        <v>20593912.419999987</v>
      </c>
      <c r="DX267" s="36">
        <v>22384943.270000026</v>
      </c>
      <c r="DY267" s="36">
        <v>29778486.599999994</v>
      </c>
      <c r="DZ267" s="36">
        <v>29734580.50999999</v>
      </c>
      <c r="EA267" s="36">
        <v>34890771.450000018</v>
      </c>
      <c r="EB267" s="36">
        <v>99336448.73999995</v>
      </c>
      <c r="EC267" s="36">
        <v>36071336.360000074</v>
      </c>
      <c r="ED267" s="36">
        <v>31809984.659999907</v>
      </c>
      <c r="EE267" s="36">
        <v>93300572.790000081</v>
      </c>
      <c r="EF267" s="37">
        <f t="shared" si="1363"/>
        <v>456716978.11000001</v>
      </c>
      <c r="EG267" s="36">
        <v>25463195.650000002</v>
      </c>
      <c r="EH267" s="36">
        <v>29715365.149999995</v>
      </c>
      <c r="EI267" s="36">
        <v>26221459.410000011</v>
      </c>
      <c r="EJ267" s="36">
        <v>27806663.819999978</v>
      </c>
      <c r="EK267" s="36">
        <v>27608614.000000015</v>
      </c>
      <c r="EL267" s="36">
        <v>39539979.799999982</v>
      </c>
      <c r="EM267" s="36">
        <v>39978081.289999962</v>
      </c>
      <c r="EN267" s="36">
        <v>47431855.360000014</v>
      </c>
      <c r="EO267" s="36">
        <v>62688805.870000064</v>
      </c>
      <c r="EP267" s="36">
        <v>55194665.980000019</v>
      </c>
      <c r="EQ267" s="36">
        <v>64306000.050000072</v>
      </c>
      <c r="ER267" s="36">
        <v>104503457.80999994</v>
      </c>
      <c r="ES267" s="37">
        <f t="shared" si="1365"/>
        <v>550458144.19000006</v>
      </c>
      <c r="ET267" s="36">
        <v>39320173.160000004</v>
      </c>
      <c r="EU267" s="36">
        <v>34054163.619999997</v>
      </c>
      <c r="EV267" s="36">
        <v>26275910.320000008</v>
      </c>
      <c r="EW267" s="36">
        <v>20528335.629999951</v>
      </c>
      <c r="EX267" s="36">
        <v>28453564.289999992</v>
      </c>
      <c r="EY267" s="36">
        <v>41488500.560000032</v>
      </c>
      <c r="EZ267" s="36">
        <v>45883939.660000026</v>
      </c>
      <c r="FA267" s="36">
        <v>48765878.709999979</v>
      </c>
      <c r="FB267" s="36">
        <v>51242685.569999993</v>
      </c>
      <c r="FC267" s="36">
        <v>58882640.670000076</v>
      </c>
      <c r="FD267" s="36">
        <v>98676047.759999931</v>
      </c>
      <c r="FE267" s="36">
        <v>164180621.38999993</v>
      </c>
      <c r="FF267" s="37">
        <f t="shared" si="1367"/>
        <v>657752461.33999991</v>
      </c>
      <c r="FG267" s="36">
        <v>18992719.890000001</v>
      </c>
      <c r="FH267" s="36">
        <v>18381970.859999999</v>
      </c>
      <c r="FI267" s="36">
        <v>25213612.280000001</v>
      </c>
      <c r="FJ267" s="36">
        <v>22467481.979999989</v>
      </c>
      <c r="FK267" s="36">
        <v>21027905.710000038</v>
      </c>
      <c r="FL267" s="36">
        <v>31912228.480000019</v>
      </c>
      <c r="FM267" s="36">
        <v>32395362.339999974</v>
      </c>
      <c r="FN267" s="36">
        <v>46004550.2299999</v>
      </c>
      <c r="FO267" s="36">
        <v>40970890.180000007</v>
      </c>
      <c r="FP267" s="36">
        <v>48455861.750000119</v>
      </c>
      <c r="FQ267" s="36">
        <v>55645269.72999984</v>
      </c>
      <c r="FR267" s="36">
        <v>75972796.660000145</v>
      </c>
      <c r="FS267" s="37">
        <f t="shared" si="1369"/>
        <v>437440650.09000003</v>
      </c>
      <c r="FT267" s="36">
        <v>24583872.379999999</v>
      </c>
      <c r="FU267" s="36">
        <v>25428175.589999992</v>
      </c>
      <c r="FV267" s="36">
        <v>25546855.430000015</v>
      </c>
      <c r="FW267" s="36">
        <v>19294458.309999973</v>
      </c>
      <c r="FX267" s="36">
        <v>29198032.130000025</v>
      </c>
      <c r="FY267" s="36">
        <v>30463081.429999948</v>
      </c>
      <c r="FZ267" s="36">
        <v>40251456.670000106</v>
      </c>
      <c r="GA267" s="36">
        <v>36126980.769999951</v>
      </c>
      <c r="GB267" s="36">
        <v>39996979.820000023</v>
      </c>
      <c r="GC267" s="36">
        <v>40985575.050000012</v>
      </c>
      <c r="GD267" s="36">
        <v>44170632.659999967</v>
      </c>
      <c r="GE267" s="36">
        <v>64789505.149999857</v>
      </c>
      <c r="GF267" s="37">
        <f t="shared" si="1371"/>
        <v>420835605.38999987</v>
      </c>
      <c r="GG267" s="36">
        <v>17188650.189999998</v>
      </c>
      <c r="GH267" s="36">
        <v>15610782.43999999</v>
      </c>
      <c r="GI267" s="36">
        <v>14372326.74000001</v>
      </c>
      <c r="GJ267" s="36">
        <v>12099073.599999987</v>
      </c>
      <c r="GK267" s="36">
        <v>16346984.74000001</v>
      </c>
      <c r="GL267" s="36">
        <v>17222253.330000028</v>
      </c>
      <c r="GM267" s="36">
        <v>30223156.389999986</v>
      </c>
      <c r="GN267" s="36">
        <v>34389541.309999973</v>
      </c>
      <c r="GO267" s="36">
        <v>41105976.689999968</v>
      </c>
      <c r="GP267" s="36">
        <v>62585967.390000015</v>
      </c>
      <c r="GQ267" s="36">
        <v>61287945.87499997</v>
      </c>
      <c r="GR267" s="36">
        <v>79980291.705000043</v>
      </c>
      <c r="GS267" s="37">
        <f t="shared" si="1373"/>
        <v>402412950.39999998</v>
      </c>
      <c r="GT267" s="36">
        <v>31562069.939999998</v>
      </c>
      <c r="GU267" s="36">
        <v>24484677.540000007</v>
      </c>
      <c r="GV267" s="36">
        <v>28492269.339999989</v>
      </c>
      <c r="GW267" s="36">
        <v>31797263.62000002</v>
      </c>
      <c r="GX267" s="36">
        <v>41689721.160000011</v>
      </c>
      <c r="GY267" s="36">
        <v>50368680.780000031</v>
      </c>
      <c r="GZ267" s="36">
        <v>64387222.949999988</v>
      </c>
      <c r="HA267" s="36">
        <v>65930639.930000007</v>
      </c>
      <c r="HB267" s="36">
        <v>78239993.369999886</v>
      </c>
      <c r="HC267" s="36">
        <v>72511294.300000131</v>
      </c>
      <c r="HD267" s="36">
        <v>61693729.579999804</v>
      </c>
      <c r="HE267" s="36">
        <v>106815877.4799999</v>
      </c>
      <c r="HF267" s="37">
        <f t="shared" si="1375"/>
        <v>657973439.98999977</v>
      </c>
      <c r="HG267" s="36">
        <v>36944932.870000005</v>
      </c>
      <c r="HH267" s="36">
        <v>20413588.219999991</v>
      </c>
      <c r="HI267" s="36">
        <v>29615467.77999999</v>
      </c>
      <c r="HJ267" s="36">
        <v>46662010.100000024</v>
      </c>
      <c r="HK267" s="36">
        <v>31055187.720000006</v>
      </c>
      <c r="HL267" s="36">
        <v>41859366.629999846</v>
      </c>
      <c r="HM267" s="36">
        <v>49366701.640000075</v>
      </c>
      <c r="HN267" s="36">
        <v>48409189.74999997</v>
      </c>
      <c r="HO267" s="36">
        <v>48360938.720000148</v>
      </c>
      <c r="HP267" s="36">
        <v>78161777.710000008</v>
      </c>
      <c r="HQ267" s="36">
        <v>52286988.299999885</v>
      </c>
      <c r="HR267" s="36">
        <v>132996633.51000009</v>
      </c>
      <c r="HS267" s="37">
        <f t="shared" si="1377"/>
        <v>616132782.95000005</v>
      </c>
      <c r="HT267" s="36">
        <v>10177866.890000002</v>
      </c>
      <c r="HU267" s="36">
        <v>10721517.930000002</v>
      </c>
      <c r="HV267" s="36">
        <v>11592664.320000004</v>
      </c>
      <c r="HW267" s="36">
        <v>10459939.459999988</v>
      </c>
      <c r="HX267" s="36">
        <v>12538020.260000017</v>
      </c>
      <c r="HY267" s="36">
        <v>18272412.129999969</v>
      </c>
      <c r="HZ267" s="36">
        <v>24440212.810000006</v>
      </c>
      <c r="IA267" s="36">
        <v>24140662.98000003</v>
      </c>
      <c r="IB267" s="36">
        <v>22806086.039999999</v>
      </c>
      <c r="IC267" s="36">
        <v>25906474.660000011</v>
      </c>
      <c r="ID267" s="36">
        <v>32520442.299999904</v>
      </c>
      <c r="IE267" s="36">
        <v>72417110.579999983</v>
      </c>
      <c r="IF267" s="37">
        <f t="shared" si="1379"/>
        <v>275993410.3599999</v>
      </c>
      <c r="IG267" s="36">
        <v>12331851.989999996</v>
      </c>
      <c r="IH267" s="209">
        <v>9423515.72000001</v>
      </c>
      <c r="II267" s="209">
        <v>8248737.26999998</v>
      </c>
      <c r="IJ267" s="209">
        <v>11444242.229999997</v>
      </c>
      <c r="IK267" s="209">
        <v>16255042.630000012</v>
      </c>
      <c r="IL267" s="209">
        <v>18395953.37000002</v>
      </c>
      <c r="IM267" s="209">
        <v>23386608.119999971</v>
      </c>
      <c r="IN267" s="209">
        <v>29457680.570000056</v>
      </c>
      <c r="IO267" s="209">
        <v>27198062.060000032</v>
      </c>
      <c r="IP267" s="209">
        <v>32826289.949999962</v>
      </c>
      <c r="IQ267" s="209">
        <v>37522289.050000019</v>
      </c>
      <c r="IR267" s="209">
        <v>62617654.469999887</v>
      </c>
      <c r="IS267" s="37">
        <f t="shared" si="1381"/>
        <v>289107927.42999995</v>
      </c>
      <c r="IT267" s="36">
        <v>13419111.369999999</v>
      </c>
      <c r="IU267" s="209">
        <v>11637671.75</v>
      </c>
      <c r="IV267" s="209">
        <v>17881870.57</v>
      </c>
      <c r="IW267" s="209">
        <v>12423801.580000015</v>
      </c>
      <c r="IX267" s="209">
        <v>21165231.529999979</v>
      </c>
      <c r="IY267" s="209">
        <v>27383946.730000015</v>
      </c>
      <c r="IZ267" s="209">
        <v>32922451.169999991</v>
      </c>
      <c r="JA267" s="209">
        <v>40210798.360000014</v>
      </c>
      <c r="JB267" s="209">
        <v>35813534.359999992</v>
      </c>
      <c r="JC267" s="209">
        <v>52008788.230000079</v>
      </c>
      <c r="JD267" s="209">
        <v>60185244.319999889</v>
      </c>
      <c r="JE267" s="209">
        <v>76702357.810000002</v>
      </c>
      <c r="JF267" s="37">
        <f t="shared" si="1383"/>
        <v>401754807.77999997</v>
      </c>
      <c r="JG267" s="229">
        <v>18089152.949999996</v>
      </c>
      <c r="JH267" s="209">
        <v>14148342.310000002</v>
      </c>
      <c r="JI267" s="209">
        <v>20744426.160000004</v>
      </c>
      <c r="JJ267" s="209">
        <v>21009072.770000007</v>
      </c>
      <c r="JK267" s="209">
        <v>28177622.760000009</v>
      </c>
      <c r="JL267" s="209">
        <v>26817194.519999981</v>
      </c>
      <c r="JM267" s="209">
        <v>27046337.270000033</v>
      </c>
      <c r="JN267" s="209">
        <v>33693497.600000024</v>
      </c>
      <c r="JO267" s="209">
        <v>32840491.529999956</v>
      </c>
      <c r="JP267" s="209">
        <v>45412275.079999976</v>
      </c>
      <c r="JQ267" s="209">
        <v>48672525.920000009</v>
      </c>
      <c r="JR267" s="209">
        <v>81961077.909999907</v>
      </c>
      <c r="JS267" s="37">
        <f t="shared" si="1385"/>
        <v>398612016.77999991</v>
      </c>
      <c r="JT267" s="229">
        <v>22396221.880000003</v>
      </c>
      <c r="JU267" s="209">
        <v>16746089.619999995</v>
      </c>
      <c r="JV267" s="209">
        <v>20343454.069999985</v>
      </c>
      <c r="JW267" s="209">
        <v>28418568.93000003</v>
      </c>
      <c r="JX267" s="209">
        <v>38269446.820000008</v>
      </c>
      <c r="JY267" s="209">
        <v>14392259.41</v>
      </c>
      <c r="JZ267" s="209">
        <v>32393870.909999963</v>
      </c>
      <c r="KA267" s="209">
        <v>29199880.090000063</v>
      </c>
      <c r="KB267" s="209">
        <v>36647485.919999912</v>
      </c>
      <c r="KC267" s="209">
        <v>45654712.770000167</v>
      </c>
      <c r="KD267" s="209">
        <v>50384429.849999711</v>
      </c>
      <c r="KE267" s="209">
        <v>82703624.750000134</v>
      </c>
      <c r="KF267" s="37">
        <f t="shared" si="1387"/>
        <v>417550045.01999998</v>
      </c>
      <c r="KG267" s="229">
        <v>15726115.640000001</v>
      </c>
      <c r="KH267" s="209">
        <v>24185866.640000001</v>
      </c>
      <c r="KI267" s="209">
        <v>17630646.659999996</v>
      </c>
      <c r="KJ267" s="209">
        <v>24871570.170000006</v>
      </c>
      <c r="KK267" s="209">
        <v>27683336.920000095</v>
      </c>
      <c r="KL267" s="209">
        <v>33918646.409999989</v>
      </c>
      <c r="KM267" s="209">
        <v>30366202.2999999</v>
      </c>
      <c r="KN267" s="209">
        <v>40516478.439999998</v>
      </c>
      <c r="KO267" s="209">
        <v>39587939.740000099</v>
      </c>
      <c r="KP267" s="209">
        <v>42827053.459999904</v>
      </c>
      <c r="KQ267" s="209">
        <v>59442747.400000006</v>
      </c>
      <c r="KR267" s="209">
        <v>113155946.03</v>
      </c>
      <c r="KS267" s="37">
        <f t="shared" si="1389"/>
        <v>469912549.80999994</v>
      </c>
      <c r="KT267" s="229">
        <v>29004895.600000001</v>
      </c>
      <c r="KU267" s="209">
        <v>27529910.189999998</v>
      </c>
      <c r="KV267" s="209">
        <v>38012221.170000002</v>
      </c>
      <c r="KW267" s="209">
        <v>43215434.680000007</v>
      </c>
      <c r="KX267" s="209">
        <v>55620589.339999892</v>
      </c>
      <c r="KY267" s="209">
        <v>57763264.169999994</v>
      </c>
      <c r="KZ267" s="209">
        <v>60542082.120000109</v>
      </c>
      <c r="LA267" s="209">
        <v>67457885.879999995</v>
      </c>
      <c r="LB267" s="209">
        <v>70000308.410000026</v>
      </c>
      <c r="LC267" s="209">
        <v>67951362.289999962</v>
      </c>
      <c r="LD267" s="209">
        <v>94143347.860001042</v>
      </c>
      <c r="LE267" s="209">
        <v>142824673.77999997</v>
      </c>
      <c r="LF267" s="37">
        <f t="shared" si="1391"/>
        <v>754065975.49000096</v>
      </c>
      <c r="LG267" s="229">
        <v>27578816.66</v>
      </c>
      <c r="LH267" s="209">
        <v>30681323.100000001</v>
      </c>
      <c r="LI267" s="209">
        <v>45704408.169999987</v>
      </c>
      <c r="LJ267" s="209">
        <v>49933107.850000001</v>
      </c>
      <c r="LK267" s="209">
        <v>63927716.000000015</v>
      </c>
      <c r="LL267" s="209">
        <v>58537365.419999972</v>
      </c>
      <c r="LM267" s="209">
        <v>66063119.420000017</v>
      </c>
      <c r="LN267" s="209">
        <v>72821344.860001028</v>
      </c>
      <c r="LO267" s="209">
        <v>63966285.81999898</v>
      </c>
      <c r="LP267" s="209">
        <v>64805188.799999975</v>
      </c>
      <c r="LQ267" s="209">
        <v>86280527.570001006</v>
      </c>
      <c r="LR267" s="209">
        <v>159086762.90999901</v>
      </c>
      <c r="LS267" s="37">
        <f t="shared" si="1393"/>
        <v>789385966.58000004</v>
      </c>
      <c r="LT267" s="229">
        <v>23633856.48</v>
      </c>
      <c r="LU267" s="209">
        <v>33418424.460000001</v>
      </c>
      <c r="LV267" s="209">
        <v>34358441.120000005</v>
      </c>
      <c r="LW267" s="209">
        <v>40346934.229999907</v>
      </c>
      <c r="LX267" s="209">
        <v>49025579.46000009</v>
      </c>
      <c r="LY267" s="209">
        <v>49057396.160000011</v>
      </c>
      <c r="LZ267" s="209">
        <v>46193364.069999993</v>
      </c>
      <c r="MA267" s="209">
        <v>56846995.020000003</v>
      </c>
      <c r="MB267" s="209">
        <v>44501429.179999992</v>
      </c>
      <c r="MC267" s="209">
        <v>74644212.329999998</v>
      </c>
      <c r="MD267" s="209">
        <v>70770645.76000005</v>
      </c>
      <c r="ME267" s="209">
        <v>102219834.48999995</v>
      </c>
      <c r="MF267" s="37">
        <f t="shared" si="1395"/>
        <v>625017112.75999999</v>
      </c>
      <c r="MG267" s="229">
        <v>34555616.079999998</v>
      </c>
      <c r="MH267" s="209">
        <v>28183672.510000002</v>
      </c>
      <c r="MI267" s="209">
        <v>29368698.960000001</v>
      </c>
      <c r="MJ267" s="209">
        <v>0</v>
      </c>
      <c r="MK267" s="209">
        <v>0</v>
      </c>
      <c r="ML267" s="209">
        <v>0</v>
      </c>
      <c r="MM267" s="209">
        <v>0</v>
      </c>
      <c r="MN267" s="209">
        <v>0</v>
      </c>
      <c r="MO267" s="209">
        <v>0</v>
      </c>
      <c r="MP267" s="209">
        <v>0</v>
      </c>
      <c r="MQ267" s="209">
        <v>0</v>
      </c>
      <c r="MR267" s="209">
        <v>0</v>
      </c>
      <c r="MS267" s="38">
        <f t="shared" si="1397"/>
        <v>92107987.550000012</v>
      </c>
    </row>
    <row r="268" spans="1:357" ht="15.75" x14ac:dyDescent="0.25">
      <c r="A268" s="86">
        <v>4205</v>
      </c>
      <c r="B268" s="113"/>
      <c r="C268" s="114" t="s">
        <v>366</v>
      </c>
      <c r="D268" s="114" t="s">
        <v>589</v>
      </c>
      <c r="E268" s="36" t="s">
        <v>165</v>
      </c>
      <c r="F268" s="36" t="s">
        <v>165</v>
      </c>
      <c r="G268" s="36" t="s">
        <v>165</v>
      </c>
      <c r="H268" s="36" t="s">
        <v>165</v>
      </c>
      <c r="I268" s="36" t="s">
        <v>165</v>
      </c>
      <c r="J268" s="36" t="s">
        <v>165</v>
      </c>
      <c r="K268" s="36" t="s">
        <v>165</v>
      </c>
      <c r="L268" s="36">
        <v>10843819.896511436</v>
      </c>
      <c r="M268" s="37">
        <v>4283099.649474211</v>
      </c>
      <c r="N268" s="37">
        <v>2809301.4521782673</v>
      </c>
      <c r="O268" s="36">
        <v>3017718.2440327159</v>
      </c>
      <c r="P268" s="36">
        <v>2653334.1679185447</v>
      </c>
      <c r="Q268" s="36">
        <v>4567196.6282757474</v>
      </c>
      <c r="R268" s="36">
        <v>9595989.8180604242</v>
      </c>
      <c r="S268" s="37">
        <f t="shared" si="1340"/>
        <v>37770459.856451347</v>
      </c>
      <c r="T268" s="36">
        <v>2349520.0842931066</v>
      </c>
      <c r="U268" s="36">
        <v>2363368.5528292442</v>
      </c>
      <c r="V268" s="36">
        <v>1871251.6316140885</v>
      </c>
      <c r="W268" s="36">
        <v>1357700.7108996829</v>
      </c>
      <c r="X268" s="36">
        <v>2031355.6677516266</v>
      </c>
      <c r="Y268" s="36">
        <v>2847362.627274245</v>
      </c>
      <c r="Z268" s="36">
        <v>3684470.3513603746</v>
      </c>
      <c r="AA268" s="36">
        <v>3771714.235603407</v>
      </c>
      <c r="AB268" s="36">
        <v>5261502.5231597386</v>
      </c>
      <c r="AC268" s="36">
        <v>3601966.5620514103</v>
      </c>
      <c r="AD268" s="36">
        <v>6143805.2495409781</v>
      </c>
      <c r="AE268" s="36">
        <v>10736853.275413122</v>
      </c>
      <c r="AF268" s="37">
        <f t="shared" si="1342"/>
        <v>46020871.471791029</v>
      </c>
      <c r="AG268" s="36">
        <v>4518262.8108829912</v>
      </c>
      <c r="AH268" s="36">
        <v>2306676.4813887505</v>
      </c>
      <c r="AI268" s="36">
        <v>1913129.1695042562</v>
      </c>
      <c r="AJ268" s="36">
        <v>3247506.2189117009</v>
      </c>
      <c r="AK268" s="36">
        <v>3602278.9011433814</v>
      </c>
      <c r="AL268" s="36">
        <v>2090948.5536638335</v>
      </c>
      <c r="AM268" s="36">
        <v>3241704.0965197785</v>
      </c>
      <c r="AN268" s="36">
        <v>2908763.1550659332</v>
      </c>
      <c r="AO268" s="36">
        <v>4968579.0336337853</v>
      </c>
      <c r="AP268" s="36">
        <v>4209122.4984977413</v>
      </c>
      <c r="AQ268" s="36">
        <v>4732823.8280754508</v>
      </c>
      <c r="AR268" s="36">
        <v>9423851.1430061683</v>
      </c>
      <c r="AS268" s="37">
        <f t="shared" si="1345"/>
        <v>47163645.89029377</v>
      </c>
      <c r="AT268" s="36">
        <v>3186654.4867718248</v>
      </c>
      <c r="AU268" s="36">
        <v>2664186.2436571526</v>
      </c>
      <c r="AV268" s="36">
        <v>2650724.4413286597</v>
      </c>
      <c r="AW268" s="36">
        <v>2874513.5325488239</v>
      </c>
      <c r="AX268" s="36">
        <v>2711165.9267234178</v>
      </c>
      <c r="AY268" s="36">
        <v>2206918.691912869</v>
      </c>
      <c r="AZ268" s="36">
        <v>3275699.8700550832</v>
      </c>
      <c r="BA268" s="36">
        <v>3693913.3963445164</v>
      </c>
      <c r="BB268" s="36">
        <v>5362333.7671924522</v>
      </c>
      <c r="BC268" s="36">
        <v>4298128.0111834444</v>
      </c>
      <c r="BD268" s="36">
        <v>5127651.7024703873</v>
      </c>
      <c r="BE268" s="36">
        <v>13156900.281171745</v>
      </c>
      <c r="BF268" s="37">
        <f t="shared" si="1347"/>
        <v>51208790.351360373</v>
      </c>
      <c r="BG268" s="36">
        <v>3965365.6767234188</v>
      </c>
      <c r="BH268" s="36">
        <v>2033331.1523535305</v>
      </c>
      <c r="BI268" s="36">
        <v>1963463.8036638312</v>
      </c>
      <c r="BJ268" s="36">
        <v>3013592.3561175098</v>
      </c>
      <c r="BK268" s="36">
        <v>2413863.6683358382</v>
      </c>
      <c r="BL268" s="36">
        <v>2287958.0267901849</v>
      </c>
      <c r="BM268" s="36">
        <v>3594173.6477215826</v>
      </c>
      <c r="BN268" s="36">
        <v>3869440.4282256709</v>
      </c>
      <c r="BO268" s="36">
        <v>2948883.2161158388</v>
      </c>
      <c r="BP268" s="36">
        <v>5709970.5951844482</v>
      </c>
      <c r="BQ268" s="36">
        <v>3837360.7228759783</v>
      </c>
      <c r="BR268" s="36">
        <v>10631849.244533459</v>
      </c>
      <c r="BS268" s="37">
        <f t="shared" si="1350"/>
        <v>46269252.538641289</v>
      </c>
      <c r="BT268" s="36">
        <v>3762613.7503755637</v>
      </c>
      <c r="BU268" s="36">
        <v>2266802.9419545964</v>
      </c>
      <c r="BV268" s="36">
        <v>1208265.2865131062</v>
      </c>
      <c r="BW268" s="36">
        <v>2490259.1697129016</v>
      </c>
      <c r="BX268" s="36">
        <v>1705419.9187948618</v>
      </c>
      <c r="BY268" s="36">
        <v>-560951.49699549424</v>
      </c>
      <c r="BZ268" s="36">
        <v>2214686.0995242884</v>
      </c>
      <c r="CA268" s="36">
        <v>4261802.7564263046</v>
      </c>
      <c r="CB268" s="36">
        <v>1481647.1496828599</v>
      </c>
      <c r="CC268" s="36">
        <v>3099481.3974294765</v>
      </c>
      <c r="CD268" s="36">
        <v>3509684.5522450292</v>
      </c>
      <c r="CE268" s="36">
        <v>11425224.296152567</v>
      </c>
      <c r="CF268" s="37">
        <f t="shared" si="1353"/>
        <v>36864935.821816064</v>
      </c>
      <c r="CG268" s="36">
        <v>1729194.2324319815</v>
      </c>
      <c r="CH268" s="36">
        <v>1720217.8274495073</v>
      </c>
      <c r="CI268" s="36">
        <v>1385356.6756801866</v>
      </c>
      <c r="CJ268" s="36">
        <v>1659269.5275830443</v>
      </c>
      <c r="CK268" s="36">
        <v>1855281.216366214</v>
      </c>
      <c r="CL268" s="36">
        <v>2591591.9107828373</v>
      </c>
      <c r="CM268" s="36">
        <v>2427908.007886833</v>
      </c>
      <c r="CN268" s="36">
        <v>3273523.4709564368</v>
      </c>
      <c r="CO268" s="36">
        <v>3927241.6925388109</v>
      </c>
      <c r="CP268" s="36">
        <v>3933018.7994908933</v>
      </c>
      <c r="CQ268" s="36">
        <v>4549085.2715323074</v>
      </c>
      <c r="CR268" s="36">
        <v>12809625.853822388</v>
      </c>
      <c r="CS268" s="37">
        <f t="shared" si="1356"/>
        <v>41861314.486521438</v>
      </c>
      <c r="CT268" s="36">
        <v>2155716.2781255222</v>
      </c>
      <c r="CU268" s="36">
        <v>2123398.9855616749</v>
      </c>
      <c r="CV268" s="36">
        <v>1768996.8783592083</v>
      </c>
      <c r="CW268" s="36">
        <v>2343648.5221165069</v>
      </c>
      <c r="CX268" s="36">
        <v>1648913.3329160432</v>
      </c>
      <c r="CY268" s="36">
        <v>2721502.6023201449</v>
      </c>
      <c r="CZ268" s="36">
        <v>3614425.346811885</v>
      </c>
      <c r="DA268" s="36">
        <v>4794166.9186279466</v>
      </c>
      <c r="DB268" s="36">
        <v>5261767.2532966118</v>
      </c>
      <c r="DC268" s="36">
        <v>6604879.1335753575</v>
      </c>
      <c r="DD268" s="36">
        <v>8726109.5769070275</v>
      </c>
      <c r="DE268" s="36">
        <v>21351836.736145884</v>
      </c>
      <c r="DF268" s="36">
        <f t="shared" si="1359"/>
        <v>63115361.564763814</v>
      </c>
      <c r="DG268" s="36">
        <v>4444491.9313804032</v>
      </c>
      <c r="DH268" s="36">
        <v>4077064.5900083473</v>
      </c>
      <c r="DI268" s="36">
        <v>3290173.5183308274</v>
      </c>
      <c r="DJ268" s="36">
        <v>2560920.8499999139</v>
      </c>
      <c r="DK268" s="36">
        <v>3358545.77</v>
      </c>
      <c r="DL268" s="36">
        <v>3475612.5529999994</v>
      </c>
      <c r="DM268" s="36">
        <v>4136293.2570000105</v>
      </c>
      <c r="DN268" s="36">
        <v>5360668.1502805017</v>
      </c>
      <c r="DO268" s="36">
        <v>5876178.7199999914</v>
      </c>
      <c r="DP268" s="36">
        <v>7110089.7500000075</v>
      </c>
      <c r="DQ268" s="36">
        <v>11461607.480000004</v>
      </c>
      <c r="DR268" s="36">
        <v>24798748.729999974</v>
      </c>
      <c r="DS268" s="37">
        <f t="shared" si="1361"/>
        <v>79950395.299999982</v>
      </c>
      <c r="DT268" s="36">
        <v>4136522.41</v>
      </c>
      <c r="DU268" s="36">
        <v>3826787.87</v>
      </c>
      <c r="DV268" s="36">
        <v>3166496.22</v>
      </c>
      <c r="DW268" s="36">
        <v>3443728.72</v>
      </c>
      <c r="DX268" s="36">
        <v>4439893.8899999997</v>
      </c>
      <c r="DY268" s="36">
        <v>4564875.09</v>
      </c>
      <c r="DZ268" s="36">
        <v>5762710.9300000034</v>
      </c>
      <c r="EA268" s="36">
        <v>7111139.1899999939</v>
      </c>
      <c r="EB268" s="36">
        <v>11694622.620000005</v>
      </c>
      <c r="EC268" s="36">
        <v>8259269.6200000048</v>
      </c>
      <c r="ED268" s="36">
        <v>9526221.2100000083</v>
      </c>
      <c r="EE268" s="36">
        <v>22338042.00999999</v>
      </c>
      <c r="EF268" s="37">
        <f t="shared" si="1363"/>
        <v>88270309.780000001</v>
      </c>
      <c r="EG268" s="36">
        <v>5086179.91</v>
      </c>
      <c r="EH268" s="36">
        <v>4813156.51</v>
      </c>
      <c r="EI268" s="36">
        <v>4943841.26</v>
      </c>
      <c r="EJ268" s="36">
        <v>5524041.1999999993</v>
      </c>
      <c r="EK268" s="36">
        <v>6754719.8799999952</v>
      </c>
      <c r="EL268" s="36">
        <v>5012734.3300000094</v>
      </c>
      <c r="EM268" s="36">
        <v>6479001.1300000027</v>
      </c>
      <c r="EN268" s="36">
        <v>7403325.8599999771</v>
      </c>
      <c r="EO268" s="36">
        <v>8243100.9400000125</v>
      </c>
      <c r="EP268" s="36">
        <v>9223161.3800000027</v>
      </c>
      <c r="EQ268" s="36">
        <v>10936333.839999981</v>
      </c>
      <c r="ER268" s="36">
        <v>22503436.780000001</v>
      </c>
      <c r="ES268" s="37">
        <f t="shared" si="1365"/>
        <v>96923033.019999981</v>
      </c>
      <c r="ET268" s="36">
        <v>7378102.5299999993</v>
      </c>
      <c r="EU268" s="36">
        <v>4203811.46</v>
      </c>
      <c r="EV268" s="36">
        <v>3974968.66</v>
      </c>
      <c r="EW268" s="36">
        <v>3569743.89</v>
      </c>
      <c r="EX268" s="36">
        <v>5702132.4499999993</v>
      </c>
      <c r="EY268" s="36">
        <v>5375656.4499999955</v>
      </c>
      <c r="EZ268" s="36">
        <v>7551600.859999992</v>
      </c>
      <c r="FA268" s="36">
        <v>8595749.1600000039</v>
      </c>
      <c r="FB268" s="36">
        <v>10777838.020000018</v>
      </c>
      <c r="FC268" s="36">
        <v>11295716.490000002</v>
      </c>
      <c r="FD268" s="36">
        <v>10608132.899999991</v>
      </c>
      <c r="FE268" s="36">
        <v>23295178.310000002</v>
      </c>
      <c r="FF268" s="37">
        <f t="shared" si="1367"/>
        <v>102328631.17999999</v>
      </c>
      <c r="FG268" s="36">
        <v>4752454.26</v>
      </c>
      <c r="FH268" s="36">
        <v>2642942.89</v>
      </c>
      <c r="FI268" s="36">
        <v>4772676.95</v>
      </c>
      <c r="FJ268" s="36">
        <v>3876180.45</v>
      </c>
      <c r="FK268" s="36">
        <v>4445234.79</v>
      </c>
      <c r="FL268" s="36">
        <v>8122890.8900000006</v>
      </c>
      <c r="FM268" s="36">
        <v>7353845.8299999982</v>
      </c>
      <c r="FN268" s="36">
        <v>13127992.32</v>
      </c>
      <c r="FO268" s="36">
        <v>9560131.0699999854</v>
      </c>
      <c r="FP268" s="36">
        <v>10403121.39000003</v>
      </c>
      <c r="FQ268" s="36">
        <v>13513671.579999968</v>
      </c>
      <c r="FR268" s="36">
        <v>27690202.429999992</v>
      </c>
      <c r="FS268" s="37">
        <f t="shared" si="1369"/>
        <v>110261344.84999998</v>
      </c>
      <c r="FT268" s="36">
        <v>5761384.3399999999</v>
      </c>
      <c r="FU268" s="36">
        <v>3585021.45</v>
      </c>
      <c r="FV268" s="36">
        <v>3501250.46</v>
      </c>
      <c r="FW268" s="36">
        <v>5188720.55</v>
      </c>
      <c r="FX268" s="36">
        <v>5680030.6900000125</v>
      </c>
      <c r="FY268" s="36">
        <v>6549989.0699999891</v>
      </c>
      <c r="FZ268" s="36">
        <v>6115499.7900000028</v>
      </c>
      <c r="GA268" s="36">
        <v>10410907.649999999</v>
      </c>
      <c r="GB268" s="36">
        <v>10067222.109999999</v>
      </c>
      <c r="GC268" s="36">
        <v>12071762.519999996</v>
      </c>
      <c r="GD268" s="36">
        <v>14880424.310000002</v>
      </c>
      <c r="GE268" s="36">
        <v>20308278.200000018</v>
      </c>
      <c r="GF268" s="37">
        <f t="shared" si="1371"/>
        <v>104120491.14000002</v>
      </c>
      <c r="GG268" s="36">
        <v>4019119.7800000003</v>
      </c>
      <c r="GH268" s="36">
        <v>3391750.9299999988</v>
      </c>
      <c r="GI268" s="36">
        <v>3273451.8100000024</v>
      </c>
      <c r="GJ268" s="36">
        <v>3232795.1199999992</v>
      </c>
      <c r="GK268" s="36">
        <v>4555142.6599999927</v>
      </c>
      <c r="GL268" s="36">
        <v>4597693.7900000066</v>
      </c>
      <c r="GM268" s="36">
        <v>6850483.700000003</v>
      </c>
      <c r="GN268" s="36">
        <v>9030403.8599999957</v>
      </c>
      <c r="GO268" s="36">
        <v>13280015.440000005</v>
      </c>
      <c r="GP268" s="36">
        <v>18053230.049999982</v>
      </c>
      <c r="GQ268" s="36">
        <v>15788772.780000001</v>
      </c>
      <c r="GR268" s="36">
        <v>30821111.170000046</v>
      </c>
      <c r="GS268" s="37">
        <f t="shared" si="1373"/>
        <v>116893971.09000003</v>
      </c>
      <c r="GT268" s="36">
        <v>4902068.7399999993</v>
      </c>
      <c r="GU268" s="36">
        <v>3856397.419999999</v>
      </c>
      <c r="GV268" s="36">
        <v>4242554.8000000063</v>
      </c>
      <c r="GW268" s="36">
        <v>5530314.0299999937</v>
      </c>
      <c r="GX268" s="36">
        <v>6644546.3399999961</v>
      </c>
      <c r="GY268" s="36">
        <v>7826039.0799999945</v>
      </c>
      <c r="GZ268" s="36">
        <v>10736622.250000007</v>
      </c>
      <c r="HA268" s="36">
        <v>11576711.600000001</v>
      </c>
      <c r="HB268" s="36">
        <v>16825662.089999996</v>
      </c>
      <c r="HC268" s="36">
        <v>18099766.550000012</v>
      </c>
      <c r="HD268" s="36">
        <v>17040286.809999987</v>
      </c>
      <c r="HE268" s="36">
        <v>25332648.560000032</v>
      </c>
      <c r="HF268" s="37">
        <f t="shared" si="1375"/>
        <v>132613618.27000003</v>
      </c>
      <c r="HG268" s="36">
        <v>5409889.8799999999</v>
      </c>
      <c r="HH268" s="36">
        <v>3235400.8699999973</v>
      </c>
      <c r="HI268" s="36">
        <v>4252713.200000003</v>
      </c>
      <c r="HJ268" s="36">
        <v>6440385.8599999975</v>
      </c>
      <c r="HK268" s="36">
        <v>6020945.6399999987</v>
      </c>
      <c r="HL268" s="36">
        <v>6523191.2000000048</v>
      </c>
      <c r="HM268" s="36">
        <v>6433062.2600000016</v>
      </c>
      <c r="HN268" s="36">
        <v>8457859.3000000007</v>
      </c>
      <c r="HO268" s="36">
        <v>9617360.7099999823</v>
      </c>
      <c r="HP268" s="36">
        <v>14874352.250000011</v>
      </c>
      <c r="HQ268" s="36">
        <v>12386177.09999999</v>
      </c>
      <c r="HR268" s="36">
        <v>22507686.710000038</v>
      </c>
      <c r="HS268" s="37">
        <f t="shared" si="1377"/>
        <v>106159024.98000002</v>
      </c>
      <c r="HT268" s="36">
        <v>3294912.2300000004</v>
      </c>
      <c r="HU268" s="36">
        <v>3585873.34</v>
      </c>
      <c r="HV268" s="36">
        <v>2814070.7800000017</v>
      </c>
      <c r="HW268" s="36">
        <v>3244544.9099999974</v>
      </c>
      <c r="HX268" s="36">
        <v>4333993.9500000011</v>
      </c>
      <c r="HY268" s="36">
        <v>5650394.9400000013</v>
      </c>
      <c r="HZ268" s="36">
        <v>6240844.729999993</v>
      </c>
      <c r="IA268" s="36">
        <v>7150093.4000000115</v>
      </c>
      <c r="IB268" s="36">
        <v>8686024.660000002</v>
      </c>
      <c r="IC268" s="36">
        <v>9399272.5200000051</v>
      </c>
      <c r="ID268" s="36">
        <v>12223607.06000001</v>
      </c>
      <c r="IE268" s="36">
        <v>26092832.519999973</v>
      </c>
      <c r="IF268" s="37">
        <f t="shared" si="1379"/>
        <v>92716465.039999992</v>
      </c>
      <c r="IG268" s="36">
        <v>4496653.57</v>
      </c>
      <c r="IH268" s="209">
        <v>3655477.4499999997</v>
      </c>
      <c r="II268" s="209">
        <v>2683956.7399999974</v>
      </c>
      <c r="IJ268" s="209">
        <v>3596164.6400000011</v>
      </c>
      <c r="IK268" s="209">
        <v>5239985.0000000009</v>
      </c>
      <c r="IL268" s="209">
        <v>5856664.29</v>
      </c>
      <c r="IM268" s="209">
        <v>8094590.7399999965</v>
      </c>
      <c r="IN268" s="209">
        <v>8622175.5500000119</v>
      </c>
      <c r="IO268" s="209">
        <v>8065014.2800000086</v>
      </c>
      <c r="IP268" s="209">
        <v>11940841.639999973</v>
      </c>
      <c r="IQ268" s="209">
        <v>17021263.93</v>
      </c>
      <c r="IR268" s="209">
        <v>30941172.629999988</v>
      </c>
      <c r="IS268" s="37">
        <f t="shared" si="1381"/>
        <v>110213960.45999998</v>
      </c>
      <c r="IT268" s="36">
        <v>3787721.3299999991</v>
      </c>
      <c r="IU268" s="209">
        <v>2748626.8199999994</v>
      </c>
      <c r="IV268" s="209">
        <v>4211795.790000001</v>
      </c>
      <c r="IW268" s="209">
        <v>3814705.7700000019</v>
      </c>
      <c r="IX268" s="209">
        <v>5582430.2399999993</v>
      </c>
      <c r="IY268" s="209">
        <v>8765663.4700000044</v>
      </c>
      <c r="IZ268" s="209">
        <v>9477590.8599999994</v>
      </c>
      <c r="JA268" s="209">
        <v>11272023.329999991</v>
      </c>
      <c r="JB268" s="209">
        <v>11353688.709999993</v>
      </c>
      <c r="JC268" s="209">
        <v>17366035.440000117</v>
      </c>
      <c r="JD268" s="209">
        <v>19091528.989999894</v>
      </c>
      <c r="JE268" s="209">
        <v>36882172.419999987</v>
      </c>
      <c r="JF268" s="37">
        <f t="shared" si="1383"/>
        <v>134353983.16999999</v>
      </c>
      <c r="JG268" s="229">
        <v>7553341.0000000019</v>
      </c>
      <c r="JH268" s="209">
        <v>4560666.4399999976</v>
      </c>
      <c r="JI268" s="209">
        <v>6798226.8600000003</v>
      </c>
      <c r="JJ268" s="209">
        <v>6661877.0499999924</v>
      </c>
      <c r="JK268" s="209">
        <v>7290861.339999998</v>
      </c>
      <c r="JL268" s="209">
        <v>7257977.589999998</v>
      </c>
      <c r="JM268" s="209">
        <v>8657267.290000001</v>
      </c>
      <c r="JN268" s="209">
        <v>9564609.7500000373</v>
      </c>
      <c r="JO268" s="209">
        <v>15378757.719999973</v>
      </c>
      <c r="JP268" s="209">
        <v>16382297.570000015</v>
      </c>
      <c r="JQ268" s="209">
        <v>20826084.219999969</v>
      </c>
      <c r="JR268" s="209">
        <v>39797354.919999994</v>
      </c>
      <c r="JS268" s="37">
        <f t="shared" si="1385"/>
        <v>150729321.74999997</v>
      </c>
      <c r="JT268" s="229">
        <v>8608315.1699999981</v>
      </c>
      <c r="JU268" s="209">
        <v>5879696.7999999989</v>
      </c>
      <c r="JV268" s="209">
        <v>6636909.3900000015</v>
      </c>
      <c r="JW268" s="209">
        <v>9551342.9900000021</v>
      </c>
      <c r="JX268" s="209">
        <v>9653584.2699999996</v>
      </c>
      <c r="JY268" s="209">
        <v>5817886.4699999876</v>
      </c>
      <c r="JZ268" s="209">
        <v>10757875.470000025</v>
      </c>
      <c r="KA268" s="209">
        <v>13318523.859999985</v>
      </c>
      <c r="KB268" s="209">
        <v>12707483.25</v>
      </c>
      <c r="KC268" s="209">
        <v>16339659.640000027</v>
      </c>
      <c r="KD268" s="209">
        <v>19575255.829999864</v>
      </c>
      <c r="KE268" s="209">
        <v>42729894.710000105</v>
      </c>
      <c r="KF268" s="37">
        <f t="shared" si="1387"/>
        <v>161576427.84999999</v>
      </c>
      <c r="KG268" s="229">
        <v>3221238.54</v>
      </c>
      <c r="KH268" s="209">
        <v>4889588.34</v>
      </c>
      <c r="KI268" s="209">
        <v>4315969.78</v>
      </c>
      <c r="KJ268" s="209">
        <v>5514560.9500000002</v>
      </c>
      <c r="KK268" s="209">
        <v>6881999.5100000007</v>
      </c>
      <c r="KL268" s="209">
        <v>8068474.5299999993</v>
      </c>
      <c r="KM268" s="209">
        <v>10953157.82</v>
      </c>
      <c r="KN268" s="209">
        <v>12044744.370000001</v>
      </c>
      <c r="KO268" s="209">
        <v>12631885.420000004</v>
      </c>
      <c r="KP268" s="209">
        <v>17170008.049999896</v>
      </c>
      <c r="KQ268" s="209">
        <v>24965688.410000104</v>
      </c>
      <c r="KR268" s="209">
        <v>51053809.219999999</v>
      </c>
      <c r="KS268" s="37">
        <f t="shared" si="1389"/>
        <v>161711124.94</v>
      </c>
      <c r="KT268" s="229">
        <v>5347421.2700000005</v>
      </c>
      <c r="KU268" s="209">
        <v>5399766.4099999992</v>
      </c>
      <c r="KV268" s="209">
        <v>7000211.54</v>
      </c>
      <c r="KW268" s="209">
        <v>8543968.2500000019</v>
      </c>
      <c r="KX268" s="209">
        <v>13036341.829999998</v>
      </c>
      <c r="KY268" s="209">
        <v>16488465.849999996</v>
      </c>
      <c r="KZ268" s="209">
        <v>19326210.620000005</v>
      </c>
      <c r="LA268" s="209">
        <v>17467447.300000105</v>
      </c>
      <c r="LB268" s="209">
        <v>19484037.389999889</v>
      </c>
      <c r="LC268" s="209">
        <v>21245487.259999998</v>
      </c>
      <c r="LD268" s="209">
        <v>25503893.000000007</v>
      </c>
      <c r="LE268" s="209">
        <v>47517036.540000111</v>
      </c>
      <c r="LF268" s="37">
        <f t="shared" si="1391"/>
        <v>206360287.26000008</v>
      </c>
      <c r="LG268" s="229">
        <v>6820826.0999999996</v>
      </c>
      <c r="LH268" s="209">
        <v>4212595.4500000011</v>
      </c>
      <c r="LI268" s="209">
        <v>6265303.0399999991</v>
      </c>
      <c r="LJ268" s="209">
        <v>8567047</v>
      </c>
      <c r="LK268" s="209">
        <v>10919022.870000003</v>
      </c>
      <c r="LL268" s="209">
        <v>10875582.039999995</v>
      </c>
      <c r="LM268" s="209">
        <v>10948368.619999999</v>
      </c>
      <c r="LN268" s="209">
        <v>13499946.500000004</v>
      </c>
      <c r="LO268" s="209">
        <v>12759938.66</v>
      </c>
      <c r="LP268" s="209">
        <v>21125046.640000101</v>
      </c>
      <c r="LQ268" s="209">
        <v>23937704.459999904</v>
      </c>
      <c r="LR268" s="209">
        <v>55662080.390000001</v>
      </c>
      <c r="LS268" s="37">
        <f t="shared" si="1393"/>
        <v>185593461.77000001</v>
      </c>
      <c r="LT268" s="229">
        <v>6176404.3200000003</v>
      </c>
      <c r="LU268" s="209">
        <v>6213097.8599999994</v>
      </c>
      <c r="LV268" s="209">
        <v>11589148.730000002</v>
      </c>
      <c r="LW268" s="209">
        <v>16125377.52</v>
      </c>
      <c r="LX268" s="209">
        <v>19128710.239999995</v>
      </c>
      <c r="LY268" s="209">
        <v>19289755.750000004</v>
      </c>
      <c r="LZ268" s="209">
        <v>29683467.939999893</v>
      </c>
      <c r="MA268" s="209">
        <v>28914601.500000209</v>
      </c>
      <c r="MB268" s="209">
        <v>33281844.549999803</v>
      </c>
      <c r="MC268" s="209">
        <v>41222851.330000103</v>
      </c>
      <c r="MD268" s="209">
        <v>36388049.039999992</v>
      </c>
      <c r="ME268" s="209">
        <v>80300648.570000023</v>
      </c>
      <c r="MF268" s="37">
        <f t="shared" si="1395"/>
        <v>328313957.35000002</v>
      </c>
      <c r="MG268" s="229">
        <v>10521853.33</v>
      </c>
      <c r="MH268" s="209">
        <v>10043878.370000001</v>
      </c>
      <c r="MI268" s="209">
        <v>12974633.09</v>
      </c>
      <c r="MJ268" s="209">
        <v>0</v>
      </c>
      <c r="MK268" s="209">
        <v>0</v>
      </c>
      <c r="ML268" s="209">
        <v>0</v>
      </c>
      <c r="MM268" s="209">
        <v>0</v>
      </c>
      <c r="MN268" s="209">
        <v>0</v>
      </c>
      <c r="MO268" s="209">
        <v>0</v>
      </c>
      <c r="MP268" s="209">
        <v>0</v>
      </c>
      <c r="MQ268" s="209">
        <v>0</v>
      </c>
      <c r="MR268" s="209">
        <v>0</v>
      </c>
      <c r="MS268" s="38">
        <f t="shared" si="1397"/>
        <v>33540364.790000003</v>
      </c>
    </row>
    <row r="269" spans="1:357" ht="15.75" x14ac:dyDescent="0.25">
      <c r="A269" s="86">
        <v>4206</v>
      </c>
      <c r="B269" s="113"/>
      <c r="C269" s="114" t="s">
        <v>272</v>
      </c>
      <c r="D269" s="114" t="s">
        <v>76</v>
      </c>
      <c r="E269" s="36" t="s">
        <v>165</v>
      </c>
      <c r="F269" s="36" t="s">
        <v>165</v>
      </c>
      <c r="G269" s="36" t="s">
        <v>165</v>
      </c>
      <c r="H269" s="36" t="s">
        <v>165</v>
      </c>
      <c r="I269" s="36" t="s">
        <v>165</v>
      </c>
      <c r="J269" s="36" t="s">
        <v>165</v>
      </c>
      <c r="K269" s="36" t="s">
        <v>165</v>
      </c>
      <c r="L269" s="36">
        <v>4909288.9334001001</v>
      </c>
      <c r="M269" s="37">
        <v>518035.38641295279</v>
      </c>
      <c r="N269" s="37">
        <v>957623.93590385583</v>
      </c>
      <c r="O269" s="36">
        <v>337030.5458187281</v>
      </c>
      <c r="P269" s="36">
        <v>627946.0857953598</v>
      </c>
      <c r="Q269" s="36">
        <v>726577.36604907375</v>
      </c>
      <c r="R269" s="36">
        <v>1192430.3121348689</v>
      </c>
      <c r="S269" s="37">
        <f t="shared" si="1340"/>
        <v>9268932.5655149389</v>
      </c>
      <c r="T269" s="36">
        <v>380850.37205808709</v>
      </c>
      <c r="U269" s="36">
        <v>640579.93590385583</v>
      </c>
      <c r="V269" s="36">
        <v>809543.69804707053</v>
      </c>
      <c r="W269" s="36">
        <v>1016420.5065932231</v>
      </c>
      <c r="X269" s="36">
        <v>1426201.6816892012</v>
      </c>
      <c r="Y269" s="36">
        <v>1668209.8981806044</v>
      </c>
      <c r="Z269" s="36">
        <v>991950.84710398957</v>
      </c>
      <c r="AA269" s="36">
        <v>1039665.1644132867</v>
      </c>
      <c r="AB269" s="36">
        <v>812602.31180103566</v>
      </c>
      <c r="AC269" s="36">
        <v>668443.21899515949</v>
      </c>
      <c r="AD269" s="36">
        <v>936958.80487397849</v>
      </c>
      <c r="AE269" s="36">
        <v>988715.54414955608</v>
      </c>
      <c r="AF269" s="37">
        <f t="shared" si="1342"/>
        <v>11380141.983809048</v>
      </c>
      <c r="AG269" s="36">
        <v>829452.51210148563</v>
      </c>
      <c r="AH269" s="36">
        <v>1079346.6032381908</v>
      </c>
      <c r="AI269" s="36">
        <v>783517.61513102974</v>
      </c>
      <c r="AJ269" s="36">
        <v>1297285.3777332671</v>
      </c>
      <c r="AK269" s="36">
        <v>2247571.0774495089</v>
      </c>
      <c r="AL269" s="36">
        <v>738829.03939242172</v>
      </c>
      <c r="AM269" s="36">
        <v>9846269.3039559349</v>
      </c>
      <c r="AN269" s="36">
        <v>2191164.0869637821</v>
      </c>
      <c r="AO269" s="36">
        <v>1210439.8465615043</v>
      </c>
      <c r="AP269" s="36">
        <v>1201855.7139459136</v>
      </c>
      <c r="AQ269" s="36">
        <v>1512480.4547237542</v>
      </c>
      <c r="AR269" s="36">
        <v>3461959.6337422868</v>
      </c>
      <c r="AS269" s="37">
        <f t="shared" si="1345"/>
        <v>26400171.264939077</v>
      </c>
      <c r="AT269" s="36">
        <v>1149148.8900016691</v>
      </c>
      <c r="AU269" s="36">
        <v>779689.32519612752</v>
      </c>
      <c r="AV269" s="36">
        <v>1031748.7481221834</v>
      </c>
      <c r="AW269" s="36">
        <v>1185997.0628025376</v>
      </c>
      <c r="AX269" s="36">
        <v>3264733.8424303113</v>
      </c>
      <c r="AY269" s="36">
        <v>1063890.5608412626</v>
      </c>
      <c r="AZ269" s="36">
        <v>1326623.7404022706</v>
      </c>
      <c r="BA269" s="36">
        <v>1643073.6187614775</v>
      </c>
      <c r="BB269" s="36">
        <v>1890574.5484476695</v>
      </c>
      <c r="BC269" s="36">
        <v>389548.44767150778</v>
      </c>
      <c r="BD269" s="36">
        <v>2285265.4934902354</v>
      </c>
      <c r="BE269" s="36">
        <v>5718546.0070522465</v>
      </c>
      <c r="BF269" s="37">
        <f t="shared" si="1347"/>
        <v>21728840.285219498</v>
      </c>
      <c r="BG269" s="36">
        <v>1876176.552328493</v>
      </c>
      <c r="BH269" s="36">
        <v>1080271.5322984478</v>
      </c>
      <c r="BI269" s="36">
        <v>644385.06301118329</v>
      </c>
      <c r="BJ269" s="36">
        <v>2700445.2508345856</v>
      </c>
      <c r="BK269" s="36">
        <v>2590182.6614922378</v>
      </c>
      <c r="BL269" s="36">
        <v>1776390.8509430815</v>
      </c>
      <c r="BM269" s="36">
        <v>1330679.0744450008</v>
      </c>
      <c r="BN269" s="36">
        <v>2560252.4939492573</v>
      </c>
      <c r="BO269" s="36">
        <v>1486925.6271490557</v>
      </c>
      <c r="BP269" s="36">
        <v>2516136.39730429</v>
      </c>
      <c r="BQ269" s="36">
        <v>642180.30395592924</v>
      </c>
      <c r="BR269" s="36">
        <v>2629330.308713071</v>
      </c>
      <c r="BS269" s="37">
        <f t="shared" si="1350"/>
        <v>21833356.116424631</v>
      </c>
      <c r="BT269" s="36">
        <v>692149.88733099669</v>
      </c>
      <c r="BU269" s="36">
        <v>2505787.7654815558</v>
      </c>
      <c r="BV269" s="36">
        <v>1054752.2283842429</v>
      </c>
      <c r="BW269" s="36">
        <v>2157237.1075363066</v>
      </c>
      <c r="BX269" s="36">
        <v>510540.31851944455</v>
      </c>
      <c r="BY269" s="36">
        <v>1191292.842513771</v>
      </c>
      <c r="BZ269" s="36">
        <v>1578154.2451594067</v>
      </c>
      <c r="CA269" s="36">
        <v>1030434.7693206469</v>
      </c>
      <c r="CB269" s="36">
        <v>1345783.4838925041</v>
      </c>
      <c r="CC269" s="36">
        <v>2467861.0324653648</v>
      </c>
      <c r="CD269" s="36">
        <v>3168449.0917626424</v>
      </c>
      <c r="CE269" s="36">
        <v>4993078.739484231</v>
      </c>
      <c r="CF269" s="37">
        <f t="shared" si="1353"/>
        <v>22695521.511851113</v>
      </c>
      <c r="CG269" s="36">
        <v>1255593.7427391086</v>
      </c>
      <c r="CH269" s="36">
        <v>1211322.8817392758</v>
      </c>
      <c r="CI269" s="36">
        <v>613189.9454181277</v>
      </c>
      <c r="CJ269" s="36">
        <v>1132329.3908779833</v>
      </c>
      <c r="CK269" s="36">
        <v>1857184.7479969966</v>
      </c>
      <c r="CL269" s="36">
        <v>1892650.8307043903</v>
      </c>
      <c r="CM269" s="36">
        <v>1693081.209188784</v>
      </c>
      <c r="CN269" s="36">
        <v>2440192.6468452658</v>
      </c>
      <c r="CO269" s="36">
        <v>4634189.985603407</v>
      </c>
      <c r="CP269" s="36">
        <v>3935567.4167084023</v>
      </c>
      <c r="CQ269" s="36">
        <v>3040200.7756217588</v>
      </c>
      <c r="CR269" s="36">
        <v>7284146.1977966987</v>
      </c>
      <c r="CS269" s="37">
        <f t="shared" si="1356"/>
        <v>30989649.771240201</v>
      </c>
      <c r="CT269" s="36">
        <v>1943214.5100984813</v>
      </c>
      <c r="CU269" s="36">
        <v>1762998.1352028046</v>
      </c>
      <c r="CV269" s="36">
        <v>2197930.3504006001</v>
      </c>
      <c r="CW269" s="36">
        <v>2237888.5163995991</v>
      </c>
      <c r="CX269" s="36">
        <v>1799939.8584126211</v>
      </c>
      <c r="CY269" s="36">
        <v>3167580.1446753442</v>
      </c>
      <c r="CZ269" s="36">
        <v>3290160.1769320657</v>
      </c>
      <c r="DA269" s="36">
        <v>6270225.8356284462</v>
      </c>
      <c r="DB269" s="36">
        <v>5617960.646928722</v>
      </c>
      <c r="DC269" s="36">
        <v>6750597.9718744839</v>
      </c>
      <c r="DD269" s="36">
        <v>8159860.067768326</v>
      </c>
      <c r="DE269" s="36">
        <v>6914144.3845768627</v>
      </c>
      <c r="DF269" s="36">
        <f t="shared" si="1359"/>
        <v>50112500.598898359</v>
      </c>
      <c r="DG269" s="36">
        <v>1788616.65</v>
      </c>
      <c r="DH269" s="36">
        <v>1825409.41</v>
      </c>
      <c r="DI269" s="36">
        <v>4227165.5</v>
      </c>
      <c r="DJ269" s="36">
        <v>2557412.8500000052</v>
      </c>
      <c r="DK269" s="36">
        <v>2858811.86</v>
      </c>
      <c r="DL269" s="36">
        <v>2652926.5699999947</v>
      </c>
      <c r="DM269" s="36">
        <v>4840151.0500000119</v>
      </c>
      <c r="DN269" s="36">
        <v>28042423.229999978</v>
      </c>
      <c r="DO269" s="36">
        <v>4830791.67</v>
      </c>
      <c r="DP269" s="36">
        <v>4247112.5700000152</v>
      </c>
      <c r="DQ269" s="36">
        <v>5624271.1799999997</v>
      </c>
      <c r="DR269" s="36">
        <v>7860594.1000000089</v>
      </c>
      <c r="DS269" s="37">
        <f t="shared" si="1361"/>
        <v>71355686.640000015</v>
      </c>
      <c r="DT269" s="36">
        <v>4832505.72</v>
      </c>
      <c r="DU269" s="36">
        <v>1248104.79</v>
      </c>
      <c r="DV269" s="36">
        <v>7134987.1899999995</v>
      </c>
      <c r="DW269" s="36">
        <v>7856021.570000004</v>
      </c>
      <c r="DX269" s="36">
        <v>5244506.8099999875</v>
      </c>
      <c r="DY269" s="36">
        <v>4008694.4300000109</v>
      </c>
      <c r="DZ269" s="36">
        <v>5277224.3199999891</v>
      </c>
      <c r="EA269" s="36">
        <v>6186396.2299999893</v>
      </c>
      <c r="EB269" s="36">
        <v>8836314.7799999937</v>
      </c>
      <c r="EC269" s="36">
        <v>7580976.1000000089</v>
      </c>
      <c r="ED269" s="36">
        <v>6179740.7599999979</v>
      </c>
      <c r="EE269" s="36">
        <v>16258178.040000044</v>
      </c>
      <c r="EF269" s="37">
        <f t="shared" si="1363"/>
        <v>80643650.740000024</v>
      </c>
      <c r="EG269" s="36">
        <v>7262073.7700000005</v>
      </c>
      <c r="EH269" s="36">
        <v>2340431.9699999942</v>
      </c>
      <c r="EI269" s="36">
        <v>2804264.9600000065</v>
      </c>
      <c r="EJ269" s="36">
        <v>4596668.2099999916</v>
      </c>
      <c r="EK269" s="36">
        <v>4085506.3700000085</v>
      </c>
      <c r="EL269" s="36">
        <v>7292954.9799999967</v>
      </c>
      <c r="EM269" s="36">
        <v>4349565.3400000073</v>
      </c>
      <c r="EN269" s="36">
        <v>3824086.9899999835</v>
      </c>
      <c r="EO269" s="36">
        <v>3862944.2300000116</v>
      </c>
      <c r="EP269" s="36">
        <v>3693209.0699999854</v>
      </c>
      <c r="EQ269" s="36">
        <v>7277315.8600000218</v>
      </c>
      <c r="ER269" s="36">
        <v>20746870.67999997</v>
      </c>
      <c r="ES269" s="37">
        <f t="shared" si="1365"/>
        <v>72135892.429999977</v>
      </c>
      <c r="ET269" s="36">
        <v>2427224.61</v>
      </c>
      <c r="EU269" s="36">
        <v>1742984.19</v>
      </c>
      <c r="EV269" s="36">
        <v>2160108.27</v>
      </c>
      <c r="EW269" s="36">
        <v>7099523.7499999972</v>
      </c>
      <c r="EX269" s="36">
        <v>4620699.1900000004</v>
      </c>
      <c r="EY269" s="36">
        <v>3770398.5699999891</v>
      </c>
      <c r="EZ269" s="36">
        <v>4197608.87</v>
      </c>
      <c r="FA269" s="36">
        <v>2981066.86</v>
      </c>
      <c r="FB269" s="36">
        <v>5413739.840000011</v>
      </c>
      <c r="FC269" s="36">
        <v>5196826.09</v>
      </c>
      <c r="FD269" s="36">
        <v>2831020.3300000057</v>
      </c>
      <c r="FE269" s="36">
        <v>6739710.8899999857</v>
      </c>
      <c r="FF269" s="37">
        <f t="shared" si="1367"/>
        <v>49180911.459999986</v>
      </c>
      <c r="FG269" s="36">
        <v>1467033</v>
      </c>
      <c r="FH269" s="36">
        <v>2893283.99</v>
      </c>
      <c r="FI269" s="36">
        <v>2648633.42</v>
      </c>
      <c r="FJ269" s="36">
        <v>2195320.1800000002</v>
      </c>
      <c r="FK269" s="36">
        <v>3119371.5700000059</v>
      </c>
      <c r="FL269" s="36">
        <v>3377008.77</v>
      </c>
      <c r="FM269" s="36">
        <v>2937291.84</v>
      </c>
      <c r="FN269" s="36">
        <v>4160826.5</v>
      </c>
      <c r="FO269" s="36">
        <v>2058294.1499999948</v>
      </c>
      <c r="FP269" s="36">
        <v>2430963.21</v>
      </c>
      <c r="FQ269" s="36">
        <v>2395551.12</v>
      </c>
      <c r="FR269" s="36">
        <v>5294173.7499999925</v>
      </c>
      <c r="FS269" s="37">
        <f t="shared" si="1369"/>
        <v>34977751.499999993</v>
      </c>
      <c r="FT269" s="36">
        <v>1078797.25</v>
      </c>
      <c r="FU269" s="36">
        <v>2435216.19</v>
      </c>
      <c r="FV269" s="36">
        <v>1358190.68</v>
      </c>
      <c r="FW269" s="36">
        <v>2364244.7000000002</v>
      </c>
      <c r="FX269" s="36">
        <v>3181896.29</v>
      </c>
      <c r="FY269" s="36">
        <v>2085019.78</v>
      </c>
      <c r="FZ269" s="36">
        <v>2089889.39</v>
      </c>
      <c r="GA269" s="36">
        <v>949088.18</v>
      </c>
      <c r="GB269" s="36">
        <v>1655320.58</v>
      </c>
      <c r="GC269" s="36">
        <v>2745880.62</v>
      </c>
      <c r="GD269" s="36">
        <v>3262030.27</v>
      </c>
      <c r="GE269" s="36">
        <v>8584308.8200000003</v>
      </c>
      <c r="GF269" s="37">
        <f t="shared" si="1371"/>
        <v>31789882.75</v>
      </c>
      <c r="GG269" s="36">
        <v>1536764.91</v>
      </c>
      <c r="GH269" s="36">
        <v>1402834.22</v>
      </c>
      <c r="GI269" s="36">
        <v>1143490.31</v>
      </c>
      <c r="GJ269" s="36">
        <v>1385391.6800000011</v>
      </c>
      <c r="GK269" s="36">
        <v>1927461.7299999986</v>
      </c>
      <c r="GL269" s="36">
        <v>1781056.2600000035</v>
      </c>
      <c r="GM269" s="36">
        <v>1931073.7399999984</v>
      </c>
      <c r="GN269" s="36">
        <v>2044262.7000000048</v>
      </c>
      <c r="GO269" s="36">
        <v>1212615.7700000014</v>
      </c>
      <c r="GP269" s="36">
        <v>1379102.2199999969</v>
      </c>
      <c r="GQ269" s="36">
        <v>2150517.4299999978</v>
      </c>
      <c r="GR269" s="36">
        <v>6252324.9199999943</v>
      </c>
      <c r="GS269" s="37">
        <f t="shared" si="1373"/>
        <v>24146895.889999997</v>
      </c>
      <c r="GT269" s="36">
        <v>2006508.51</v>
      </c>
      <c r="GU269" s="36">
        <v>1467306.7900000007</v>
      </c>
      <c r="GV269" s="36">
        <v>1384486.2199999997</v>
      </c>
      <c r="GW269" s="36">
        <v>1078796.1399999978</v>
      </c>
      <c r="GX269" s="36">
        <v>1071429.6400000015</v>
      </c>
      <c r="GY269" s="36">
        <v>1885529.5900000008</v>
      </c>
      <c r="GZ269" s="36">
        <v>1717977.1399999969</v>
      </c>
      <c r="HA269" s="36">
        <v>1245794.6700000037</v>
      </c>
      <c r="HB269" s="36">
        <v>1439064.0299999975</v>
      </c>
      <c r="HC269" s="36">
        <v>1408290.629999999</v>
      </c>
      <c r="HD269" s="36">
        <v>1890993.2100000046</v>
      </c>
      <c r="HE269" s="36">
        <v>3475883.7200000007</v>
      </c>
      <c r="HF269" s="37">
        <f t="shared" si="1375"/>
        <v>20072060.290000003</v>
      </c>
      <c r="HG269" s="36">
        <v>948643.1599999998</v>
      </c>
      <c r="HH269" s="36">
        <v>675219.05000000016</v>
      </c>
      <c r="HI269" s="36">
        <v>937065.73999999953</v>
      </c>
      <c r="HJ269" s="36">
        <v>1321879.2400000002</v>
      </c>
      <c r="HK269" s="36">
        <v>1241281.3300000005</v>
      </c>
      <c r="HL269" s="36">
        <v>1189079.9799999995</v>
      </c>
      <c r="HM269" s="36">
        <v>1409942.4300000011</v>
      </c>
      <c r="HN269" s="36">
        <v>1581184.300000001</v>
      </c>
      <c r="HO269" s="36">
        <v>1633267.319999997</v>
      </c>
      <c r="HP269" s="36">
        <v>1966296.3700000034</v>
      </c>
      <c r="HQ269" s="36">
        <v>2432019.2399999946</v>
      </c>
      <c r="HR269" s="36">
        <v>4426236.4000000041</v>
      </c>
      <c r="HS269" s="37">
        <f t="shared" si="1377"/>
        <v>19762114.559999999</v>
      </c>
      <c r="HT269" s="36">
        <v>1310070.47</v>
      </c>
      <c r="HU269" s="36">
        <v>1806668.7699999998</v>
      </c>
      <c r="HV269" s="36">
        <v>1329423.4999999995</v>
      </c>
      <c r="HW269" s="36">
        <v>1704010.25</v>
      </c>
      <c r="HX269" s="36">
        <v>2510951.7299999986</v>
      </c>
      <c r="HY269" s="36">
        <v>2067542.4100000036</v>
      </c>
      <c r="HZ269" s="36">
        <v>1500120.9799999967</v>
      </c>
      <c r="IA269" s="36">
        <v>1665238.1300000027</v>
      </c>
      <c r="IB269" s="36">
        <v>1383315.9399999978</v>
      </c>
      <c r="IC269" s="36">
        <v>1767759.319999998</v>
      </c>
      <c r="ID269" s="36">
        <v>1967837.1399999966</v>
      </c>
      <c r="IE269" s="36">
        <v>4586865.3300000029</v>
      </c>
      <c r="IF269" s="37">
        <f t="shared" si="1379"/>
        <v>23599803.969999995</v>
      </c>
      <c r="IG269" s="36">
        <v>971110.32</v>
      </c>
      <c r="IH269" s="209">
        <v>1164630.4800000004</v>
      </c>
      <c r="II269" s="209">
        <v>2719298.5100000012</v>
      </c>
      <c r="IJ269" s="209">
        <v>1840338.8899999985</v>
      </c>
      <c r="IK269" s="209">
        <v>1919803.7799999993</v>
      </c>
      <c r="IL269" s="209">
        <v>2431441.3499999996</v>
      </c>
      <c r="IM269" s="209">
        <v>1921826.44</v>
      </c>
      <c r="IN269" s="209">
        <v>3506926.4400000051</v>
      </c>
      <c r="IO269" s="209">
        <v>2817778.1799999923</v>
      </c>
      <c r="IP269" s="209">
        <v>2551847.0899999971</v>
      </c>
      <c r="IQ269" s="209">
        <v>4819618.0599999968</v>
      </c>
      <c r="IR269" s="209">
        <v>6563805.1400000164</v>
      </c>
      <c r="IS269" s="37">
        <f t="shared" si="1381"/>
        <v>33228424.680000007</v>
      </c>
      <c r="IT269" s="36">
        <v>2080827.5199999998</v>
      </c>
      <c r="IU269" s="209">
        <v>2578788.2199999993</v>
      </c>
      <c r="IV269" s="209">
        <v>1778229.7300000014</v>
      </c>
      <c r="IW269" s="209">
        <v>1451040.3400000008</v>
      </c>
      <c r="IX269" s="209">
        <v>1590613.98</v>
      </c>
      <c r="IY269" s="209">
        <v>5610751.0600000024</v>
      </c>
      <c r="IZ269" s="209">
        <v>5273259.5400000028</v>
      </c>
      <c r="JA269" s="209">
        <v>2529135.7199999853</v>
      </c>
      <c r="JB269" s="209">
        <v>2963244.9200000153</v>
      </c>
      <c r="JC269" s="209">
        <v>8471563.3799999952</v>
      </c>
      <c r="JD269" s="209">
        <v>2660128.1399999931</v>
      </c>
      <c r="JE269" s="209">
        <v>4538913.3999999966</v>
      </c>
      <c r="JF269" s="37">
        <f t="shared" si="1383"/>
        <v>41526495.949999996</v>
      </c>
      <c r="JG269" s="229">
        <v>1134724.8400000001</v>
      </c>
      <c r="JH269" s="209">
        <v>1539016.5900000008</v>
      </c>
      <c r="JI269" s="209">
        <v>1642697.67</v>
      </c>
      <c r="JJ269" s="209">
        <v>1500362.0199999998</v>
      </c>
      <c r="JK269" s="209">
        <v>2565062.199999996</v>
      </c>
      <c r="JL269" s="209">
        <v>3099692.2200000039</v>
      </c>
      <c r="JM269" s="209">
        <v>1832647.6499999939</v>
      </c>
      <c r="JN269" s="209">
        <v>2999967.6</v>
      </c>
      <c r="JO269" s="209">
        <v>2850852.0200000107</v>
      </c>
      <c r="JP269" s="209">
        <v>4386651.4400000023</v>
      </c>
      <c r="JQ269" s="209">
        <v>1495913.3199999959</v>
      </c>
      <c r="JR269" s="209">
        <v>7791545.5099999858</v>
      </c>
      <c r="JS269" s="37">
        <f t="shared" si="1385"/>
        <v>32839133.079999987</v>
      </c>
      <c r="JT269" s="229">
        <v>1433633.9200000002</v>
      </c>
      <c r="JU269" s="209">
        <v>2273704.1799999992</v>
      </c>
      <c r="JV269" s="209">
        <v>2426578.9199999995</v>
      </c>
      <c r="JW269" s="209">
        <v>1445441.6900000027</v>
      </c>
      <c r="JX269" s="209">
        <v>1458839.2599999979</v>
      </c>
      <c r="JY269" s="209">
        <v>4202873.2499999963</v>
      </c>
      <c r="JZ269" s="209">
        <v>3545061.6200000104</v>
      </c>
      <c r="KA269" s="209">
        <v>1608976.5099999933</v>
      </c>
      <c r="KB269" s="209">
        <v>3604729.6200000038</v>
      </c>
      <c r="KC269" s="209">
        <v>2716954.9599999967</v>
      </c>
      <c r="KD269" s="209">
        <v>2609117.2300000205</v>
      </c>
      <c r="KE269" s="209">
        <v>7995409.5299999835</v>
      </c>
      <c r="KF269" s="37">
        <f t="shared" si="1387"/>
        <v>35321320.690000005</v>
      </c>
      <c r="KG269" s="229">
        <v>1895250.53</v>
      </c>
      <c r="KH269" s="209">
        <v>3451797.19</v>
      </c>
      <c r="KI269" s="209">
        <v>7530044.3200000003</v>
      </c>
      <c r="KJ269" s="209">
        <v>3280140.95</v>
      </c>
      <c r="KK269" s="209">
        <v>2527014.7000000011</v>
      </c>
      <c r="KL269" s="209">
        <v>3570370.1399999969</v>
      </c>
      <c r="KM269" s="209">
        <v>4416928.4200000018</v>
      </c>
      <c r="KN269" s="209">
        <v>2531356.6999999997</v>
      </c>
      <c r="KO269" s="209">
        <v>3014855.7399999993</v>
      </c>
      <c r="KP269" s="209">
        <v>3641261.7499999986</v>
      </c>
      <c r="KQ269" s="209">
        <v>8534354.4199999999</v>
      </c>
      <c r="KR269" s="209">
        <v>8985413.3100000005</v>
      </c>
      <c r="KS269" s="37">
        <f t="shared" si="1389"/>
        <v>53378788.169999994</v>
      </c>
      <c r="KT269" s="229">
        <v>2482078.02</v>
      </c>
      <c r="KU269" s="209">
        <v>1824713.7100000004</v>
      </c>
      <c r="KV269" s="209">
        <v>2948956.8999999994</v>
      </c>
      <c r="KW269" s="209">
        <v>3917186.9100000006</v>
      </c>
      <c r="KX269" s="209">
        <v>4379412.7899999991</v>
      </c>
      <c r="KY269" s="209">
        <v>2673265.3200000017</v>
      </c>
      <c r="KZ269" s="209">
        <v>2529322.5699999998</v>
      </c>
      <c r="LA269" s="209">
        <v>2677012.4899999974</v>
      </c>
      <c r="LB269" s="209">
        <v>1518082.7300000004</v>
      </c>
      <c r="LC269" s="209">
        <v>2244983.46</v>
      </c>
      <c r="LD269" s="209">
        <v>3672514.8200000003</v>
      </c>
      <c r="LE269" s="209">
        <v>6935867.8299999991</v>
      </c>
      <c r="LF269" s="37">
        <f t="shared" si="1391"/>
        <v>37803397.550000004</v>
      </c>
      <c r="LG269" s="229">
        <v>2057863.5999999999</v>
      </c>
      <c r="LH269" s="209">
        <v>1257248.18</v>
      </c>
      <c r="LI269" s="209">
        <v>1917695.0900000003</v>
      </c>
      <c r="LJ269" s="209">
        <v>3933626.1600000006</v>
      </c>
      <c r="LK269" s="209">
        <v>2663273.1499999994</v>
      </c>
      <c r="LL269" s="209">
        <v>4441607.209999999</v>
      </c>
      <c r="LM269" s="209">
        <v>1482640.7000000011</v>
      </c>
      <c r="LN269" s="209">
        <v>3943687.0099999979</v>
      </c>
      <c r="LO269" s="209">
        <v>2454775.3200000189</v>
      </c>
      <c r="LP269" s="209">
        <v>2371179.9299999811</v>
      </c>
      <c r="LQ269" s="209">
        <v>5277960.4200000037</v>
      </c>
      <c r="LR269" s="209">
        <v>11168809.850000001</v>
      </c>
      <c r="LS269" s="37">
        <f t="shared" si="1393"/>
        <v>42970366.620000005</v>
      </c>
      <c r="LT269" s="229">
        <v>1868027.69</v>
      </c>
      <c r="LU269" s="209">
        <v>2452368.9600000004</v>
      </c>
      <c r="LV269" s="209">
        <v>4192840.6099999994</v>
      </c>
      <c r="LW269" s="209">
        <v>3196276.7500000009</v>
      </c>
      <c r="LX269" s="209">
        <v>2564011.11</v>
      </c>
      <c r="LY269" s="209">
        <v>7293579.6199999992</v>
      </c>
      <c r="LZ269" s="209">
        <v>2266414.439999999</v>
      </c>
      <c r="MA269" s="209">
        <v>1528552.77</v>
      </c>
      <c r="MB269" s="209">
        <v>3362881.5800000029</v>
      </c>
      <c r="MC269" s="209">
        <v>3694302.5199999991</v>
      </c>
      <c r="MD269" s="209">
        <v>1860506.9599999981</v>
      </c>
      <c r="ME269" s="209">
        <v>6715385.5599999996</v>
      </c>
      <c r="MF269" s="37">
        <f t="shared" si="1395"/>
        <v>40995148.57</v>
      </c>
      <c r="MG269" s="229">
        <v>747232.30999999994</v>
      </c>
      <c r="MH269" s="209">
        <v>1703172.28</v>
      </c>
      <c r="MI269" s="209">
        <v>2831398.2999999993</v>
      </c>
      <c r="MJ269" s="209">
        <v>0</v>
      </c>
      <c r="MK269" s="209">
        <v>0</v>
      </c>
      <c r="ML269" s="209">
        <v>0</v>
      </c>
      <c r="MM269" s="209">
        <v>0</v>
      </c>
      <c r="MN269" s="209">
        <v>0</v>
      </c>
      <c r="MO269" s="209">
        <v>0</v>
      </c>
      <c r="MP269" s="209">
        <v>0</v>
      </c>
      <c r="MQ269" s="209">
        <v>0</v>
      </c>
      <c r="MR269" s="209">
        <v>0</v>
      </c>
      <c r="MS269" s="38">
        <f t="shared" si="1397"/>
        <v>5281802.8899999987</v>
      </c>
    </row>
    <row r="270" spans="1:357" ht="15.75" x14ac:dyDescent="0.25">
      <c r="A270" s="86">
        <v>4207</v>
      </c>
      <c r="B270" s="113"/>
      <c r="C270" s="114" t="s">
        <v>273</v>
      </c>
      <c r="D270" s="114" t="s">
        <v>77</v>
      </c>
      <c r="E270" s="36" t="s">
        <v>165</v>
      </c>
      <c r="F270" s="36" t="s">
        <v>165</v>
      </c>
      <c r="G270" s="36" t="s">
        <v>165</v>
      </c>
      <c r="H270" s="36" t="s">
        <v>165</v>
      </c>
      <c r="I270" s="36" t="s">
        <v>165</v>
      </c>
      <c r="J270" s="36" t="s">
        <v>165</v>
      </c>
      <c r="K270" s="36" t="s">
        <v>165</v>
      </c>
      <c r="L270" s="36">
        <v>393728.09213820734</v>
      </c>
      <c r="M270" s="37">
        <v>66094.975797028877</v>
      </c>
      <c r="N270" s="37">
        <v>-116349.52428642966</v>
      </c>
      <c r="O270" s="36">
        <v>9518.444333166417</v>
      </c>
      <c r="P270" s="36">
        <v>-7778.3341679185451</v>
      </c>
      <c r="Q270" s="36">
        <v>-301777.66649974964</v>
      </c>
      <c r="R270" s="36">
        <v>-16453.847437823402</v>
      </c>
      <c r="S270" s="37">
        <f t="shared" si="1340"/>
        <v>26982.139876481342</v>
      </c>
      <c r="T270" s="36">
        <v>7757.4695376397931</v>
      </c>
      <c r="U270" s="36">
        <v>-6931.2301786012349</v>
      </c>
      <c r="V270" s="36">
        <v>0</v>
      </c>
      <c r="W270" s="36">
        <v>1122.5171089968287</v>
      </c>
      <c r="X270" s="36">
        <v>56434.651977966947</v>
      </c>
      <c r="Y270" s="36">
        <v>169199.63278250711</v>
      </c>
      <c r="Z270" s="36">
        <v>-10953.930896344516</v>
      </c>
      <c r="AA270" s="36">
        <v>-144258.05374728763</v>
      </c>
      <c r="AB270" s="36">
        <v>219520.94808879989</v>
      </c>
      <c r="AC270" s="36">
        <v>-241766.81689200469</v>
      </c>
      <c r="AD270" s="36">
        <v>21160.908028709735</v>
      </c>
      <c r="AE270" s="36">
        <v>3859.9566015690202</v>
      </c>
      <c r="AF270" s="37">
        <f t="shared" si="1342"/>
        <v>75146.05241195127</v>
      </c>
      <c r="AG270" s="36">
        <v>367.21749290602571</v>
      </c>
      <c r="AH270" s="36">
        <v>513.26990485728595</v>
      </c>
      <c r="AI270" s="36">
        <v>1786.0123518611251</v>
      </c>
      <c r="AJ270" s="36">
        <v>63420.130195292943</v>
      </c>
      <c r="AK270" s="36">
        <v>26723.41846102487</v>
      </c>
      <c r="AL270" s="36">
        <v>3313.3032882657321</v>
      </c>
      <c r="AM270" s="36">
        <v>17113.169754631948</v>
      </c>
      <c r="AN270" s="36">
        <v>117538.80821231849</v>
      </c>
      <c r="AO270" s="36">
        <v>-121932.89934902354</v>
      </c>
      <c r="AP270" s="36">
        <v>21227.674845601738</v>
      </c>
      <c r="AQ270" s="36">
        <v>-20743.615423134703</v>
      </c>
      <c r="AR270" s="36">
        <v>19120.347187447842</v>
      </c>
      <c r="AS270" s="37">
        <f t="shared" si="1345"/>
        <v>128446.83692204974</v>
      </c>
      <c r="AT270" s="36">
        <v>18394.25805374729</v>
      </c>
      <c r="AU270" s="36">
        <v>75150.225338007018</v>
      </c>
      <c r="AV270" s="36">
        <v>-25780.337172425305</v>
      </c>
      <c r="AW270" s="36">
        <v>6839.425805374729</v>
      </c>
      <c r="AX270" s="36">
        <v>23047.561550659324</v>
      </c>
      <c r="AY270" s="36">
        <v>-8015.6386663328331</v>
      </c>
      <c r="AZ270" s="36">
        <v>2608.5697295943924</v>
      </c>
      <c r="BA270" s="36">
        <v>15302.119846436321</v>
      </c>
      <c r="BB270" s="36">
        <v>7085.6284426639968</v>
      </c>
      <c r="BC270" s="36">
        <v>-1518.9450842931064</v>
      </c>
      <c r="BD270" s="36">
        <v>18056.251043231518</v>
      </c>
      <c r="BE270" s="36">
        <v>4798.8649641128359</v>
      </c>
      <c r="BF270" s="37">
        <f t="shared" si="1347"/>
        <v>135967.98385077619</v>
      </c>
      <c r="BG270" s="36">
        <v>6100.8178935069272</v>
      </c>
      <c r="BH270" s="36">
        <v>-3438.4910699382408</v>
      </c>
      <c r="BI270" s="36">
        <v>6814.3882490402275</v>
      </c>
      <c r="BJ270" s="36">
        <v>3221.4989150392257</v>
      </c>
      <c r="BK270" s="36">
        <v>3884.9941579035221</v>
      </c>
      <c r="BL270" s="36">
        <v>-951.42714071106661</v>
      </c>
      <c r="BM270" s="36">
        <v>10161.074945751961</v>
      </c>
      <c r="BN270" s="36">
        <v>37936.070772825908</v>
      </c>
      <c r="BO270" s="36">
        <v>16825.237856785177</v>
      </c>
      <c r="BP270" s="36">
        <v>3759.806376231013</v>
      </c>
      <c r="BQ270" s="36">
        <v>467.36771824403274</v>
      </c>
      <c r="BR270" s="36">
        <v>99632.782507093973</v>
      </c>
      <c r="BS270" s="37">
        <f t="shared" si="1350"/>
        <v>184414.12118177267</v>
      </c>
      <c r="BT270" s="36">
        <v>5829.5776998831579</v>
      </c>
      <c r="BU270" s="36">
        <v>65060.090135202816</v>
      </c>
      <c r="BV270" s="36">
        <v>17951.92789183776</v>
      </c>
      <c r="BW270" s="36">
        <v>10407.277583041228</v>
      </c>
      <c r="BX270" s="36">
        <v>1644.1328659656151</v>
      </c>
      <c r="BY270" s="36">
        <v>12275.913870806211</v>
      </c>
      <c r="BZ270" s="36">
        <v>42931.063261559008</v>
      </c>
      <c r="CA270" s="36">
        <v>-15309.631113336673</v>
      </c>
      <c r="CB270" s="36">
        <v>30762.810882991154</v>
      </c>
      <c r="CC270" s="36">
        <v>-18761.475546653317</v>
      </c>
      <c r="CD270" s="36">
        <v>5583.375062593891</v>
      </c>
      <c r="CE270" s="36">
        <v>72175.930562510446</v>
      </c>
      <c r="CF270" s="37">
        <f t="shared" si="1353"/>
        <v>230550.99315640127</v>
      </c>
      <c r="CG270" s="36">
        <v>388.08212318477717</v>
      </c>
      <c r="CH270" s="36">
        <v>8667.1674177933564</v>
      </c>
      <c r="CI270" s="36">
        <v>-56612.422633950911</v>
      </c>
      <c r="CJ270" s="36">
        <v>9024.6135870472244</v>
      </c>
      <c r="CK270" s="36">
        <v>112975.63933400101</v>
      </c>
      <c r="CL270" s="36">
        <v>17395.056292772504</v>
      </c>
      <c r="CM270" s="36">
        <v>30884.216908696395</v>
      </c>
      <c r="CN270" s="36">
        <v>219096.38082123187</v>
      </c>
      <c r="CO270" s="36">
        <v>83566.574611917909</v>
      </c>
      <c r="CP270" s="36">
        <v>252374.19349858124</v>
      </c>
      <c r="CQ270" s="36">
        <v>-303837.68185611756</v>
      </c>
      <c r="CR270" s="36">
        <v>156179.86170923052</v>
      </c>
      <c r="CS270" s="37">
        <f t="shared" si="1356"/>
        <v>530101.68181438837</v>
      </c>
      <c r="CT270" s="36">
        <v>19947.070480721082</v>
      </c>
      <c r="CU270" s="36">
        <v>264017.67647304293</v>
      </c>
      <c r="CV270" s="36">
        <v>16997.747454515131</v>
      </c>
      <c r="CW270" s="36">
        <v>78439.663870806224</v>
      </c>
      <c r="CX270" s="36">
        <v>68886.113628776468</v>
      </c>
      <c r="CY270" s="36">
        <v>221492.51681689208</v>
      </c>
      <c r="CZ270" s="36">
        <v>-172611.51489734606</v>
      </c>
      <c r="DA270" s="36">
        <v>-12286.196753463597</v>
      </c>
      <c r="DB270" s="36">
        <v>69815.596811884636</v>
      </c>
      <c r="DC270" s="36">
        <v>-34740.922759138761</v>
      </c>
      <c r="DD270" s="36">
        <v>16333.224127858446</v>
      </c>
      <c r="DE270" s="36">
        <v>571038.19838090451</v>
      </c>
      <c r="DF270" s="36">
        <f t="shared" si="1359"/>
        <v>1107329.173635453</v>
      </c>
      <c r="DG270" s="36">
        <v>83352.84</v>
      </c>
      <c r="DH270" s="36">
        <v>96981.440000000002</v>
      </c>
      <c r="DI270" s="36">
        <v>65161.79</v>
      </c>
      <c r="DJ270" s="36">
        <v>200526.19</v>
      </c>
      <c r="DK270" s="36">
        <v>87501.88</v>
      </c>
      <c r="DL270" s="36">
        <v>137399.23000000001</v>
      </c>
      <c r="DM270" s="36">
        <v>147140.51999999999</v>
      </c>
      <c r="DN270" s="36">
        <v>59824.259999999893</v>
      </c>
      <c r="DO270" s="36">
        <v>59548</v>
      </c>
      <c r="DP270" s="36">
        <v>89899.89000000013</v>
      </c>
      <c r="DQ270" s="36">
        <v>126136.76</v>
      </c>
      <c r="DR270" s="36">
        <v>338449.2</v>
      </c>
      <c r="DS270" s="37">
        <f t="shared" si="1361"/>
        <v>1491922</v>
      </c>
      <c r="DT270" s="36">
        <v>78506.94</v>
      </c>
      <c r="DU270" s="36">
        <v>307046.95</v>
      </c>
      <c r="DV270" s="36">
        <v>133292.73000000001</v>
      </c>
      <c r="DW270" s="36">
        <v>141191.47</v>
      </c>
      <c r="DX270" s="36">
        <v>141817.92000000001</v>
      </c>
      <c r="DY270" s="36">
        <v>148027.24</v>
      </c>
      <c r="DZ270" s="36">
        <v>138514.14000000001</v>
      </c>
      <c r="EA270" s="36">
        <v>228855.36</v>
      </c>
      <c r="EB270" s="36">
        <v>152698.54999999999</v>
      </c>
      <c r="EC270" s="36">
        <v>107599.79</v>
      </c>
      <c r="ED270" s="36">
        <v>179193.96</v>
      </c>
      <c r="EE270" s="36">
        <v>693151.87</v>
      </c>
      <c r="EF270" s="37">
        <f t="shared" si="1363"/>
        <v>2449896.92</v>
      </c>
      <c r="EG270" s="36">
        <v>78572.34</v>
      </c>
      <c r="EH270" s="36">
        <v>86052.78</v>
      </c>
      <c r="EI270" s="36">
        <v>108355.38</v>
      </c>
      <c r="EJ270" s="36">
        <v>207328.86</v>
      </c>
      <c r="EK270" s="36">
        <v>97441.87</v>
      </c>
      <c r="EL270" s="36">
        <v>227024.63</v>
      </c>
      <c r="EM270" s="36">
        <v>246696.26</v>
      </c>
      <c r="EN270" s="36">
        <v>224925.2</v>
      </c>
      <c r="EO270" s="36">
        <v>563837.57999999996</v>
      </c>
      <c r="EP270" s="36">
        <v>86575.379999999888</v>
      </c>
      <c r="EQ270" s="36">
        <v>186503.58</v>
      </c>
      <c r="ER270" s="36">
        <v>992069.21</v>
      </c>
      <c r="ES270" s="37">
        <f t="shared" si="1365"/>
        <v>3105383.07</v>
      </c>
      <c r="ET270" s="36">
        <v>62529.82</v>
      </c>
      <c r="EU270" s="36">
        <v>424883.48</v>
      </c>
      <c r="EV270" s="36">
        <v>300521.95</v>
      </c>
      <c r="EW270" s="36">
        <v>88009.03</v>
      </c>
      <c r="EX270" s="36">
        <v>104867.34</v>
      </c>
      <c r="EY270" s="36">
        <v>200321.4</v>
      </c>
      <c r="EZ270" s="36">
        <v>181374.99</v>
      </c>
      <c r="FA270" s="36">
        <v>349379.49</v>
      </c>
      <c r="FB270" s="36">
        <v>164011.14000000001</v>
      </c>
      <c r="FC270" s="36">
        <v>91008.850000000093</v>
      </c>
      <c r="FD270" s="36">
        <v>119351.67</v>
      </c>
      <c r="FE270" s="36">
        <v>696937.39999999944</v>
      </c>
      <c r="FF270" s="37">
        <f t="shared" si="1367"/>
        <v>2783196.5599999996</v>
      </c>
      <c r="FG270" s="36">
        <v>132690.49</v>
      </c>
      <c r="FH270" s="36">
        <v>316449.02</v>
      </c>
      <c r="FI270" s="36">
        <v>90772.809999999939</v>
      </c>
      <c r="FJ270" s="36">
        <v>96679.990000000107</v>
      </c>
      <c r="FK270" s="36">
        <v>105052.87</v>
      </c>
      <c r="FL270" s="36">
        <v>115805.6</v>
      </c>
      <c r="FM270" s="36">
        <v>357927.59</v>
      </c>
      <c r="FN270" s="36">
        <v>118116.68</v>
      </c>
      <c r="FO270" s="36">
        <v>248304.76</v>
      </c>
      <c r="FP270" s="36">
        <v>102566.64</v>
      </c>
      <c r="FQ270" s="36">
        <v>107035.54</v>
      </c>
      <c r="FR270" s="36">
        <v>229408.84</v>
      </c>
      <c r="FS270" s="37">
        <f t="shared" si="1369"/>
        <v>2020810.83</v>
      </c>
      <c r="FT270" s="36">
        <v>170250.52</v>
      </c>
      <c r="FU270" s="36">
        <v>-4512.1700000000128</v>
      </c>
      <c r="FV270" s="36">
        <v>140321.57999999999</v>
      </c>
      <c r="FW270" s="36">
        <v>340309.8</v>
      </c>
      <c r="FX270" s="36">
        <v>236909.47</v>
      </c>
      <c r="FY270" s="36">
        <v>131901.54</v>
      </c>
      <c r="FZ270" s="36">
        <v>235048.1</v>
      </c>
      <c r="GA270" s="36">
        <v>209352.59</v>
      </c>
      <c r="GB270" s="36">
        <v>93326.25</v>
      </c>
      <c r="GC270" s="36">
        <v>179407.75</v>
      </c>
      <c r="GD270" s="36">
        <v>132693.60999999999</v>
      </c>
      <c r="GE270" s="36">
        <v>358230.94</v>
      </c>
      <c r="GF270" s="37">
        <f t="shared" si="1371"/>
        <v>2223239.98</v>
      </c>
      <c r="GG270" s="36">
        <v>50190.53</v>
      </c>
      <c r="GH270" s="36">
        <v>334044.02999999991</v>
      </c>
      <c r="GI270" s="36">
        <v>69478.030000000028</v>
      </c>
      <c r="GJ270" s="36">
        <v>106480.20000000007</v>
      </c>
      <c r="GK270" s="36">
        <v>197094.68999999994</v>
      </c>
      <c r="GL270" s="36">
        <v>77021.419999999925</v>
      </c>
      <c r="GM270" s="36">
        <v>238023.15000000014</v>
      </c>
      <c r="GN270" s="36">
        <v>152227.1399999999</v>
      </c>
      <c r="GO270" s="36">
        <v>34949.460000000196</v>
      </c>
      <c r="GP270" s="36">
        <v>157435.37000000011</v>
      </c>
      <c r="GQ270" s="36">
        <v>87968.839999999385</v>
      </c>
      <c r="GR270" s="36">
        <v>322053.64000000036</v>
      </c>
      <c r="GS270" s="37">
        <f t="shared" si="1373"/>
        <v>1826966.5</v>
      </c>
      <c r="GT270" s="36">
        <v>33871.08</v>
      </c>
      <c r="GU270" s="36">
        <v>385011.38</v>
      </c>
      <c r="GV270" s="36">
        <v>56443.459999999963</v>
      </c>
      <c r="GW270" s="36">
        <v>75338.770000000077</v>
      </c>
      <c r="GX270" s="36">
        <v>102968.50999999989</v>
      </c>
      <c r="GY270" s="36">
        <v>137261.35999999999</v>
      </c>
      <c r="GZ270" s="36">
        <v>138873.37</v>
      </c>
      <c r="HA270" s="36">
        <v>71525.10999999987</v>
      </c>
      <c r="HB270" s="36">
        <v>67340.770000000484</v>
      </c>
      <c r="HC270" s="36">
        <v>79238.899999999674</v>
      </c>
      <c r="HD270" s="36">
        <v>100968.35000000033</v>
      </c>
      <c r="HE270" s="36">
        <v>283154.82000000007</v>
      </c>
      <c r="HF270" s="37">
        <f t="shared" si="1375"/>
        <v>1531995.8800000004</v>
      </c>
      <c r="HG270" s="36">
        <v>205553.32</v>
      </c>
      <c r="HH270" s="36">
        <v>83037.039999999964</v>
      </c>
      <c r="HI270" s="36">
        <v>143022.82999999996</v>
      </c>
      <c r="HJ270" s="36">
        <v>66018.810000000041</v>
      </c>
      <c r="HK270" s="36">
        <v>57738.52</v>
      </c>
      <c r="HL270" s="36">
        <v>76723.879999999976</v>
      </c>
      <c r="HM270" s="36">
        <v>633458.93000000005</v>
      </c>
      <c r="HN270" s="36">
        <v>194734.39999999979</v>
      </c>
      <c r="HO270" s="36">
        <v>256288.44000000029</v>
      </c>
      <c r="HP270" s="36">
        <v>-346219.76999999996</v>
      </c>
      <c r="HQ270" s="36">
        <v>135683.31999999977</v>
      </c>
      <c r="HR270" s="36">
        <v>1049160.4700000002</v>
      </c>
      <c r="HS270" s="37">
        <f t="shared" si="1377"/>
        <v>2555200.1900000004</v>
      </c>
      <c r="HT270" s="36">
        <v>83264.91</v>
      </c>
      <c r="HU270" s="36">
        <v>304954.80000000005</v>
      </c>
      <c r="HV270" s="36">
        <v>99616.880000000063</v>
      </c>
      <c r="HW270" s="36">
        <v>207012.97999999992</v>
      </c>
      <c r="HX270" s="36">
        <v>73222.550000000032</v>
      </c>
      <c r="HY270" s="36">
        <v>106697.53999999995</v>
      </c>
      <c r="HZ270" s="36">
        <v>396797.60000000009</v>
      </c>
      <c r="IA270" s="36">
        <v>164338.77999999965</v>
      </c>
      <c r="IB270" s="36">
        <v>98246.359999999942</v>
      </c>
      <c r="IC270" s="36">
        <v>49114.389999999752</v>
      </c>
      <c r="ID270" s="36">
        <v>56014.360000000335</v>
      </c>
      <c r="IE270" s="36">
        <v>301839.01000000007</v>
      </c>
      <c r="IF270" s="37">
        <f t="shared" si="1379"/>
        <v>1941120.1599999997</v>
      </c>
      <c r="IG270" s="36">
        <v>126464.90999999999</v>
      </c>
      <c r="IH270" s="209">
        <v>266335.74000000005</v>
      </c>
      <c r="II270" s="209">
        <v>198880.79000000007</v>
      </c>
      <c r="IJ270" s="209">
        <v>49534.499999999913</v>
      </c>
      <c r="IK270" s="209">
        <v>162220.71000000008</v>
      </c>
      <c r="IL270" s="209">
        <v>142019.37999999983</v>
      </c>
      <c r="IM270" s="209">
        <v>177174.26999999996</v>
      </c>
      <c r="IN270" s="209">
        <v>177314.67000000007</v>
      </c>
      <c r="IO270" s="209">
        <v>124720.87000000017</v>
      </c>
      <c r="IP270" s="209">
        <v>114094.81999999989</v>
      </c>
      <c r="IQ270" s="209">
        <v>174860.33999999985</v>
      </c>
      <c r="IR270" s="209">
        <v>363209.30999999994</v>
      </c>
      <c r="IS270" s="37">
        <f t="shared" si="1381"/>
        <v>2076830.3099999996</v>
      </c>
      <c r="IT270" s="36">
        <v>55156.06</v>
      </c>
      <c r="IU270" s="209">
        <v>101816.11999999998</v>
      </c>
      <c r="IV270" s="209">
        <v>122884.90000000004</v>
      </c>
      <c r="IW270" s="209">
        <v>80542.820000000007</v>
      </c>
      <c r="IX270" s="209">
        <v>385729.42000000016</v>
      </c>
      <c r="IY270" s="209">
        <v>185450.46000000008</v>
      </c>
      <c r="IZ270" s="209">
        <v>227139.60000000006</v>
      </c>
      <c r="JA270" s="209">
        <v>199578.54999999984</v>
      </c>
      <c r="JB270" s="209">
        <v>138086.66999999987</v>
      </c>
      <c r="JC270" s="209">
        <v>181121.41999999987</v>
      </c>
      <c r="JD270" s="209">
        <v>297764.95</v>
      </c>
      <c r="JE270" s="209">
        <v>648979.43000000017</v>
      </c>
      <c r="JF270" s="37">
        <f t="shared" si="1383"/>
        <v>2624250.4000000004</v>
      </c>
      <c r="JG270" s="229">
        <v>147870.48000000001</v>
      </c>
      <c r="JH270" s="209">
        <v>532823.03</v>
      </c>
      <c r="JI270" s="209">
        <v>173565.8299999999</v>
      </c>
      <c r="JJ270" s="209">
        <v>69889.45</v>
      </c>
      <c r="JK270" s="209">
        <v>157786.77000000005</v>
      </c>
      <c r="JL270" s="209">
        <v>69816.029999999912</v>
      </c>
      <c r="JM270" s="209">
        <v>137576.92000000022</v>
      </c>
      <c r="JN270" s="209">
        <v>97413.68999999993</v>
      </c>
      <c r="JO270" s="209">
        <v>51710.380000000092</v>
      </c>
      <c r="JP270" s="209">
        <v>102868.25999999995</v>
      </c>
      <c r="JQ270" s="209">
        <v>272706.30999999994</v>
      </c>
      <c r="JR270" s="209">
        <v>402689.19999999978</v>
      </c>
      <c r="JS270" s="37">
        <f t="shared" si="1385"/>
        <v>2216716.3499999996</v>
      </c>
      <c r="JT270" s="229">
        <v>41897.859999999993</v>
      </c>
      <c r="JU270" s="209">
        <v>469484.53999999992</v>
      </c>
      <c r="JV270" s="209">
        <v>68611.58</v>
      </c>
      <c r="JW270" s="209">
        <v>103341.14000000001</v>
      </c>
      <c r="JX270" s="209">
        <v>107682.24000000005</v>
      </c>
      <c r="JY270" s="209">
        <v>76927.399999999965</v>
      </c>
      <c r="JZ270" s="209">
        <v>161433.37999999986</v>
      </c>
      <c r="KA270" s="209">
        <v>112906.71999999997</v>
      </c>
      <c r="KB270" s="209">
        <v>55060.520000000281</v>
      </c>
      <c r="KC270" s="209">
        <v>132099.94999999998</v>
      </c>
      <c r="KD270" s="209">
        <v>152363.45999999973</v>
      </c>
      <c r="KE270" s="209">
        <v>466752.29000000027</v>
      </c>
      <c r="KF270" s="37">
        <f t="shared" si="1387"/>
        <v>1948561.0799999998</v>
      </c>
      <c r="KG270" s="229">
        <v>57051.310000000005</v>
      </c>
      <c r="KH270" s="209">
        <v>90447.520000000019</v>
      </c>
      <c r="KI270" s="209">
        <v>265183.89</v>
      </c>
      <c r="KJ270" s="209">
        <v>91087.539999999979</v>
      </c>
      <c r="KK270" s="209">
        <v>66066.350000000006</v>
      </c>
      <c r="KL270" s="209">
        <v>89891.769999999946</v>
      </c>
      <c r="KM270" s="209">
        <v>190794.70000000004</v>
      </c>
      <c r="KN270" s="209">
        <v>106530.62</v>
      </c>
      <c r="KO270" s="209">
        <v>99297.780000000028</v>
      </c>
      <c r="KP270" s="209">
        <v>55261.959999999948</v>
      </c>
      <c r="KQ270" s="209">
        <v>327077.64000000019</v>
      </c>
      <c r="KR270" s="209">
        <v>663074.43999999971</v>
      </c>
      <c r="KS270" s="37">
        <f t="shared" si="1389"/>
        <v>2101765.5199999996</v>
      </c>
      <c r="KT270" s="229">
        <v>87950.53</v>
      </c>
      <c r="KU270" s="209">
        <v>302385.75</v>
      </c>
      <c r="KV270" s="209">
        <v>270072.05</v>
      </c>
      <c r="KW270" s="209">
        <v>106649.32999999996</v>
      </c>
      <c r="KX270" s="209">
        <v>110030.84000000005</v>
      </c>
      <c r="KY270" s="209">
        <v>102684.53999999995</v>
      </c>
      <c r="KZ270" s="209">
        <v>106689.11999999903</v>
      </c>
      <c r="LA270" s="209">
        <v>27917.130000000965</v>
      </c>
      <c r="LB270" s="209">
        <v>69977.850000000079</v>
      </c>
      <c r="LC270" s="209">
        <v>60963.330000000016</v>
      </c>
      <c r="LD270" s="209">
        <v>128430.81999999998</v>
      </c>
      <c r="LE270" s="209">
        <v>359428.61999999994</v>
      </c>
      <c r="LF270" s="37">
        <f t="shared" si="1391"/>
        <v>1733179.9100000001</v>
      </c>
      <c r="LG270" s="229">
        <v>66569.63</v>
      </c>
      <c r="LH270" s="209">
        <v>345379.93</v>
      </c>
      <c r="LI270" s="209">
        <v>44232.180000000022</v>
      </c>
      <c r="LJ270" s="209">
        <v>187569.37000000002</v>
      </c>
      <c r="LK270" s="209">
        <v>92966.369999999893</v>
      </c>
      <c r="LL270" s="209">
        <v>64791.850000000028</v>
      </c>
      <c r="LM270" s="209">
        <v>119525.50000000007</v>
      </c>
      <c r="LN270" s="209">
        <v>182685.17999999996</v>
      </c>
      <c r="LO270" s="209">
        <v>42501.879999999699</v>
      </c>
      <c r="LP270" s="209">
        <v>63941.630000000339</v>
      </c>
      <c r="LQ270" s="209">
        <v>84782.510000000009</v>
      </c>
      <c r="LR270" s="209">
        <v>336242.40999999986</v>
      </c>
      <c r="LS270" s="37">
        <f t="shared" si="1393"/>
        <v>1631188.44</v>
      </c>
      <c r="LT270" s="229">
        <v>147231.19</v>
      </c>
      <c r="LU270" s="209">
        <v>45224.349999999977</v>
      </c>
      <c r="LV270" s="209">
        <v>55836.200000000019</v>
      </c>
      <c r="LW270" s="209">
        <v>113617.74000000002</v>
      </c>
      <c r="LX270" s="209">
        <v>81110.399999999994</v>
      </c>
      <c r="LY270" s="209">
        <v>105112.79999999999</v>
      </c>
      <c r="LZ270" s="209">
        <v>305377.44000000006</v>
      </c>
      <c r="MA270" s="209">
        <v>86887.470000000016</v>
      </c>
      <c r="MB270" s="209">
        <v>57032.469999999979</v>
      </c>
      <c r="MC270" s="209">
        <v>126059.78999999992</v>
      </c>
      <c r="MD270" s="209">
        <v>141280.00000000009</v>
      </c>
      <c r="ME270" s="209">
        <v>483084.22999999986</v>
      </c>
      <c r="MF270" s="37">
        <f t="shared" si="1395"/>
        <v>1747854.0799999996</v>
      </c>
      <c r="MG270" s="229">
        <v>95146.63</v>
      </c>
      <c r="MH270" s="209">
        <v>356372.19</v>
      </c>
      <c r="MI270" s="209">
        <v>91802.85000000002</v>
      </c>
      <c r="MJ270" s="209">
        <v>0</v>
      </c>
      <c r="MK270" s="209">
        <v>0</v>
      </c>
      <c r="ML270" s="209">
        <v>0</v>
      </c>
      <c r="MM270" s="209">
        <v>0</v>
      </c>
      <c r="MN270" s="209">
        <v>0</v>
      </c>
      <c r="MO270" s="209">
        <v>0</v>
      </c>
      <c r="MP270" s="209">
        <v>0</v>
      </c>
      <c r="MQ270" s="209">
        <v>0</v>
      </c>
      <c r="MR270" s="209">
        <v>0</v>
      </c>
      <c r="MS270" s="38">
        <f t="shared" si="1397"/>
        <v>543321.67000000004</v>
      </c>
    </row>
    <row r="271" spans="1:357" ht="15.75" x14ac:dyDescent="0.25">
      <c r="A271" s="86">
        <v>4208</v>
      </c>
      <c r="B271" s="113"/>
      <c r="C271" s="114" t="s">
        <v>233</v>
      </c>
      <c r="D271" s="114" t="s">
        <v>78</v>
      </c>
      <c r="E271" s="36" t="s">
        <v>165</v>
      </c>
      <c r="F271" s="36" t="s">
        <v>165</v>
      </c>
      <c r="G271" s="36" t="s">
        <v>165</v>
      </c>
      <c r="H271" s="36" t="s">
        <v>165</v>
      </c>
      <c r="I271" s="36" t="s">
        <v>165</v>
      </c>
      <c r="J271" s="36" t="s">
        <v>165</v>
      </c>
      <c r="K271" s="36" t="s">
        <v>165</v>
      </c>
      <c r="L271" s="36">
        <v>5268348.3558671344</v>
      </c>
      <c r="M271" s="37">
        <v>1740819.5626773494</v>
      </c>
      <c r="N271" s="37">
        <v>989680.35386412952</v>
      </c>
      <c r="O271" s="36">
        <v>824378.2340176932</v>
      </c>
      <c r="P271" s="36">
        <v>1233896.6783508598</v>
      </c>
      <c r="Q271" s="36">
        <v>1382419.4625271242</v>
      </c>
      <c r="R271" s="36">
        <v>3379811.3837422803</v>
      </c>
      <c r="S271" s="37">
        <f t="shared" si="1340"/>
        <v>14819354.031046571</v>
      </c>
      <c r="T271" s="36">
        <v>704679.00183608755</v>
      </c>
      <c r="U271" s="36">
        <v>803009.88148890005</v>
      </c>
      <c r="V271" s="36">
        <v>1037524.1445501585</v>
      </c>
      <c r="W271" s="36">
        <v>914546.35703555366</v>
      </c>
      <c r="X271" s="36">
        <v>1389409.2460357198</v>
      </c>
      <c r="Y271" s="36">
        <v>1379656.647471207</v>
      </c>
      <c r="Z271" s="36">
        <v>1244385.5616758484</v>
      </c>
      <c r="AA271" s="36">
        <v>1462693.8711400428</v>
      </c>
      <c r="AB271" s="36">
        <v>920697.39075279655</v>
      </c>
      <c r="AC271" s="36">
        <v>1806678.253463527</v>
      </c>
      <c r="AD271" s="36">
        <v>1398233.6427140697</v>
      </c>
      <c r="AE271" s="36">
        <v>4339565.991487232</v>
      </c>
      <c r="AF271" s="37">
        <f t="shared" si="1342"/>
        <v>17401079.989651144</v>
      </c>
      <c r="AG271" s="36">
        <v>918969.17459522618</v>
      </c>
      <c r="AH271" s="36">
        <v>968970.04014354863</v>
      </c>
      <c r="AI271" s="36">
        <v>1167999.32565515</v>
      </c>
      <c r="AJ271" s="36">
        <v>1486997.207018862</v>
      </c>
      <c r="AK271" s="36">
        <v>1406552.7158654635</v>
      </c>
      <c r="AL271" s="36">
        <v>1423990.5113920877</v>
      </c>
      <c r="AM271" s="36">
        <v>1883023.6245201176</v>
      </c>
      <c r="AN271" s="36">
        <v>1664398.7069771313</v>
      </c>
      <c r="AO271" s="36">
        <v>1501783.2809213775</v>
      </c>
      <c r="AP271" s="36">
        <v>1778541.9729594383</v>
      </c>
      <c r="AQ271" s="36">
        <v>2982765.95802037</v>
      </c>
      <c r="AR271" s="36">
        <v>4476406.4071941217</v>
      </c>
      <c r="AS271" s="37">
        <f t="shared" si="1345"/>
        <v>21660398.925262894</v>
      </c>
      <c r="AT271" s="36">
        <v>1335489.9636816338</v>
      </c>
      <c r="AU271" s="36">
        <v>1365498.4202275637</v>
      </c>
      <c r="AV271" s="36">
        <v>1796861.9582290114</v>
      </c>
      <c r="AW271" s="36">
        <v>1328490.7593056231</v>
      </c>
      <c r="AX271" s="36">
        <v>1642398.0088466036</v>
      </c>
      <c r="AY271" s="36">
        <v>1876452.4159989997</v>
      </c>
      <c r="AZ271" s="36">
        <v>2112992.1740110163</v>
      </c>
      <c r="BA271" s="36">
        <v>2106330.9652812537</v>
      </c>
      <c r="BB271" s="36">
        <v>2414275.578200636</v>
      </c>
      <c r="BC271" s="36">
        <v>2714338.1582373572</v>
      </c>
      <c r="BD271" s="36">
        <v>2484525.3371724295</v>
      </c>
      <c r="BE271" s="36">
        <v>4994055.5208228957</v>
      </c>
      <c r="BF271" s="37">
        <f t="shared" si="1347"/>
        <v>26171709.260015026</v>
      </c>
      <c r="BG271" s="36">
        <v>1485774.8961358706</v>
      </c>
      <c r="BH271" s="36">
        <v>1294014.6304873982</v>
      </c>
      <c r="BI271" s="36">
        <v>1103942.0920130191</v>
      </c>
      <c r="BJ271" s="36">
        <v>1816885.1367050582</v>
      </c>
      <c r="BK271" s="36">
        <v>1805070.58688032</v>
      </c>
      <c r="BL271" s="36">
        <v>1992255.9842680707</v>
      </c>
      <c r="BM271" s="36">
        <v>1928688.5705641794</v>
      </c>
      <c r="BN271" s="36">
        <v>2074920.213319977</v>
      </c>
      <c r="BO271" s="36">
        <v>2541987.9744616938</v>
      </c>
      <c r="BP271" s="36">
        <v>1976881.4346519785</v>
      </c>
      <c r="BQ271" s="36">
        <v>2542491.8099232102</v>
      </c>
      <c r="BR271" s="36">
        <v>4587359.3471039981</v>
      </c>
      <c r="BS271" s="37">
        <f t="shared" si="1350"/>
        <v>25150272.676514771</v>
      </c>
      <c r="BT271" s="36">
        <v>1259163.8886246036</v>
      </c>
      <c r="BU271" s="36">
        <v>1452125.0816224343</v>
      </c>
      <c r="BV271" s="36">
        <v>1396992.1791437159</v>
      </c>
      <c r="BW271" s="36">
        <v>2112359.3508596225</v>
      </c>
      <c r="BX271" s="36">
        <v>1925229.7880988142</v>
      </c>
      <c r="BY271" s="36">
        <v>2095618.5027958613</v>
      </c>
      <c r="BZ271" s="36">
        <v>2358411.2157820035</v>
      </c>
      <c r="CA271" s="36">
        <v>2261632.911283596</v>
      </c>
      <c r="CB271" s="36">
        <v>2453985.6628275663</v>
      </c>
      <c r="CC271" s="36">
        <v>2411610.0168169038</v>
      </c>
      <c r="CD271" s="36">
        <v>2903819.4303538669</v>
      </c>
      <c r="CE271" s="36">
        <v>5816609.9407444354</v>
      </c>
      <c r="CF271" s="37">
        <f t="shared" si="1353"/>
        <v>28447557.968953423</v>
      </c>
      <c r="CG271" s="36">
        <v>1187035.6751377063</v>
      </c>
      <c r="CH271" s="36">
        <v>1243358.7280086796</v>
      </c>
      <c r="CI271" s="36">
        <v>1591172.312009681</v>
      </c>
      <c r="CJ271" s="36">
        <v>1443411.1632448689</v>
      </c>
      <c r="CK271" s="36">
        <v>2048834.4026039068</v>
      </c>
      <c r="CL271" s="36">
        <v>1926451.3231931208</v>
      </c>
      <c r="CM271" s="36">
        <v>2054089.5352612243</v>
      </c>
      <c r="CN271" s="36">
        <v>2042858.2504172949</v>
      </c>
      <c r="CO271" s="36">
        <v>2261037.5530378907</v>
      </c>
      <c r="CP271" s="36">
        <v>1947141.4323985963</v>
      </c>
      <c r="CQ271" s="36">
        <v>3784011.6670839521</v>
      </c>
      <c r="CR271" s="36">
        <v>8294560.1945418147</v>
      </c>
      <c r="CS271" s="37">
        <f t="shared" si="1356"/>
        <v>29823962.236938741</v>
      </c>
      <c r="CT271" s="36">
        <v>2187942.8178517772</v>
      </c>
      <c r="CU271" s="36">
        <v>1692888.8205224511</v>
      </c>
      <c r="CV271" s="36">
        <v>2174911.8779836423</v>
      </c>
      <c r="CW271" s="36">
        <v>2009808.5791604081</v>
      </c>
      <c r="CX271" s="36">
        <v>2109018.6201385409</v>
      </c>
      <c r="CY271" s="36">
        <v>2402489.9181689192</v>
      </c>
      <c r="CZ271" s="36">
        <v>3171932.8988482691</v>
      </c>
      <c r="DA271" s="36">
        <v>4018783.6668753186</v>
      </c>
      <c r="DB271" s="36">
        <v>3084566.4474628605</v>
      </c>
      <c r="DC271" s="36">
        <v>4121931.8367134021</v>
      </c>
      <c r="DD271" s="36">
        <v>4303079.6223084554</v>
      </c>
      <c r="DE271" s="36">
        <v>8815580.3241528999</v>
      </c>
      <c r="DF271" s="36">
        <f t="shared" si="1359"/>
        <v>40092935.43018695</v>
      </c>
      <c r="DG271" s="36">
        <v>1921999.620327157</v>
      </c>
      <c r="DH271" s="36">
        <v>1489998.5796728432</v>
      </c>
      <c r="DI271" s="36">
        <v>2062079.36</v>
      </c>
      <c r="DJ271" s="36">
        <v>2236484.5699999998</v>
      </c>
      <c r="DK271" s="36">
        <v>2668216.8199999998</v>
      </c>
      <c r="DL271" s="36">
        <v>2865003.85</v>
      </c>
      <c r="DM271" s="36">
        <v>3557569.1000000052</v>
      </c>
      <c r="DN271" s="36">
        <v>3387096.87</v>
      </c>
      <c r="DO271" s="36">
        <v>3553759.75</v>
      </c>
      <c r="DP271" s="36">
        <v>3705037.61</v>
      </c>
      <c r="DQ271" s="36">
        <v>4723111.05</v>
      </c>
      <c r="DR271" s="36">
        <v>8967978.7600000054</v>
      </c>
      <c r="DS271" s="37">
        <f t="shared" si="1361"/>
        <v>41138335.940000013</v>
      </c>
      <c r="DT271" s="36">
        <v>2540804.67</v>
      </c>
      <c r="DU271" s="36">
        <v>2344146.27</v>
      </c>
      <c r="DV271" s="36">
        <v>3753143.01</v>
      </c>
      <c r="DW271" s="36">
        <v>4419936.42</v>
      </c>
      <c r="DX271" s="36">
        <v>5081281.8799999915</v>
      </c>
      <c r="DY271" s="36">
        <v>3853513.34</v>
      </c>
      <c r="DZ271" s="36">
        <v>5548223.47000001</v>
      </c>
      <c r="EA271" s="36">
        <v>4675538.909999989</v>
      </c>
      <c r="EB271" s="36">
        <v>7058453.9899999984</v>
      </c>
      <c r="EC271" s="36">
        <v>3594852.57</v>
      </c>
      <c r="ED271" s="36">
        <v>4694413.5300000086</v>
      </c>
      <c r="EE271" s="36">
        <v>12868751.799999997</v>
      </c>
      <c r="EF271" s="37">
        <f t="shared" si="1363"/>
        <v>60433059.859999999</v>
      </c>
      <c r="EG271" s="36">
        <v>3738778.52</v>
      </c>
      <c r="EH271" s="36">
        <v>2777201.56</v>
      </c>
      <c r="EI271" s="36">
        <v>4198349.6500000004</v>
      </c>
      <c r="EJ271" s="36">
        <v>3999226.13</v>
      </c>
      <c r="EK271" s="36">
        <v>4453801.3300000057</v>
      </c>
      <c r="EL271" s="36">
        <v>4695485.51</v>
      </c>
      <c r="EM271" s="36">
        <v>5649279.4899999984</v>
      </c>
      <c r="EN271" s="36">
        <v>5439570.1299999766</v>
      </c>
      <c r="EO271" s="36">
        <v>5480236.7200000137</v>
      </c>
      <c r="EP271" s="36">
        <v>5645670.650000006</v>
      </c>
      <c r="EQ271" s="36">
        <v>6154013.3199999928</v>
      </c>
      <c r="ER271" s="36">
        <v>12649285.43</v>
      </c>
      <c r="ES271" s="37">
        <f t="shared" si="1365"/>
        <v>64880898.43999999</v>
      </c>
      <c r="ET271" s="36">
        <v>3989531.09</v>
      </c>
      <c r="EU271" s="36">
        <v>2984651.28</v>
      </c>
      <c r="EV271" s="36">
        <v>4757109.2699999996</v>
      </c>
      <c r="EW271" s="36">
        <v>4076181.6</v>
      </c>
      <c r="EX271" s="36">
        <v>5231242.63</v>
      </c>
      <c r="EY271" s="36">
        <v>5568794.2600000054</v>
      </c>
      <c r="EZ271" s="36">
        <v>6610391.5199999996</v>
      </c>
      <c r="FA271" s="36">
        <v>5259984.25</v>
      </c>
      <c r="FB271" s="36">
        <v>5338463.0499999896</v>
      </c>
      <c r="FC271" s="36">
        <v>6044753.2299999967</v>
      </c>
      <c r="FD271" s="36">
        <v>6038075.4916002005</v>
      </c>
      <c r="FE271" s="36">
        <v>12022670.118399799</v>
      </c>
      <c r="FF271" s="37">
        <f t="shared" si="1367"/>
        <v>67921847.789999992</v>
      </c>
      <c r="FG271" s="36">
        <v>3667397.44</v>
      </c>
      <c r="FH271" s="36">
        <v>3239512.35</v>
      </c>
      <c r="FI271" s="36">
        <v>3989163.47</v>
      </c>
      <c r="FJ271" s="36">
        <v>4306137.32</v>
      </c>
      <c r="FK271" s="36">
        <v>5355516.8099999996</v>
      </c>
      <c r="FL271" s="36">
        <v>4409289.2300000079</v>
      </c>
      <c r="FM271" s="36">
        <v>5211853.4999999888</v>
      </c>
      <c r="FN271" s="36">
        <v>5621430.5900000073</v>
      </c>
      <c r="FO271" s="36">
        <v>5338493.7500000075</v>
      </c>
      <c r="FP271" s="36">
        <v>4707321.0800000057</v>
      </c>
      <c r="FQ271" s="36">
        <v>4987737.7599999905</v>
      </c>
      <c r="FR271" s="36">
        <v>10445175.180000015</v>
      </c>
      <c r="FS271" s="37">
        <f t="shared" si="1369"/>
        <v>61279028.480000027</v>
      </c>
      <c r="FT271" s="36">
        <v>2609885.9500000002</v>
      </c>
      <c r="FU271" s="36">
        <v>2575065.35</v>
      </c>
      <c r="FV271" s="36">
        <v>3807226.67</v>
      </c>
      <c r="FW271" s="36">
        <v>3597360.18</v>
      </c>
      <c r="FX271" s="36">
        <v>3906064.94</v>
      </c>
      <c r="FY271" s="36">
        <v>4085624.19</v>
      </c>
      <c r="FZ271" s="36">
        <v>3616551.62</v>
      </c>
      <c r="GA271" s="36">
        <v>4095195.82</v>
      </c>
      <c r="GB271" s="36">
        <v>3517934.71</v>
      </c>
      <c r="GC271" s="36">
        <v>4664736.9800000004</v>
      </c>
      <c r="GD271" s="36">
        <v>4900687.7100000158</v>
      </c>
      <c r="GE271" s="36">
        <v>11105823.36999999</v>
      </c>
      <c r="GF271" s="37">
        <f t="shared" si="1371"/>
        <v>52482157.49000001</v>
      </c>
      <c r="GG271" s="36">
        <v>3087273.2299999995</v>
      </c>
      <c r="GH271" s="36">
        <v>2914791.2199999997</v>
      </c>
      <c r="GI271" s="36">
        <v>3269139.49</v>
      </c>
      <c r="GJ271" s="36">
        <v>3626093.6300000008</v>
      </c>
      <c r="GK271" s="36">
        <v>3969598.5500000007</v>
      </c>
      <c r="GL271" s="36">
        <v>4210117.6999999993</v>
      </c>
      <c r="GM271" s="36">
        <v>5732923.6999999993</v>
      </c>
      <c r="GN271" s="36">
        <v>4765933.7400000021</v>
      </c>
      <c r="GO271" s="36">
        <v>3568159.9699999951</v>
      </c>
      <c r="GP271" s="36">
        <v>4575778.2400000021</v>
      </c>
      <c r="GQ271" s="36">
        <v>4109165.5</v>
      </c>
      <c r="GR271" s="36">
        <v>8493654.2700000033</v>
      </c>
      <c r="GS271" s="37">
        <f t="shared" si="1373"/>
        <v>52322629.240000002</v>
      </c>
      <c r="GT271" s="36">
        <v>2284113.7499999991</v>
      </c>
      <c r="GU271" s="36">
        <v>2493946.9300000006</v>
      </c>
      <c r="GV271" s="36">
        <v>2988013.6800000006</v>
      </c>
      <c r="GW271" s="36">
        <v>3608808.830000001</v>
      </c>
      <c r="GX271" s="36">
        <v>3429126.2299999986</v>
      </c>
      <c r="GY271" s="36">
        <v>3095128.589999998</v>
      </c>
      <c r="GZ271" s="36">
        <v>3458158.1300000027</v>
      </c>
      <c r="HA271" s="36">
        <v>3347212.4699999988</v>
      </c>
      <c r="HB271" s="36">
        <v>4186717.5200000107</v>
      </c>
      <c r="HC271" s="36">
        <v>4394832.0899999812</v>
      </c>
      <c r="HD271" s="36">
        <v>3930836.8900000006</v>
      </c>
      <c r="HE271" s="36">
        <v>7440599.0400000066</v>
      </c>
      <c r="HF271" s="37">
        <f t="shared" si="1375"/>
        <v>44657494.149999999</v>
      </c>
      <c r="HG271" s="36">
        <v>1988592.12</v>
      </c>
      <c r="HH271" s="36">
        <v>1261066.8500000006</v>
      </c>
      <c r="HI271" s="36">
        <v>1987212.6799999992</v>
      </c>
      <c r="HJ271" s="36">
        <v>2420210.4700000002</v>
      </c>
      <c r="HK271" s="36">
        <v>2193838.5099999988</v>
      </c>
      <c r="HL271" s="36">
        <v>3199391.5500000049</v>
      </c>
      <c r="HM271" s="36">
        <v>2907814.0699999984</v>
      </c>
      <c r="HN271" s="36">
        <v>2767791.9599999934</v>
      </c>
      <c r="HO271" s="36">
        <v>2790716.4600000028</v>
      </c>
      <c r="HP271" s="36">
        <v>3729517.2500000019</v>
      </c>
      <c r="HQ271" s="36">
        <v>2798936.3399999985</v>
      </c>
      <c r="HR271" s="36">
        <v>8370951.7599999942</v>
      </c>
      <c r="HS271" s="37">
        <f t="shared" si="1377"/>
        <v>36416040.019999988</v>
      </c>
      <c r="HT271" s="36">
        <v>1264813.7</v>
      </c>
      <c r="HU271" s="36">
        <v>1456823.5500000005</v>
      </c>
      <c r="HV271" s="36">
        <v>1364373.6999999988</v>
      </c>
      <c r="HW271" s="36">
        <v>2191611.6700000018</v>
      </c>
      <c r="HX271" s="36">
        <v>2043068.6999999974</v>
      </c>
      <c r="HY271" s="36">
        <v>2356580.9800000028</v>
      </c>
      <c r="HZ271" s="36">
        <v>2415804.9300000011</v>
      </c>
      <c r="IA271" s="36">
        <v>2813911.339999998</v>
      </c>
      <c r="IB271" s="36">
        <v>2742493.8099999963</v>
      </c>
      <c r="IC271" s="36">
        <v>2640794.5500000026</v>
      </c>
      <c r="ID271" s="36">
        <v>3999302.8899999992</v>
      </c>
      <c r="IE271" s="36">
        <v>7989065.1300000018</v>
      </c>
      <c r="IF271" s="37">
        <f t="shared" si="1379"/>
        <v>33278644.950000003</v>
      </c>
      <c r="IG271" s="36">
        <v>1681468.15</v>
      </c>
      <c r="IH271" s="209">
        <v>1577178.49</v>
      </c>
      <c r="II271" s="209">
        <v>2133632.38</v>
      </c>
      <c r="IJ271" s="209">
        <v>2560563.6499999994</v>
      </c>
      <c r="IK271" s="209">
        <v>2855232.0999999996</v>
      </c>
      <c r="IL271" s="209">
        <v>2740877.9199999981</v>
      </c>
      <c r="IM271" s="209">
        <v>3419906.9400000009</v>
      </c>
      <c r="IN271" s="209">
        <v>3401298.1500000004</v>
      </c>
      <c r="IO271" s="209">
        <v>2645117.7599999979</v>
      </c>
      <c r="IP271" s="209">
        <v>3032692.8000000068</v>
      </c>
      <c r="IQ271" s="209">
        <v>3326525.1099999934</v>
      </c>
      <c r="IR271" s="209">
        <v>9656349.0000000149</v>
      </c>
      <c r="IS271" s="37">
        <f t="shared" si="1381"/>
        <v>39030842.450000018</v>
      </c>
      <c r="IT271" s="36">
        <v>1681518.9600000004</v>
      </c>
      <c r="IU271" s="209">
        <v>1726065.6699999997</v>
      </c>
      <c r="IV271" s="209">
        <v>1908114.5299999986</v>
      </c>
      <c r="IW271" s="209">
        <v>2853943.6300000027</v>
      </c>
      <c r="IX271" s="209">
        <v>3078170.7899999972</v>
      </c>
      <c r="IY271" s="209">
        <v>2976197.8300000024</v>
      </c>
      <c r="IZ271" s="209">
        <v>3547910.2299999986</v>
      </c>
      <c r="JA271" s="209">
        <v>3840571.3199999989</v>
      </c>
      <c r="JB271" s="209">
        <v>3077469.8999999925</v>
      </c>
      <c r="JC271" s="209">
        <v>4742533.140000009</v>
      </c>
      <c r="JD271" s="209">
        <v>4864280.2500000009</v>
      </c>
      <c r="JE271" s="209">
        <v>9340714.9100000151</v>
      </c>
      <c r="JF271" s="37">
        <f t="shared" si="1383"/>
        <v>43637491.160000011</v>
      </c>
      <c r="JG271" s="229">
        <v>1701375.56</v>
      </c>
      <c r="JH271" s="209">
        <v>1523907.18</v>
      </c>
      <c r="JI271" s="209">
        <v>2091424.5900000015</v>
      </c>
      <c r="JJ271" s="209">
        <v>2780281.7899999991</v>
      </c>
      <c r="JK271" s="209">
        <v>2957845.3899999997</v>
      </c>
      <c r="JL271" s="209">
        <v>2402724.399999999</v>
      </c>
      <c r="JM271" s="209">
        <v>3507421.5900000026</v>
      </c>
      <c r="JN271" s="209">
        <v>3329566.27</v>
      </c>
      <c r="JO271" s="209">
        <v>3894188.91</v>
      </c>
      <c r="JP271" s="209">
        <v>3697198.6499999957</v>
      </c>
      <c r="JQ271" s="209">
        <v>4626619.0400000131</v>
      </c>
      <c r="JR271" s="209">
        <v>11911896.710000008</v>
      </c>
      <c r="JS271" s="37">
        <f t="shared" si="1385"/>
        <v>44424450.080000021</v>
      </c>
      <c r="JT271" s="229">
        <v>1891188.8599999999</v>
      </c>
      <c r="JU271" s="209">
        <v>1993114.7400000012</v>
      </c>
      <c r="JV271" s="209">
        <v>2566086.4699999993</v>
      </c>
      <c r="JW271" s="209">
        <v>3781205.3299999991</v>
      </c>
      <c r="JX271" s="209">
        <v>4093758.6700000037</v>
      </c>
      <c r="JY271" s="209">
        <v>1799625.3999999978</v>
      </c>
      <c r="JZ271" s="209">
        <v>3279617.1099999994</v>
      </c>
      <c r="KA271" s="209">
        <v>3974592.1199999931</v>
      </c>
      <c r="KB271" s="209">
        <v>3704160.7200000091</v>
      </c>
      <c r="KC271" s="209">
        <v>5187228.0399999972</v>
      </c>
      <c r="KD271" s="209">
        <v>4917068.4499999806</v>
      </c>
      <c r="KE271" s="209">
        <v>13543876.49000001</v>
      </c>
      <c r="KF271" s="37">
        <f t="shared" si="1387"/>
        <v>50731522.399999991</v>
      </c>
      <c r="KG271" s="229">
        <v>1711127.1899999997</v>
      </c>
      <c r="KH271" s="209">
        <v>2739762.89</v>
      </c>
      <c r="KI271" s="209">
        <v>3838563.0999999996</v>
      </c>
      <c r="KJ271" s="209">
        <v>4011831.38</v>
      </c>
      <c r="KK271" s="209">
        <v>4378938.8800000008</v>
      </c>
      <c r="KL271" s="209">
        <v>4424216.1400000006</v>
      </c>
      <c r="KM271" s="209">
        <v>5180063.7199999895</v>
      </c>
      <c r="KN271" s="209">
        <v>5052575.1700000018</v>
      </c>
      <c r="KO271" s="209">
        <v>3947411.4099999997</v>
      </c>
      <c r="KP271" s="209">
        <v>4843784.1899999976</v>
      </c>
      <c r="KQ271" s="209">
        <v>5366228.7400000021</v>
      </c>
      <c r="KR271" s="209">
        <v>18014555.420000009</v>
      </c>
      <c r="KS271" s="37">
        <f t="shared" si="1389"/>
        <v>63509058.229999997</v>
      </c>
      <c r="KT271" s="229">
        <v>1736663.9999999998</v>
      </c>
      <c r="KU271" s="209">
        <v>3105334.33</v>
      </c>
      <c r="KV271" s="209">
        <v>4261710.99</v>
      </c>
      <c r="KW271" s="209">
        <v>3877167.6999999909</v>
      </c>
      <c r="KX271" s="209">
        <v>5248161.6800000109</v>
      </c>
      <c r="KY271" s="209">
        <v>5929879.7999999989</v>
      </c>
      <c r="KZ271" s="209">
        <v>4901419.0999999987</v>
      </c>
      <c r="LA271" s="209">
        <v>5890739.5400000028</v>
      </c>
      <c r="LB271" s="209">
        <v>5122877.3699999992</v>
      </c>
      <c r="LC271" s="209">
        <v>5176968.649999979</v>
      </c>
      <c r="LD271" s="209">
        <v>6015485.9200000186</v>
      </c>
      <c r="LE271" s="209">
        <v>18869820.580000099</v>
      </c>
      <c r="LF271" s="37">
        <f t="shared" si="1391"/>
        <v>70136229.660000086</v>
      </c>
      <c r="LG271" s="229">
        <v>2563025.7500000005</v>
      </c>
      <c r="LH271" s="209">
        <v>2649128.9299999997</v>
      </c>
      <c r="LI271" s="209">
        <v>3920243.7300000004</v>
      </c>
      <c r="LJ271" s="209">
        <v>4594069.8999999994</v>
      </c>
      <c r="LK271" s="209">
        <v>5036667.49</v>
      </c>
      <c r="LL271" s="209">
        <v>4468504.3100000005</v>
      </c>
      <c r="LM271" s="209">
        <v>5135931.21</v>
      </c>
      <c r="LN271" s="209">
        <v>5122020.7799999984</v>
      </c>
      <c r="LO271" s="209">
        <v>4910869.7300000051</v>
      </c>
      <c r="LP271" s="209">
        <v>5850374.4799999883</v>
      </c>
      <c r="LQ271" s="209">
        <v>7439736.2299999967</v>
      </c>
      <c r="LR271" s="209">
        <v>18826877.809999913</v>
      </c>
      <c r="LS271" s="37">
        <f t="shared" si="1393"/>
        <v>70517450.349999905</v>
      </c>
      <c r="LT271" s="229">
        <v>3791993.02</v>
      </c>
      <c r="LU271" s="209">
        <v>4099386.5499999993</v>
      </c>
      <c r="LV271" s="209">
        <v>4260873.5600000005</v>
      </c>
      <c r="LW271" s="209">
        <v>6305834.3099999996</v>
      </c>
      <c r="LX271" s="209">
        <v>7139135.5499999989</v>
      </c>
      <c r="LY271" s="209">
        <v>6171117.4700000025</v>
      </c>
      <c r="LZ271" s="209">
        <v>7172876.3100000005</v>
      </c>
      <c r="MA271" s="209">
        <v>6787365.7899999982</v>
      </c>
      <c r="MB271" s="209">
        <v>5895679.2500000112</v>
      </c>
      <c r="MC271" s="209">
        <v>9799264.1299999971</v>
      </c>
      <c r="MD271" s="209">
        <v>8502808.4399998933</v>
      </c>
      <c r="ME271" s="209">
        <v>20035710.410000093</v>
      </c>
      <c r="MF271" s="37">
        <f t="shared" si="1395"/>
        <v>89962044.789999992</v>
      </c>
      <c r="MG271" s="229">
        <v>3179258.08</v>
      </c>
      <c r="MH271" s="209">
        <v>3667480.8200000003</v>
      </c>
      <c r="MI271" s="209">
        <v>5269536.0999999996</v>
      </c>
      <c r="MJ271" s="209">
        <v>0</v>
      </c>
      <c r="MK271" s="209">
        <v>0</v>
      </c>
      <c r="ML271" s="209">
        <v>0</v>
      </c>
      <c r="MM271" s="209">
        <v>0</v>
      </c>
      <c r="MN271" s="209">
        <v>0</v>
      </c>
      <c r="MO271" s="209">
        <v>0</v>
      </c>
      <c r="MP271" s="209">
        <v>0</v>
      </c>
      <c r="MQ271" s="209">
        <v>0</v>
      </c>
      <c r="MR271" s="209">
        <v>0</v>
      </c>
      <c r="MS271" s="38">
        <f t="shared" si="1397"/>
        <v>12116275</v>
      </c>
    </row>
    <row r="272" spans="1:357" ht="15.75" x14ac:dyDescent="0.25">
      <c r="A272" s="86">
        <v>4209</v>
      </c>
      <c r="B272" s="113"/>
      <c r="C272" s="114" t="s">
        <v>274</v>
      </c>
      <c r="D272" s="114" t="s">
        <v>79</v>
      </c>
      <c r="E272" s="36" t="s">
        <v>165</v>
      </c>
      <c r="F272" s="36" t="s">
        <v>165</v>
      </c>
      <c r="G272" s="36" t="s">
        <v>165</v>
      </c>
      <c r="H272" s="36" t="s">
        <v>165</v>
      </c>
      <c r="I272" s="36" t="s">
        <v>165</v>
      </c>
      <c r="J272" s="36" t="s">
        <v>165</v>
      </c>
      <c r="K272" s="36" t="s">
        <v>165</v>
      </c>
      <c r="L272" s="36">
        <v>0</v>
      </c>
      <c r="M272" s="37">
        <v>0</v>
      </c>
      <c r="N272" s="37">
        <v>0</v>
      </c>
      <c r="O272" s="36">
        <v>0</v>
      </c>
      <c r="P272" s="36">
        <v>0</v>
      </c>
      <c r="Q272" s="36">
        <v>0</v>
      </c>
      <c r="R272" s="36">
        <v>0</v>
      </c>
      <c r="S272" s="37">
        <f t="shared" si="1340"/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7">
        <f t="shared" si="1342"/>
        <v>0</v>
      </c>
      <c r="AG272" s="36">
        <v>0</v>
      </c>
      <c r="AH272" s="36">
        <v>0</v>
      </c>
      <c r="AI272" s="36">
        <v>0</v>
      </c>
      <c r="AJ272" s="36">
        <v>0</v>
      </c>
      <c r="AK272" s="36">
        <v>0</v>
      </c>
      <c r="AL272" s="36">
        <v>0</v>
      </c>
      <c r="AM272" s="36">
        <v>0</v>
      </c>
      <c r="AN272" s="36">
        <v>0</v>
      </c>
      <c r="AO272" s="36">
        <v>0</v>
      </c>
      <c r="AP272" s="36">
        <v>0</v>
      </c>
      <c r="AQ272" s="36">
        <v>0</v>
      </c>
      <c r="AR272" s="36">
        <v>0</v>
      </c>
      <c r="AS272" s="37">
        <f t="shared" si="1345"/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>
        <v>0</v>
      </c>
      <c r="BC272" s="36">
        <v>0</v>
      </c>
      <c r="BD272" s="36">
        <v>0</v>
      </c>
      <c r="BE272" s="36">
        <v>0</v>
      </c>
      <c r="BF272" s="37">
        <f t="shared" si="1347"/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0</v>
      </c>
      <c r="BM272" s="36">
        <v>0</v>
      </c>
      <c r="BN272" s="36">
        <v>0</v>
      </c>
      <c r="BO272" s="36">
        <v>0</v>
      </c>
      <c r="BP272" s="36">
        <v>0</v>
      </c>
      <c r="BQ272" s="36">
        <v>0</v>
      </c>
      <c r="BR272" s="36">
        <v>0</v>
      </c>
      <c r="BS272" s="37">
        <f t="shared" si="1350"/>
        <v>0</v>
      </c>
      <c r="BT272" s="36">
        <v>0</v>
      </c>
      <c r="BU272" s="36">
        <v>0</v>
      </c>
      <c r="BV272" s="36">
        <v>0</v>
      </c>
      <c r="BW272" s="36">
        <v>0</v>
      </c>
      <c r="BX272" s="36">
        <v>0</v>
      </c>
      <c r="BY272" s="36">
        <v>0</v>
      </c>
      <c r="BZ272" s="36">
        <v>0</v>
      </c>
      <c r="CA272" s="36">
        <v>0</v>
      </c>
      <c r="CB272" s="36">
        <v>0</v>
      </c>
      <c r="CC272" s="36">
        <v>0</v>
      </c>
      <c r="CD272" s="36">
        <v>0</v>
      </c>
      <c r="CE272" s="36">
        <v>0</v>
      </c>
      <c r="CF272" s="37">
        <f t="shared" si="1353"/>
        <v>0</v>
      </c>
      <c r="CG272" s="36">
        <v>0</v>
      </c>
      <c r="CH272" s="36">
        <v>0</v>
      </c>
      <c r="CI272" s="36">
        <v>0</v>
      </c>
      <c r="CJ272" s="36">
        <v>0</v>
      </c>
      <c r="CK272" s="36">
        <v>0</v>
      </c>
      <c r="CL272" s="36">
        <v>0</v>
      </c>
      <c r="CM272" s="36">
        <v>0</v>
      </c>
      <c r="CN272" s="36">
        <v>0</v>
      </c>
      <c r="CO272" s="36">
        <v>0</v>
      </c>
      <c r="CP272" s="36">
        <v>0</v>
      </c>
      <c r="CQ272" s="36">
        <v>0</v>
      </c>
      <c r="CR272" s="36">
        <v>0</v>
      </c>
      <c r="CS272" s="37">
        <f t="shared" si="1356"/>
        <v>0</v>
      </c>
      <c r="CT272" s="36">
        <v>0</v>
      </c>
      <c r="CU272" s="36">
        <v>0</v>
      </c>
      <c r="CV272" s="36">
        <v>0</v>
      </c>
      <c r="CW272" s="36">
        <v>0</v>
      </c>
      <c r="CX272" s="36">
        <v>0</v>
      </c>
      <c r="CY272" s="36">
        <v>0</v>
      </c>
      <c r="CZ272" s="36">
        <v>0</v>
      </c>
      <c r="DA272" s="36">
        <v>0</v>
      </c>
      <c r="DB272" s="36">
        <v>0</v>
      </c>
      <c r="DC272" s="36">
        <v>0</v>
      </c>
      <c r="DD272" s="36">
        <v>0</v>
      </c>
      <c r="DE272" s="36">
        <v>0</v>
      </c>
      <c r="DF272" s="36">
        <f t="shared" si="1359"/>
        <v>0</v>
      </c>
      <c r="DG272" s="36">
        <v>0</v>
      </c>
      <c r="DH272" s="36">
        <v>0</v>
      </c>
      <c r="DI272" s="36">
        <v>0</v>
      </c>
      <c r="DJ272" s="36">
        <v>0</v>
      </c>
      <c r="DK272" s="36">
        <v>0</v>
      </c>
      <c r="DL272" s="36">
        <v>0</v>
      </c>
      <c r="DM272" s="36">
        <v>0</v>
      </c>
      <c r="DN272" s="36">
        <v>0</v>
      </c>
      <c r="DO272" s="36">
        <v>0</v>
      </c>
      <c r="DP272" s="36">
        <v>0</v>
      </c>
      <c r="DQ272" s="36">
        <v>0</v>
      </c>
      <c r="DR272" s="36">
        <v>0</v>
      </c>
      <c r="DS272" s="37">
        <f t="shared" si="1361"/>
        <v>0</v>
      </c>
      <c r="DT272" s="36">
        <v>0</v>
      </c>
      <c r="DU272" s="36">
        <v>0</v>
      </c>
      <c r="DV272" s="36">
        <v>0</v>
      </c>
      <c r="DW272" s="36">
        <v>0</v>
      </c>
      <c r="DX272" s="36">
        <v>0</v>
      </c>
      <c r="DY272" s="36">
        <v>0</v>
      </c>
      <c r="DZ272" s="36">
        <v>0</v>
      </c>
      <c r="EA272" s="36">
        <v>0</v>
      </c>
      <c r="EB272" s="36">
        <v>0</v>
      </c>
      <c r="EC272" s="36">
        <v>0</v>
      </c>
      <c r="ED272" s="36">
        <v>0</v>
      </c>
      <c r="EE272" s="36">
        <v>0</v>
      </c>
      <c r="EF272" s="37">
        <f t="shared" si="1363"/>
        <v>0</v>
      </c>
      <c r="EG272" s="36">
        <v>0</v>
      </c>
      <c r="EH272" s="36">
        <v>0</v>
      </c>
      <c r="EI272" s="36">
        <v>0</v>
      </c>
      <c r="EJ272" s="36">
        <v>0</v>
      </c>
      <c r="EK272" s="36">
        <v>0</v>
      </c>
      <c r="EL272" s="36">
        <v>0</v>
      </c>
      <c r="EM272" s="36">
        <v>0</v>
      </c>
      <c r="EN272" s="36">
        <v>0</v>
      </c>
      <c r="EO272" s="36">
        <v>0</v>
      </c>
      <c r="EP272" s="36">
        <v>0</v>
      </c>
      <c r="EQ272" s="36">
        <v>0</v>
      </c>
      <c r="ER272" s="36">
        <v>0</v>
      </c>
      <c r="ES272" s="37">
        <f t="shared" si="1365"/>
        <v>0</v>
      </c>
      <c r="ET272" s="36">
        <v>0</v>
      </c>
      <c r="EU272" s="36">
        <v>0</v>
      </c>
      <c r="EV272" s="36">
        <v>0</v>
      </c>
      <c r="EW272" s="36">
        <v>0</v>
      </c>
      <c r="EX272" s="36">
        <v>0</v>
      </c>
      <c r="EY272" s="36">
        <v>0</v>
      </c>
      <c r="EZ272" s="36">
        <v>0</v>
      </c>
      <c r="FA272" s="36">
        <v>0</v>
      </c>
      <c r="FB272" s="36">
        <v>0</v>
      </c>
      <c r="FC272" s="36">
        <v>0</v>
      </c>
      <c r="FD272" s="36">
        <v>0</v>
      </c>
      <c r="FE272" s="36">
        <v>0</v>
      </c>
      <c r="FF272" s="37">
        <f t="shared" si="1367"/>
        <v>0</v>
      </c>
      <c r="FG272" s="36">
        <v>0</v>
      </c>
      <c r="FH272" s="36">
        <v>0</v>
      </c>
      <c r="FI272" s="36">
        <v>0</v>
      </c>
      <c r="FJ272" s="36">
        <v>0</v>
      </c>
      <c r="FK272" s="36">
        <v>0</v>
      </c>
      <c r="FL272" s="36">
        <v>0</v>
      </c>
      <c r="FM272" s="36">
        <v>0</v>
      </c>
      <c r="FN272" s="36">
        <v>0</v>
      </c>
      <c r="FO272" s="36">
        <v>0</v>
      </c>
      <c r="FP272" s="36">
        <v>0</v>
      </c>
      <c r="FQ272" s="36">
        <v>0</v>
      </c>
      <c r="FR272" s="36">
        <v>0</v>
      </c>
      <c r="FS272" s="37">
        <f t="shared" si="1369"/>
        <v>0</v>
      </c>
      <c r="FT272" s="36">
        <v>0</v>
      </c>
      <c r="FU272" s="36">
        <v>0</v>
      </c>
      <c r="FV272" s="36">
        <v>0</v>
      </c>
      <c r="FW272" s="36">
        <v>0</v>
      </c>
      <c r="FX272" s="36">
        <v>0</v>
      </c>
      <c r="FY272" s="36">
        <v>0</v>
      </c>
      <c r="FZ272" s="36">
        <v>0</v>
      </c>
      <c r="GA272" s="36">
        <v>0</v>
      </c>
      <c r="GB272" s="36">
        <v>0</v>
      </c>
      <c r="GC272" s="36">
        <v>0</v>
      </c>
      <c r="GD272" s="36">
        <v>0</v>
      </c>
      <c r="GE272" s="36">
        <v>0</v>
      </c>
      <c r="GF272" s="37">
        <f t="shared" si="1371"/>
        <v>0</v>
      </c>
      <c r="GG272" s="36">
        <v>0</v>
      </c>
      <c r="GH272" s="36">
        <v>0</v>
      </c>
      <c r="GI272" s="36">
        <v>0</v>
      </c>
      <c r="GJ272" s="36">
        <v>0</v>
      </c>
      <c r="GK272" s="36">
        <v>0</v>
      </c>
      <c r="GL272" s="36">
        <v>0</v>
      </c>
      <c r="GM272" s="36">
        <v>0</v>
      </c>
      <c r="GN272" s="36">
        <v>0</v>
      </c>
      <c r="GO272" s="36">
        <v>0</v>
      </c>
      <c r="GP272" s="36">
        <v>0</v>
      </c>
      <c r="GQ272" s="36">
        <v>0</v>
      </c>
      <c r="GR272" s="36">
        <v>0</v>
      </c>
      <c r="GS272" s="37">
        <f t="shared" si="1373"/>
        <v>0</v>
      </c>
      <c r="GT272" s="36">
        <v>0</v>
      </c>
      <c r="GU272" s="36">
        <v>0</v>
      </c>
      <c r="GV272" s="36">
        <v>0</v>
      </c>
      <c r="GW272" s="36">
        <v>0</v>
      </c>
      <c r="GX272" s="36">
        <v>0</v>
      </c>
      <c r="GY272" s="36">
        <v>0</v>
      </c>
      <c r="GZ272" s="36">
        <v>0</v>
      </c>
      <c r="HA272" s="36">
        <v>0</v>
      </c>
      <c r="HB272" s="36">
        <v>0</v>
      </c>
      <c r="HC272" s="36">
        <v>0</v>
      </c>
      <c r="HD272" s="36">
        <v>0</v>
      </c>
      <c r="HE272" s="36">
        <v>0</v>
      </c>
      <c r="HF272" s="37">
        <f t="shared" si="1375"/>
        <v>0</v>
      </c>
      <c r="HG272" s="36">
        <v>0</v>
      </c>
      <c r="HH272" s="36">
        <v>0</v>
      </c>
      <c r="HI272" s="36">
        <v>0</v>
      </c>
      <c r="HJ272" s="36">
        <v>0</v>
      </c>
      <c r="HK272" s="36">
        <v>0</v>
      </c>
      <c r="HL272" s="36">
        <v>0</v>
      </c>
      <c r="HM272" s="36">
        <v>0</v>
      </c>
      <c r="HN272" s="36">
        <v>0</v>
      </c>
      <c r="HO272" s="36">
        <v>0</v>
      </c>
      <c r="HP272" s="36">
        <v>0</v>
      </c>
      <c r="HQ272" s="36">
        <v>0</v>
      </c>
      <c r="HR272" s="36">
        <v>0</v>
      </c>
      <c r="HS272" s="37">
        <f t="shared" si="1377"/>
        <v>0</v>
      </c>
      <c r="HT272" s="36">
        <v>0</v>
      </c>
      <c r="HU272" s="36">
        <v>0</v>
      </c>
      <c r="HV272" s="36">
        <v>0</v>
      </c>
      <c r="HW272" s="36">
        <v>0</v>
      </c>
      <c r="HX272" s="36">
        <v>0</v>
      </c>
      <c r="HY272" s="36">
        <v>0</v>
      </c>
      <c r="HZ272" s="36">
        <v>0</v>
      </c>
      <c r="IA272" s="36">
        <v>0</v>
      </c>
      <c r="IB272" s="36">
        <v>0</v>
      </c>
      <c r="IC272" s="36">
        <v>0</v>
      </c>
      <c r="ID272" s="36">
        <v>0</v>
      </c>
      <c r="IE272" s="36">
        <v>0</v>
      </c>
      <c r="IF272" s="37">
        <f t="shared" si="1379"/>
        <v>0</v>
      </c>
      <c r="IG272" s="36">
        <v>0</v>
      </c>
      <c r="IH272" s="209">
        <v>0</v>
      </c>
      <c r="II272" s="209">
        <v>0</v>
      </c>
      <c r="IJ272" s="209">
        <v>0</v>
      </c>
      <c r="IK272" s="209">
        <v>0</v>
      </c>
      <c r="IL272" s="209">
        <v>0</v>
      </c>
      <c r="IM272" s="209">
        <v>0</v>
      </c>
      <c r="IN272" s="209">
        <v>0</v>
      </c>
      <c r="IO272" s="209">
        <v>0</v>
      </c>
      <c r="IP272" s="209">
        <v>0</v>
      </c>
      <c r="IQ272" s="209">
        <v>0</v>
      </c>
      <c r="IR272" s="209">
        <v>0</v>
      </c>
      <c r="IS272" s="37">
        <f t="shared" si="1381"/>
        <v>0</v>
      </c>
      <c r="IT272" s="36">
        <v>0</v>
      </c>
      <c r="IU272" s="209">
        <v>0</v>
      </c>
      <c r="IV272" s="209">
        <v>0</v>
      </c>
      <c r="IW272" s="209">
        <v>0</v>
      </c>
      <c r="IX272" s="209">
        <v>0</v>
      </c>
      <c r="IY272" s="209">
        <v>0</v>
      </c>
      <c r="IZ272" s="209">
        <v>0</v>
      </c>
      <c r="JA272" s="209">
        <v>0</v>
      </c>
      <c r="JB272" s="209">
        <v>0</v>
      </c>
      <c r="JC272" s="209">
        <v>0</v>
      </c>
      <c r="JD272" s="209">
        <v>0</v>
      </c>
      <c r="JE272" s="209">
        <v>0</v>
      </c>
      <c r="JF272" s="37">
        <f t="shared" si="1383"/>
        <v>0</v>
      </c>
      <c r="JG272" s="229">
        <v>0</v>
      </c>
      <c r="JH272" s="209">
        <v>0</v>
      </c>
      <c r="JI272" s="209">
        <v>0</v>
      </c>
      <c r="JJ272" s="209">
        <v>0</v>
      </c>
      <c r="JK272" s="209">
        <v>0</v>
      </c>
      <c r="JL272" s="209">
        <v>0</v>
      </c>
      <c r="JM272" s="209">
        <v>0</v>
      </c>
      <c r="JN272" s="209">
        <v>0</v>
      </c>
      <c r="JO272" s="209">
        <v>0</v>
      </c>
      <c r="JP272" s="209">
        <v>0</v>
      </c>
      <c r="JQ272" s="209">
        <v>0</v>
      </c>
      <c r="JR272" s="209">
        <v>0</v>
      </c>
      <c r="JS272" s="37">
        <f t="shared" si="1385"/>
        <v>0</v>
      </c>
      <c r="JT272" s="229">
        <v>0</v>
      </c>
      <c r="JU272" s="209">
        <v>0</v>
      </c>
      <c r="JV272" s="209">
        <v>0</v>
      </c>
      <c r="JW272" s="209">
        <v>0</v>
      </c>
      <c r="JX272" s="209">
        <v>0</v>
      </c>
      <c r="JY272" s="209">
        <v>0</v>
      </c>
      <c r="JZ272" s="209">
        <v>0</v>
      </c>
      <c r="KA272" s="209">
        <v>0</v>
      </c>
      <c r="KB272" s="209">
        <v>0</v>
      </c>
      <c r="KC272" s="209">
        <v>0</v>
      </c>
      <c r="KD272" s="209">
        <v>0</v>
      </c>
      <c r="KE272" s="209">
        <v>0</v>
      </c>
      <c r="KF272" s="37">
        <f t="shared" si="1387"/>
        <v>0</v>
      </c>
      <c r="KG272" s="229">
        <v>0</v>
      </c>
      <c r="KH272" s="209">
        <v>0</v>
      </c>
      <c r="KI272" s="209">
        <v>0</v>
      </c>
      <c r="KJ272" s="209">
        <v>0</v>
      </c>
      <c r="KK272" s="209">
        <v>0</v>
      </c>
      <c r="KL272" s="209">
        <v>0</v>
      </c>
      <c r="KM272" s="209">
        <v>0</v>
      </c>
      <c r="KN272" s="209">
        <v>0</v>
      </c>
      <c r="KO272" s="209">
        <v>0</v>
      </c>
      <c r="KP272" s="209">
        <v>0</v>
      </c>
      <c r="KQ272" s="209">
        <v>0</v>
      </c>
      <c r="KR272" s="209">
        <v>0</v>
      </c>
      <c r="KS272" s="37">
        <f t="shared" si="1389"/>
        <v>0</v>
      </c>
      <c r="KT272" s="229">
        <v>0</v>
      </c>
      <c r="KU272" s="209">
        <v>0</v>
      </c>
      <c r="KV272" s="209">
        <v>0</v>
      </c>
      <c r="KW272" s="209">
        <v>0</v>
      </c>
      <c r="KX272" s="209">
        <v>0</v>
      </c>
      <c r="KY272" s="209">
        <v>0</v>
      </c>
      <c r="KZ272" s="209">
        <v>0</v>
      </c>
      <c r="LA272" s="209">
        <v>0</v>
      </c>
      <c r="LB272" s="209">
        <v>0</v>
      </c>
      <c r="LC272" s="209">
        <v>0</v>
      </c>
      <c r="LD272" s="209">
        <v>0</v>
      </c>
      <c r="LE272" s="209">
        <v>0</v>
      </c>
      <c r="LF272" s="37">
        <f t="shared" si="1391"/>
        <v>0</v>
      </c>
      <c r="LG272" s="229">
        <v>0</v>
      </c>
      <c r="LH272" s="209">
        <v>0</v>
      </c>
      <c r="LI272" s="209">
        <v>0</v>
      </c>
      <c r="LJ272" s="209">
        <v>0</v>
      </c>
      <c r="LK272" s="209">
        <v>0</v>
      </c>
      <c r="LL272" s="209">
        <v>0</v>
      </c>
      <c r="LM272" s="209">
        <v>0</v>
      </c>
      <c r="LN272" s="209">
        <v>0</v>
      </c>
      <c r="LO272" s="209">
        <v>0</v>
      </c>
      <c r="LP272" s="209">
        <v>0</v>
      </c>
      <c r="LQ272" s="209">
        <v>0</v>
      </c>
      <c r="LR272" s="209">
        <v>0</v>
      </c>
      <c r="LS272" s="37">
        <f t="shared" si="1393"/>
        <v>0</v>
      </c>
      <c r="LT272" s="229">
        <v>0</v>
      </c>
      <c r="LU272" s="209">
        <v>0</v>
      </c>
      <c r="LV272" s="209">
        <v>0</v>
      </c>
      <c r="LW272" s="209">
        <v>0</v>
      </c>
      <c r="LX272" s="209">
        <v>0</v>
      </c>
      <c r="LY272" s="209">
        <v>0</v>
      </c>
      <c r="LZ272" s="209">
        <v>0</v>
      </c>
      <c r="MA272" s="209">
        <v>0</v>
      </c>
      <c r="MB272" s="209">
        <v>0</v>
      </c>
      <c r="MC272" s="209">
        <v>0</v>
      </c>
      <c r="MD272" s="209">
        <v>0</v>
      </c>
      <c r="ME272" s="209">
        <v>0</v>
      </c>
      <c r="MF272" s="37">
        <f t="shared" si="1395"/>
        <v>0</v>
      </c>
      <c r="MG272" s="229">
        <v>0</v>
      </c>
      <c r="MH272" s="209">
        <v>0</v>
      </c>
      <c r="MI272" s="209">
        <v>0</v>
      </c>
      <c r="MJ272" s="209">
        <v>0</v>
      </c>
      <c r="MK272" s="209">
        <v>0</v>
      </c>
      <c r="ML272" s="209">
        <v>0</v>
      </c>
      <c r="MM272" s="209">
        <v>0</v>
      </c>
      <c r="MN272" s="209">
        <v>0</v>
      </c>
      <c r="MO272" s="209">
        <v>0</v>
      </c>
      <c r="MP272" s="209">
        <v>0</v>
      </c>
      <c r="MQ272" s="209">
        <v>0</v>
      </c>
      <c r="MR272" s="209">
        <v>0</v>
      </c>
      <c r="MS272" s="38">
        <f t="shared" si="1397"/>
        <v>0</v>
      </c>
    </row>
    <row r="273" spans="1:357" x14ac:dyDescent="0.2">
      <c r="A273" s="82"/>
      <c r="B273" s="105"/>
      <c r="C273" s="106" t="s">
        <v>591</v>
      </c>
      <c r="D273" s="106" t="s">
        <v>591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31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31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31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31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31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31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31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31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31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31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31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31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31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31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31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31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31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31"/>
      <c r="IT273" s="22"/>
      <c r="IU273" s="22"/>
      <c r="IV273" s="22"/>
      <c r="IW273" s="22"/>
      <c r="IX273" s="22"/>
      <c r="IY273" s="22"/>
      <c r="IZ273" s="22"/>
      <c r="JA273" s="22"/>
      <c r="JB273" s="22"/>
      <c r="JC273" s="22"/>
      <c r="JD273" s="22"/>
      <c r="JE273" s="22"/>
      <c r="JF273" s="31"/>
      <c r="JG273" s="227"/>
      <c r="JH273" s="22"/>
      <c r="JI273" s="22"/>
      <c r="JJ273" s="22"/>
      <c r="JK273" s="22"/>
      <c r="JL273" s="22"/>
      <c r="JM273" s="22"/>
      <c r="JN273" s="22"/>
      <c r="JO273" s="22"/>
      <c r="JP273" s="22"/>
      <c r="JQ273" s="22"/>
      <c r="JR273" s="22"/>
      <c r="JS273" s="31"/>
      <c r="JT273" s="227"/>
      <c r="JU273" s="22"/>
      <c r="JV273" s="22"/>
      <c r="JW273" s="22"/>
      <c r="JX273" s="22"/>
      <c r="JY273" s="22"/>
      <c r="JZ273" s="22"/>
      <c r="KA273" s="22"/>
      <c r="KB273" s="22"/>
      <c r="KC273" s="22"/>
      <c r="KD273" s="22"/>
      <c r="KE273" s="22"/>
      <c r="KF273" s="31"/>
      <c r="KG273" s="227"/>
      <c r="KH273" s="22"/>
      <c r="KI273" s="22"/>
      <c r="KJ273" s="22"/>
      <c r="KK273" s="22"/>
      <c r="KL273" s="22"/>
      <c r="KM273" s="22"/>
      <c r="KN273" s="22"/>
      <c r="KO273" s="22"/>
      <c r="KP273" s="22"/>
      <c r="KQ273" s="22"/>
      <c r="KR273" s="22"/>
      <c r="KS273" s="31"/>
      <c r="KT273" s="227"/>
      <c r="KU273" s="22"/>
      <c r="KV273" s="22"/>
      <c r="KW273" s="22"/>
      <c r="KX273" s="22"/>
      <c r="KY273" s="22"/>
      <c r="KZ273" s="22"/>
      <c r="LA273" s="22"/>
      <c r="LB273" s="22"/>
      <c r="LC273" s="22"/>
      <c r="LD273" s="22"/>
      <c r="LE273" s="22"/>
      <c r="LF273" s="31"/>
      <c r="LG273" s="227"/>
      <c r="LH273" s="22"/>
      <c r="LI273" s="22"/>
      <c r="LJ273" s="22"/>
      <c r="LK273" s="22"/>
      <c r="LL273" s="22"/>
      <c r="LM273" s="22"/>
      <c r="LN273" s="22"/>
      <c r="LO273" s="22"/>
      <c r="LP273" s="22"/>
      <c r="LQ273" s="22"/>
      <c r="LR273" s="22"/>
      <c r="LS273" s="31"/>
      <c r="LT273" s="227"/>
      <c r="LU273" s="22"/>
      <c r="LV273" s="22"/>
      <c r="LW273" s="22"/>
      <c r="LX273" s="22"/>
      <c r="LY273" s="22"/>
      <c r="LZ273" s="22"/>
      <c r="MA273" s="22"/>
      <c r="MB273" s="22"/>
      <c r="MC273" s="22"/>
      <c r="MD273" s="22"/>
      <c r="ME273" s="22"/>
      <c r="MF273" s="31"/>
      <c r="MG273" s="227"/>
      <c r="MH273" s="22"/>
      <c r="MI273" s="22"/>
      <c r="MJ273" s="22"/>
      <c r="MK273" s="22"/>
      <c r="ML273" s="22"/>
      <c r="MM273" s="22"/>
      <c r="MN273" s="22"/>
      <c r="MO273" s="22"/>
      <c r="MP273" s="22"/>
      <c r="MQ273" s="22"/>
      <c r="MR273" s="22"/>
      <c r="MS273" s="32"/>
    </row>
    <row r="274" spans="1:357" ht="20.25" x14ac:dyDescent="0.3">
      <c r="A274" s="84">
        <v>43</v>
      </c>
      <c r="B274" s="109"/>
      <c r="C274" s="110" t="s">
        <v>275</v>
      </c>
      <c r="D274" s="110" t="s">
        <v>397</v>
      </c>
      <c r="E274" s="27">
        <v>20799674.511767652</v>
      </c>
      <c r="F274" s="27">
        <v>25483925.888833251</v>
      </c>
      <c r="G274" s="27">
        <v>38041645.80203639</v>
      </c>
      <c r="H274" s="27">
        <v>48761504.757135704</v>
      </c>
      <c r="I274" s="27">
        <v>75124228.008679703</v>
      </c>
      <c r="J274" s="27">
        <v>89547225.004172921</v>
      </c>
      <c r="K274" s="27">
        <v>98707344.349858135</v>
      </c>
      <c r="L274" s="27">
        <f t="shared" ref="L274:R274" si="1398">L276+L285</f>
        <v>32455691.871140048</v>
      </c>
      <c r="M274" s="27">
        <f t="shared" si="1398"/>
        <v>6264375.7302620597</v>
      </c>
      <c r="N274" s="27">
        <f t="shared" si="1398"/>
        <v>6318753.1296945428</v>
      </c>
      <c r="O274" s="27">
        <f t="shared" si="1398"/>
        <v>-6210290.4356534798</v>
      </c>
      <c r="P274" s="27">
        <f t="shared" si="1398"/>
        <v>7911955.4331497252</v>
      </c>
      <c r="Q274" s="27">
        <f t="shared" si="1398"/>
        <v>5387159.9065264566</v>
      </c>
      <c r="R274" s="27">
        <f t="shared" si="1398"/>
        <v>12500755.299616091</v>
      </c>
      <c r="S274" s="28">
        <f>L274+M274+N274+O274+P274+Q274+R274</f>
        <v>64628400.93473544</v>
      </c>
      <c r="T274" s="27">
        <f t="shared" ref="T274:AE274" si="1399">T276+T285</f>
        <v>3493316.7616007347</v>
      </c>
      <c r="U274" s="27">
        <f t="shared" si="1399"/>
        <v>2465615.6374144554</v>
      </c>
      <c r="V274" s="27">
        <f t="shared" si="1399"/>
        <v>3989541.8007845106</v>
      </c>
      <c r="W274" s="27">
        <f t="shared" si="1399"/>
        <v>3942494.0744450008</v>
      </c>
      <c r="X274" s="27">
        <f t="shared" si="1399"/>
        <v>4885746.5184443323</v>
      </c>
      <c r="Y274" s="27">
        <f t="shared" si="1399"/>
        <v>6329388.2490402302</v>
      </c>
      <c r="Z274" s="27">
        <f t="shared" si="1399"/>
        <v>6745603.6981722564</v>
      </c>
      <c r="AA274" s="27">
        <f t="shared" si="1399"/>
        <v>7826999.1329911565</v>
      </c>
      <c r="AB274" s="27">
        <f t="shared" si="1399"/>
        <v>8536348.9750041738</v>
      </c>
      <c r="AC274" s="27">
        <f t="shared" si="1399"/>
        <v>8551376.5123101324</v>
      </c>
      <c r="AD274" s="27">
        <f t="shared" si="1399"/>
        <v>10411953.015690198</v>
      </c>
      <c r="AE274" s="27">
        <f t="shared" si="1399"/>
        <v>16247517.830704384</v>
      </c>
      <c r="AF274" s="28">
        <f>T274+U274+V274+W274+X274+Y274+Z274+AA274+AB274+AC274+AD274+AE274</f>
        <v>83425902.20660156</v>
      </c>
      <c r="AG274" s="27">
        <f t="shared" ref="AG274:AR274" si="1400">AG276+AG285</f>
        <v>3664245.0668920046</v>
      </c>
      <c r="AH274" s="27">
        <f t="shared" si="1400"/>
        <v>2972544.3750625942</v>
      </c>
      <c r="AI274" s="27">
        <f t="shared" si="1400"/>
        <v>4567270.9753797362</v>
      </c>
      <c r="AJ274" s="27">
        <f t="shared" si="1400"/>
        <v>4820558.5605074288</v>
      </c>
      <c r="AK274" s="27">
        <f t="shared" si="1400"/>
        <v>5343010.0947671533</v>
      </c>
      <c r="AL274" s="27">
        <f t="shared" si="1400"/>
        <v>5428867.3246119153</v>
      </c>
      <c r="AM274" s="27">
        <f t="shared" si="1400"/>
        <v>13010920.106284427</v>
      </c>
      <c r="AN274" s="27">
        <f t="shared" si="1400"/>
        <v>7757318.9296861999</v>
      </c>
      <c r="AO274" s="27">
        <f t="shared" si="1400"/>
        <v>7848672.1812301781</v>
      </c>
      <c r="AP274" s="27">
        <f t="shared" si="1400"/>
        <v>8402297.7563011181</v>
      </c>
      <c r="AQ274" s="27">
        <f t="shared" si="1400"/>
        <v>9679701.9810549151</v>
      </c>
      <c r="AR274" s="27">
        <f t="shared" si="1400"/>
        <v>23246717.994950756</v>
      </c>
      <c r="AS274" s="28">
        <f>AG274+AH274+AI274+AJ274+AK274+AL274+AM274+AN274+AO274+AP274+AQ274+AR274</f>
        <v>96742125.346728429</v>
      </c>
      <c r="AT274" s="27">
        <f t="shared" ref="AT274:BE274" si="1401">AT276+AT285</f>
        <v>5684166.7006621044</v>
      </c>
      <c r="AU274" s="27">
        <f t="shared" si="1401"/>
        <v>11102115.86172314</v>
      </c>
      <c r="AV274" s="27">
        <f t="shared" si="1401"/>
        <v>5961106.9509681193</v>
      </c>
      <c r="AW274" s="27">
        <f t="shared" si="1401"/>
        <v>4924577.3889167085</v>
      </c>
      <c r="AX274" s="27">
        <f t="shared" si="1401"/>
        <v>4902547.7144883983</v>
      </c>
      <c r="AY274" s="27">
        <f t="shared" si="1401"/>
        <v>5476534.7354782168</v>
      </c>
      <c r="AZ274" s="27">
        <f t="shared" si="1401"/>
        <v>5241027.3954264745</v>
      </c>
      <c r="BA274" s="27">
        <f t="shared" si="1401"/>
        <v>7023750.8653396759</v>
      </c>
      <c r="BB274" s="27">
        <f t="shared" si="1401"/>
        <v>8909339.8103822451</v>
      </c>
      <c r="BC274" s="27">
        <f t="shared" si="1401"/>
        <v>9586822.215281263</v>
      </c>
      <c r="BD274" s="27">
        <f t="shared" si="1401"/>
        <v>14109165.128484387</v>
      </c>
      <c r="BE274" s="27">
        <f t="shared" si="1401"/>
        <v>40665726.827950254</v>
      </c>
      <c r="BF274" s="28">
        <f>AT274+AU274+AV274+AW274+AX274+AY274+AZ274+BA274+BB274+BC274+BD274+BE274</f>
        <v>123586881.59510098</v>
      </c>
      <c r="BG274" s="27">
        <f t="shared" ref="BG274:BR274" si="1402">BG276+BG285</f>
        <v>4551931.4086546488</v>
      </c>
      <c r="BH274" s="27">
        <f t="shared" si="1402"/>
        <v>5591071.9600650985</v>
      </c>
      <c r="BI274" s="27">
        <f t="shared" si="1402"/>
        <v>5291706.9263895852</v>
      </c>
      <c r="BJ274" s="27">
        <f t="shared" si="1402"/>
        <v>5887119.9405358024</v>
      </c>
      <c r="BK274" s="27">
        <f t="shared" si="1402"/>
        <v>5638478.9338173922</v>
      </c>
      <c r="BL274" s="27">
        <f t="shared" si="1402"/>
        <v>6798829.4566015694</v>
      </c>
      <c r="BM274" s="27">
        <f t="shared" si="1402"/>
        <v>8430462.8768986855</v>
      </c>
      <c r="BN274" s="27">
        <f t="shared" si="1402"/>
        <v>7759056.1254798872</v>
      </c>
      <c r="BO274" s="27">
        <f t="shared" si="1402"/>
        <v>9860494.7228342593</v>
      </c>
      <c r="BP274" s="27">
        <f t="shared" si="1402"/>
        <v>12650146.174136207</v>
      </c>
      <c r="BQ274" s="27">
        <f t="shared" si="1402"/>
        <v>16781835.564680345</v>
      </c>
      <c r="BR274" s="27">
        <f t="shared" si="1402"/>
        <v>49956494.000083484</v>
      </c>
      <c r="BS274" s="28">
        <f>BG274+BH274+BI274+BJ274+BK274+BL274+BM274+BN274+BO274+BP274+BQ274+BR274</f>
        <v>139197628.09017694</v>
      </c>
      <c r="BT274" s="27">
        <f t="shared" ref="BT274:CE274" si="1403">BT276+BT285</f>
        <v>9923971.1891170107</v>
      </c>
      <c r="BU274" s="27">
        <f t="shared" si="1403"/>
        <v>5896864.1917876815</v>
      </c>
      <c r="BV274" s="27">
        <f t="shared" si="1403"/>
        <v>8146828.3592472067</v>
      </c>
      <c r="BW274" s="27">
        <f t="shared" si="1403"/>
        <v>6201032.0151894502</v>
      </c>
      <c r="BX274" s="27">
        <f t="shared" si="1403"/>
        <v>8527347.6937906891</v>
      </c>
      <c r="BY274" s="27">
        <f t="shared" si="1403"/>
        <v>7733511.2557169059</v>
      </c>
      <c r="BZ274" s="27">
        <f t="shared" si="1403"/>
        <v>7740484.9315640172</v>
      </c>
      <c r="CA274" s="27">
        <f t="shared" si="1403"/>
        <v>13806077.58850776</v>
      </c>
      <c r="CB274" s="27">
        <f t="shared" si="1403"/>
        <v>9571762.8703889102</v>
      </c>
      <c r="CC274" s="27">
        <f t="shared" si="1403"/>
        <v>9351480.3329577744</v>
      </c>
      <c r="CD274" s="27">
        <f t="shared" si="1403"/>
        <v>13191120.576781856</v>
      </c>
      <c r="CE274" s="27">
        <f t="shared" si="1403"/>
        <v>50784757.853864118</v>
      </c>
      <c r="CF274" s="28">
        <f>BT274+BU274+BV274+BW274+BX274+BY274+BZ274+CA274+CB274+CC274+CD274+CE274</f>
        <v>150875238.85891336</v>
      </c>
      <c r="CG274" s="27">
        <f t="shared" ref="CG274:CR274" si="1404">CG276+CG285</f>
        <v>6057703.0529544316</v>
      </c>
      <c r="CH274" s="27">
        <f t="shared" si="1404"/>
        <v>5441499.6820230344</v>
      </c>
      <c r="CI274" s="27">
        <f t="shared" si="1404"/>
        <v>6487926.9903188106</v>
      </c>
      <c r="CJ274" s="27">
        <f t="shared" si="1404"/>
        <v>5477534.0069687879</v>
      </c>
      <c r="CK274" s="27">
        <f t="shared" si="1404"/>
        <v>7422577.6911617443</v>
      </c>
      <c r="CL274" s="27">
        <f t="shared" si="1404"/>
        <v>8064335.8337088982</v>
      </c>
      <c r="CM274" s="27">
        <f t="shared" si="1404"/>
        <v>7410505.6992572229</v>
      </c>
      <c r="CN274" s="27">
        <f t="shared" si="1404"/>
        <v>8777053.6950008254</v>
      </c>
      <c r="CO274" s="27">
        <f t="shared" si="1404"/>
        <v>9544581.1631614082</v>
      </c>
      <c r="CP274" s="27">
        <f t="shared" si="1404"/>
        <v>11250958.696962111</v>
      </c>
      <c r="CQ274" s="27">
        <f t="shared" si="1404"/>
        <v>15018544.599983316</v>
      </c>
      <c r="CR274" s="27">
        <f t="shared" si="1404"/>
        <v>48357963.403521977</v>
      </c>
      <c r="CS274" s="28">
        <f>CG274+CH274+CI274+CJ274+CK274+CL274+CM274+CN274+CO274+CP274+CQ274+CR274</f>
        <v>139311184.51502258</v>
      </c>
      <c r="CT274" s="27">
        <f t="shared" ref="CT274:DE274" si="1405">CT276+CT285</f>
        <v>4516780.5063845776</v>
      </c>
      <c r="CU274" s="27">
        <f t="shared" si="1405"/>
        <v>5611679.8380070124</v>
      </c>
      <c r="CV274" s="27">
        <f t="shared" si="1405"/>
        <v>6192615.0032548811</v>
      </c>
      <c r="CW274" s="27">
        <f t="shared" si="1405"/>
        <v>4821291.9396177642</v>
      </c>
      <c r="CX274" s="27">
        <f t="shared" si="1405"/>
        <v>5643074.0988566196</v>
      </c>
      <c r="CY274" s="27">
        <f t="shared" si="1405"/>
        <v>10328683.231847767</v>
      </c>
      <c r="CZ274" s="27">
        <f t="shared" si="1405"/>
        <v>8746052.5887581408</v>
      </c>
      <c r="DA274" s="27">
        <f t="shared" si="1405"/>
        <v>8906371.5133950859</v>
      </c>
      <c r="DB274" s="27">
        <f t="shared" si="1405"/>
        <v>14571541.229302291</v>
      </c>
      <c r="DC274" s="27">
        <f t="shared" si="1405"/>
        <v>19704517.512769148</v>
      </c>
      <c r="DD274" s="27">
        <f t="shared" si="1405"/>
        <v>21905550.419420775</v>
      </c>
      <c r="DE274" s="27">
        <f t="shared" si="1405"/>
        <v>50212828.795192808</v>
      </c>
      <c r="DF274" s="27">
        <f>CT274+CU274+CV274+CW274+CX274+CY274+CZ274+DA274+DB274+DC274+DD274+DE274</f>
        <v>161160986.67680687</v>
      </c>
      <c r="DG274" s="27">
        <f t="shared" ref="DG274:DR274" si="1406">DG276+DG285</f>
        <v>5683032.3605575021</v>
      </c>
      <c r="DH274" s="27">
        <f t="shared" si="1406"/>
        <v>6893393.0467417799</v>
      </c>
      <c r="DI274" s="27">
        <f t="shared" si="1406"/>
        <v>5897142.2100000009</v>
      </c>
      <c r="DJ274" s="27">
        <f t="shared" si="1406"/>
        <v>6639922.9500000002</v>
      </c>
      <c r="DK274" s="27">
        <f t="shared" si="1406"/>
        <v>9075658.0797496252</v>
      </c>
      <c r="DL274" s="27">
        <f t="shared" si="1406"/>
        <v>10285834.568406008</v>
      </c>
      <c r="DM274" s="27">
        <f t="shared" si="1406"/>
        <v>7540289.3999999966</v>
      </c>
      <c r="DN274" s="27">
        <f t="shared" si="1406"/>
        <v>11416016.234545089</v>
      </c>
      <c r="DO274" s="27">
        <f t="shared" si="1406"/>
        <v>10644576.789999999</v>
      </c>
      <c r="DP274" s="27">
        <f t="shared" si="1406"/>
        <v>13581029.629999999</v>
      </c>
      <c r="DQ274" s="27">
        <f t="shared" si="1406"/>
        <v>16107920.390000004</v>
      </c>
      <c r="DR274" s="27">
        <f t="shared" si="1406"/>
        <v>43491649.029999979</v>
      </c>
      <c r="DS274" s="28">
        <f>DG274+DH274+DI274+DJ274+DK274+DL274+DM274+DN274+DO274+DP274+DQ274+DR274</f>
        <v>147256464.68999997</v>
      </c>
      <c r="DT274" s="27">
        <f t="shared" ref="DT274:EE274" si="1407">DT276+DT285</f>
        <v>5966540.2700000005</v>
      </c>
      <c r="DU274" s="27">
        <f t="shared" si="1407"/>
        <v>7909457.9100000011</v>
      </c>
      <c r="DV274" s="27">
        <f t="shared" si="1407"/>
        <v>6594984.0499999989</v>
      </c>
      <c r="DW274" s="27">
        <f t="shared" si="1407"/>
        <v>9490189.1799999997</v>
      </c>
      <c r="DX274" s="27">
        <f t="shared" si="1407"/>
        <v>8489110.2100000009</v>
      </c>
      <c r="DY274" s="27">
        <f t="shared" si="1407"/>
        <v>12365728.969999999</v>
      </c>
      <c r="DZ274" s="27">
        <f t="shared" si="1407"/>
        <v>8919047.3000000007</v>
      </c>
      <c r="EA274" s="27">
        <f t="shared" si="1407"/>
        <v>11480752.249999989</v>
      </c>
      <c r="EB274" s="27">
        <f t="shared" si="1407"/>
        <v>11908387.240000006</v>
      </c>
      <c r="EC274" s="27">
        <f t="shared" si="1407"/>
        <v>17626255.369999982</v>
      </c>
      <c r="ED274" s="27">
        <f t="shared" si="1407"/>
        <v>19310857.350000009</v>
      </c>
      <c r="EE274" s="27">
        <f t="shared" si="1407"/>
        <v>62706495.190000013</v>
      </c>
      <c r="EF274" s="28">
        <f>DT274+DU274+DV274+DW274+DX274+DY274+DZ274+EA274+EB274+EC274+ED274+EE274</f>
        <v>182767805.28999999</v>
      </c>
      <c r="EG274" s="27">
        <f t="shared" ref="EG274:ER274" si="1408">EG276+EG285</f>
        <v>8260353.6200000001</v>
      </c>
      <c r="EH274" s="27">
        <f t="shared" si="1408"/>
        <v>5112665.4399999995</v>
      </c>
      <c r="EI274" s="27">
        <f t="shared" si="1408"/>
        <v>6776177.7599999998</v>
      </c>
      <c r="EJ274" s="27">
        <f t="shared" si="1408"/>
        <v>7728829.2000000002</v>
      </c>
      <c r="EK274" s="27">
        <f t="shared" si="1408"/>
        <v>19346473.329999998</v>
      </c>
      <c r="EL274" s="27">
        <f t="shared" si="1408"/>
        <v>12876626.870000001</v>
      </c>
      <c r="EM274" s="27">
        <f t="shared" si="1408"/>
        <v>9066368.3800000064</v>
      </c>
      <c r="EN274" s="27">
        <f t="shared" si="1408"/>
        <v>12393992.260000004</v>
      </c>
      <c r="EO274" s="27">
        <f t="shared" si="1408"/>
        <v>15521566.06000001</v>
      </c>
      <c r="EP274" s="27">
        <f t="shared" si="1408"/>
        <v>11512435.849999994</v>
      </c>
      <c r="EQ274" s="27">
        <f t="shared" si="1408"/>
        <v>15475280.100000022</v>
      </c>
      <c r="ER274" s="27">
        <f t="shared" si="1408"/>
        <v>25260845.479999993</v>
      </c>
      <c r="ES274" s="28">
        <f>EG274+EH274+EI274+EJ274+EK274+EL274+EM274+EN274+EO274+EP274+EQ274+ER274</f>
        <v>149331614.35000002</v>
      </c>
      <c r="ET274" s="27">
        <f t="shared" ref="ET274:FE274" si="1409">ET276+ET285</f>
        <v>10958665.82</v>
      </c>
      <c r="EU274" s="27">
        <f t="shared" si="1409"/>
        <v>4677260.46</v>
      </c>
      <c r="EV274" s="27">
        <f t="shared" si="1409"/>
        <v>6066402.709999999</v>
      </c>
      <c r="EW274" s="27">
        <f t="shared" si="1409"/>
        <v>4888746.2899999991</v>
      </c>
      <c r="EX274" s="27">
        <f t="shared" si="1409"/>
        <v>7095927.0200000005</v>
      </c>
      <c r="EY274" s="27">
        <f t="shared" si="1409"/>
        <v>7882646.8499999987</v>
      </c>
      <c r="EZ274" s="27">
        <f t="shared" si="1409"/>
        <v>5498816.0300000003</v>
      </c>
      <c r="FA274" s="27">
        <f t="shared" si="1409"/>
        <v>7810283.3799999934</v>
      </c>
      <c r="FB274" s="27">
        <f t="shared" si="1409"/>
        <v>9803211.4900000207</v>
      </c>
      <c r="FC274" s="27">
        <f t="shared" si="1409"/>
        <v>9860238.6999999937</v>
      </c>
      <c r="FD274" s="27">
        <f t="shared" si="1409"/>
        <v>8427234.0299999937</v>
      </c>
      <c r="FE274" s="27">
        <f t="shared" si="1409"/>
        <v>18784402.590000015</v>
      </c>
      <c r="FF274" s="28">
        <f>ET274+EU274+EV274+EW274+EX274+EY274+EZ274+FA274+FB274+FC274+FD274+FE274</f>
        <v>101753835.37000002</v>
      </c>
      <c r="FG274" s="27">
        <f t="shared" ref="FG274:FR274" si="1410">FG276+FG285</f>
        <v>2614963.2299999995</v>
      </c>
      <c r="FH274" s="27">
        <f t="shared" si="1410"/>
        <v>3113974.41</v>
      </c>
      <c r="FI274" s="27">
        <f t="shared" si="1410"/>
        <v>3640793.2399999998</v>
      </c>
      <c r="FJ274" s="27">
        <f t="shared" si="1410"/>
        <v>3391728.8499999996</v>
      </c>
      <c r="FK274" s="27">
        <f t="shared" si="1410"/>
        <v>3672805.4800000004</v>
      </c>
      <c r="FL274" s="27">
        <f t="shared" si="1410"/>
        <v>6289590.1600000001</v>
      </c>
      <c r="FM274" s="27">
        <f t="shared" si="1410"/>
        <v>4549154.54</v>
      </c>
      <c r="FN274" s="27">
        <f t="shared" si="1410"/>
        <v>6489147.8699999992</v>
      </c>
      <c r="FO274" s="27">
        <f t="shared" si="1410"/>
        <v>7967026.8800000027</v>
      </c>
      <c r="FP274" s="27">
        <f t="shared" si="1410"/>
        <v>9270656.8699999992</v>
      </c>
      <c r="FQ274" s="27">
        <f t="shared" si="1410"/>
        <v>11084670.100000001</v>
      </c>
      <c r="FR274" s="27">
        <f t="shared" si="1410"/>
        <v>17140935.479999974</v>
      </c>
      <c r="FS274" s="28">
        <f>FG274+FH274+FI274+FJ274+FK274+FL274+FM274+FN274+FO274+FP274+FQ274+FR274</f>
        <v>79225447.10999997</v>
      </c>
      <c r="FT274" s="27">
        <f t="shared" ref="FT274:GC274" si="1411">FT276+FT285</f>
        <v>1910703.1</v>
      </c>
      <c r="FU274" s="27">
        <f t="shared" si="1411"/>
        <v>2666159.84</v>
      </c>
      <c r="FV274" s="27">
        <f t="shared" si="1411"/>
        <v>3237785.93</v>
      </c>
      <c r="FW274" s="27">
        <f t="shared" si="1411"/>
        <v>3445889.1899999995</v>
      </c>
      <c r="FX274" s="27">
        <f t="shared" si="1411"/>
        <v>4854160.91</v>
      </c>
      <c r="FY274" s="27">
        <f t="shared" si="1411"/>
        <v>6226905.8199999994</v>
      </c>
      <c r="FZ274" s="27">
        <f t="shared" si="1411"/>
        <v>5434193.4399999995</v>
      </c>
      <c r="GA274" s="27">
        <f t="shared" si="1411"/>
        <v>5869879.3300000001</v>
      </c>
      <c r="GB274" s="27">
        <f t="shared" si="1411"/>
        <v>5485557.5100000016</v>
      </c>
      <c r="GC274" s="27">
        <f t="shared" si="1411"/>
        <v>7922456.9300000053</v>
      </c>
      <c r="GD274" s="27">
        <f>GD276+GD285</f>
        <v>6641104.3599999994</v>
      </c>
      <c r="GE274" s="27">
        <f>GE276+GE285</f>
        <v>17020539.669999979</v>
      </c>
      <c r="GF274" s="28">
        <f>FT274+FU274+FV274+FW274+FX274+FY274+FZ274+GA274+GB274+GC274+GD274+GE274</f>
        <v>70715336.029999971</v>
      </c>
      <c r="GG274" s="27">
        <f t="shared" ref="GG274:GP274" si="1412">GG276+GG285</f>
        <v>2746128.5200000005</v>
      </c>
      <c r="GH274" s="27">
        <f t="shared" si="1412"/>
        <v>2692289.88</v>
      </c>
      <c r="GI274" s="27">
        <f t="shared" si="1412"/>
        <v>3071170.71</v>
      </c>
      <c r="GJ274" s="27">
        <f t="shared" si="1412"/>
        <v>3166341.6700000018</v>
      </c>
      <c r="GK274" s="27">
        <f t="shared" si="1412"/>
        <v>4090329.0799999991</v>
      </c>
      <c r="GL274" s="27">
        <f t="shared" si="1412"/>
        <v>4488243.9000000032</v>
      </c>
      <c r="GM274" s="27">
        <f t="shared" si="1412"/>
        <v>6818737.9199999943</v>
      </c>
      <c r="GN274" s="27">
        <f t="shared" si="1412"/>
        <v>5849750.8299999963</v>
      </c>
      <c r="GO274" s="27">
        <f t="shared" si="1412"/>
        <v>7021327.1499999939</v>
      </c>
      <c r="GP274" s="27">
        <f t="shared" si="1412"/>
        <v>8089626.070000004</v>
      </c>
      <c r="GQ274" s="27">
        <f>GQ276+GQ285</f>
        <v>9159880.1800000183</v>
      </c>
      <c r="GR274" s="27">
        <f>GR276+GR285</f>
        <v>19614673.379999995</v>
      </c>
      <c r="GS274" s="28">
        <f>GG274+GH274+GI274+GJ274+GK274+GL274+GM274+GN274+GO274+GP274+GQ274+GR274</f>
        <v>76808499.290000007</v>
      </c>
      <c r="GT274" s="27">
        <f t="shared" ref="GT274:HC274" si="1413">GT276+GT285</f>
        <v>5312309.6100000013</v>
      </c>
      <c r="GU274" s="27">
        <f t="shared" si="1413"/>
        <v>2382790.7199999993</v>
      </c>
      <c r="GV274" s="27">
        <f t="shared" si="1413"/>
        <v>2624383.46</v>
      </c>
      <c r="GW274" s="27">
        <f t="shared" si="1413"/>
        <v>4043085.2699999996</v>
      </c>
      <c r="GX274" s="27">
        <f t="shared" si="1413"/>
        <v>3846805.8799999971</v>
      </c>
      <c r="GY274" s="27">
        <f t="shared" si="1413"/>
        <v>6978277.7300000014</v>
      </c>
      <c r="GZ274" s="27">
        <f t="shared" si="1413"/>
        <v>5348283.6399999987</v>
      </c>
      <c r="HA274" s="27">
        <f t="shared" si="1413"/>
        <v>4654825.7300000135</v>
      </c>
      <c r="HB274" s="27">
        <f t="shared" si="1413"/>
        <v>5495534.9699999914</v>
      </c>
      <c r="HC274" s="27">
        <f t="shared" si="1413"/>
        <v>10807788.56000001</v>
      </c>
      <c r="HD274" s="27">
        <f>HD276+HD285</f>
        <v>6722186.5399999851</v>
      </c>
      <c r="HE274" s="27">
        <f>HE276+HE285</f>
        <v>16475772.719999986</v>
      </c>
      <c r="HF274" s="28">
        <f>GT274+GU274+GV274+GW274+GX274+GY274+GZ274+HA274+HB274+HC274+HD274+HE274</f>
        <v>74692044.829999983</v>
      </c>
      <c r="HG274" s="27">
        <f t="shared" ref="HG274:HP274" si="1414">HG276+HG285</f>
        <v>3933925.8600000008</v>
      </c>
      <c r="HH274" s="27">
        <f t="shared" si="1414"/>
        <v>1663482.7699999996</v>
      </c>
      <c r="HI274" s="27">
        <f t="shared" si="1414"/>
        <v>2745616.54</v>
      </c>
      <c r="HJ274" s="27">
        <f t="shared" si="1414"/>
        <v>5430071.879999998</v>
      </c>
      <c r="HK274" s="27">
        <f t="shared" si="1414"/>
        <v>4738711.5399999991</v>
      </c>
      <c r="HL274" s="27">
        <f t="shared" si="1414"/>
        <v>5305712.6300000008</v>
      </c>
      <c r="HM274" s="27">
        <f t="shared" si="1414"/>
        <v>5541291.120000002</v>
      </c>
      <c r="HN274" s="27">
        <f t="shared" si="1414"/>
        <v>6147914.0099999988</v>
      </c>
      <c r="HO274" s="27">
        <f t="shared" si="1414"/>
        <v>5351271.1600000057</v>
      </c>
      <c r="HP274" s="27">
        <f t="shared" si="1414"/>
        <v>6861888.5199999986</v>
      </c>
      <c r="HQ274" s="27">
        <f>HQ276+HQ285</f>
        <v>9489662.8699999899</v>
      </c>
      <c r="HR274" s="27">
        <f>HR276+HR285</f>
        <v>16888129.569999997</v>
      </c>
      <c r="HS274" s="28">
        <f>HG274+HH274+HI274+HJ274+HK274+HL274+HM274+HN274+HO274+HP274+HQ274+HR274</f>
        <v>74097678.469999984</v>
      </c>
      <c r="HT274" s="27">
        <f t="shared" ref="HT274:IC274" si="1415">HT276+HT285</f>
        <v>5044550.3099999996</v>
      </c>
      <c r="HU274" s="27">
        <f t="shared" si="1415"/>
        <v>1730913.2499999993</v>
      </c>
      <c r="HV274" s="27">
        <f t="shared" si="1415"/>
        <v>2205298.1600000025</v>
      </c>
      <c r="HW274" s="27">
        <f t="shared" si="1415"/>
        <v>2623203.0599999977</v>
      </c>
      <c r="HX274" s="27">
        <f t="shared" si="1415"/>
        <v>2249509.990000003</v>
      </c>
      <c r="HY274" s="27">
        <f t="shared" si="1415"/>
        <v>4945322.1299999971</v>
      </c>
      <c r="HZ274" s="27">
        <f t="shared" si="1415"/>
        <v>4037016.8300000029</v>
      </c>
      <c r="IA274" s="27">
        <f t="shared" si="1415"/>
        <v>3507494.8900000011</v>
      </c>
      <c r="IB274" s="27">
        <f t="shared" si="1415"/>
        <v>4244582.2199999969</v>
      </c>
      <c r="IC274" s="27">
        <f t="shared" si="1415"/>
        <v>5837102.410000002</v>
      </c>
      <c r="ID274" s="27">
        <f>ID276+ID285</f>
        <v>8116596.9100000001</v>
      </c>
      <c r="IE274" s="27">
        <f>IE276+IE285</f>
        <v>17746837.859999999</v>
      </c>
      <c r="IF274" s="28">
        <f>HT274+HU274+HV274+HW274+HX274+HY274+HZ274+IA274+IB274+IC274+ID274+IE274</f>
        <v>62288428.019999996</v>
      </c>
      <c r="IG274" s="27">
        <f t="shared" ref="IG274:IP274" si="1416">IG276+IG285</f>
        <v>3815234.5500000003</v>
      </c>
      <c r="IH274" s="27">
        <f t="shared" si="1416"/>
        <v>1764253.0600000003</v>
      </c>
      <c r="II274" s="27">
        <f t="shared" si="1416"/>
        <v>2468940.4299999978</v>
      </c>
      <c r="IJ274" s="27">
        <f t="shared" si="1416"/>
        <v>2051578.8700000008</v>
      </c>
      <c r="IK274" s="27">
        <f t="shared" si="1416"/>
        <v>3438591.8200000026</v>
      </c>
      <c r="IL274" s="27">
        <f t="shared" si="1416"/>
        <v>4496308.7399999974</v>
      </c>
      <c r="IM274" s="27">
        <f t="shared" si="1416"/>
        <v>3615593.2799999993</v>
      </c>
      <c r="IN274" s="27">
        <f t="shared" si="1416"/>
        <v>4208366.84</v>
      </c>
      <c r="IO274" s="27">
        <f t="shared" si="1416"/>
        <v>4510365.83</v>
      </c>
      <c r="IP274" s="27">
        <f t="shared" si="1416"/>
        <v>6726496.0500000026</v>
      </c>
      <c r="IQ274" s="27">
        <f>IQ276+IQ285</f>
        <v>7563463.2599999998</v>
      </c>
      <c r="IR274" s="27">
        <f>IR276+IR285</f>
        <v>18760839.969999999</v>
      </c>
      <c r="IS274" s="28">
        <f>IG274+IH274+II274+IJ274+IK274+IL274+IM274+IN274+IO274+IP274+IQ274+IR274</f>
        <v>63420032.700000003</v>
      </c>
      <c r="IT274" s="27">
        <f t="shared" ref="IT274:JC274" si="1417">IT276+IT285</f>
        <v>1605087.98</v>
      </c>
      <c r="IU274" s="27">
        <f t="shared" si="1417"/>
        <v>1649383.5400000005</v>
      </c>
      <c r="IV274" s="27">
        <f t="shared" si="1417"/>
        <v>2076266.7499999998</v>
      </c>
      <c r="IW274" s="27">
        <f t="shared" si="1417"/>
        <v>2962880.6700000009</v>
      </c>
      <c r="IX274" s="27">
        <f t="shared" si="1417"/>
        <v>3699027.18</v>
      </c>
      <c r="IY274" s="27">
        <f t="shared" si="1417"/>
        <v>4299824.5299999984</v>
      </c>
      <c r="IZ274" s="27">
        <f t="shared" si="1417"/>
        <v>5036335.9199999971</v>
      </c>
      <c r="JA274" s="27">
        <f t="shared" si="1417"/>
        <v>4653764.2200000035</v>
      </c>
      <c r="JB274" s="27">
        <f t="shared" si="1417"/>
        <v>6856781.9300000081</v>
      </c>
      <c r="JC274" s="27">
        <f t="shared" si="1417"/>
        <v>8392718.0799999908</v>
      </c>
      <c r="JD274" s="27">
        <f>JD276+JD285</f>
        <v>8440195.6900000051</v>
      </c>
      <c r="JE274" s="27">
        <f>JE276+JE285</f>
        <v>26726213.090000004</v>
      </c>
      <c r="JF274" s="28">
        <f>IT274+IU274+IV274+IW274+IX274+IY274+IZ274+JA274+JB274+JC274+JD274+JE274</f>
        <v>76398479.580000013</v>
      </c>
      <c r="JG274" s="226">
        <f t="shared" ref="JG274:JP274" si="1418">JG276+JG285</f>
        <v>2666394.2699999996</v>
      </c>
      <c r="JH274" s="27">
        <f t="shared" si="1418"/>
        <v>1301019.1400000001</v>
      </c>
      <c r="JI274" s="27">
        <f t="shared" si="1418"/>
        <v>2622360.64</v>
      </c>
      <c r="JJ274" s="27">
        <f t="shared" si="1418"/>
        <v>5418180.2199999979</v>
      </c>
      <c r="JK274" s="27">
        <f t="shared" si="1418"/>
        <v>5359311.6100000031</v>
      </c>
      <c r="JL274" s="27">
        <f t="shared" si="1418"/>
        <v>5242347.1800000006</v>
      </c>
      <c r="JM274" s="27">
        <f t="shared" si="1418"/>
        <v>3802770.5899999994</v>
      </c>
      <c r="JN274" s="27">
        <f t="shared" si="1418"/>
        <v>4033984.0400000028</v>
      </c>
      <c r="JO274" s="27">
        <f t="shared" si="1418"/>
        <v>4973043.9700000025</v>
      </c>
      <c r="JP274" s="27">
        <f t="shared" si="1418"/>
        <v>6554784.1699999999</v>
      </c>
      <c r="JQ274" s="27">
        <f>JQ276+JQ285</f>
        <v>10437191.139999982</v>
      </c>
      <c r="JR274" s="27">
        <f>JR276+JR285</f>
        <v>24768439.410000026</v>
      </c>
      <c r="JS274" s="28">
        <f>JG274+JH274+JI274+JJ274+JK274+JL274+JM274+JN274+JO274+JP274+JQ274+JR274</f>
        <v>77179826.380000025</v>
      </c>
      <c r="JT274" s="226">
        <f t="shared" ref="JT274:KC274" si="1419">JT276+JT285</f>
        <v>5878488.3399999989</v>
      </c>
      <c r="JU274" s="27">
        <f t="shared" si="1419"/>
        <v>1565705.3599999999</v>
      </c>
      <c r="JV274" s="27">
        <f t="shared" si="1419"/>
        <v>2759340.5000000042</v>
      </c>
      <c r="JW274" s="27">
        <f t="shared" si="1419"/>
        <v>3085885.5000000009</v>
      </c>
      <c r="JX274" s="27">
        <f t="shared" si="1419"/>
        <v>3813327.7100000004</v>
      </c>
      <c r="JY274" s="27">
        <f t="shared" si="1419"/>
        <v>8195037.7499999944</v>
      </c>
      <c r="JZ274" s="27">
        <f t="shared" si="1419"/>
        <v>4041735.58</v>
      </c>
      <c r="KA274" s="27">
        <f t="shared" si="1419"/>
        <v>3937108.3499999987</v>
      </c>
      <c r="KB274" s="27">
        <f t="shared" si="1419"/>
        <v>5900098.800000011</v>
      </c>
      <c r="KC274" s="27">
        <f t="shared" si="1419"/>
        <v>6097141.8899999987</v>
      </c>
      <c r="KD274" s="27">
        <f>KD276+KD285</f>
        <v>10360716.190000018</v>
      </c>
      <c r="KE274" s="27">
        <f>KE276+KE285</f>
        <v>22717083.609999977</v>
      </c>
      <c r="KF274" s="28">
        <f>JT274+JU274+JV274+JW274+JX274+JY274+JZ274+KA274+KB274+KC274+KD274+KE274</f>
        <v>78351669.579999998</v>
      </c>
      <c r="KG274" s="226">
        <f t="shared" ref="KG274:KP274" si="1420">KG276+KG285</f>
        <v>1208504.3900000001</v>
      </c>
      <c r="KH274" s="27">
        <f t="shared" si="1420"/>
        <v>2387668.65</v>
      </c>
      <c r="KI274" s="27">
        <f t="shared" si="1420"/>
        <v>5228321</v>
      </c>
      <c r="KJ274" s="27">
        <f t="shared" si="1420"/>
        <v>5054736.8000000007</v>
      </c>
      <c r="KK274" s="27">
        <f t="shared" si="1420"/>
        <v>4757255.3300000094</v>
      </c>
      <c r="KL274" s="27">
        <f t="shared" si="1420"/>
        <v>4998132.4399999902</v>
      </c>
      <c r="KM274" s="27">
        <f t="shared" si="1420"/>
        <v>3743802.7700000005</v>
      </c>
      <c r="KN274" s="27">
        <f t="shared" si="1420"/>
        <v>4262770.2599999979</v>
      </c>
      <c r="KO274" s="27">
        <f t="shared" si="1420"/>
        <v>7590876.0599999931</v>
      </c>
      <c r="KP274" s="27">
        <f t="shared" si="1420"/>
        <v>5335499.9400000088</v>
      </c>
      <c r="KQ274" s="27">
        <f>KQ276+KQ285</f>
        <v>7131044.1499999985</v>
      </c>
      <c r="KR274" s="27">
        <f>KR276+KR285</f>
        <v>27231008.420000002</v>
      </c>
      <c r="KS274" s="28">
        <f>KG274+KH274+KI274+KJ274+KK274+KL274+KM274+KN274+KO274+KP274+KQ274+KR274</f>
        <v>78929620.210000008</v>
      </c>
      <c r="KT274" s="226">
        <f t="shared" ref="KT274:LC274" si="1421">KT276+KT285</f>
        <v>4388920.03</v>
      </c>
      <c r="KU274" s="27">
        <f t="shared" si="1421"/>
        <v>2208372.59</v>
      </c>
      <c r="KV274" s="27">
        <f t="shared" si="1421"/>
        <v>3740209.74</v>
      </c>
      <c r="KW274" s="27">
        <f t="shared" si="1421"/>
        <v>4249967.4499999993</v>
      </c>
      <c r="KX274" s="27">
        <f t="shared" si="1421"/>
        <v>4807574.67</v>
      </c>
      <c r="KY274" s="27">
        <f t="shared" si="1421"/>
        <v>4677279.3300000019</v>
      </c>
      <c r="KZ274" s="27">
        <f t="shared" si="1421"/>
        <v>4454125.3399999887</v>
      </c>
      <c r="LA274" s="27">
        <f t="shared" si="1421"/>
        <v>5206322.0999999978</v>
      </c>
      <c r="LB274" s="27">
        <f t="shared" si="1421"/>
        <v>7187795.920000012</v>
      </c>
      <c r="LC274" s="27">
        <f t="shared" si="1421"/>
        <v>6279191.4400000004</v>
      </c>
      <c r="LD274" s="27">
        <f>LD276+LD285</f>
        <v>9646581.0800000019</v>
      </c>
      <c r="LE274" s="27">
        <f>LE276+LE285</f>
        <v>26733231.359999999</v>
      </c>
      <c r="LF274" s="28">
        <f>KT274+KU274+KV274+KW274+KX274+KY274+KZ274+LA274+LB274+LC274+LD274+LE274</f>
        <v>83579571.049999997</v>
      </c>
      <c r="LG274" s="226">
        <f t="shared" ref="LG274:LP274" si="1422">LG276+LG285</f>
        <v>2956597.5999999996</v>
      </c>
      <c r="LH274" s="27">
        <f t="shared" si="1422"/>
        <v>1197527.03</v>
      </c>
      <c r="LI274" s="27">
        <f t="shared" si="1422"/>
        <v>2739274.7600000002</v>
      </c>
      <c r="LJ274" s="27">
        <f t="shared" si="1422"/>
        <v>5678670.9000000004</v>
      </c>
      <c r="LK274" s="27">
        <f t="shared" si="1422"/>
        <v>4997693.7199999988</v>
      </c>
      <c r="LL274" s="27">
        <f t="shared" si="1422"/>
        <v>5110101.3100000005</v>
      </c>
      <c r="LM274" s="27">
        <f t="shared" si="1422"/>
        <v>5652011.6699999981</v>
      </c>
      <c r="LN274" s="27">
        <f t="shared" si="1422"/>
        <v>5854257.620000001</v>
      </c>
      <c r="LO274" s="27">
        <f t="shared" si="1422"/>
        <v>6426558.3900000118</v>
      </c>
      <c r="LP274" s="27">
        <f t="shared" si="1422"/>
        <v>10615889.949999988</v>
      </c>
      <c r="LQ274" s="27">
        <f>LQ276+LQ285</f>
        <v>10730209.370000003</v>
      </c>
      <c r="LR274" s="27">
        <f>LR276+LR285</f>
        <v>28923275.250000097</v>
      </c>
      <c r="LS274" s="28">
        <f>LG274+LH274+LI274+LJ274+LK274+LL274+LM274+LN274+LO274+LP274+LQ274+LR274</f>
        <v>90882067.570000112</v>
      </c>
      <c r="LT274" s="226">
        <f t="shared" ref="LT274:MC274" si="1423">LT276+LT285</f>
        <v>7543943.6300000008</v>
      </c>
      <c r="LU274" s="27">
        <f t="shared" si="1423"/>
        <v>3312040.3200000003</v>
      </c>
      <c r="LV274" s="27">
        <f t="shared" si="1423"/>
        <v>4503584.2299999986</v>
      </c>
      <c r="LW274" s="27">
        <f t="shared" si="1423"/>
        <v>5488369.0899999999</v>
      </c>
      <c r="LX274" s="27">
        <f t="shared" si="1423"/>
        <v>6970624.5299999975</v>
      </c>
      <c r="LY274" s="27">
        <f t="shared" si="1423"/>
        <v>5307130.1200000029</v>
      </c>
      <c r="LZ274" s="27">
        <f t="shared" si="1423"/>
        <v>6640535.0100000007</v>
      </c>
      <c r="MA274" s="27">
        <f t="shared" si="1423"/>
        <v>4715827.259999997</v>
      </c>
      <c r="MB274" s="27">
        <f t="shared" si="1423"/>
        <v>6149918.0500000017</v>
      </c>
      <c r="MC274" s="27">
        <f t="shared" si="1423"/>
        <v>7867966.7599999961</v>
      </c>
      <c r="MD274" s="27">
        <f>MD276+MD285</f>
        <v>8660454.4200000037</v>
      </c>
      <c r="ME274" s="27">
        <f>ME276+ME285</f>
        <v>25328707.399999999</v>
      </c>
      <c r="MF274" s="28">
        <f>LT274+LU274+LV274+LW274+LX274+LY274+LZ274+MA274+MB274+MC274+MD274+ME274</f>
        <v>92489100.819999993</v>
      </c>
      <c r="MG274" s="226">
        <f t="shared" ref="MG274:MP274" si="1424">MG276+MG285</f>
        <v>5236859.07</v>
      </c>
      <c r="MH274" s="27">
        <f t="shared" si="1424"/>
        <v>2262023.2499999991</v>
      </c>
      <c r="MI274" s="27">
        <f t="shared" si="1424"/>
        <v>3347397.09</v>
      </c>
      <c r="MJ274" s="27">
        <f t="shared" si="1424"/>
        <v>0</v>
      </c>
      <c r="MK274" s="27">
        <f t="shared" si="1424"/>
        <v>0</v>
      </c>
      <c r="ML274" s="27">
        <f t="shared" si="1424"/>
        <v>0</v>
      </c>
      <c r="MM274" s="27">
        <f t="shared" si="1424"/>
        <v>0</v>
      </c>
      <c r="MN274" s="27">
        <f t="shared" si="1424"/>
        <v>0</v>
      </c>
      <c r="MO274" s="27">
        <f t="shared" si="1424"/>
        <v>0</v>
      </c>
      <c r="MP274" s="27">
        <f t="shared" si="1424"/>
        <v>0</v>
      </c>
      <c r="MQ274" s="27">
        <f>MQ276+MQ285</f>
        <v>0</v>
      </c>
      <c r="MR274" s="27">
        <f>MR276+MR285</f>
        <v>0</v>
      </c>
      <c r="MS274" s="29">
        <f>MG274+MH274+MI274+MJ274+MK274+ML274+MM274+MN274+MO274+MP274+MQ274+MR274</f>
        <v>10846279.41</v>
      </c>
    </row>
    <row r="275" spans="1:357" x14ac:dyDescent="0.2">
      <c r="A275" s="15"/>
      <c r="B275" s="117"/>
      <c r="C275" s="17" t="s">
        <v>591</v>
      </c>
      <c r="D275" s="17" t="s">
        <v>591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31"/>
      <c r="T275" s="22">
        <f t="shared" ref="T275:AE275" si="1425">T276+T285-T274</f>
        <v>0</v>
      </c>
      <c r="U275" s="22">
        <f t="shared" si="1425"/>
        <v>0</v>
      </c>
      <c r="V275" s="22">
        <f t="shared" si="1425"/>
        <v>0</v>
      </c>
      <c r="W275" s="22">
        <f t="shared" si="1425"/>
        <v>0</v>
      </c>
      <c r="X275" s="22">
        <f t="shared" si="1425"/>
        <v>0</v>
      </c>
      <c r="Y275" s="22">
        <f t="shared" si="1425"/>
        <v>0</v>
      </c>
      <c r="Z275" s="22">
        <f t="shared" si="1425"/>
        <v>0</v>
      </c>
      <c r="AA275" s="22">
        <f t="shared" si="1425"/>
        <v>0</v>
      </c>
      <c r="AB275" s="22">
        <f t="shared" si="1425"/>
        <v>0</v>
      </c>
      <c r="AC275" s="22">
        <f t="shared" si="1425"/>
        <v>0</v>
      </c>
      <c r="AD275" s="22">
        <f t="shared" si="1425"/>
        <v>0</v>
      </c>
      <c r="AE275" s="22">
        <f t="shared" si="1425"/>
        <v>0</v>
      </c>
      <c r="AF275" s="31"/>
      <c r="AG275" s="22">
        <f t="shared" ref="AG275:AR275" si="1426">AG276+AG285-AG274</f>
        <v>0</v>
      </c>
      <c r="AH275" s="22">
        <f t="shared" si="1426"/>
        <v>0</v>
      </c>
      <c r="AI275" s="22">
        <f t="shared" si="1426"/>
        <v>0</v>
      </c>
      <c r="AJ275" s="22">
        <f t="shared" si="1426"/>
        <v>0</v>
      </c>
      <c r="AK275" s="22">
        <f t="shared" si="1426"/>
        <v>0</v>
      </c>
      <c r="AL275" s="22">
        <f t="shared" si="1426"/>
        <v>0</v>
      </c>
      <c r="AM275" s="22">
        <f t="shared" si="1426"/>
        <v>0</v>
      </c>
      <c r="AN275" s="22">
        <f t="shared" si="1426"/>
        <v>0</v>
      </c>
      <c r="AO275" s="22">
        <f t="shared" si="1426"/>
        <v>0</v>
      </c>
      <c r="AP275" s="22">
        <f t="shared" si="1426"/>
        <v>0</v>
      </c>
      <c r="AQ275" s="22">
        <f t="shared" si="1426"/>
        <v>0</v>
      </c>
      <c r="AR275" s="22">
        <f t="shared" si="1426"/>
        <v>0</v>
      </c>
      <c r="AS275" s="31"/>
      <c r="AT275" s="22">
        <f t="shared" ref="AT275:BE275" si="1427">AT276+AT285-AT274</f>
        <v>0</v>
      </c>
      <c r="AU275" s="22">
        <f t="shared" si="1427"/>
        <v>0</v>
      </c>
      <c r="AV275" s="22">
        <f t="shared" si="1427"/>
        <v>0</v>
      </c>
      <c r="AW275" s="22">
        <f t="shared" si="1427"/>
        <v>0</v>
      </c>
      <c r="AX275" s="22">
        <f t="shared" si="1427"/>
        <v>0</v>
      </c>
      <c r="AY275" s="22">
        <f t="shared" si="1427"/>
        <v>0</v>
      </c>
      <c r="AZ275" s="22">
        <f t="shared" si="1427"/>
        <v>0</v>
      </c>
      <c r="BA275" s="22">
        <f t="shared" si="1427"/>
        <v>0</v>
      </c>
      <c r="BB275" s="22">
        <f t="shared" si="1427"/>
        <v>0</v>
      </c>
      <c r="BC275" s="22">
        <f t="shared" si="1427"/>
        <v>0</v>
      </c>
      <c r="BD275" s="22">
        <f t="shared" si="1427"/>
        <v>0</v>
      </c>
      <c r="BE275" s="22">
        <f t="shared" si="1427"/>
        <v>0</v>
      </c>
      <c r="BF275" s="22"/>
      <c r="BG275" s="22">
        <f t="shared" ref="BG275:BR275" si="1428">BG276+BG285-BG274</f>
        <v>0</v>
      </c>
      <c r="BH275" s="22">
        <f t="shared" si="1428"/>
        <v>0</v>
      </c>
      <c r="BI275" s="22">
        <f t="shared" si="1428"/>
        <v>0</v>
      </c>
      <c r="BJ275" s="22">
        <f t="shared" si="1428"/>
        <v>0</v>
      </c>
      <c r="BK275" s="22">
        <f t="shared" si="1428"/>
        <v>0</v>
      </c>
      <c r="BL275" s="22">
        <f t="shared" si="1428"/>
        <v>0</v>
      </c>
      <c r="BM275" s="22">
        <f t="shared" si="1428"/>
        <v>0</v>
      </c>
      <c r="BN275" s="22">
        <f t="shared" si="1428"/>
        <v>0</v>
      </c>
      <c r="BO275" s="22">
        <f t="shared" si="1428"/>
        <v>0</v>
      </c>
      <c r="BP275" s="22">
        <f t="shared" si="1428"/>
        <v>0</v>
      </c>
      <c r="BQ275" s="22">
        <f t="shared" si="1428"/>
        <v>0</v>
      </c>
      <c r="BR275" s="22">
        <f t="shared" si="1428"/>
        <v>0</v>
      </c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31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31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31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31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31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31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31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31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31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31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31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31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31"/>
      <c r="IT275" s="22"/>
      <c r="IU275" s="22"/>
      <c r="IV275" s="22"/>
      <c r="IW275" s="22"/>
      <c r="IX275" s="22"/>
      <c r="IY275" s="22"/>
      <c r="IZ275" s="22"/>
      <c r="JA275" s="22"/>
      <c r="JB275" s="22"/>
      <c r="JC275" s="22"/>
      <c r="JD275" s="22"/>
      <c r="JE275" s="22"/>
      <c r="JF275" s="31"/>
      <c r="JG275" s="227"/>
      <c r="JH275" s="22"/>
      <c r="JI275" s="22"/>
      <c r="JJ275" s="22"/>
      <c r="JK275" s="22"/>
      <c r="JL275" s="22"/>
      <c r="JM275" s="22"/>
      <c r="JN275" s="22"/>
      <c r="JO275" s="22"/>
      <c r="JP275" s="22"/>
      <c r="JQ275" s="22"/>
      <c r="JR275" s="22"/>
      <c r="JS275" s="31"/>
      <c r="JT275" s="227"/>
      <c r="JU275" s="22"/>
      <c r="JV275" s="22"/>
      <c r="JW275" s="22"/>
      <c r="JX275" s="22"/>
      <c r="JY275" s="22"/>
      <c r="JZ275" s="22"/>
      <c r="KA275" s="22"/>
      <c r="KB275" s="22"/>
      <c r="KC275" s="22"/>
      <c r="KD275" s="22"/>
      <c r="KE275" s="22"/>
      <c r="KF275" s="31"/>
      <c r="KG275" s="227"/>
      <c r="KH275" s="22"/>
      <c r="KI275" s="22"/>
      <c r="KJ275" s="22"/>
      <c r="KK275" s="22"/>
      <c r="KL275" s="22"/>
      <c r="KM275" s="22"/>
      <c r="KN275" s="22"/>
      <c r="KO275" s="22"/>
      <c r="KP275" s="22"/>
      <c r="KQ275" s="22"/>
      <c r="KR275" s="22"/>
      <c r="KS275" s="31"/>
      <c r="KT275" s="227"/>
      <c r="KU275" s="22"/>
      <c r="KV275" s="22"/>
      <c r="KW275" s="22"/>
      <c r="KX275" s="22"/>
      <c r="KY275" s="22"/>
      <c r="KZ275" s="22"/>
      <c r="LA275" s="22"/>
      <c r="LB275" s="22"/>
      <c r="LC275" s="22"/>
      <c r="LD275" s="22"/>
      <c r="LE275" s="22"/>
      <c r="LF275" s="31"/>
      <c r="LG275" s="227"/>
      <c r="LH275" s="22"/>
      <c r="LI275" s="22"/>
      <c r="LJ275" s="22"/>
      <c r="LK275" s="22"/>
      <c r="LL275" s="22"/>
      <c r="LM275" s="22"/>
      <c r="LN275" s="22"/>
      <c r="LO275" s="22"/>
      <c r="LP275" s="22"/>
      <c r="LQ275" s="22"/>
      <c r="LR275" s="22"/>
      <c r="LS275" s="31"/>
      <c r="LT275" s="227"/>
      <c r="LU275" s="22"/>
      <c r="LV275" s="22"/>
      <c r="LW275" s="22"/>
      <c r="LX275" s="22"/>
      <c r="LY275" s="22"/>
      <c r="LZ275" s="22"/>
      <c r="MA275" s="22"/>
      <c r="MB275" s="22"/>
      <c r="MC275" s="22"/>
      <c r="MD275" s="22"/>
      <c r="ME275" s="22"/>
      <c r="MF275" s="31"/>
      <c r="MG275" s="227"/>
      <c r="MH275" s="22"/>
      <c r="MI275" s="22"/>
      <c r="MJ275" s="22"/>
      <c r="MK275" s="22"/>
      <c r="ML275" s="22"/>
      <c r="MM275" s="22"/>
      <c r="MN275" s="22"/>
      <c r="MO275" s="22"/>
      <c r="MP275" s="22"/>
      <c r="MQ275" s="22"/>
      <c r="MR275" s="22"/>
      <c r="MS275" s="32"/>
    </row>
    <row r="276" spans="1:357" ht="18" x14ac:dyDescent="0.25">
      <c r="A276" s="85">
        <v>431</v>
      </c>
      <c r="B276" s="111"/>
      <c r="C276" s="112" t="s">
        <v>80</v>
      </c>
      <c r="D276" s="112" t="s">
        <v>81</v>
      </c>
      <c r="E276" s="33" t="s">
        <v>165</v>
      </c>
      <c r="F276" s="33" t="s">
        <v>165</v>
      </c>
      <c r="G276" s="33" t="s">
        <v>165</v>
      </c>
      <c r="H276" s="33" t="s">
        <v>165</v>
      </c>
      <c r="I276" s="33" t="s">
        <v>165</v>
      </c>
      <c r="J276" s="33" t="s">
        <v>165</v>
      </c>
      <c r="K276" s="33" t="s">
        <v>165</v>
      </c>
      <c r="L276" s="33">
        <f t="shared" ref="L276:R276" si="1429">L277+L278+L279+L280+L281+L282+L283</f>
        <v>4857815.8905024212</v>
      </c>
      <c r="M276" s="33">
        <f t="shared" si="1429"/>
        <v>1379590.2186613253</v>
      </c>
      <c r="N276" s="33">
        <f t="shared" si="1429"/>
        <v>400037.55633450183</v>
      </c>
      <c r="O276" s="33">
        <f t="shared" si="1429"/>
        <v>1917121.5156067437</v>
      </c>
      <c r="P276" s="33">
        <f t="shared" si="1429"/>
        <v>1824515.9405775336</v>
      </c>
      <c r="Q276" s="33">
        <f t="shared" si="1429"/>
        <v>539409.11367050582</v>
      </c>
      <c r="R276" s="33">
        <f t="shared" si="1429"/>
        <v>4038061.2585544982</v>
      </c>
      <c r="S276" s="34">
        <f t="shared" ref="S276:S283" si="1430">L276+M276+N276+O276+P276+Q276+R276</f>
        <v>14956551.493907528</v>
      </c>
      <c r="T276" s="33">
        <f t="shared" ref="T276:AE276" si="1431">T277+T278+T279+T280+T281+T282+T283</f>
        <v>1138004.6267317645</v>
      </c>
      <c r="U276" s="33">
        <f t="shared" si="1431"/>
        <v>565495.1014021032</v>
      </c>
      <c r="V276" s="33">
        <f t="shared" si="1431"/>
        <v>1345840.9495493241</v>
      </c>
      <c r="W276" s="33">
        <f t="shared" si="1431"/>
        <v>1421501.3650893008</v>
      </c>
      <c r="X276" s="33">
        <f t="shared" si="1431"/>
        <v>2067778.648389251</v>
      </c>
      <c r="Y276" s="33">
        <f t="shared" si="1431"/>
        <v>2696110.8329160409</v>
      </c>
      <c r="Z276" s="33">
        <f t="shared" si="1431"/>
        <v>2428868.3066266063</v>
      </c>
      <c r="AA276" s="33">
        <f t="shared" si="1431"/>
        <v>2357520.3750208654</v>
      </c>
      <c r="AB276" s="33">
        <f t="shared" si="1431"/>
        <v>2189383.3096728427</v>
      </c>
      <c r="AC276" s="33">
        <f t="shared" si="1431"/>
        <v>3078639.7341846102</v>
      </c>
      <c r="AD276" s="33">
        <f t="shared" si="1431"/>
        <v>3190107.3860791177</v>
      </c>
      <c r="AE276" s="33">
        <f t="shared" si="1431"/>
        <v>6603296.4603154743</v>
      </c>
      <c r="AF276" s="34">
        <f t="shared" ref="AF276:AF283" si="1432">T276+U276+V276+W276+X276+Y276+Z276+AA276+AB276+AC276+AD276+AE276</f>
        <v>29082547.095977303</v>
      </c>
      <c r="AG276" s="33">
        <f t="shared" ref="AG276:AR276" si="1433">AG277+AG278+AG279+AG280+AG281+AG282+AG283</f>
        <v>1291437.1557336005</v>
      </c>
      <c r="AH276" s="33">
        <f t="shared" si="1433"/>
        <v>998247.37105658487</v>
      </c>
      <c r="AI276" s="33">
        <f t="shared" si="1433"/>
        <v>2140206.1425471543</v>
      </c>
      <c r="AJ276" s="33">
        <f t="shared" si="1433"/>
        <v>1913198.4395343016</v>
      </c>
      <c r="AK276" s="33">
        <f t="shared" si="1433"/>
        <v>1148119.2372725755</v>
      </c>
      <c r="AL276" s="33">
        <f t="shared" si="1433"/>
        <v>2803706.6380403945</v>
      </c>
      <c r="AM276" s="33">
        <f t="shared" si="1433"/>
        <v>872241.38549490832</v>
      </c>
      <c r="AN276" s="33">
        <f t="shared" si="1433"/>
        <v>2912862.2425304628</v>
      </c>
      <c r="AO276" s="33">
        <f t="shared" si="1433"/>
        <v>2137440.3284510095</v>
      </c>
      <c r="AP276" s="33">
        <f t="shared" si="1433"/>
        <v>3700150.1972124861</v>
      </c>
      <c r="AQ276" s="33">
        <f t="shared" si="1433"/>
        <v>2414394.6203054581</v>
      </c>
      <c r="AR276" s="33">
        <f t="shared" si="1433"/>
        <v>18741245.580871306</v>
      </c>
      <c r="AS276" s="34">
        <f t="shared" ref="AS276:AS283" si="1434">AG276+AH276+AI276+AJ276+AK276+AL276+AM276+AN276+AO276+AP276+AQ276+AR276</f>
        <v>41073249.339050241</v>
      </c>
      <c r="AT276" s="33">
        <f t="shared" ref="AT276:BE276" si="1435">AT277+AT278+AT279+AT280+AT281+AT282+AT283</f>
        <v>2208058.5771156736</v>
      </c>
      <c r="AU276" s="33">
        <f t="shared" si="1435"/>
        <v>1764938.8897512937</v>
      </c>
      <c r="AV276" s="33">
        <f t="shared" si="1435"/>
        <v>2763498.5545401433</v>
      </c>
      <c r="AW276" s="33">
        <f t="shared" si="1435"/>
        <v>1852076.5948088802</v>
      </c>
      <c r="AX276" s="33">
        <f t="shared" si="1435"/>
        <v>1834525.0129777999</v>
      </c>
      <c r="AY276" s="33">
        <f t="shared" si="1435"/>
        <v>2490099.5961442166</v>
      </c>
      <c r="AZ276" s="33">
        <f t="shared" si="1435"/>
        <v>2332653.7667334336</v>
      </c>
      <c r="BA276" s="33">
        <f t="shared" si="1435"/>
        <v>2159243.3517359379</v>
      </c>
      <c r="BB276" s="33">
        <f t="shared" si="1435"/>
        <v>3131595.4346937076</v>
      </c>
      <c r="BC276" s="33">
        <f t="shared" si="1435"/>
        <v>2248845.4643632136</v>
      </c>
      <c r="BD276" s="33">
        <f t="shared" si="1435"/>
        <v>7516827.114505088</v>
      </c>
      <c r="BE276" s="33">
        <f t="shared" si="1435"/>
        <v>27980682.999540981</v>
      </c>
      <c r="BF276" s="33">
        <f t="shared" ref="BF276:BF283" si="1436">AT276+AU276+AV276+AW276+AX276+AY276+AZ276+BA276+BB276+BC276+BD276+BE276</f>
        <v>58283045.356910363</v>
      </c>
      <c r="BG276" s="33">
        <f t="shared" ref="BG276:BR276" si="1437">BG277+BG278+BG279+BG280+BG281+BG282+BG283</f>
        <v>1718675.613837423</v>
      </c>
      <c r="BH276" s="33">
        <f t="shared" si="1437"/>
        <v>3314689.2312635621</v>
      </c>
      <c r="BI276" s="33">
        <f t="shared" si="1437"/>
        <v>3135626.8032048084</v>
      </c>
      <c r="BJ276" s="33">
        <f t="shared" si="1437"/>
        <v>1849017.4800116848</v>
      </c>
      <c r="BK276" s="33">
        <f t="shared" si="1437"/>
        <v>2631392.6031547296</v>
      </c>
      <c r="BL276" s="33">
        <f t="shared" si="1437"/>
        <v>2152361.1491403799</v>
      </c>
      <c r="BM276" s="33">
        <f t="shared" si="1437"/>
        <v>2418346.587172424</v>
      </c>
      <c r="BN276" s="33">
        <f t="shared" si="1437"/>
        <v>2876323.3062510444</v>
      </c>
      <c r="BO276" s="33">
        <f t="shared" si="1437"/>
        <v>2575825.2569687874</v>
      </c>
      <c r="BP276" s="33">
        <f t="shared" si="1437"/>
        <v>4821693.7785428129</v>
      </c>
      <c r="BQ276" s="33">
        <f t="shared" si="1437"/>
        <v>6705416.0860457309</v>
      </c>
      <c r="BR276" s="33">
        <f t="shared" si="1437"/>
        <v>34334557.114797212</v>
      </c>
      <c r="BS276" s="33">
        <f t="shared" ref="BS276:BS283" si="1438">BG276+BH276+BI276+BJ276+BK276+BL276+BM276+BN276+BO276+BP276+BQ276+BR276</f>
        <v>68533925.01039061</v>
      </c>
      <c r="BT276" s="33">
        <f t="shared" ref="BT276:CE276" si="1439">BT277+BT278+BT279+BT280+BT281+BT282+BT283</f>
        <v>4307563.2438657992</v>
      </c>
      <c r="BU276" s="33">
        <f t="shared" si="1439"/>
        <v>3436451.2148222341</v>
      </c>
      <c r="BV276" s="33">
        <f t="shared" si="1439"/>
        <v>2933014.6126690032</v>
      </c>
      <c r="BW276" s="33">
        <f t="shared" si="1439"/>
        <v>830197.2682356867</v>
      </c>
      <c r="BX276" s="33">
        <f t="shared" si="1439"/>
        <v>2390178.3205224504</v>
      </c>
      <c r="BY276" s="33">
        <f t="shared" si="1439"/>
        <v>1849684.0491570693</v>
      </c>
      <c r="BZ276" s="33">
        <f t="shared" si="1439"/>
        <v>3440958.3288265737</v>
      </c>
      <c r="CA276" s="33">
        <f t="shared" si="1439"/>
        <v>5717605.6067851773</v>
      </c>
      <c r="CB276" s="33">
        <f t="shared" si="1439"/>
        <v>3149415.428935064</v>
      </c>
      <c r="CC276" s="33">
        <f t="shared" si="1439"/>
        <v>5150197.3463945985</v>
      </c>
      <c r="CD276" s="33">
        <f t="shared" si="1439"/>
        <v>5490520.4025204498</v>
      </c>
      <c r="CE276" s="33">
        <f t="shared" si="1439"/>
        <v>38779576.068394259</v>
      </c>
      <c r="CF276" s="34">
        <f t="shared" ref="CF276:CF283" si="1440">BT276+BU276+BV276+BW276+BX276+BY276+BZ276+CA276+CB276+CC276+CD276+CE276</f>
        <v>77475361.891128361</v>
      </c>
      <c r="CG276" s="33">
        <f t="shared" ref="CG276:CR276" si="1441">CG277+CG278+CG279+CG280+CG281+CG282+CG283</f>
        <v>3197624.4646135867</v>
      </c>
      <c r="CH276" s="33">
        <f t="shared" si="1441"/>
        <v>3822018.5040477379</v>
      </c>
      <c r="CI276" s="33">
        <f t="shared" si="1441"/>
        <v>3436333.7770822891</v>
      </c>
      <c r="CJ276" s="33">
        <f t="shared" si="1441"/>
        <v>2914191.8512769169</v>
      </c>
      <c r="CK276" s="33">
        <f t="shared" si="1441"/>
        <v>3664118.8617092329</v>
      </c>
      <c r="CL276" s="33">
        <f t="shared" si="1441"/>
        <v>5139928.5247037187</v>
      </c>
      <c r="CM276" s="33">
        <f t="shared" si="1441"/>
        <v>4238333.1549824756</v>
      </c>
      <c r="CN276" s="33">
        <f t="shared" si="1441"/>
        <v>6080387.2233350007</v>
      </c>
      <c r="CO276" s="33">
        <f t="shared" si="1441"/>
        <v>4390254.7607244207</v>
      </c>
      <c r="CP276" s="33">
        <f t="shared" si="1441"/>
        <v>4645324.2985728569</v>
      </c>
      <c r="CQ276" s="33">
        <f t="shared" si="1441"/>
        <v>7467501.9606075808</v>
      </c>
      <c r="CR276" s="33">
        <f t="shared" si="1441"/>
        <v>32071589.804206323</v>
      </c>
      <c r="CS276" s="34">
        <f t="shared" ref="CS276:CS283" si="1442">CG276+CH276+CI276+CJ276+CK276+CL276+CM276+CN276+CO276+CP276+CQ276+CR276</f>
        <v>81067607.185862139</v>
      </c>
      <c r="CT276" s="33">
        <f t="shared" ref="CT276:DE276" si="1443">CT277+CT278+CT279+CT280+CT281+CT282+CT283</f>
        <v>2199503.490193624</v>
      </c>
      <c r="CU276" s="33">
        <f t="shared" si="1443"/>
        <v>4228312.6556918724</v>
      </c>
      <c r="CV276" s="33">
        <f t="shared" si="1443"/>
        <v>3854143.4227591376</v>
      </c>
      <c r="CW276" s="33">
        <f t="shared" si="1443"/>
        <v>3123983.6818561209</v>
      </c>
      <c r="CX276" s="33">
        <f t="shared" si="1443"/>
        <v>3369421.5083458535</v>
      </c>
      <c r="CY276" s="33">
        <f t="shared" si="1443"/>
        <v>6257262.3746452983</v>
      </c>
      <c r="CZ276" s="33">
        <f t="shared" si="1443"/>
        <v>5771761.494533468</v>
      </c>
      <c r="DA276" s="33">
        <f t="shared" si="1443"/>
        <v>5359070.1182607189</v>
      </c>
      <c r="DB276" s="33">
        <f t="shared" si="1443"/>
        <v>5786753.1354949046</v>
      </c>
      <c r="DC276" s="33">
        <f t="shared" si="1443"/>
        <v>9160697.9291019849</v>
      </c>
      <c r="DD276" s="33">
        <f t="shared" si="1443"/>
        <v>11381820.541896177</v>
      </c>
      <c r="DE276" s="33">
        <f t="shared" si="1443"/>
        <v>29372361.268569529</v>
      </c>
      <c r="DF276" s="33">
        <f t="shared" ref="DF276:DF283" si="1444">CT276+CU276+CV276+CW276+CX276+CY276+CZ276+DA276+DB276+DC276+DD276+DE276</f>
        <v>89865091.621348694</v>
      </c>
      <c r="DG276" s="33">
        <f t="shared" ref="DG276:DR276" si="1445">DG277+DG278+DG279+DG280+DG281+DG282+DG283</f>
        <v>3171205.7505575027</v>
      </c>
      <c r="DH276" s="33">
        <f t="shared" si="1445"/>
        <v>4398309.8167417794</v>
      </c>
      <c r="DI276" s="33">
        <f t="shared" si="1445"/>
        <v>4040937.8200000003</v>
      </c>
      <c r="DJ276" s="33">
        <f t="shared" si="1445"/>
        <v>3317318.87</v>
      </c>
      <c r="DK276" s="33">
        <f t="shared" si="1445"/>
        <v>6559281.799749624</v>
      </c>
      <c r="DL276" s="33">
        <f t="shared" si="1445"/>
        <v>7618477.3784060087</v>
      </c>
      <c r="DM276" s="33">
        <f t="shared" si="1445"/>
        <v>4532933.6499999892</v>
      </c>
      <c r="DN276" s="33">
        <f t="shared" si="1445"/>
        <v>6540007.894545095</v>
      </c>
      <c r="DO276" s="33">
        <f t="shared" si="1445"/>
        <v>5836117.2999999998</v>
      </c>
      <c r="DP276" s="33">
        <f t="shared" si="1445"/>
        <v>6316342.8400000008</v>
      </c>
      <c r="DQ276" s="33">
        <f t="shared" si="1445"/>
        <v>7904660.27999999</v>
      </c>
      <c r="DR276" s="33">
        <f t="shared" si="1445"/>
        <v>25958978.850000016</v>
      </c>
      <c r="DS276" s="34">
        <f t="shared" ref="DS276:DS283" si="1446">DG276+DH276+DI276+DJ276+DK276+DL276+DM276+DN276+DO276+DP276+DQ276+DR276</f>
        <v>86194572.25</v>
      </c>
      <c r="DT276" s="33">
        <f t="shared" ref="DT276:EE276" si="1447">DT277+DT278+DT279+DT280+DT281+DT282+DT283</f>
        <v>3367154.6300000004</v>
      </c>
      <c r="DU276" s="33">
        <f t="shared" si="1447"/>
        <v>4993556.0900000008</v>
      </c>
      <c r="DV276" s="33">
        <f t="shared" si="1447"/>
        <v>4800356.919999999</v>
      </c>
      <c r="DW276" s="33">
        <f t="shared" si="1447"/>
        <v>4788080.38</v>
      </c>
      <c r="DX276" s="33">
        <f t="shared" si="1447"/>
        <v>5192921.6300000008</v>
      </c>
      <c r="DY276" s="33">
        <f t="shared" si="1447"/>
        <v>8105024.6199999992</v>
      </c>
      <c r="DZ276" s="33">
        <f t="shared" si="1447"/>
        <v>5701626.3600000003</v>
      </c>
      <c r="EA276" s="33">
        <f t="shared" si="1447"/>
        <v>5643189.4500000002</v>
      </c>
      <c r="EB276" s="33">
        <f t="shared" si="1447"/>
        <v>5239949.1300000045</v>
      </c>
      <c r="EC276" s="33">
        <f t="shared" si="1447"/>
        <v>7819851.2199999951</v>
      </c>
      <c r="ED276" s="33">
        <f t="shared" si="1447"/>
        <v>8858787.1000000015</v>
      </c>
      <c r="EE276" s="33">
        <f t="shared" si="1447"/>
        <v>24316000.680000003</v>
      </c>
      <c r="EF276" s="34">
        <f t="shared" ref="EF276:EF283" si="1448">DT276+DU276+DV276+DW276+DX276+DY276+DZ276+EA276+EB276+EC276+ED276+EE276</f>
        <v>88826498.209999993</v>
      </c>
      <c r="EG276" s="33">
        <f t="shared" ref="EG276:ER276" si="1449">EG277+EG278+EG279+EG280+EG281+EG282+EG283</f>
        <v>5330769.82</v>
      </c>
      <c r="EH276" s="33">
        <f t="shared" si="1449"/>
        <v>2996281.6599999997</v>
      </c>
      <c r="EI276" s="33">
        <f t="shared" si="1449"/>
        <v>3142589.8000000003</v>
      </c>
      <c r="EJ276" s="33">
        <f t="shared" si="1449"/>
        <v>4169603.1100000003</v>
      </c>
      <c r="EK276" s="33">
        <f t="shared" si="1449"/>
        <v>16103978.569999998</v>
      </c>
      <c r="EL276" s="33">
        <f t="shared" si="1449"/>
        <v>7174418.5500000007</v>
      </c>
      <c r="EM276" s="33">
        <f t="shared" si="1449"/>
        <v>5246069.150000006</v>
      </c>
      <c r="EN276" s="33">
        <f t="shared" si="1449"/>
        <v>6150798.6000000034</v>
      </c>
      <c r="EO276" s="33">
        <f t="shared" si="1449"/>
        <v>6735569.1300000101</v>
      </c>
      <c r="EP276" s="33">
        <f t="shared" si="1449"/>
        <v>5187963.6800000006</v>
      </c>
      <c r="EQ276" s="33">
        <f t="shared" si="1449"/>
        <v>6177603.1100000013</v>
      </c>
      <c r="ER276" s="33">
        <f t="shared" si="1449"/>
        <v>4500834.7600000007</v>
      </c>
      <c r="ES276" s="34">
        <f t="shared" ref="ES276:ES283" si="1450">EG276+EH276+EI276+EJ276+EK276+EL276+EM276+EN276+EO276+EP276+EQ276+ER276</f>
        <v>72916479.940000027</v>
      </c>
      <c r="ET276" s="33">
        <f t="shared" ref="ET276:FE276" si="1451">ET277+ET278+ET279+ET280+ET281+ET282+ET283</f>
        <v>4192070.04</v>
      </c>
      <c r="EU276" s="33">
        <f t="shared" si="1451"/>
        <v>1716538.01</v>
      </c>
      <c r="EV276" s="33">
        <f t="shared" si="1451"/>
        <v>3502379.6999999993</v>
      </c>
      <c r="EW276" s="33">
        <f t="shared" si="1451"/>
        <v>2487264.8199999998</v>
      </c>
      <c r="EX276" s="33">
        <f t="shared" si="1451"/>
        <v>2280578.2000000002</v>
      </c>
      <c r="EY276" s="33">
        <f t="shared" si="1451"/>
        <v>2888901.129999998</v>
      </c>
      <c r="EZ276" s="33">
        <f t="shared" si="1451"/>
        <v>1770836.4599999995</v>
      </c>
      <c r="FA276" s="33">
        <f t="shared" si="1451"/>
        <v>2175108.0200000009</v>
      </c>
      <c r="FB276" s="33">
        <f t="shared" si="1451"/>
        <v>2534811.2300000023</v>
      </c>
      <c r="FC276" s="33">
        <f t="shared" si="1451"/>
        <v>1971348.7400000063</v>
      </c>
      <c r="FD276" s="33">
        <f t="shared" si="1451"/>
        <v>1878180.62</v>
      </c>
      <c r="FE276" s="33">
        <f t="shared" si="1451"/>
        <v>4295019.3100000098</v>
      </c>
      <c r="FF276" s="34">
        <f t="shared" ref="FF276:FF283" si="1452">ET276+EU276+EV276+EW276+EX276+EY276+EZ276+FA276+FB276+FC276+FD276+FE276</f>
        <v>31693036.280000016</v>
      </c>
      <c r="FG276" s="33">
        <f t="shared" ref="FG276:FR276" si="1453">FG277+FG278+FG279+FG280+FG281+FG282+FG283</f>
        <v>852645.66999999993</v>
      </c>
      <c r="FH276" s="33">
        <f t="shared" si="1453"/>
        <v>865048.33000000007</v>
      </c>
      <c r="FI276" s="33">
        <f t="shared" si="1453"/>
        <v>901469.07</v>
      </c>
      <c r="FJ276" s="33">
        <f t="shared" si="1453"/>
        <v>1342602.3699999999</v>
      </c>
      <c r="FK276" s="33">
        <f t="shared" si="1453"/>
        <v>1385748.5000000002</v>
      </c>
      <c r="FL276" s="33">
        <f t="shared" si="1453"/>
        <v>1991459.95</v>
      </c>
      <c r="FM276" s="33">
        <f t="shared" si="1453"/>
        <v>1160487.48</v>
      </c>
      <c r="FN276" s="33">
        <f t="shared" si="1453"/>
        <v>2024703.4499999997</v>
      </c>
      <c r="FO276" s="33">
        <f t="shared" si="1453"/>
        <v>1437700.9800000021</v>
      </c>
      <c r="FP276" s="33">
        <f t="shared" si="1453"/>
        <v>1881568.55</v>
      </c>
      <c r="FQ276" s="33">
        <f t="shared" si="1453"/>
        <v>2354059.3000000003</v>
      </c>
      <c r="FR276" s="33">
        <f t="shared" si="1453"/>
        <v>6123948.5299999947</v>
      </c>
      <c r="FS276" s="34">
        <f t="shared" ref="FS276:FS283" si="1454">FG276+FH276+FI276+FJ276+FK276+FL276+FM276+FN276+FO276+FP276+FQ276+FR276</f>
        <v>22321442.179999996</v>
      </c>
      <c r="FT276" s="33">
        <f t="shared" ref="FT276:GC276" si="1455">FT277+FT278+FT279+FT280+FT281+FT282+FT283</f>
        <v>685542.13</v>
      </c>
      <c r="FU276" s="33">
        <f t="shared" si="1455"/>
        <v>920673.17999999993</v>
      </c>
      <c r="FV276" s="33">
        <f t="shared" si="1455"/>
        <v>1120543.7000000002</v>
      </c>
      <c r="FW276" s="33">
        <f t="shared" si="1455"/>
        <v>1070530.01</v>
      </c>
      <c r="FX276" s="33">
        <f t="shared" si="1455"/>
        <v>1575651.0399999998</v>
      </c>
      <c r="FY276" s="33">
        <f t="shared" si="1455"/>
        <v>2584470.5099999998</v>
      </c>
      <c r="FZ276" s="33">
        <f t="shared" si="1455"/>
        <v>1395817.8</v>
      </c>
      <c r="GA276" s="33">
        <f t="shared" si="1455"/>
        <v>2375478.69</v>
      </c>
      <c r="GB276" s="33">
        <f t="shared" si="1455"/>
        <v>1350588.1500000018</v>
      </c>
      <c r="GC276" s="33">
        <f t="shared" si="1455"/>
        <v>2073556.19</v>
      </c>
      <c r="GD276" s="33">
        <f>GD277+GD278+GD279+GD280+GD281+GD282+GD283</f>
        <v>2003682.28</v>
      </c>
      <c r="GE276" s="33">
        <f>GE277+GE278+GE279+GE280+GE281+GE282+GE283</f>
        <v>5042348.51</v>
      </c>
      <c r="GF276" s="34">
        <f t="shared" ref="GF276:GF283" si="1456">FT276+FU276+FV276+FW276+FX276+FY276+FZ276+GA276+GB276+GC276+GD276+GE276</f>
        <v>22198882.190000005</v>
      </c>
      <c r="GG276" s="33">
        <f t="shared" ref="GG276:GP276" si="1457">GG277+GG278+GG279+GG280+GG281+GG282+GG283</f>
        <v>839871.35000000009</v>
      </c>
      <c r="GH276" s="33">
        <f t="shared" si="1457"/>
        <v>719360.14</v>
      </c>
      <c r="GI276" s="33">
        <f t="shared" si="1457"/>
        <v>894408.2100000002</v>
      </c>
      <c r="GJ276" s="33">
        <f t="shared" si="1457"/>
        <v>979882.81999999983</v>
      </c>
      <c r="GK276" s="33">
        <f t="shared" si="1457"/>
        <v>1100338.2300000002</v>
      </c>
      <c r="GL276" s="33">
        <f t="shared" si="1457"/>
        <v>1867256.3099999996</v>
      </c>
      <c r="GM276" s="33">
        <f t="shared" si="1457"/>
        <v>3059157.8099999982</v>
      </c>
      <c r="GN276" s="33">
        <f t="shared" si="1457"/>
        <v>1334899.8799999985</v>
      </c>
      <c r="GO276" s="33">
        <f t="shared" si="1457"/>
        <v>2209328.7499999981</v>
      </c>
      <c r="GP276" s="33">
        <f t="shared" si="1457"/>
        <v>1838962.5899999985</v>
      </c>
      <c r="GQ276" s="33">
        <f>GQ277+GQ278+GQ279+GQ280+GQ281+GQ282+GQ283</f>
        <v>1360551.9800000063</v>
      </c>
      <c r="GR276" s="33">
        <f>GR277+GR278+GR279+GR280+GR281+GR282+GR283</f>
        <v>7134099.1899999995</v>
      </c>
      <c r="GS276" s="34">
        <f t="shared" ref="GS276:GS283" si="1458">GG276+GH276+GI276+GJ276+GK276+GL276+GM276+GN276+GO276+GP276+GQ276+GR276</f>
        <v>23338117.259999998</v>
      </c>
      <c r="GT276" s="33">
        <f t="shared" ref="GT276:HC276" si="1459">GT277+GT278+GT279+GT280+GT281+GT282+GT283</f>
        <v>760673.01000000013</v>
      </c>
      <c r="GU276" s="33">
        <f t="shared" si="1459"/>
        <v>977920.0399999998</v>
      </c>
      <c r="GV276" s="33">
        <f t="shared" si="1459"/>
        <v>1353817.4500000009</v>
      </c>
      <c r="GW276" s="33">
        <f t="shared" si="1459"/>
        <v>1347828.1599999992</v>
      </c>
      <c r="GX276" s="33">
        <f t="shared" si="1459"/>
        <v>1859109.909999999</v>
      </c>
      <c r="GY276" s="33">
        <f t="shared" si="1459"/>
        <v>2555814.7900000019</v>
      </c>
      <c r="GZ276" s="33">
        <f t="shared" si="1459"/>
        <v>2168501.5699999966</v>
      </c>
      <c r="HA276" s="33">
        <f t="shared" si="1459"/>
        <v>1241590.0300000012</v>
      </c>
      <c r="HB276" s="33">
        <f t="shared" si="1459"/>
        <v>1197532.130000005</v>
      </c>
      <c r="HC276" s="33">
        <f t="shared" si="1459"/>
        <v>2920340.9799999995</v>
      </c>
      <c r="HD276" s="33">
        <f>HD277+HD278+HD279+HD280+HD281+HD282+HD283</f>
        <v>1543490.7299999967</v>
      </c>
      <c r="HE276" s="33">
        <f>HE277+HE278+HE279+HE280+HE281+HE282+HE283</f>
        <v>6467485.370000001</v>
      </c>
      <c r="HF276" s="34">
        <f t="shared" ref="HF276:HF283" si="1460">GT276+GU276+GV276+GW276+GX276+GY276+GZ276+HA276+HB276+HC276+HD276+HE276</f>
        <v>24394104.170000002</v>
      </c>
      <c r="HG276" s="33">
        <f t="shared" ref="HG276:HP276" si="1461">HG277+HG278+HG279+HG280+HG281+HG282+HG283</f>
        <v>678476.11</v>
      </c>
      <c r="HH276" s="33">
        <f t="shared" si="1461"/>
        <v>885282.52</v>
      </c>
      <c r="HI276" s="33">
        <f t="shared" si="1461"/>
        <v>1346846.07</v>
      </c>
      <c r="HJ276" s="33">
        <f t="shared" si="1461"/>
        <v>1838582.78</v>
      </c>
      <c r="HK276" s="33">
        <f t="shared" si="1461"/>
        <v>1299106.3900000006</v>
      </c>
      <c r="HL276" s="33">
        <f t="shared" si="1461"/>
        <v>2221677.1399999987</v>
      </c>
      <c r="HM276" s="33">
        <f t="shared" si="1461"/>
        <v>1373450.7599999988</v>
      </c>
      <c r="HN276" s="33">
        <f t="shared" si="1461"/>
        <v>1291162.6000000022</v>
      </c>
      <c r="HO276" s="33">
        <f t="shared" si="1461"/>
        <v>1589211.1500000004</v>
      </c>
      <c r="HP276" s="33">
        <f t="shared" si="1461"/>
        <v>1265822.7600000007</v>
      </c>
      <c r="HQ276" s="33">
        <f>HQ277+HQ278+HQ279+HQ280+HQ281+HQ282+HQ283</f>
        <v>2991097.5899999989</v>
      </c>
      <c r="HR276" s="33">
        <f>HR277+HR278+HR279+HR280+HR281+HR282+HR283</f>
        <v>8405039.3299999945</v>
      </c>
      <c r="HS276" s="34">
        <f t="shared" ref="HS276:HS283" si="1462">HG276+HH276+HI276+HJ276+HK276+HL276+HM276+HN276+HO276+HP276+HQ276+HR276</f>
        <v>25185755.199999996</v>
      </c>
      <c r="HT276" s="33">
        <f t="shared" ref="HT276:IC276" si="1463">HT277+HT278+HT279+HT280+HT281+HT282+HT283</f>
        <v>1125460.72</v>
      </c>
      <c r="HU276" s="33">
        <f t="shared" si="1463"/>
        <v>967591.89000000025</v>
      </c>
      <c r="HV276" s="33">
        <f t="shared" si="1463"/>
        <v>1117006.44</v>
      </c>
      <c r="HW276" s="33">
        <f t="shared" si="1463"/>
        <v>1159909.7100000002</v>
      </c>
      <c r="HX276" s="33">
        <f t="shared" si="1463"/>
        <v>1181961.3400000012</v>
      </c>
      <c r="HY276" s="33">
        <f t="shared" si="1463"/>
        <v>2390978.8199999975</v>
      </c>
      <c r="HZ276" s="33">
        <f t="shared" si="1463"/>
        <v>1670490.8900000004</v>
      </c>
      <c r="IA276" s="33">
        <f t="shared" si="1463"/>
        <v>1452340.9500000014</v>
      </c>
      <c r="IB276" s="33">
        <f t="shared" si="1463"/>
        <v>1276500.6900000023</v>
      </c>
      <c r="IC276" s="33">
        <f t="shared" si="1463"/>
        <v>1327755.869999995</v>
      </c>
      <c r="ID276" s="33">
        <f>ID277+ID278+ID279+ID280+ID281+ID282+ID283</f>
        <v>2118683.2100000023</v>
      </c>
      <c r="IE276" s="33">
        <f>IE277+IE278+IE279+IE280+IE281+IE282+IE283</f>
        <v>8892348.6699999943</v>
      </c>
      <c r="IF276" s="34">
        <f t="shared" ref="IF276:IF283" si="1464">HT276+HU276+HV276+HW276+HX276+HY276+HZ276+IA276+IB276+IC276+ID276+IE276</f>
        <v>24681029.199999996</v>
      </c>
      <c r="IG276" s="33">
        <f t="shared" ref="IG276:IP276" si="1465">IG277+IG278+IG279+IG280+IG281+IG282+IG283</f>
        <v>561571.16999999993</v>
      </c>
      <c r="IH276" s="33">
        <f t="shared" si="1465"/>
        <v>853106.76000000024</v>
      </c>
      <c r="II276" s="33">
        <f t="shared" si="1465"/>
        <v>1617554.9899999991</v>
      </c>
      <c r="IJ276" s="33">
        <f t="shared" si="1465"/>
        <v>1298823.8500000003</v>
      </c>
      <c r="IK276" s="33">
        <f t="shared" si="1465"/>
        <v>1628946.9900000007</v>
      </c>
      <c r="IL276" s="33">
        <f t="shared" si="1465"/>
        <v>2725629.7499999991</v>
      </c>
      <c r="IM276" s="33">
        <f t="shared" si="1465"/>
        <v>1871247.7799999993</v>
      </c>
      <c r="IN276" s="33">
        <f t="shared" si="1465"/>
        <v>2014085.4700000007</v>
      </c>
      <c r="IO276" s="33">
        <f t="shared" si="1465"/>
        <v>1968209.2000000072</v>
      </c>
      <c r="IP276" s="33">
        <f t="shared" si="1465"/>
        <v>2585291.8699999922</v>
      </c>
      <c r="IQ276" s="33">
        <f>IQ277+IQ278+IQ279+IQ280+IQ281+IQ282+IQ283</f>
        <v>2330547.6300000069</v>
      </c>
      <c r="IR276" s="33">
        <f>IR277+IR278+IR279+IR280+IR281+IR282+IR283</f>
        <v>8777152.5199999996</v>
      </c>
      <c r="IS276" s="34">
        <f t="shared" ref="IS276:IS283" si="1466">IG276+IH276+II276+IJ276+IK276+IL276+IM276+IN276+IO276+IP276+IQ276+IR276</f>
        <v>28232167.980000004</v>
      </c>
      <c r="IT276" s="33">
        <f t="shared" ref="IT276:JC276" si="1467">IT277+IT278+IT279+IT280+IT281+IT282+IT283</f>
        <v>1080805.6400000001</v>
      </c>
      <c r="IU276" s="33">
        <f t="shared" si="1467"/>
        <v>936754.30000000016</v>
      </c>
      <c r="IV276" s="33">
        <f t="shared" si="1467"/>
        <v>944725.72999999975</v>
      </c>
      <c r="IW276" s="33">
        <f t="shared" si="1467"/>
        <v>1469285.4700000007</v>
      </c>
      <c r="IX276" s="33">
        <f t="shared" si="1467"/>
        <v>1577485.0899999999</v>
      </c>
      <c r="IY276" s="33">
        <f t="shared" si="1467"/>
        <v>2126813.129999999</v>
      </c>
      <c r="IZ276" s="33">
        <f t="shared" si="1467"/>
        <v>1670103.9900000007</v>
      </c>
      <c r="JA276" s="33">
        <f t="shared" si="1467"/>
        <v>1381608.0900000008</v>
      </c>
      <c r="JB276" s="33">
        <f t="shared" si="1467"/>
        <v>1285706.75</v>
      </c>
      <c r="JC276" s="33">
        <f t="shared" si="1467"/>
        <v>1708903.2199999979</v>
      </c>
      <c r="JD276" s="33">
        <f>JD277+JD278+JD279+JD280+JD281+JD282+JD283</f>
        <v>2568859.3900000053</v>
      </c>
      <c r="JE276" s="33">
        <f>JE277+JE278+JE279+JE280+JE281+JE282+JE283</f>
        <v>11503277.180000002</v>
      </c>
      <c r="JF276" s="34">
        <f t="shared" ref="JF276:JF283" si="1468">IT276+IU276+IV276+IW276+IX276+IY276+IZ276+JA276+JB276+JC276+JD276+JE276</f>
        <v>28254327.980000004</v>
      </c>
      <c r="JG276" s="230">
        <f t="shared" ref="JG276:JP276" si="1469">JG277+JG278+JG279+JG280+JG281+JG282+JG283</f>
        <v>2019736.8299999996</v>
      </c>
      <c r="JH276" s="33">
        <f t="shared" si="1469"/>
        <v>461015.95000000019</v>
      </c>
      <c r="JI276" s="33">
        <f t="shared" si="1469"/>
        <v>933113.36000000022</v>
      </c>
      <c r="JJ276" s="33">
        <f t="shared" si="1469"/>
        <v>2454444.2299999995</v>
      </c>
      <c r="JK276" s="33">
        <f t="shared" si="1469"/>
        <v>1502976.9000000013</v>
      </c>
      <c r="JL276" s="33">
        <f t="shared" si="1469"/>
        <v>2539957.7800000003</v>
      </c>
      <c r="JM276" s="33">
        <f t="shared" si="1469"/>
        <v>1409541.0299999993</v>
      </c>
      <c r="JN276" s="33">
        <f t="shared" si="1469"/>
        <v>1102488.8199999991</v>
      </c>
      <c r="JO276" s="33">
        <f t="shared" si="1469"/>
        <v>1379695.8300000033</v>
      </c>
      <c r="JP276" s="33">
        <f t="shared" si="1469"/>
        <v>1502808.5099999956</v>
      </c>
      <c r="JQ276" s="33">
        <f>JQ277+JQ278+JQ279+JQ280+JQ281+JQ282+JQ283</f>
        <v>2459144.0600000042</v>
      </c>
      <c r="JR276" s="33">
        <f>JR277+JR278+JR279+JR280+JR281+JR282+JR283</f>
        <v>10961738.029999999</v>
      </c>
      <c r="JS276" s="34">
        <f t="shared" ref="JS276:JS283" si="1470">JG276+JH276+JI276+JJ276+JK276+JL276+JM276+JN276+JO276+JP276+JQ276+JR276</f>
        <v>28726661.330000006</v>
      </c>
      <c r="JT276" s="230">
        <f t="shared" ref="JT276:KC276" si="1471">JT277+JT278+JT279+JT280+JT281+JT282+JT283</f>
        <v>460658</v>
      </c>
      <c r="JU276" s="33">
        <f t="shared" si="1471"/>
        <v>581767.57999999996</v>
      </c>
      <c r="JV276" s="33">
        <f t="shared" si="1471"/>
        <v>569790.78000000014</v>
      </c>
      <c r="JW276" s="33">
        <f t="shared" si="1471"/>
        <v>1322693.2200000002</v>
      </c>
      <c r="JX276" s="33">
        <f t="shared" si="1471"/>
        <v>1896117.01</v>
      </c>
      <c r="JY276" s="33">
        <f t="shared" si="1471"/>
        <v>6510849.6999999993</v>
      </c>
      <c r="JZ276" s="33">
        <f t="shared" si="1471"/>
        <v>1777146.3400000015</v>
      </c>
      <c r="KA276" s="33">
        <f t="shared" si="1471"/>
        <v>1233740.3199999935</v>
      </c>
      <c r="KB276" s="33">
        <f t="shared" si="1471"/>
        <v>1391531.310000007</v>
      </c>
      <c r="KC276" s="33">
        <f t="shared" si="1471"/>
        <v>1661560.1899999981</v>
      </c>
      <c r="KD276" s="33">
        <f>KD277+KD278+KD279+KD280+KD281+KD282+KD283</f>
        <v>5106265.9700000007</v>
      </c>
      <c r="KE276" s="33">
        <f>KE277+KE278+KE279+KE280+KE281+KE282+KE283</f>
        <v>8125046.540000001</v>
      </c>
      <c r="KF276" s="34">
        <f t="shared" ref="KF276:KF283" si="1472">JT276+JU276+JV276+JW276+JX276+JY276+JZ276+KA276+KB276+KC276+KD276+KE276</f>
        <v>30637166.960000001</v>
      </c>
      <c r="KG276" s="230">
        <f t="shared" ref="KG276:KP276" si="1473">KG277+KG278+KG279+KG280+KG281+KG282+KG283</f>
        <v>560170.28</v>
      </c>
      <c r="KH276" s="33">
        <f t="shared" si="1473"/>
        <v>585607.54999999993</v>
      </c>
      <c r="KI276" s="33">
        <f t="shared" si="1473"/>
        <v>3645243.8199999994</v>
      </c>
      <c r="KJ276" s="33">
        <f t="shared" si="1473"/>
        <v>1351979.9300000006</v>
      </c>
      <c r="KK276" s="33">
        <f t="shared" si="1473"/>
        <v>2261842.13</v>
      </c>
      <c r="KL276" s="33">
        <f t="shared" si="1473"/>
        <v>2052188.6700000004</v>
      </c>
      <c r="KM276" s="33">
        <f t="shared" si="1473"/>
        <v>1031707.9799999995</v>
      </c>
      <c r="KN276" s="33">
        <f t="shared" si="1473"/>
        <v>1613619.4699999997</v>
      </c>
      <c r="KO276" s="33">
        <f t="shared" si="1473"/>
        <v>3808456.7299999911</v>
      </c>
      <c r="KP276" s="33">
        <f t="shared" si="1473"/>
        <v>1884768.3500000094</v>
      </c>
      <c r="KQ276" s="33">
        <f>KQ277+KQ278+KQ279+KQ280+KQ281+KQ282+KQ283</f>
        <v>2512555.7000000002</v>
      </c>
      <c r="KR276" s="33">
        <f>KR277+KR278+KR279+KR280+KR281+KR282+KR283</f>
        <v>6927125.3099999996</v>
      </c>
      <c r="KS276" s="34">
        <f t="shared" ref="KS276:KS283" si="1474">KG276+KH276+KI276+KJ276+KK276+KL276+KM276+KN276+KO276+KP276+KQ276+KR276</f>
        <v>28235265.919999994</v>
      </c>
      <c r="KT276" s="230">
        <f t="shared" ref="KT276:LC276" si="1475">KT277+KT278+KT279+KT280+KT281+KT282+KT283</f>
        <v>737077.66999999993</v>
      </c>
      <c r="KU276" s="33">
        <f t="shared" si="1475"/>
        <v>775256.46000000008</v>
      </c>
      <c r="KV276" s="33">
        <f t="shared" si="1475"/>
        <v>1373242.5399999998</v>
      </c>
      <c r="KW276" s="33">
        <f t="shared" si="1475"/>
        <v>1354462.9600000004</v>
      </c>
      <c r="KX276" s="33">
        <f t="shared" si="1475"/>
        <v>2135006.85</v>
      </c>
      <c r="KY276" s="33">
        <f t="shared" si="1475"/>
        <v>1916487.4900000002</v>
      </c>
      <c r="KZ276" s="33">
        <f t="shared" si="1475"/>
        <v>1815703.7999999896</v>
      </c>
      <c r="LA276" s="33">
        <f t="shared" si="1475"/>
        <v>1670682.9999999991</v>
      </c>
      <c r="LB276" s="33">
        <f t="shared" si="1475"/>
        <v>2186483.9500000114</v>
      </c>
      <c r="LC276" s="33">
        <f t="shared" si="1475"/>
        <v>1820110.5599999996</v>
      </c>
      <c r="LD276" s="33">
        <f>LD277+LD278+LD279+LD280+LD281+LD282+LD283</f>
        <v>2864147.6099999994</v>
      </c>
      <c r="LE276" s="33">
        <f>LE277+LE278+LE279+LE280+LE281+LE282+LE283</f>
        <v>12871561.969999999</v>
      </c>
      <c r="LF276" s="34">
        <f t="shared" ref="LF276:LF283" si="1476">KT276+KU276+KV276+KW276+KX276+KY276+KZ276+LA276+LB276+LC276+LD276+LE276</f>
        <v>31520224.859999996</v>
      </c>
      <c r="LG276" s="230">
        <f t="shared" ref="LG276:LP276" si="1477">LG277+LG278+LG279+LG280+LG281+LG282+LG283</f>
        <v>994339.5</v>
      </c>
      <c r="LH276" s="33">
        <f t="shared" si="1477"/>
        <v>466291.62000000005</v>
      </c>
      <c r="LI276" s="33">
        <f t="shared" si="1477"/>
        <v>829928.50999999989</v>
      </c>
      <c r="LJ276" s="33">
        <f t="shared" si="1477"/>
        <v>1683494.6000000006</v>
      </c>
      <c r="LK276" s="33">
        <f t="shared" si="1477"/>
        <v>1687985.4699999995</v>
      </c>
      <c r="LL276" s="33">
        <f t="shared" si="1477"/>
        <v>1934825.1300000004</v>
      </c>
      <c r="LM276" s="33">
        <f t="shared" si="1477"/>
        <v>1885770.2299999995</v>
      </c>
      <c r="LN276" s="33">
        <f t="shared" si="1477"/>
        <v>1642920.6199999996</v>
      </c>
      <c r="LO276" s="33">
        <f t="shared" si="1477"/>
        <v>1918378.5500000054</v>
      </c>
      <c r="LP276" s="33">
        <f t="shared" si="1477"/>
        <v>3635898.4199999953</v>
      </c>
      <c r="LQ276" s="33">
        <f>LQ277+LQ278+LQ279+LQ280+LQ281+LQ282+LQ283</f>
        <v>3823173.0799999991</v>
      </c>
      <c r="LR276" s="33">
        <f>LR277+LR278+LR279+LR280+LR281+LR282+LR283</f>
        <v>14144402.440000003</v>
      </c>
      <c r="LS276" s="34">
        <f t="shared" ref="LS276:LS283" si="1478">LG276+LH276+LI276+LJ276+LK276+LL276+LM276+LN276+LO276+LP276+LQ276+LR276</f>
        <v>34647408.170000002</v>
      </c>
      <c r="LT276" s="230">
        <f t="shared" ref="LT276:MC276" si="1479">LT277+LT278+LT279+LT280+LT281+LT282+LT283</f>
        <v>725910.42</v>
      </c>
      <c r="LU276" s="33">
        <f t="shared" si="1479"/>
        <v>1225957.9400000002</v>
      </c>
      <c r="LV276" s="33">
        <f t="shared" si="1479"/>
        <v>1691053.7599999998</v>
      </c>
      <c r="LW276" s="33">
        <f t="shared" si="1479"/>
        <v>1833880.2200000002</v>
      </c>
      <c r="LX276" s="33">
        <f t="shared" si="1479"/>
        <v>2800931.38</v>
      </c>
      <c r="LY276" s="33">
        <f t="shared" si="1479"/>
        <v>2003119.7099999995</v>
      </c>
      <c r="LZ276" s="33">
        <f t="shared" si="1479"/>
        <v>2961069.7800000012</v>
      </c>
      <c r="MA276" s="33">
        <f t="shared" si="1479"/>
        <v>1948909.1999999995</v>
      </c>
      <c r="MB276" s="33">
        <f t="shared" si="1479"/>
        <v>2052738.2400000005</v>
      </c>
      <c r="MC276" s="33">
        <f t="shared" si="1479"/>
        <v>2686130.7999999989</v>
      </c>
      <c r="MD276" s="33">
        <f>MD277+MD278+MD279+MD280+MD281+MD282+MD283</f>
        <v>3976506.5100000007</v>
      </c>
      <c r="ME276" s="33">
        <f>ME277+ME278+ME279+ME280+ME281+ME282+ME283</f>
        <v>9430198.1899999995</v>
      </c>
      <c r="MF276" s="34">
        <f t="shared" ref="MF276:MF283" si="1480">LT276+LU276+LV276+LW276+LX276+LY276+LZ276+MA276+MB276+MC276+MD276+ME276</f>
        <v>33336406.150000006</v>
      </c>
      <c r="MG276" s="230">
        <f t="shared" ref="MG276:MP276" si="1481">MG277+MG278+MG279+MG280+MG281+MG282+MG283</f>
        <v>2401699.5300000003</v>
      </c>
      <c r="MH276" s="33">
        <f t="shared" si="1481"/>
        <v>1631663.8199999996</v>
      </c>
      <c r="MI276" s="33">
        <f t="shared" si="1481"/>
        <v>1837095.6900000002</v>
      </c>
      <c r="MJ276" s="33">
        <f t="shared" si="1481"/>
        <v>0</v>
      </c>
      <c r="MK276" s="33">
        <f t="shared" si="1481"/>
        <v>0</v>
      </c>
      <c r="ML276" s="33">
        <f t="shared" si="1481"/>
        <v>0</v>
      </c>
      <c r="MM276" s="33">
        <f t="shared" si="1481"/>
        <v>0</v>
      </c>
      <c r="MN276" s="33">
        <f t="shared" si="1481"/>
        <v>0</v>
      </c>
      <c r="MO276" s="33">
        <f t="shared" si="1481"/>
        <v>0</v>
      </c>
      <c r="MP276" s="33">
        <f t="shared" si="1481"/>
        <v>0</v>
      </c>
      <c r="MQ276" s="33">
        <f>MQ277+MQ278+MQ279+MQ280+MQ281+MQ282+MQ283</f>
        <v>0</v>
      </c>
      <c r="MR276" s="33">
        <f>MR277+MR278+MR279+MR280+MR281+MR282+MR283</f>
        <v>0</v>
      </c>
      <c r="MS276" s="35">
        <f t="shared" ref="MS276:MS283" si="1482">MG276+MH276+MI276+MJ276+MK276+ML276+MM276+MN276+MO276+MP276+MQ276+MR276</f>
        <v>5870459.04</v>
      </c>
    </row>
    <row r="277" spans="1:357" ht="15.75" x14ac:dyDescent="0.25">
      <c r="A277" s="16">
        <v>4310</v>
      </c>
      <c r="B277" s="120"/>
      <c r="C277" s="18" t="s">
        <v>82</v>
      </c>
      <c r="D277" s="18" t="s">
        <v>156</v>
      </c>
      <c r="E277" s="36" t="s">
        <v>165</v>
      </c>
      <c r="F277" s="36" t="s">
        <v>165</v>
      </c>
      <c r="G277" s="36" t="s">
        <v>165</v>
      </c>
      <c r="H277" s="36" t="s">
        <v>165</v>
      </c>
      <c r="I277" s="36" t="s">
        <v>165</v>
      </c>
      <c r="J277" s="36" t="s">
        <v>165</v>
      </c>
      <c r="K277" s="36" t="s">
        <v>165</v>
      </c>
      <c r="L277" s="36">
        <v>1482323.4852278419</v>
      </c>
      <c r="M277" s="36">
        <v>338841.59572692373</v>
      </c>
      <c r="N277" s="36">
        <v>258583.70889667838</v>
      </c>
      <c r="O277" s="36">
        <v>310632.61559005181</v>
      </c>
      <c r="P277" s="36">
        <v>-33721.415456518109</v>
      </c>
      <c r="Q277" s="36">
        <v>313783.17476214323</v>
      </c>
      <c r="R277" s="36">
        <v>1436246.0357202471</v>
      </c>
      <c r="S277" s="37">
        <f t="shared" si="1430"/>
        <v>4106689.2004673686</v>
      </c>
      <c r="T277" s="36">
        <v>99177.933567017186</v>
      </c>
      <c r="U277" s="36">
        <v>134364.04606910367</v>
      </c>
      <c r="V277" s="36">
        <v>196774.32815890503</v>
      </c>
      <c r="W277" s="36">
        <v>297149.89150392258</v>
      </c>
      <c r="X277" s="36">
        <v>189442.49707895177</v>
      </c>
      <c r="Y277" s="36">
        <v>348389.25054248038</v>
      </c>
      <c r="Z277" s="36">
        <v>834297.28342513775</v>
      </c>
      <c r="AA277" s="36">
        <v>279181.2677349358</v>
      </c>
      <c r="AB277" s="36">
        <v>140214.48839926557</v>
      </c>
      <c r="AC277" s="36">
        <v>353542.81422133202</v>
      </c>
      <c r="AD277" s="36">
        <v>270013.35336337844</v>
      </c>
      <c r="AE277" s="36">
        <v>1753150.7260891336</v>
      </c>
      <c r="AF277" s="37">
        <f t="shared" si="1432"/>
        <v>4895697.8801535638</v>
      </c>
      <c r="AG277" s="36">
        <v>175897.17910198632</v>
      </c>
      <c r="AH277" s="36">
        <v>272734.10115172761</v>
      </c>
      <c r="AI277" s="36">
        <v>610398.93173092976</v>
      </c>
      <c r="AJ277" s="36">
        <v>203607.65314638626</v>
      </c>
      <c r="AK277" s="36">
        <v>594376.44383241527</v>
      </c>
      <c r="AL277" s="36">
        <v>452540.01836087467</v>
      </c>
      <c r="AM277" s="36">
        <v>554681.05324653664</v>
      </c>
      <c r="AN277" s="36">
        <v>316869.98330829624</v>
      </c>
      <c r="AO277" s="36">
        <v>480247.25680186949</v>
      </c>
      <c r="AP277" s="36">
        <v>867550.04757135699</v>
      </c>
      <c r="AQ277" s="36">
        <v>649195.04561008117</v>
      </c>
      <c r="AR277" s="36">
        <v>1342780.7260474046</v>
      </c>
      <c r="AS277" s="37">
        <f t="shared" si="1434"/>
        <v>6520878.4399098661</v>
      </c>
      <c r="AT277" s="36">
        <v>249261.39208813221</v>
      </c>
      <c r="AU277" s="36">
        <v>226175.74144550166</v>
      </c>
      <c r="AV277" s="36">
        <v>410513.5424803872</v>
      </c>
      <c r="AW277" s="36">
        <v>619001.28943415137</v>
      </c>
      <c r="AX277" s="36">
        <v>544799.04314805556</v>
      </c>
      <c r="AY277" s="36">
        <v>384025.46319479228</v>
      </c>
      <c r="AZ277" s="36">
        <v>548020.36304456624</v>
      </c>
      <c r="BA277" s="36">
        <v>435280.41478885006</v>
      </c>
      <c r="BB277" s="36">
        <v>627391.9303538641</v>
      </c>
      <c r="BC277" s="36">
        <v>839346.30946419609</v>
      </c>
      <c r="BD277" s="36">
        <v>1148180.4791770999</v>
      </c>
      <c r="BE277" s="36">
        <v>960429.9931146719</v>
      </c>
      <c r="BF277" s="36">
        <f t="shared" si="1436"/>
        <v>6992425.9617342679</v>
      </c>
      <c r="BG277" s="36">
        <v>154880.49157068937</v>
      </c>
      <c r="BH277" s="36">
        <v>203422.29177098983</v>
      </c>
      <c r="BI277" s="36">
        <v>247248.13887497914</v>
      </c>
      <c r="BJ277" s="36">
        <v>456562.6531463862</v>
      </c>
      <c r="BK277" s="36">
        <v>825253.10615923896</v>
      </c>
      <c r="BL277" s="36">
        <v>568496.01869470859</v>
      </c>
      <c r="BM277" s="36">
        <v>860422.54882323497</v>
      </c>
      <c r="BN277" s="36">
        <v>655191.59989984974</v>
      </c>
      <c r="BO277" s="36">
        <v>658533.10382240091</v>
      </c>
      <c r="BP277" s="36">
        <v>1113516.9076948741</v>
      </c>
      <c r="BQ277" s="36">
        <v>817536.94959105295</v>
      </c>
      <c r="BR277" s="36">
        <v>1358761.4254715436</v>
      </c>
      <c r="BS277" s="36">
        <f t="shared" si="1438"/>
        <v>7919825.2355199484</v>
      </c>
      <c r="BT277" s="36">
        <v>264606.97796695045</v>
      </c>
      <c r="BU277" s="36">
        <v>263321.89008512773</v>
      </c>
      <c r="BV277" s="36">
        <v>201469.96532298453</v>
      </c>
      <c r="BW277" s="36">
        <v>189480.56630779506</v>
      </c>
      <c r="BX277" s="36">
        <v>448559.59251377085</v>
      </c>
      <c r="BY277" s="36">
        <v>278743.81576531427</v>
      </c>
      <c r="BZ277" s="36">
        <v>463615.42517943605</v>
      </c>
      <c r="CA277" s="36">
        <v>543157.56968786509</v>
      </c>
      <c r="CB277" s="36">
        <v>732218.07711567346</v>
      </c>
      <c r="CC277" s="36">
        <v>760774.07778334164</v>
      </c>
      <c r="CD277" s="36">
        <v>969250.04523451882</v>
      </c>
      <c r="CE277" s="36">
        <v>3357367.925721915</v>
      </c>
      <c r="CF277" s="37">
        <f t="shared" si="1440"/>
        <v>8472565.9286846928</v>
      </c>
      <c r="CG277" s="36">
        <v>220432.67067267568</v>
      </c>
      <c r="CH277" s="36">
        <v>629438.88123852457</v>
      </c>
      <c r="CI277" s="36">
        <v>694955.42814221338</v>
      </c>
      <c r="CJ277" s="36">
        <v>605815.76573193131</v>
      </c>
      <c r="CK277" s="36">
        <v>784149.57519612729</v>
      </c>
      <c r="CL277" s="36">
        <v>1257235.8621265225</v>
      </c>
      <c r="CM277" s="36">
        <v>825816.27704056283</v>
      </c>
      <c r="CN277" s="36">
        <v>1127303.1292355177</v>
      </c>
      <c r="CO277" s="36">
        <v>876093.40010015178</v>
      </c>
      <c r="CP277" s="36">
        <v>999137.33158070408</v>
      </c>
      <c r="CQ277" s="36">
        <v>1503510.5226172579</v>
      </c>
      <c r="CR277" s="36">
        <v>2364812.5218244004</v>
      </c>
      <c r="CS277" s="37">
        <f t="shared" si="1442"/>
        <v>11888701.365506589</v>
      </c>
      <c r="CT277" s="36">
        <v>299735.4071106661</v>
      </c>
      <c r="CU277" s="36">
        <v>621369.09284760477</v>
      </c>
      <c r="CV277" s="36">
        <v>809622.51205975644</v>
      </c>
      <c r="CW277" s="36">
        <v>676111.14993323304</v>
      </c>
      <c r="CX277" s="36">
        <v>1279993.5439409115</v>
      </c>
      <c r="CY277" s="36">
        <v>1891025.5030462358</v>
      </c>
      <c r="CZ277" s="36">
        <v>1333935.1394174593</v>
      </c>
      <c r="DA277" s="36">
        <v>668241.52587214101</v>
      </c>
      <c r="DB277" s="36">
        <v>1248813.4248038724</v>
      </c>
      <c r="DC277" s="36">
        <v>2563217.0330913039</v>
      </c>
      <c r="DD277" s="36">
        <v>1370442.1586546516</v>
      </c>
      <c r="DE277" s="36">
        <v>3190924.6512685688</v>
      </c>
      <c r="DF277" s="36">
        <f t="shared" si="1444"/>
        <v>15953431.142046403</v>
      </c>
      <c r="DG277" s="36">
        <v>229044.62898681359</v>
      </c>
      <c r="DH277" s="36">
        <v>779552.18101318646</v>
      </c>
      <c r="DI277" s="36">
        <v>1235702.69</v>
      </c>
      <c r="DJ277" s="36">
        <v>1261405.58</v>
      </c>
      <c r="DK277" s="36">
        <v>2719105.87</v>
      </c>
      <c r="DL277" s="36">
        <v>1941194.27</v>
      </c>
      <c r="DM277" s="36">
        <v>1480340.83</v>
      </c>
      <c r="DN277" s="36">
        <v>1118561.98</v>
      </c>
      <c r="DO277" s="36">
        <v>1731595.71</v>
      </c>
      <c r="DP277" s="36">
        <v>1342213.19</v>
      </c>
      <c r="DQ277" s="36">
        <v>1939059.01</v>
      </c>
      <c r="DR277" s="36">
        <v>4019613.49</v>
      </c>
      <c r="DS277" s="37">
        <f t="shared" si="1446"/>
        <v>19797389.43</v>
      </c>
      <c r="DT277" s="36">
        <v>397045.04</v>
      </c>
      <c r="DU277" s="36">
        <v>1472976.67</v>
      </c>
      <c r="DV277" s="36">
        <v>970377.12</v>
      </c>
      <c r="DW277" s="36">
        <v>1116448.18</v>
      </c>
      <c r="DX277" s="36">
        <v>1472205.96</v>
      </c>
      <c r="DY277" s="36">
        <v>1533448.28</v>
      </c>
      <c r="DZ277" s="36">
        <v>2048864.68</v>
      </c>
      <c r="EA277" s="36">
        <v>688427.3900000006</v>
      </c>
      <c r="EB277" s="36">
        <v>1001066.360000005</v>
      </c>
      <c r="EC277" s="36">
        <v>1222081.4099999946</v>
      </c>
      <c r="ED277" s="36">
        <v>1548604.01</v>
      </c>
      <c r="EE277" s="36">
        <v>4608885.68</v>
      </c>
      <c r="EF277" s="37">
        <f t="shared" si="1448"/>
        <v>18080430.780000001</v>
      </c>
      <c r="EG277" s="36">
        <v>1101657.2</v>
      </c>
      <c r="EH277" s="36">
        <v>625765.66</v>
      </c>
      <c r="EI277" s="36">
        <v>750886.95</v>
      </c>
      <c r="EJ277" s="36">
        <v>1426449.5</v>
      </c>
      <c r="EK277" s="36">
        <v>1311398.47</v>
      </c>
      <c r="EL277" s="36">
        <v>1298852.83</v>
      </c>
      <c r="EM277" s="36">
        <v>1356850.23</v>
      </c>
      <c r="EN277" s="36">
        <v>938356.98000000231</v>
      </c>
      <c r="EO277" s="36">
        <v>984652.93000000343</v>
      </c>
      <c r="EP277" s="36">
        <v>1152428.58</v>
      </c>
      <c r="EQ277" s="36">
        <v>1406305.06</v>
      </c>
      <c r="ER277" s="36">
        <v>2631491.12</v>
      </c>
      <c r="ES277" s="37">
        <f t="shared" si="1450"/>
        <v>14985095.510000005</v>
      </c>
      <c r="ET277" s="36">
        <v>540976.04</v>
      </c>
      <c r="EU277" s="36">
        <v>395272.97</v>
      </c>
      <c r="EV277" s="36">
        <v>1278536.08</v>
      </c>
      <c r="EW277" s="36">
        <v>940721.88</v>
      </c>
      <c r="EX277" s="36">
        <v>994713.23</v>
      </c>
      <c r="EY277" s="36">
        <v>1856046.81</v>
      </c>
      <c r="EZ277" s="36">
        <v>1384778.07</v>
      </c>
      <c r="FA277" s="36">
        <v>1307312.27</v>
      </c>
      <c r="FB277" s="36">
        <v>1233458.3300000057</v>
      </c>
      <c r="FC277" s="36">
        <v>998992.30000000261</v>
      </c>
      <c r="FD277" s="36">
        <v>1235705.75</v>
      </c>
      <c r="FE277" s="36">
        <v>2373625.8200000096</v>
      </c>
      <c r="FF277" s="37">
        <f t="shared" si="1452"/>
        <v>14540139.550000018</v>
      </c>
      <c r="FG277" s="36">
        <v>363147.4</v>
      </c>
      <c r="FH277" s="36">
        <v>555866.9</v>
      </c>
      <c r="FI277" s="36">
        <v>660376.62</v>
      </c>
      <c r="FJ277" s="36">
        <v>570343.41</v>
      </c>
      <c r="FK277" s="36">
        <v>944863.3</v>
      </c>
      <c r="FL277" s="36">
        <v>1152507.3</v>
      </c>
      <c r="FM277" s="36">
        <v>885317.78</v>
      </c>
      <c r="FN277" s="36">
        <v>1690587.35</v>
      </c>
      <c r="FO277" s="36">
        <v>784576.50000000186</v>
      </c>
      <c r="FP277" s="36">
        <v>1131653.97</v>
      </c>
      <c r="FQ277" s="36">
        <v>1384291.77</v>
      </c>
      <c r="FR277" s="36">
        <v>2740029.4099999946</v>
      </c>
      <c r="FS277" s="37">
        <f t="shared" si="1454"/>
        <v>12863561.709999997</v>
      </c>
      <c r="FT277" s="36">
        <v>309533.02</v>
      </c>
      <c r="FU277" s="36">
        <v>670245.48</v>
      </c>
      <c r="FV277" s="36">
        <v>757420.55</v>
      </c>
      <c r="FW277" s="36">
        <v>731698.88</v>
      </c>
      <c r="FX277" s="36">
        <v>1071703.28</v>
      </c>
      <c r="FY277" s="36">
        <v>1528605.15</v>
      </c>
      <c r="FZ277" s="36">
        <v>1175180.47</v>
      </c>
      <c r="GA277" s="36">
        <v>1176061.82</v>
      </c>
      <c r="GB277" s="36">
        <v>826151.33000000194</v>
      </c>
      <c r="GC277" s="36">
        <v>1283033.2</v>
      </c>
      <c r="GD277" s="36">
        <v>1115769.44</v>
      </c>
      <c r="GE277" s="36">
        <v>2520545.09</v>
      </c>
      <c r="GF277" s="37">
        <f t="shared" si="1456"/>
        <v>13165947.710000001</v>
      </c>
      <c r="GG277" s="36">
        <v>553007.23</v>
      </c>
      <c r="GH277" s="36">
        <v>414123.88</v>
      </c>
      <c r="GI277" s="36">
        <v>550036.96000000008</v>
      </c>
      <c r="GJ277" s="36">
        <v>671434.09999999986</v>
      </c>
      <c r="GK277" s="36">
        <v>817785.39000000013</v>
      </c>
      <c r="GL277" s="36">
        <v>859916.87999999989</v>
      </c>
      <c r="GM277" s="36">
        <v>984862.02999999886</v>
      </c>
      <c r="GN277" s="36">
        <v>787565.38999999873</v>
      </c>
      <c r="GO277" s="36">
        <v>1039256.5399999982</v>
      </c>
      <c r="GP277" s="36">
        <v>926743.46999999881</v>
      </c>
      <c r="GQ277" s="36">
        <v>857478.81000000518</v>
      </c>
      <c r="GR277" s="36">
        <v>3127432.2999999989</v>
      </c>
      <c r="GS277" s="37">
        <f t="shared" si="1458"/>
        <v>11589642.979999999</v>
      </c>
      <c r="GT277" s="36">
        <v>362511.79000000004</v>
      </c>
      <c r="GU277" s="36">
        <v>407189.79999999981</v>
      </c>
      <c r="GV277" s="36">
        <v>506889.47000000067</v>
      </c>
      <c r="GW277" s="36">
        <v>874213.93999999948</v>
      </c>
      <c r="GX277" s="36">
        <v>1172732.8899999987</v>
      </c>
      <c r="GY277" s="36">
        <v>1169932.8000000017</v>
      </c>
      <c r="GZ277" s="36">
        <v>1415902.799999997</v>
      </c>
      <c r="HA277" s="36">
        <v>773670.24000000115</v>
      </c>
      <c r="HB277" s="36">
        <v>709082.23000000417</v>
      </c>
      <c r="HC277" s="36">
        <v>1209178.8599999994</v>
      </c>
      <c r="HD277" s="36">
        <v>765454.45999999717</v>
      </c>
      <c r="HE277" s="36">
        <v>2428460.5700000022</v>
      </c>
      <c r="HF277" s="37">
        <f t="shared" si="1460"/>
        <v>11795219.850000001</v>
      </c>
      <c r="HG277" s="36">
        <v>362779.51999999996</v>
      </c>
      <c r="HH277" s="36">
        <v>566179.08000000007</v>
      </c>
      <c r="HI277" s="36">
        <v>728725.63000000012</v>
      </c>
      <c r="HJ277" s="36">
        <v>951502.17999999993</v>
      </c>
      <c r="HK277" s="36">
        <v>1026080.0800000005</v>
      </c>
      <c r="HL277" s="36">
        <v>779197.96999999927</v>
      </c>
      <c r="HM277" s="36">
        <v>1045444.3499999987</v>
      </c>
      <c r="HN277" s="36">
        <v>848252.87000000197</v>
      </c>
      <c r="HO277" s="36">
        <v>922233.91000000015</v>
      </c>
      <c r="HP277" s="36">
        <v>728811.31000000052</v>
      </c>
      <c r="HQ277" s="36">
        <v>1379150.3899999997</v>
      </c>
      <c r="HR277" s="36">
        <v>2378905.8299999945</v>
      </c>
      <c r="HS277" s="37">
        <f t="shared" si="1462"/>
        <v>11717263.119999995</v>
      </c>
      <c r="HT277" s="36">
        <v>812085.71999999986</v>
      </c>
      <c r="HU277" s="36">
        <v>380240.14000000025</v>
      </c>
      <c r="HV277" s="36">
        <v>698940.52</v>
      </c>
      <c r="HW277" s="36">
        <v>875432.57000000007</v>
      </c>
      <c r="HX277" s="36">
        <v>651595.17000000132</v>
      </c>
      <c r="HY277" s="36">
        <v>1015518.4999999977</v>
      </c>
      <c r="HZ277" s="36">
        <v>710893.28000000026</v>
      </c>
      <c r="IA277" s="36">
        <v>960596.31000000052</v>
      </c>
      <c r="IB277" s="36">
        <v>685453.9300000025</v>
      </c>
      <c r="IC277" s="36">
        <v>762030.92999999505</v>
      </c>
      <c r="ID277" s="36">
        <v>1222719.5100000026</v>
      </c>
      <c r="IE277" s="36">
        <v>2961685.7499999944</v>
      </c>
      <c r="IF277" s="37">
        <f t="shared" si="1464"/>
        <v>11737192.329999994</v>
      </c>
      <c r="IG277" s="36">
        <v>487405.86</v>
      </c>
      <c r="IH277" s="209">
        <v>405557.30000000005</v>
      </c>
      <c r="II277" s="209">
        <v>1010105.4799999992</v>
      </c>
      <c r="IJ277" s="209">
        <v>1048181.8000000003</v>
      </c>
      <c r="IK277" s="209">
        <v>1055466.4900000007</v>
      </c>
      <c r="IL277" s="209">
        <v>1071847.3599999989</v>
      </c>
      <c r="IM277" s="209">
        <v>1534822.5799999991</v>
      </c>
      <c r="IN277" s="209">
        <v>1195483.8500000006</v>
      </c>
      <c r="IO277" s="209">
        <v>1129648.6600000076</v>
      </c>
      <c r="IP277" s="209">
        <v>1221639.8499999922</v>
      </c>
      <c r="IQ277" s="209">
        <v>1586627.8700000066</v>
      </c>
      <c r="IR277" s="209">
        <v>3563266.99</v>
      </c>
      <c r="IS277" s="37">
        <f t="shared" si="1466"/>
        <v>15310054.090000005</v>
      </c>
      <c r="IT277" s="36">
        <v>528096.15</v>
      </c>
      <c r="IU277" s="209">
        <v>468823.6100000001</v>
      </c>
      <c r="IV277" s="209">
        <v>837797.03999999969</v>
      </c>
      <c r="IW277" s="209">
        <v>1317351.5500000007</v>
      </c>
      <c r="IX277" s="209">
        <v>1305205.33</v>
      </c>
      <c r="IY277" s="209">
        <v>1532453.6199999992</v>
      </c>
      <c r="IZ277" s="209">
        <v>1407491.9200000009</v>
      </c>
      <c r="JA277" s="209">
        <v>1126926.2100000009</v>
      </c>
      <c r="JB277" s="209">
        <v>1011119.5999999996</v>
      </c>
      <c r="JC277" s="209">
        <v>1258786.339999998</v>
      </c>
      <c r="JD277" s="209">
        <v>1775020.5100000054</v>
      </c>
      <c r="JE277" s="209">
        <v>3012120.4900000021</v>
      </c>
      <c r="JF277" s="37">
        <f t="shared" si="1468"/>
        <v>15581192.370000007</v>
      </c>
      <c r="JG277" s="229">
        <v>430068.32999999996</v>
      </c>
      <c r="JH277" s="209">
        <v>275195.59999999998</v>
      </c>
      <c r="JI277" s="209">
        <v>787098.40999999992</v>
      </c>
      <c r="JJ277" s="209">
        <v>687387.79999999935</v>
      </c>
      <c r="JK277" s="209">
        <v>1213694.6700000013</v>
      </c>
      <c r="JL277" s="209">
        <v>1317415.0999999996</v>
      </c>
      <c r="JM277" s="209">
        <v>1131781.4899999993</v>
      </c>
      <c r="JN277" s="209">
        <v>916458.80999999959</v>
      </c>
      <c r="JO277" s="209">
        <v>1111469.4000000032</v>
      </c>
      <c r="JP277" s="209">
        <v>1062939.5699999956</v>
      </c>
      <c r="JQ277" s="209">
        <v>1822686.1000000034</v>
      </c>
      <c r="JR277" s="209">
        <v>3500944.51</v>
      </c>
      <c r="JS277" s="37">
        <f t="shared" si="1470"/>
        <v>14257139.790000001</v>
      </c>
      <c r="JT277" s="229">
        <v>292705.5</v>
      </c>
      <c r="JU277" s="209">
        <v>421536.20999999996</v>
      </c>
      <c r="JV277" s="209">
        <v>467166.85000000009</v>
      </c>
      <c r="JW277" s="209">
        <v>1161609.0300000003</v>
      </c>
      <c r="JX277" s="209">
        <v>1603908.44</v>
      </c>
      <c r="JY277" s="209">
        <v>1258955.7599999988</v>
      </c>
      <c r="JZ277" s="209">
        <v>1440816.5600000024</v>
      </c>
      <c r="KA277" s="209">
        <v>939100.09999999404</v>
      </c>
      <c r="KB277" s="209">
        <v>1185157.0500000063</v>
      </c>
      <c r="KC277" s="209">
        <v>1161447.2399999984</v>
      </c>
      <c r="KD277" s="209">
        <v>1749596.5199999996</v>
      </c>
      <c r="KE277" s="209">
        <v>4346984.4800000004</v>
      </c>
      <c r="KF277" s="37">
        <f t="shared" si="1472"/>
        <v>16028983.74</v>
      </c>
      <c r="KG277" s="229">
        <v>505648.53</v>
      </c>
      <c r="KH277" s="209">
        <v>425374.35</v>
      </c>
      <c r="KI277" s="209">
        <v>1207106.44</v>
      </c>
      <c r="KJ277" s="209">
        <v>1014745.4500000002</v>
      </c>
      <c r="KK277" s="209">
        <v>2053059.19</v>
      </c>
      <c r="KL277" s="209">
        <v>1357637.9000000004</v>
      </c>
      <c r="KM277" s="209">
        <v>858511.43999999948</v>
      </c>
      <c r="KN277" s="209">
        <v>1393432.2299999995</v>
      </c>
      <c r="KO277" s="209">
        <v>1077415.4199999906</v>
      </c>
      <c r="KP277" s="209">
        <v>1301654.4500000104</v>
      </c>
      <c r="KQ277" s="209">
        <v>1859383.6799999997</v>
      </c>
      <c r="KR277" s="209">
        <v>4506250.3699999992</v>
      </c>
      <c r="KS277" s="37">
        <f t="shared" si="1474"/>
        <v>17560219.449999999</v>
      </c>
      <c r="KT277" s="229">
        <v>602299.81000000006</v>
      </c>
      <c r="KU277" s="209">
        <v>593955.74</v>
      </c>
      <c r="KV277" s="209">
        <v>1039736.4599999997</v>
      </c>
      <c r="KW277" s="209">
        <v>1204974.6100000003</v>
      </c>
      <c r="KX277" s="209">
        <v>1287348.9900000002</v>
      </c>
      <c r="KY277" s="209">
        <v>1375940.33</v>
      </c>
      <c r="KZ277" s="209">
        <v>1247385.6199999899</v>
      </c>
      <c r="LA277" s="209">
        <v>1230456.7599999988</v>
      </c>
      <c r="LB277" s="209">
        <v>1732119.1600000113</v>
      </c>
      <c r="LC277" s="209">
        <v>1516122.5999999996</v>
      </c>
      <c r="LD277" s="209">
        <v>2368210.0199999996</v>
      </c>
      <c r="LE277" s="209">
        <v>4312813.2299999986</v>
      </c>
      <c r="LF277" s="37">
        <f t="shared" si="1476"/>
        <v>18511363.329999998</v>
      </c>
      <c r="LG277" s="229">
        <v>611277.36</v>
      </c>
      <c r="LH277" s="209">
        <v>310769.87</v>
      </c>
      <c r="LI277" s="209">
        <v>772249.67999999993</v>
      </c>
      <c r="LJ277" s="209">
        <v>1359145.0800000003</v>
      </c>
      <c r="LK277" s="209">
        <v>1336439.1099999994</v>
      </c>
      <c r="LL277" s="209">
        <v>1367751.1400000006</v>
      </c>
      <c r="LM277" s="209">
        <v>1546973.0099999998</v>
      </c>
      <c r="LN277" s="209">
        <v>1072242.33</v>
      </c>
      <c r="LO277" s="209">
        <v>1278731.5600000061</v>
      </c>
      <c r="LP277" s="209">
        <v>1908467.2399999946</v>
      </c>
      <c r="LQ277" s="209">
        <v>3219648.2199999988</v>
      </c>
      <c r="LR277" s="209">
        <v>5912755.3600000013</v>
      </c>
      <c r="LS277" s="37">
        <f t="shared" si="1478"/>
        <v>20696449.960000001</v>
      </c>
      <c r="LT277" s="229">
        <v>350144.64</v>
      </c>
      <c r="LU277" s="209">
        <v>782038.43</v>
      </c>
      <c r="LV277" s="209">
        <v>1570071.7899999998</v>
      </c>
      <c r="LW277" s="209">
        <v>1655060.3000000003</v>
      </c>
      <c r="LX277" s="209">
        <v>2418544.92</v>
      </c>
      <c r="LY277" s="209">
        <v>1628530.6199999992</v>
      </c>
      <c r="LZ277" s="209">
        <v>1920902.0200000014</v>
      </c>
      <c r="MA277" s="209">
        <v>1473125.8599999994</v>
      </c>
      <c r="MB277" s="209">
        <v>1793605.3900000006</v>
      </c>
      <c r="MC277" s="209">
        <v>1937962.8099999987</v>
      </c>
      <c r="MD277" s="209">
        <v>3387339.2200000007</v>
      </c>
      <c r="ME277" s="209">
        <v>6604427.9499999993</v>
      </c>
      <c r="MF277" s="37">
        <f t="shared" si="1480"/>
        <v>25521753.949999999</v>
      </c>
      <c r="MG277" s="229">
        <v>1078953.01</v>
      </c>
      <c r="MH277" s="209">
        <v>1196380.3099999998</v>
      </c>
      <c r="MI277" s="209">
        <v>1540968.8000000003</v>
      </c>
      <c r="MJ277" s="209">
        <v>0</v>
      </c>
      <c r="MK277" s="209">
        <v>0</v>
      </c>
      <c r="ML277" s="209">
        <v>0</v>
      </c>
      <c r="MM277" s="209">
        <v>0</v>
      </c>
      <c r="MN277" s="209">
        <v>0</v>
      </c>
      <c r="MO277" s="209">
        <v>0</v>
      </c>
      <c r="MP277" s="209">
        <v>0</v>
      </c>
      <c r="MQ277" s="209">
        <v>0</v>
      </c>
      <c r="MR277" s="209">
        <v>0</v>
      </c>
      <c r="MS277" s="38">
        <f t="shared" si="1482"/>
        <v>3816302.12</v>
      </c>
    </row>
    <row r="278" spans="1:357" ht="15.75" x14ac:dyDescent="0.25">
      <c r="A278" s="16">
        <v>4311</v>
      </c>
      <c r="B278" s="120"/>
      <c r="C278" s="18" t="s">
        <v>488</v>
      </c>
      <c r="D278" s="18" t="s">
        <v>83</v>
      </c>
      <c r="E278" s="36" t="s">
        <v>165</v>
      </c>
      <c r="F278" s="36" t="s">
        <v>165</v>
      </c>
      <c r="G278" s="36" t="s">
        <v>165</v>
      </c>
      <c r="H278" s="36" t="s">
        <v>165</v>
      </c>
      <c r="I278" s="36" t="s">
        <v>165</v>
      </c>
      <c r="J278" s="36" t="s">
        <v>165</v>
      </c>
      <c r="K278" s="36" t="s">
        <v>165</v>
      </c>
      <c r="L278" s="36">
        <v>2257073.109664497</v>
      </c>
      <c r="M278" s="36">
        <v>333905.02420297114</v>
      </c>
      <c r="N278" s="36">
        <v>798710.56584877323</v>
      </c>
      <c r="O278" s="36">
        <v>688332.49874812225</v>
      </c>
      <c r="P278" s="36">
        <v>2271448.8399265567</v>
      </c>
      <c r="Q278" s="36">
        <v>57411.116675012519</v>
      </c>
      <c r="R278" s="36">
        <v>2180207.8117175763</v>
      </c>
      <c r="S278" s="37">
        <f t="shared" si="1430"/>
        <v>8587088.9667835087</v>
      </c>
      <c r="T278" s="36">
        <v>904423.30161909538</v>
      </c>
      <c r="U278" s="36">
        <v>275702.07853446837</v>
      </c>
      <c r="V278" s="36">
        <v>794753.6049908197</v>
      </c>
      <c r="W278" s="36">
        <v>882532.13153062924</v>
      </c>
      <c r="X278" s="36">
        <v>1519676.3733099655</v>
      </c>
      <c r="Y278" s="36">
        <v>1717355.1994658655</v>
      </c>
      <c r="Z278" s="36">
        <v>1129214.6553163079</v>
      </c>
      <c r="AA278" s="36">
        <v>2068131.3637122354</v>
      </c>
      <c r="AB278" s="36">
        <v>1805645.9689534302</v>
      </c>
      <c r="AC278" s="36">
        <v>1192043.1726756801</v>
      </c>
      <c r="AD278" s="36">
        <v>2931056.3094641957</v>
      </c>
      <c r="AE278" s="36">
        <v>4871189.8003254896</v>
      </c>
      <c r="AF278" s="37">
        <f t="shared" si="1432"/>
        <v>20091723.959898181</v>
      </c>
      <c r="AG278" s="36">
        <v>1022045.5683525288</v>
      </c>
      <c r="AH278" s="36">
        <v>515035.05257886834</v>
      </c>
      <c r="AI278" s="36">
        <v>1274294.7754965783</v>
      </c>
      <c r="AJ278" s="36">
        <v>898610.04832248366</v>
      </c>
      <c r="AK278" s="36">
        <v>936784.34318143886</v>
      </c>
      <c r="AL278" s="36">
        <v>1375906.3709731267</v>
      </c>
      <c r="AM278" s="36">
        <v>790083.55867133965</v>
      </c>
      <c r="AN278" s="36">
        <v>2307572.8884994159</v>
      </c>
      <c r="AO278" s="36">
        <v>1486008.9926556495</v>
      </c>
      <c r="AP278" s="36">
        <v>2359520.8212318481</v>
      </c>
      <c r="AQ278" s="36">
        <v>1557591.9520113508</v>
      </c>
      <c r="AR278" s="36">
        <v>16325597.956518114</v>
      </c>
      <c r="AS278" s="37">
        <f t="shared" si="1434"/>
        <v>30849052.328492742</v>
      </c>
      <c r="AT278" s="36">
        <v>1802563.0981472209</v>
      </c>
      <c r="AU278" s="36">
        <v>1202667.2048072109</v>
      </c>
      <c r="AV278" s="36">
        <v>2048230.7575529963</v>
      </c>
      <c r="AW278" s="36">
        <v>1185908.2538390923</v>
      </c>
      <c r="AX278" s="36">
        <v>1008727.4996244365</v>
      </c>
      <c r="AY278" s="36">
        <v>1728931.7155316309</v>
      </c>
      <c r="AZ278" s="36">
        <v>1166164.4616925388</v>
      </c>
      <c r="BA278" s="36">
        <v>1585286.133366717</v>
      </c>
      <c r="BB278" s="36">
        <v>2324015.495743616</v>
      </c>
      <c r="BC278" s="36">
        <v>1358636.5364713755</v>
      </c>
      <c r="BD278" s="36">
        <v>5169397.137581368</v>
      </c>
      <c r="BE278" s="36">
        <v>26373900.488774832</v>
      </c>
      <c r="BF278" s="36">
        <f t="shared" si="1436"/>
        <v>46954428.78313303</v>
      </c>
      <c r="BG278" s="36">
        <v>1436724.5468202305</v>
      </c>
      <c r="BH278" s="36">
        <v>2789645.3970539141</v>
      </c>
      <c r="BI278" s="36">
        <v>2038945.6392922723</v>
      </c>
      <c r="BJ278" s="36">
        <v>1869708.7245034226</v>
      </c>
      <c r="BK278" s="36">
        <v>1573992.8558254021</v>
      </c>
      <c r="BL278" s="36">
        <v>1121838.3256968814</v>
      </c>
      <c r="BM278" s="36">
        <v>1121231.2164496728</v>
      </c>
      <c r="BN278" s="36">
        <v>1868538.2359372408</v>
      </c>
      <c r="BO278" s="36">
        <v>1779567.6326990484</v>
      </c>
      <c r="BP278" s="36">
        <v>3519883.8900016691</v>
      </c>
      <c r="BQ278" s="36">
        <v>5481309.127774992</v>
      </c>
      <c r="BR278" s="36">
        <v>31903077.725004189</v>
      </c>
      <c r="BS278" s="36">
        <f t="shared" si="1438"/>
        <v>56504463.317058936</v>
      </c>
      <c r="BT278" s="36">
        <v>3613230.6034051082</v>
      </c>
      <c r="BU278" s="36">
        <v>2929684.4699549335</v>
      </c>
      <c r="BV278" s="36">
        <v>2242004.9958270737</v>
      </c>
      <c r="BW278" s="36">
        <v>147720.40539976617</v>
      </c>
      <c r="BX278" s="36">
        <v>1564095.3096311134</v>
      </c>
      <c r="BY278" s="36">
        <v>1175397.150767819</v>
      </c>
      <c r="BZ278" s="36">
        <v>2347164.6621599072</v>
      </c>
      <c r="CA278" s="36">
        <v>4563295.8893757304</v>
      </c>
      <c r="CB278" s="36">
        <v>2565462.5131447115</v>
      </c>
      <c r="CC278" s="36">
        <v>4114475.7230011746</v>
      </c>
      <c r="CD278" s="36">
        <v>3733996.3107995349</v>
      </c>
      <c r="CE278" s="36">
        <v>32716808.260640956</v>
      </c>
      <c r="CF278" s="37">
        <f t="shared" si="1440"/>
        <v>61713336.294107825</v>
      </c>
      <c r="CG278" s="36">
        <v>2793395.4648222332</v>
      </c>
      <c r="CH278" s="36">
        <v>2652555.91307795</v>
      </c>
      <c r="CI278" s="36">
        <v>2601854.7237522942</v>
      </c>
      <c r="CJ278" s="36">
        <v>1905255.2864713753</v>
      </c>
      <c r="CK278" s="36">
        <v>2228843.1184276436</v>
      </c>
      <c r="CL278" s="36">
        <v>3283796.8559088605</v>
      </c>
      <c r="CM278" s="36">
        <v>3071815.6898681349</v>
      </c>
      <c r="CN278" s="36">
        <v>4588575.8723084629</v>
      </c>
      <c r="CO278" s="36">
        <v>3114157.6975880479</v>
      </c>
      <c r="CP278" s="36">
        <v>3280754.9320230326</v>
      </c>
      <c r="CQ278" s="36">
        <v>5152837.5367217539</v>
      </c>
      <c r="CR278" s="36">
        <v>27918115.883074626</v>
      </c>
      <c r="CS278" s="37">
        <f t="shared" si="1442"/>
        <v>62591958.974044412</v>
      </c>
      <c r="CT278" s="36">
        <v>1651686.3387998666</v>
      </c>
      <c r="CU278" s="36">
        <v>3199747.9558921731</v>
      </c>
      <c r="CV278" s="36">
        <v>2452472.1966700037</v>
      </c>
      <c r="CW278" s="36">
        <v>2099927.8665915574</v>
      </c>
      <c r="CX278" s="36">
        <v>1787134.7907694888</v>
      </c>
      <c r="CY278" s="36">
        <v>3591796.8002420273</v>
      </c>
      <c r="CZ278" s="36">
        <v>4184900.1126690055</v>
      </c>
      <c r="DA278" s="36">
        <v>4092701.5355950543</v>
      </c>
      <c r="DB278" s="36">
        <v>4214532.6064096102</v>
      </c>
      <c r="DC278" s="36">
        <v>5714400.5536220996</v>
      </c>
      <c r="DD278" s="36">
        <v>8887363.9395343009</v>
      </c>
      <c r="DE278" s="36">
        <v>23532007.557043906</v>
      </c>
      <c r="DF278" s="36">
        <f t="shared" si="1444"/>
        <v>65408672.25383909</v>
      </c>
      <c r="DG278" s="36">
        <v>2426584.15</v>
      </c>
      <c r="DH278" s="36">
        <v>3467074.88</v>
      </c>
      <c r="DI278" s="36">
        <v>2723720.47</v>
      </c>
      <c r="DJ278" s="36">
        <v>1601411.7</v>
      </c>
      <c r="DK278" s="36">
        <v>3511199.89</v>
      </c>
      <c r="DL278" s="36">
        <v>4828097.26</v>
      </c>
      <c r="DM278" s="36">
        <v>2796725.2299999893</v>
      </c>
      <c r="DN278" s="36">
        <v>4808308.0200000107</v>
      </c>
      <c r="DO278" s="36">
        <v>3806812.76</v>
      </c>
      <c r="DP278" s="36">
        <v>4395849.63</v>
      </c>
      <c r="DQ278" s="36">
        <v>4643620.2599999905</v>
      </c>
      <c r="DR278" s="36">
        <v>18407933.600000016</v>
      </c>
      <c r="DS278" s="37">
        <f t="shared" si="1446"/>
        <v>57417337.850000009</v>
      </c>
      <c r="DT278" s="36">
        <v>2313783.6800000002</v>
      </c>
      <c r="DU278" s="36">
        <v>3020329.22</v>
      </c>
      <c r="DV278" s="36">
        <v>3582718.78</v>
      </c>
      <c r="DW278" s="36">
        <v>3160327.19</v>
      </c>
      <c r="DX278" s="36">
        <v>3333084.33</v>
      </c>
      <c r="DY278" s="36">
        <v>5841123.0499999989</v>
      </c>
      <c r="DZ278" s="36">
        <v>3351690.18</v>
      </c>
      <c r="EA278" s="36">
        <v>4602200.8</v>
      </c>
      <c r="EB278" s="36">
        <v>3579366.48</v>
      </c>
      <c r="EC278" s="36">
        <v>5560683.0700000003</v>
      </c>
      <c r="ED278" s="36">
        <v>5938302.6000000015</v>
      </c>
      <c r="EE278" s="36">
        <v>16685332.180000007</v>
      </c>
      <c r="EF278" s="37">
        <f t="shared" si="1448"/>
        <v>60968941.56000001</v>
      </c>
      <c r="EG278" s="36">
        <v>3956052.29</v>
      </c>
      <c r="EH278" s="36">
        <v>2277574.0099999998</v>
      </c>
      <c r="EI278" s="36">
        <v>2228745.16</v>
      </c>
      <c r="EJ278" s="36">
        <v>2543509.9900000002</v>
      </c>
      <c r="EK278" s="36">
        <v>14336072.449999997</v>
      </c>
      <c r="EL278" s="36">
        <v>5226249.2300000004</v>
      </c>
      <c r="EM278" s="36">
        <v>3468557.2200000063</v>
      </c>
      <c r="EN278" s="36">
        <v>4799521.1900000004</v>
      </c>
      <c r="EO278" s="36">
        <v>3327113.650000006</v>
      </c>
      <c r="EP278" s="36">
        <v>3469460.6</v>
      </c>
      <c r="EQ278" s="36">
        <v>4014014.83</v>
      </c>
      <c r="ER278" s="36">
        <v>-372305.78999999911</v>
      </c>
      <c r="ES278" s="37">
        <f t="shared" si="1450"/>
        <v>49274564.830000013</v>
      </c>
      <c r="ET278" s="36">
        <v>3162246.85</v>
      </c>
      <c r="EU278" s="36">
        <v>1137585.8400000001</v>
      </c>
      <c r="EV278" s="36">
        <v>1374740.97</v>
      </c>
      <c r="EW278" s="36">
        <v>1361568.06</v>
      </c>
      <c r="EX278" s="36">
        <v>988287.33</v>
      </c>
      <c r="EY278" s="36">
        <v>232599.47999999858</v>
      </c>
      <c r="EZ278" s="36">
        <v>28593.159999999218</v>
      </c>
      <c r="FA278" s="36">
        <v>342391.37000000104</v>
      </c>
      <c r="FB278" s="36">
        <v>717139.37999999709</v>
      </c>
      <c r="FC278" s="36">
        <v>519252.59000000358</v>
      </c>
      <c r="FD278" s="36">
        <v>123917.91</v>
      </c>
      <c r="FE278" s="36">
        <v>192478.77</v>
      </c>
      <c r="FF278" s="37">
        <f t="shared" si="1452"/>
        <v>10180801.709999999</v>
      </c>
      <c r="FG278" s="36">
        <v>68363.87</v>
      </c>
      <c r="FH278" s="36">
        <v>224638.78</v>
      </c>
      <c r="FI278" s="36">
        <v>167499.89000000001</v>
      </c>
      <c r="FJ278" s="36">
        <v>349282.55</v>
      </c>
      <c r="FK278" s="36">
        <v>342784.88</v>
      </c>
      <c r="FL278" s="36">
        <v>249673.65</v>
      </c>
      <c r="FM278" s="36">
        <v>109329.23</v>
      </c>
      <c r="FN278" s="36">
        <v>169031.63</v>
      </c>
      <c r="FO278" s="36">
        <v>477418.23999999999</v>
      </c>
      <c r="FP278" s="36">
        <v>319485.03000000003</v>
      </c>
      <c r="FQ278" s="36">
        <v>352885.87</v>
      </c>
      <c r="FR278" s="36">
        <v>1181666.28</v>
      </c>
      <c r="FS278" s="37">
        <f t="shared" si="1454"/>
        <v>4012059.9000000004</v>
      </c>
      <c r="FT278" s="36">
        <v>148938.75</v>
      </c>
      <c r="FU278" s="36">
        <v>162757.20000000001</v>
      </c>
      <c r="FV278" s="36">
        <v>209413.37</v>
      </c>
      <c r="FW278" s="36">
        <v>115158.7</v>
      </c>
      <c r="FX278" s="36">
        <v>293518.44</v>
      </c>
      <c r="FY278" s="36">
        <v>256088.28</v>
      </c>
      <c r="FZ278" s="36">
        <v>-33315.79</v>
      </c>
      <c r="GA278" s="36">
        <v>1094388.95</v>
      </c>
      <c r="GB278" s="36">
        <v>238445.68</v>
      </c>
      <c r="GC278" s="36">
        <v>246118.25</v>
      </c>
      <c r="GD278" s="36">
        <v>409602.6</v>
      </c>
      <c r="GE278" s="36">
        <v>645380.68999999994</v>
      </c>
      <c r="GF278" s="37">
        <f t="shared" si="1456"/>
        <v>3786495.12</v>
      </c>
      <c r="GG278" s="36">
        <v>84927.06</v>
      </c>
      <c r="GH278" s="36">
        <v>68610.239999999991</v>
      </c>
      <c r="GI278" s="36">
        <v>147596.53000000003</v>
      </c>
      <c r="GJ278" s="36">
        <v>180368.75</v>
      </c>
      <c r="GK278" s="36">
        <v>158811.54999999999</v>
      </c>
      <c r="GL278" s="36">
        <v>181546.15000000002</v>
      </c>
      <c r="GM278" s="36">
        <v>1678006.0099999995</v>
      </c>
      <c r="GN278" s="36">
        <v>245660.75</v>
      </c>
      <c r="GO278" s="36">
        <v>833341.21</v>
      </c>
      <c r="GP278" s="36">
        <v>516245.69999999972</v>
      </c>
      <c r="GQ278" s="36">
        <v>215870.36000000127</v>
      </c>
      <c r="GR278" s="36">
        <v>2574958.9900000002</v>
      </c>
      <c r="GS278" s="37">
        <f t="shared" si="1458"/>
        <v>6885943.3000000007</v>
      </c>
      <c r="GT278" s="36">
        <v>270829.08</v>
      </c>
      <c r="GU278" s="36">
        <v>289125.78999999998</v>
      </c>
      <c r="GV278" s="36">
        <v>230511.35000000009</v>
      </c>
      <c r="GW278" s="36">
        <v>148162.05999999994</v>
      </c>
      <c r="GX278" s="36">
        <v>549435.51</v>
      </c>
      <c r="GY278" s="36">
        <v>620281.49000000022</v>
      </c>
      <c r="GZ278" s="36">
        <v>406107.33999999939</v>
      </c>
      <c r="HA278" s="36">
        <v>175635.5700000003</v>
      </c>
      <c r="HB278" s="36">
        <v>229283.10000000009</v>
      </c>
      <c r="HC278" s="36">
        <v>1095858.29</v>
      </c>
      <c r="HD278" s="36">
        <v>409034.6400000006</v>
      </c>
      <c r="HE278" s="36">
        <v>3207426.1499999994</v>
      </c>
      <c r="HF278" s="37">
        <f t="shared" si="1460"/>
        <v>7631690.3700000001</v>
      </c>
      <c r="HG278" s="36">
        <v>197021.85</v>
      </c>
      <c r="HH278" s="36">
        <v>259483.62000000002</v>
      </c>
      <c r="HI278" s="36">
        <v>200759.90999999986</v>
      </c>
      <c r="HJ278" s="36">
        <v>693662.32000000007</v>
      </c>
      <c r="HK278" s="36">
        <v>170708.8899999999</v>
      </c>
      <c r="HL278" s="36">
        <v>704587.37999999989</v>
      </c>
      <c r="HM278" s="36">
        <v>237816.25</v>
      </c>
      <c r="HN278" s="36">
        <v>96269.710000000428</v>
      </c>
      <c r="HO278" s="36">
        <v>396290.86000000034</v>
      </c>
      <c r="HP278" s="36">
        <v>183252.39999999991</v>
      </c>
      <c r="HQ278" s="36">
        <v>1121713.3199999994</v>
      </c>
      <c r="HR278" s="36">
        <v>4694120.66</v>
      </c>
      <c r="HS278" s="37">
        <f t="shared" si="1462"/>
        <v>8955687.1699999999</v>
      </c>
      <c r="HT278" s="36">
        <v>115824.94</v>
      </c>
      <c r="HU278" s="36">
        <v>195441.65999999997</v>
      </c>
      <c r="HV278" s="36">
        <v>233783.5</v>
      </c>
      <c r="HW278" s="36">
        <v>109530.69999999995</v>
      </c>
      <c r="HX278" s="36">
        <v>273448.94000000006</v>
      </c>
      <c r="HY278" s="36">
        <v>466435.85999999964</v>
      </c>
      <c r="HZ278" s="36">
        <v>545979.67000000016</v>
      </c>
      <c r="IA278" s="36">
        <v>201167.35000000033</v>
      </c>
      <c r="IB278" s="36">
        <v>320391.37999999989</v>
      </c>
      <c r="IC278" s="36">
        <v>106200.64000000013</v>
      </c>
      <c r="ID278" s="36">
        <v>160409.83999999985</v>
      </c>
      <c r="IE278" s="36">
        <v>4291541.1500000004</v>
      </c>
      <c r="IF278" s="37">
        <f t="shared" si="1464"/>
        <v>7020155.6300000008</v>
      </c>
      <c r="IG278" s="36">
        <v>16607.079999999998</v>
      </c>
      <c r="IH278" s="209">
        <v>147522.70000000004</v>
      </c>
      <c r="II278" s="209">
        <v>525073.23</v>
      </c>
      <c r="IJ278" s="209">
        <v>132261.62</v>
      </c>
      <c r="IK278" s="209">
        <v>320449.05999999994</v>
      </c>
      <c r="IL278" s="209">
        <v>963701.21</v>
      </c>
      <c r="IM278" s="209">
        <v>184050.33000000007</v>
      </c>
      <c r="IN278" s="209">
        <v>129685.78000000026</v>
      </c>
      <c r="IO278" s="209">
        <v>569134.65999999968</v>
      </c>
      <c r="IP278" s="209">
        <v>571951.50999999978</v>
      </c>
      <c r="IQ278" s="209">
        <v>247315.5400000005</v>
      </c>
      <c r="IR278" s="209">
        <v>3482932.7399999998</v>
      </c>
      <c r="IS278" s="37">
        <f t="shared" si="1466"/>
        <v>7290685.46</v>
      </c>
      <c r="IT278" s="36">
        <v>462032.22</v>
      </c>
      <c r="IU278" s="209">
        <v>119470</v>
      </c>
      <c r="IV278" s="209">
        <v>-81834.539999999979</v>
      </c>
      <c r="IW278" s="209">
        <v>66483.429999999993</v>
      </c>
      <c r="IX278" s="209">
        <v>135409.46000000008</v>
      </c>
      <c r="IY278" s="209">
        <v>31350.579999999958</v>
      </c>
      <c r="IZ278" s="209">
        <v>36385.479999999981</v>
      </c>
      <c r="JA278" s="209">
        <v>34213.609999999986</v>
      </c>
      <c r="JB278" s="209">
        <v>61574.160000000033</v>
      </c>
      <c r="JC278" s="209">
        <v>55645.989999999991</v>
      </c>
      <c r="JD278" s="209">
        <v>55540.589999999967</v>
      </c>
      <c r="JE278" s="209">
        <v>709241.67999999993</v>
      </c>
      <c r="JF278" s="37">
        <f t="shared" si="1468"/>
        <v>1685512.66</v>
      </c>
      <c r="JG278" s="229">
        <v>45759.29</v>
      </c>
      <c r="JH278" s="209">
        <v>28669.379999999997</v>
      </c>
      <c r="JI278" s="209">
        <v>11593.869999999995</v>
      </c>
      <c r="JJ278" s="209">
        <v>59267.400000000009</v>
      </c>
      <c r="JK278" s="209">
        <v>30845.000000000029</v>
      </c>
      <c r="JL278" s="209">
        <v>593858.94999999995</v>
      </c>
      <c r="JM278" s="209">
        <v>29692.710000000079</v>
      </c>
      <c r="JN278" s="209">
        <v>8830.6500000000233</v>
      </c>
      <c r="JO278" s="209">
        <v>78255.410000000033</v>
      </c>
      <c r="JP278" s="209">
        <v>7241.9099999999162</v>
      </c>
      <c r="JQ278" s="209">
        <v>28104.479999999981</v>
      </c>
      <c r="JR278" s="209">
        <v>400250.49</v>
      </c>
      <c r="JS278" s="37">
        <f t="shared" si="1470"/>
        <v>1322369.54</v>
      </c>
      <c r="JT278" s="229">
        <v>33640.1</v>
      </c>
      <c r="JU278" s="209">
        <v>2015.510000000002</v>
      </c>
      <c r="JV278" s="209">
        <v>3218.9100000000035</v>
      </c>
      <c r="JW278" s="209">
        <v>31610.259999999995</v>
      </c>
      <c r="JX278" s="209">
        <v>35194.410000000003</v>
      </c>
      <c r="JY278" s="209">
        <v>25586.489999999991</v>
      </c>
      <c r="JZ278" s="209">
        <v>13018.380000000005</v>
      </c>
      <c r="KA278" s="209">
        <v>27361.750000000029</v>
      </c>
      <c r="KB278" s="209">
        <v>17488.149999999994</v>
      </c>
      <c r="KC278" s="209">
        <v>53292.76999999996</v>
      </c>
      <c r="KD278" s="209">
        <v>40785.059999999939</v>
      </c>
      <c r="KE278" s="209">
        <v>397849.06000000006</v>
      </c>
      <c r="KF278" s="37">
        <f t="shared" si="1472"/>
        <v>681060.85</v>
      </c>
      <c r="KG278" s="229">
        <v>309.02999999999997</v>
      </c>
      <c r="KH278" s="209">
        <v>14937.599999999999</v>
      </c>
      <c r="KI278" s="209">
        <v>44159.600000000006</v>
      </c>
      <c r="KJ278" s="209">
        <v>8157.8899999999921</v>
      </c>
      <c r="KK278" s="209">
        <v>38540.490000000005</v>
      </c>
      <c r="KL278" s="209">
        <v>37439.780000000013</v>
      </c>
      <c r="KM278" s="209">
        <v>41455.209999999992</v>
      </c>
      <c r="KN278" s="209">
        <v>-3880.7000000000116</v>
      </c>
      <c r="KO278" s="209">
        <v>37195.69</v>
      </c>
      <c r="KP278" s="209">
        <v>46400.899999999994</v>
      </c>
      <c r="KQ278" s="209">
        <v>126858.46000000002</v>
      </c>
      <c r="KR278" s="209">
        <v>203047.34000000003</v>
      </c>
      <c r="KS278" s="37">
        <f t="shared" si="1474"/>
        <v>594621.29</v>
      </c>
      <c r="KT278" s="229">
        <v>288.70999999999998</v>
      </c>
      <c r="KU278" s="209">
        <v>24720.5</v>
      </c>
      <c r="KV278" s="209">
        <v>13847.349999999999</v>
      </c>
      <c r="KW278" s="209">
        <v>7751.760000000002</v>
      </c>
      <c r="KX278" s="209">
        <v>345951.66</v>
      </c>
      <c r="KY278" s="209">
        <v>50890.890000000014</v>
      </c>
      <c r="KZ278" s="209">
        <v>185085.5</v>
      </c>
      <c r="LA278" s="209">
        <v>114616.51000000001</v>
      </c>
      <c r="LB278" s="209">
        <v>129746.38</v>
      </c>
      <c r="LC278" s="209">
        <v>22279.939999999944</v>
      </c>
      <c r="LD278" s="209">
        <v>45292.080000000075</v>
      </c>
      <c r="LE278" s="209">
        <v>264921.11999999988</v>
      </c>
      <c r="LF278" s="37">
        <f t="shared" si="1476"/>
        <v>1205392.3999999999</v>
      </c>
      <c r="LG278" s="229">
        <v>108501.1</v>
      </c>
      <c r="LH278" s="209">
        <v>9581.36</v>
      </c>
      <c r="LI278" s="209">
        <v>1502.4599999999919</v>
      </c>
      <c r="LJ278" s="209">
        <v>32835.349999999991</v>
      </c>
      <c r="LK278" s="209">
        <v>42519.670000000013</v>
      </c>
      <c r="LL278" s="209">
        <v>64787.130000000005</v>
      </c>
      <c r="LM278" s="209">
        <v>36754.200000000012</v>
      </c>
      <c r="LN278" s="209">
        <v>72021.649999999965</v>
      </c>
      <c r="LO278" s="209">
        <v>66084.69</v>
      </c>
      <c r="LP278" s="209">
        <v>142178.30000000005</v>
      </c>
      <c r="LQ278" s="209">
        <v>51757.169999999925</v>
      </c>
      <c r="LR278" s="209">
        <v>249672.56000000006</v>
      </c>
      <c r="LS278" s="37">
        <f t="shared" si="1478"/>
        <v>878195.64</v>
      </c>
      <c r="LT278" s="229">
        <v>60961.279999999999</v>
      </c>
      <c r="LU278" s="209">
        <v>290866.62</v>
      </c>
      <c r="LV278" s="209">
        <v>13566.619999999995</v>
      </c>
      <c r="LW278" s="209">
        <v>11880.339999999967</v>
      </c>
      <c r="LX278" s="209">
        <v>96956.63</v>
      </c>
      <c r="LY278" s="209">
        <v>43236.410000000033</v>
      </c>
      <c r="LZ278" s="209">
        <v>43311.669999999925</v>
      </c>
      <c r="MA278" s="209">
        <v>62099.310000000056</v>
      </c>
      <c r="MB278" s="209">
        <v>42688.75</v>
      </c>
      <c r="MC278" s="209">
        <v>80333.559999999939</v>
      </c>
      <c r="MD278" s="209">
        <v>118530.63</v>
      </c>
      <c r="ME278" s="209">
        <v>347738.66000000003</v>
      </c>
      <c r="MF278" s="37">
        <f t="shared" si="1480"/>
        <v>1212170.48</v>
      </c>
      <c r="MG278" s="229">
        <v>13907.3</v>
      </c>
      <c r="MH278" s="209">
        <v>46881.979999999996</v>
      </c>
      <c r="MI278" s="209">
        <v>24582.270000000004</v>
      </c>
      <c r="MJ278" s="209">
        <v>0</v>
      </c>
      <c r="MK278" s="209">
        <v>0</v>
      </c>
      <c r="ML278" s="209">
        <v>0</v>
      </c>
      <c r="MM278" s="209">
        <v>0</v>
      </c>
      <c r="MN278" s="209">
        <v>0</v>
      </c>
      <c r="MO278" s="209">
        <v>0</v>
      </c>
      <c r="MP278" s="209">
        <v>0</v>
      </c>
      <c r="MQ278" s="209">
        <v>0</v>
      </c>
      <c r="MR278" s="209">
        <v>0</v>
      </c>
      <c r="MS278" s="38">
        <f t="shared" si="1482"/>
        <v>85371.55</v>
      </c>
    </row>
    <row r="279" spans="1:357" ht="15.75" x14ac:dyDescent="0.25">
      <c r="A279" s="16">
        <v>4312</v>
      </c>
      <c r="B279" s="120"/>
      <c r="C279" s="18" t="s">
        <v>489</v>
      </c>
      <c r="D279" s="18" t="s">
        <v>398</v>
      </c>
      <c r="E279" s="36" t="s">
        <v>165</v>
      </c>
      <c r="F279" s="36" t="s">
        <v>165</v>
      </c>
      <c r="G279" s="36" t="s">
        <v>165</v>
      </c>
      <c r="H279" s="36" t="s">
        <v>165</v>
      </c>
      <c r="I279" s="36" t="s">
        <v>165</v>
      </c>
      <c r="J279" s="36" t="s">
        <v>165</v>
      </c>
      <c r="K279" s="36" t="s">
        <v>165</v>
      </c>
      <c r="L279" s="36">
        <v>7878.4843932565518</v>
      </c>
      <c r="M279" s="36">
        <v>-7878.4843932565518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7">
        <f t="shared" si="1430"/>
        <v>0</v>
      </c>
      <c r="T279" s="36">
        <v>3851.6107494575199</v>
      </c>
      <c r="U279" s="36">
        <v>-3851.6107494575199</v>
      </c>
      <c r="V279" s="36">
        <v>0</v>
      </c>
      <c r="W279" s="36">
        <v>438.15723585378072</v>
      </c>
      <c r="X279" s="36">
        <v>-438.15723585378072</v>
      </c>
      <c r="Y279" s="36">
        <v>12919.379068602906</v>
      </c>
      <c r="Z279" s="36">
        <v>46060.757803371729</v>
      </c>
      <c r="AA279" s="36">
        <v>-58980.136871974632</v>
      </c>
      <c r="AB279" s="36">
        <v>0</v>
      </c>
      <c r="AC279" s="36">
        <v>335136.03738941747</v>
      </c>
      <c r="AD279" s="36">
        <v>-335136.03738941747</v>
      </c>
      <c r="AE279" s="36">
        <v>28855.783675513274</v>
      </c>
      <c r="AF279" s="37">
        <f t="shared" si="1432"/>
        <v>28855.783675513274</v>
      </c>
      <c r="AG279" s="36">
        <v>40227.007177432817</v>
      </c>
      <c r="AH279" s="36">
        <v>0</v>
      </c>
      <c r="AI279" s="36">
        <v>-40227.007177432817</v>
      </c>
      <c r="AJ279" s="36">
        <v>542079.78634618595</v>
      </c>
      <c r="AK279" s="36">
        <v>-541366.21599065268</v>
      </c>
      <c r="AL279" s="36">
        <v>0</v>
      </c>
      <c r="AM279" s="36">
        <v>1105.8254047738274</v>
      </c>
      <c r="AN279" s="36">
        <v>0</v>
      </c>
      <c r="AO279" s="36">
        <v>0</v>
      </c>
      <c r="AP279" s="36">
        <v>39267.23418461025</v>
      </c>
      <c r="AQ279" s="36">
        <v>-39267.23418461025</v>
      </c>
      <c r="AR279" s="36">
        <v>7928.5595059255556</v>
      </c>
      <c r="AS279" s="37">
        <f t="shared" si="1434"/>
        <v>9747.9552662326587</v>
      </c>
      <c r="AT279" s="36">
        <v>0</v>
      </c>
      <c r="AU279" s="36">
        <v>0</v>
      </c>
      <c r="AV279" s="36">
        <v>43815.723585378066</v>
      </c>
      <c r="AW279" s="36">
        <v>0</v>
      </c>
      <c r="AX279" s="36">
        <v>0</v>
      </c>
      <c r="AY279" s="36">
        <v>28204.807210816227</v>
      </c>
      <c r="AZ279" s="36">
        <v>763.6454682023035</v>
      </c>
      <c r="BA279" s="36">
        <v>-4.1729260557502919</v>
      </c>
      <c r="BB279" s="36">
        <v>4.1729260557502919</v>
      </c>
      <c r="BC279" s="36">
        <v>-43815.723585378066</v>
      </c>
      <c r="BD279" s="36">
        <v>0</v>
      </c>
      <c r="BE279" s="36">
        <v>0</v>
      </c>
      <c r="BF279" s="36">
        <f t="shared" si="1436"/>
        <v>28968.452679018526</v>
      </c>
      <c r="BG279" s="36">
        <v>0</v>
      </c>
      <c r="BH279" s="36">
        <v>140978.13386746787</v>
      </c>
      <c r="BI279" s="36">
        <v>49407.444500083468</v>
      </c>
      <c r="BJ279" s="36">
        <v>-186316.9754631948</v>
      </c>
      <c r="BK279" s="36">
        <v>947.25421465531633</v>
      </c>
      <c r="BL279" s="36">
        <v>-947.25421465531633</v>
      </c>
      <c r="BM279" s="36">
        <v>0</v>
      </c>
      <c r="BN279" s="36">
        <v>0</v>
      </c>
      <c r="BO279" s="36">
        <v>0</v>
      </c>
      <c r="BP279" s="36">
        <v>0</v>
      </c>
      <c r="BQ279" s="36">
        <v>0</v>
      </c>
      <c r="BR279" s="36">
        <v>1610.7494575196129</v>
      </c>
      <c r="BS279" s="36">
        <f t="shared" si="1438"/>
        <v>5679.3523618761337</v>
      </c>
      <c r="BT279" s="36">
        <v>0</v>
      </c>
      <c r="BU279" s="36">
        <v>0</v>
      </c>
      <c r="BV279" s="36">
        <v>0</v>
      </c>
      <c r="BW279" s="36">
        <v>0</v>
      </c>
      <c r="BX279" s="36">
        <v>0</v>
      </c>
      <c r="BY279" s="36">
        <v>3229.8447671507265</v>
      </c>
      <c r="BZ279" s="36">
        <v>2194.9591053246536</v>
      </c>
      <c r="CA279" s="36">
        <v>-1251.8778167250878</v>
      </c>
      <c r="CB279" s="36">
        <v>13929.227174094476</v>
      </c>
      <c r="CC279" s="36">
        <v>1456.3511934568521</v>
      </c>
      <c r="CD279" s="36">
        <v>170146.88699716242</v>
      </c>
      <c r="CE279" s="36">
        <v>-189705.39142046406</v>
      </c>
      <c r="CF279" s="37">
        <f t="shared" si="1440"/>
        <v>0</v>
      </c>
      <c r="CG279" s="36">
        <v>4406.6099148723088</v>
      </c>
      <c r="CH279" s="36">
        <v>0</v>
      </c>
      <c r="CI279" s="36">
        <v>0</v>
      </c>
      <c r="CJ279" s="36">
        <v>117659.82306793526</v>
      </c>
      <c r="CK279" s="36">
        <v>1072.4419963278251</v>
      </c>
      <c r="CL279" s="36">
        <v>-118732.26506426308</v>
      </c>
      <c r="CM279" s="36">
        <v>0</v>
      </c>
      <c r="CN279" s="36">
        <v>5332.9994992488737</v>
      </c>
      <c r="CO279" s="36">
        <v>-5332.9994992488737</v>
      </c>
      <c r="CP279" s="36">
        <v>0</v>
      </c>
      <c r="CQ279" s="36">
        <v>0</v>
      </c>
      <c r="CR279" s="36">
        <v>0</v>
      </c>
      <c r="CS279" s="37">
        <f t="shared" si="1442"/>
        <v>4406.6099148723151</v>
      </c>
      <c r="CT279" s="36">
        <v>0</v>
      </c>
      <c r="CU279" s="36">
        <v>0</v>
      </c>
      <c r="CV279" s="36">
        <v>0</v>
      </c>
      <c r="CW279" s="36">
        <v>0</v>
      </c>
      <c r="CX279" s="36">
        <v>0</v>
      </c>
      <c r="CY279" s="36">
        <v>0</v>
      </c>
      <c r="CZ279" s="36">
        <v>0</v>
      </c>
      <c r="DA279" s="36">
        <v>39151.400767818392</v>
      </c>
      <c r="DB279" s="36">
        <v>24623.428142213324</v>
      </c>
      <c r="DC279" s="36">
        <v>-63774.828910031712</v>
      </c>
      <c r="DD279" s="36">
        <v>0</v>
      </c>
      <c r="DE279" s="36">
        <v>481513.93757302623</v>
      </c>
      <c r="DF279" s="36">
        <f t="shared" si="1444"/>
        <v>481513.93757302623</v>
      </c>
      <c r="DG279" s="36">
        <v>324</v>
      </c>
      <c r="DH279" s="36">
        <v>-324</v>
      </c>
      <c r="DI279" s="36">
        <v>97661.65</v>
      </c>
      <c r="DJ279" s="36">
        <v>-66730</v>
      </c>
      <c r="DK279" s="36">
        <v>10310.549999999999</v>
      </c>
      <c r="DL279" s="36">
        <v>20620.8</v>
      </c>
      <c r="DM279" s="36">
        <v>122981</v>
      </c>
      <c r="DN279" s="36">
        <v>-102359</v>
      </c>
      <c r="DO279" s="36">
        <v>10310</v>
      </c>
      <c r="DP279" s="36">
        <v>10859.08</v>
      </c>
      <c r="DQ279" s="36">
        <v>11171.13</v>
      </c>
      <c r="DR279" s="36">
        <v>10859.13</v>
      </c>
      <c r="DS279" s="37">
        <f t="shared" si="1446"/>
        <v>125684.34000000001</v>
      </c>
      <c r="DT279" s="36">
        <v>10859.13</v>
      </c>
      <c r="DU279" s="36">
        <v>10859.13</v>
      </c>
      <c r="DV279" s="36">
        <v>10859.13</v>
      </c>
      <c r="DW279" s="36">
        <v>10859.13</v>
      </c>
      <c r="DX279" s="36">
        <v>10859.13</v>
      </c>
      <c r="DY279" s="36">
        <v>10859.13</v>
      </c>
      <c r="DZ279" s="36">
        <v>10859.13</v>
      </c>
      <c r="EA279" s="36">
        <v>10859.13</v>
      </c>
      <c r="EB279" s="36">
        <v>10859.13</v>
      </c>
      <c r="EC279" s="36">
        <v>11099.83</v>
      </c>
      <c r="ED279" s="36">
        <v>11099.83</v>
      </c>
      <c r="EE279" s="36">
        <v>11099.83</v>
      </c>
      <c r="EF279" s="37">
        <f t="shared" si="1448"/>
        <v>131031.66</v>
      </c>
      <c r="EG279" s="36">
        <v>11099.83</v>
      </c>
      <c r="EH279" s="36">
        <v>11099.83</v>
      </c>
      <c r="EI279" s="36">
        <v>11099.83</v>
      </c>
      <c r="EJ279" s="36">
        <v>11099.83</v>
      </c>
      <c r="EK279" s="36">
        <v>11447.63</v>
      </c>
      <c r="EL279" s="36">
        <v>11099.83</v>
      </c>
      <c r="EM279" s="36">
        <v>11099.83</v>
      </c>
      <c r="EN279" s="36">
        <v>14138.03</v>
      </c>
      <c r="EO279" s="36">
        <v>11099.83</v>
      </c>
      <c r="EP279" s="36">
        <v>9621.8999999999942</v>
      </c>
      <c r="EQ279" s="36">
        <v>9621.9000000000087</v>
      </c>
      <c r="ER279" s="36">
        <v>9621.9000000000087</v>
      </c>
      <c r="ES279" s="37">
        <f t="shared" si="1450"/>
        <v>132150.17000000001</v>
      </c>
      <c r="ET279" s="36">
        <v>9621.9</v>
      </c>
      <c r="EU279" s="36">
        <v>9621.9</v>
      </c>
      <c r="EV279" s="36">
        <v>9621.9</v>
      </c>
      <c r="EW279" s="36">
        <v>0</v>
      </c>
      <c r="EX279" s="36">
        <v>19243.8</v>
      </c>
      <c r="EY279" s="36">
        <v>47047.09</v>
      </c>
      <c r="EZ279" s="36">
        <v>-27803.29</v>
      </c>
      <c r="FA279" s="36">
        <v>9621.8999999999942</v>
      </c>
      <c r="FB279" s="36">
        <v>9621.9000000000087</v>
      </c>
      <c r="FC279" s="36">
        <v>9649.8499999999913</v>
      </c>
      <c r="FD279" s="36">
        <v>9649.8500000000058</v>
      </c>
      <c r="FE279" s="36">
        <v>50398.17</v>
      </c>
      <c r="FF279" s="37">
        <f t="shared" si="1452"/>
        <v>156294.96999999997</v>
      </c>
      <c r="FG279" s="36">
        <v>9649.85</v>
      </c>
      <c r="FH279" s="36">
        <v>9649.85</v>
      </c>
      <c r="FI279" s="36">
        <v>13060.96</v>
      </c>
      <c r="FJ279" s="36">
        <v>9649.85</v>
      </c>
      <c r="FK279" s="36">
        <v>9649.85</v>
      </c>
      <c r="FL279" s="36">
        <v>9649.85</v>
      </c>
      <c r="FM279" s="36">
        <v>9649.85</v>
      </c>
      <c r="FN279" s="36">
        <v>13244.45</v>
      </c>
      <c r="FO279" s="36">
        <v>11078.31</v>
      </c>
      <c r="FP279" s="36">
        <v>9803.0399999999936</v>
      </c>
      <c r="FQ279" s="36">
        <v>17660.48</v>
      </c>
      <c r="FR279" s="36">
        <v>11203.48</v>
      </c>
      <c r="FS279" s="37">
        <f t="shared" si="1454"/>
        <v>133949.81999999998</v>
      </c>
      <c r="FT279" s="36">
        <v>11231.73</v>
      </c>
      <c r="FU279" s="36">
        <v>11231.73</v>
      </c>
      <c r="FV279" s="36">
        <v>9803.0400000000009</v>
      </c>
      <c r="FW279" s="36">
        <v>22760.17</v>
      </c>
      <c r="FX279" s="36">
        <v>9803.0400000000009</v>
      </c>
      <c r="FY279" s="36">
        <v>2867.74</v>
      </c>
      <c r="FZ279" s="36">
        <v>21041.48</v>
      </c>
      <c r="GA279" s="36">
        <v>5627.61</v>
      </c>
      <c r="GB279" s="36">
        <v>71422.740000000005</v>
      </c>
      <c r="GC279" s="36">
        <v>9581.0100000000093</v>
      </c>
      <c r="GD279" s="36">
        <v>9581.0099999999802</v>
      </c>
      <c r="GE279" s="36">
        <v>340095.12</v>
      </c>
      <c r="GF279" s="37">
        <f t="shared" si="1456"/>
        <v>525046.41999999993</v>
      </c>
      <c r="GG279" s="36">
        <v>0</v>
      </c>
      <c r="GH279" s="36">
        <v>0</v>
      </c>
      <c r="GI279" s="36">
        <v>0</v>
      </c>
      <c r="GJ279" s="36">
        <v>0</v>
      </c>
      <c r="GK279" s="36">
        <v>0</v>
      </c>
      <c r="GL279" s="36">
        <v>0</v>
      </c>
      <c r="GM279" s="36">
        <v>0</v>
      </c>
      <c r="GN279" s="36">
        <v>590.5</v>
      </c>
      <c r="GO279" s="36">
        <v>0</v>
      </c>
      <c r="GP279" s="36">
        <v>-590.5</v>
      </c>
      <c r="GQ279" s="36">
        <v>0</v>
      </c>
      <c r="GR279" s="36">
        <v>0</v>
      </c>
      <c r="GS279" s="37">
        <f t="shared" si="1458"/>
        <v>0</v>
      </c>
      <c r="GT279" s="36">
        <v>0</v>
      </c>
      <c r="GU279" s="36">
        <v>0</v>
      </c>
      <c r="GV279" s="36">
        <v>0</v>
      </c>
      <c r="GW279" s="36">
        <v>0</v>
      </c>
      <c r="GX279" s="36">
        <v>0</v>
      </c>
      <c r="GY279" s="36">
        <v>0</v>
      </c>
      <c r="GZ279" s="36">
        <v>0</v>
      </c>
      <c r="HA279" s="36">
        <v>0</v>
      </c>
      <c r="HB279" s="36">
        <v>0</v>
      </c>
      <c r="HC279" s="36">
        <v>0</v>
      </c>
      <c r="HD279" s="36">
        <v>0</v>
      </c>
      <c r="HE279" s="36">
        <v>0</v>
      </c>
      <c r="HF279" s="37">
        <f t="shared" si="1460"/>
        <v>0</v>
      </c>
      <c r="HG279" s="36">
        <v>0</v>
      </c>
      <c r="HH279" s="36">
        <v>0</v>
      </c>
      <c r="HI279" s="36">
        <v>0</v>
      </c>
      <c r="HJ279" s="36">
        <v>0</v>
      </c>
      <c r="HK279" s="36">
        <v>0</v>
      </c>
      <c r="HL279" s="36">
        <v>0</v>
      </c>
      <c r="HM279" s="36">
        <v>0</v>
      </c>
      <c r="HN279" s="36">
        <v>0</v>
      </c>
      <c r="HO279" s="36">
        <v>0</v>
      </c>
      <c r="HP279" s="36">
        <v>0</v>
      </c>
      <c r="HQ279" s="36">
        <v>0</v>
      </c>
      <c r="HR279" s="36">
        <v>0</v>
      </c>
      <c r="HS279" s="37">
        <f t="shared" si="1462"/>
        <v>0</v>
      </c>
      <c r="HT279" s="36">
        <v>0</v>
      </c>
      <c r="HU279" s="36">
        <v>0</v>
      </c>
      <c r="HV279" s="36">
        <v>0</v>
      </c>
      <c r="HW279" s="36">
        <v>0</v>
      </c>
      <c r="HX279" s="36">
        <v>0</v>
      </c>
      <c r="HY279" s="36">
        <v>0</v>
      </c>
      <c r="HZ279" s="36">
        <v>0</v>
      </c>
      <c r="IA279" s="36">
        <v>0</v>
      </c>
      <c r="IB279" s="36">
        <v>0</v>
      </c>
      <c r="IC279" s="36">
        <v>0</v>
      </c>
      <c r="ID279" s="36">
        <v>0</v>
      </c>
      <c r="IE279" s="36">
        <v>0</v>
      </c>
      <c r="IF279" s="37">
        <f t="shared" si="1464"/>
        <v>0</v>
      </c>
      <c r="IG279" s="36">
        <v>0</v>
      </c>
      <c r="IH279" s="209">
        <v>0</v>
      </c>
      <c r="II279" s="209">
        <v>0</v>
      </c>
      <c r="IJ279" s="209">
        <v>0</v>
      </c>
      <c r="IK279" s="209">
        <v>0</v>
      </c>
      <c r="IL279" s="209">
        <v>0</v>
      </c>
      <c r="IM279" s="209">
        <v>0</v>
      </c>
      <c r="IN279" s="209">
        <v>0</v>
      </c>
      <c r="IO279" s="209">
        <v>0</v>
      </c>
      <c r="IP279" s="209">
        <v>0</v>
      </c>
      <c r="IQ279" s="209">
        <v>0</v>
      </c>
      <c r="IR279" s="209">
        <v>0</v>
      </c>
      <c r="IS279" s="37">
        <f t="shared" si="1466"/>
        <v>0</v>
      </c>
      <c r="IT279" s="36">
        <v>0</v>
      </c>
      <c r="IU279" s="209">
        <v>0</v>
      </c>
      <c r="IV279" s="209">
        <v>0</v>
      </c>
      <c r="IW279" s="209">
        <v>0</v>
      </c>
      <c r="IX279" s="209">
        <v>0</v>
      </c>
      <c r="IY279" s="209">
        <v>0</v>
      </c>
      <c r="IZ279" s="209">
        <v>0</v>
      </c>
      <c r="JA279" s="209">
        <v>0</v>
      </c>
      <c r="JB279" s="209">
        <v>0</v>
      </c>
      <c r="JC279" s="209">
        <v>0</v>
      </c>
      <c r="JD279" s="209">
        <v>0</v>
      </c>
      <c r="JE279" s="209">
        <v>0</v>
      </c>
      <c r="JF279" s="37">
        <f t="shared" si="1468"/>
        <v>0</v>
      </c>
      <c r="JG279" s="229">
        <v>0</v>
      </c>
      <c r="JH279" s="209">
        <v>0</v>
      </c>
      <c r="JI279" s="209">
        <v>0</v>
      </c>
      <c r="JJ279" s="209">
        <v>0</v>
      </c>
      <c r="JK279" s="209">
        <v>0</v>
      </c>
      <c r="JL279" s="209">
        <v>0</v>
      </c>
      <c r="JM279" s="209">
        <v>0</v>
      </c>
      <c r="JN279" s="209">
        <v>0</v>
      </c>
      <c r="JO279" s="209">
        <v>0</v>
      </c>
      <c r="JP279" s="209">
        <v>0</v>
      </c>
      <c r="JQ279" s="209">
        <v>0</v>
      </c>
      <c r="JR279" s="209">
        <v>0</v>
      </c>
      <c r="JS279" s="37">
        <f t="shared" si="1470"/>
        <v>0</v>
      </c>
      <c r="JT279" s="229">
        <v>0</v>
      </c>
      <c r="JU279" s="209">
        <v>0</v>
      </c>
      <c r="JV279" s="209">
        <v>0</v>
      </c>
      <c r="JW279" s="209">
        <v>0</v>
      </c>
      <c r="JX279" s="209">
        <v>0</v>
      </c>
      <c r="JY279" s="209">
        <v>0</v>
      </c>
      <c r="JZ279" s="209">
        <v>0</v>
      </c>
      <c r="KA279" s="209">
        <v>0</v>
      </c>
      <c r="KB279" s="209">
        <v>0</v>
      </c>
      <c r="KC279" s="209">
        <v>0</v>
      </c>
      <c r="KD279" s="209">
        <v>0</v>
      </c>
      <c r="KE279" s="209">
        <v>0</v>
      </c>
      <c r="KF279" s="37">
        <f t="shared" si="1472"/>
        <v>0</v>
      </c>
      <c r="KG279" s="229">
        <v>0</v>
      </c>
      <c r="KH279" s="209">
        <v>0</v>
      </c>
      <c r="KI279" s="209">
        <v>0</v>
      </c>
      <c r="KJ279" s="209">
        <v>0</v>
      </c>
      <c r="KK279" s="209">
        <v>0</v>
      </c>
      <c r="KL279" s="209">
        <v>0</v>
      </c>
      <c r="KM279" s="209">
        <v>0</v>
      </c>
      <c r="KN279" s="209">
        <v>0</v>
      </c>
      <c r="KO279" s="209">
        <v>0</v>
      </c>
      <c r="KP279" s="209">
        <v>0</v>
      </c>
      <c r="KQ279" s="209">
        <v>0</v>
      </c>
      <c r="KR279" s="209">
        <v>0</v>
      </c>
      <c r="KS279" s="37">
        <f t="shared" si="1474"/>
        <v>0</v>
      </c>
      <c r="KT279" s="229">
        <v>0</v>
      </c>
      <c r="KU279" s="209">
        <v>0</v>
      </c>
      <c r="KV279" s="209">
        <v>0</v>
      </c>
      <c r="KW279" s="209">
        <v>0</v>
      </c>
      <c r="KX279" s="209">
        <v>0</v>
      </c>
      <c r="KY279" s="209">
        <v>0</v>
      </c>
      <c r="KZ279" s="209">
        <v>0</v>
      </c>
      <c r="LA279" s="209">
        <v>0</v>
      </c>
      <c r="LB279" s="209">
        <v>0</v>
      </c>
      <c r="LC279" s="209">
        <v>0</v>
      </c>
      <c r="LD279" s="209">
        <v>0</v>
      </c>
      <c r="LE279" s="209">
        <v>0</v>
      </c>
      <c r="LF279" s="37">
        <f t="shared" si="1476"/>
        <v>0</v>
      </c>
      <c r="LG279" s="229">
        <v>0</v>
      </c>
      <c r="LH279" s="209">
        <v>0</v>
      </c>
      <c r="LI279" s="209">
        <v>0</v>
      </c>
      <c r="LJ279" s="209">
        <v>0</v>
      </c>
      <c r="LK279" s="209">
        <v>0</v>
      </c>
      <c r="LL279" s="209">
        <v>0</v>
      </c>
      <c r="LM279" s="209">
        <v>0</v>
      </c>
      <c r="LN279" s="209">
        <v>0</v>
      </c>
      <c r="LO279" s="209">
        <v>0</v>
      </c>
      <c r="LP279" s="209">
        <v>0</v>
      </c>
      <c r="LQ279" s="209">
        <v>0</v>
      </c>
      <c r="LR279" s="209">
        <v>0</v>
      </c>
      <c r="LS279" s="37">
        <f t="shared" si="1478"/>
        <v>0</v>
      </c>
      <c r="LT279" s="229">
        <v>0</v>
      </c>
      <c r="LU279" s="209">
        <v>0</v>
      </c>
      <c r="LV279" s="209">
        <v>0</v>
      </c>
      <c r="LW279" s="209">
        <v>0</v>
      </c>
      <c r="LX279" s="209">
        <v>0</v>
      </c>
      <c r="LY279" s="209">
        <v>0</v>
      </c>
      <c r="LZ279" s="209">
        <v>0</v>
      </c>
      <c r="MA279" s="209">
        <v>0</v>
      </c>
      <c r="MB279" s="209">
        <v>0</v>
      </c>
      <c r="MC279" s="209">
        <v>0</v>
      </c>
      <c r="MD279" s="209">
        <v>0</v>
      </c>
      <c r="ME279" s="209">
        <v>0</v>
      </c>
      <c r="MF279" s="37">
        <f t="shared" si="1480"/>
        <v>0</v>
      </c>
      <c r="MG279" s="229">
        <v>0</v>
      </c>
      <c r="MH279" s="209">
        <v>0</v>
      </c>
      <c r="MI279" s="209">
        <v>0</v>
      </c>
      <c r="MJ279" s="209">
        <v>0</v>
      </c>
      <c r="MK279" s="209">
        <v>0</v>
      </c>
      <c r="ML279" s="209">
        <v>0</v>
      </c>
      <c r="MM279" s="209">
        <v>0</v>
      </c>
      <c r="MN279" s="209">
        <v>0</v>
      </c>
      <c r="MO279" s="209">
        <v>0</v>
      </c>
      <c r="MP279" s="209">
        <v>0</v>
      </c>
      <c r="MQ279" s="209">
        <v>0</v>
      </c>
      <c r="MR279" s="209">
        <v>0</v>
      </c>
      <c r="MS279" s="38">
        <f t="shared" si="1482"/>
        <v>0</v>
      </c>
    </row>
    <row r="280" spans="1:357" ht="15.75" x14ac:dyDescent="0.25">
      <c r="A280" s="16">
        <v>4313</v>
      </c>
      <c r="B280" s="120"/>
      <c r="C280" s="18" t="s">
        <v>490</v>
      </c>
      <c r="D280" s="18" t="s">
        <v>399</v>
      </c>
      <c r="E280" s="36" t="s">
        <v>165</v>
      </c>
      <c r="F280" s="36" t="s">
        <v>165</v>
      </c>
      <c r="G280" s="36" t="s">
        <v>165</v>
      </c>
      <c r="H280" s="36" t="s">
        <v>165</v>
      </c>
      <c r="I280" s="36" t="s">
        <v>165</v>
      </c>
      <c r="J280" s="36" t="s">
        <v>165</v>
      </c>
      <c r="K280" s="36" t="s">
        <v>165</v>
      </c>
      <c r="L280" s="36">
        <v>760962.27674845606</v>
      </c>
      <c r="M280" s="36">
        <v>90836.254381572362</v>
      </c>
      <c r="N280" s="36">
        <v>59927.391086629948</v>
      </c>
      <c r="O280" s="36">
        <v>88102.987815055923</v>
      </c>
      <c r="P280" s="36">
        <v>310841.26189283928</v>
      </c>
      <c r="Q280" s="36">
        <v>172012.18494408281</v>
      </c>
      <c r="R280" s="36">
        <v>276322.81755967287</v>
      </c>
      <c r="S280" s="37">
        <f t="shared" si="1430"/>
        <v>1759005.1744283093</v>
      </c>
      <c r="T280" s="36">
        <v>122986.26585711901</v>
      </c>
      <c r="U280" s="36">
        <v>79402.436988816567</v>
      </c>
      <c r="V280" s="36">
        <v>313464.24323985988</v>
      </c>
      <c r="W280" s="36">
        <v>229104.43636287766</v>
      </c>
      <c r="X280" s="36">
        <v>290323.94091136707</v>
      </c>
      <c r="Y280" s="36">
        <v>534810.54915706895</v>
      </c>
      <c r="Z280" s="36">
        <v>297625.60507427808</v>
      </c>
      <c r="AA280" s="36">
        <v>118516.03935069271</v>
      </c>
      <c r="AB280" s="36">
        <v>188686.43102153231</v>
      </c>
      <c r="AC280" s="36">
        <v>753371.72425304633</v>
      </c>
      <c r="AD280" s="36">
        <v>379197.96361208434</v>
      </c>
      <c r="AE280" s="36">
        <v>-200792.85595059255</v>
      </c>
      <c r="AF280" s="37">
        <f t="shared" si="1432"/>
        <v>3106696.7798781502</v>
      </c>
      <c r="AG280" s="36">
        <v>47654.815556668342</v>
      </c>
      <c r="AH280" s="36">
        <v>173935.90385578369</v>
      </c>
      <c r="AI280" s="36">
        <v>229477.54965782008</v>
      </c>
      <c r="AJ280" s="36">
        <v>214598.66495576702</v>
      </c>
      <c r="AK280" s="36">
        <v>147904.86988816553</v>
      </c>
      <c r="AL280" s="36">
        <v>259574.21966282761</v>
      </c>
      <c r="AM280" s="36">
        <v>130951.99440827906</v>
      </c>
      <c r="AN280" s="36">
        <v>251034.12618928382</v>
      </c>
      <c r="AO280" s="36">
        <v>137784.16516441319</v>
      </c>
      <c r="AP280" s="36">
        <v>352177.14179602778</v>
      </c>
      <c r="AQ280" s="36">
        <v>129889.65114338149</v>
      </c>
      <c r="AR280" s="36">
        <v>916181.87076448021</v>
      </c>
      <c r="AS280" s="37">
        <f t="shared" si="1434"/>
        <v>2991164.9730428979</v>
      </c>
      <c r="AT280" s="36">
        <v>119006.54081121684</v>
      </c>
      <c r="AU280" s="36">
        <v>337790.15147721575</v>
      </c>
      <c r="AV280" s="36">
        <v>90540.778042063146</v>
      </c>
      <c r="AW280" s="36">
        <v>147262.4552245033</v>
      </c>
      <c r="AX280" s="36">
        <v>268144.58829911542</v>
      </c>
      <c r="AY280" s="36">
        <v>344226.37669003505</v>
      </c>
      <c r="AZ280" s="36">
        <v>476322.3107995328</v>
      </c>
      <c r="BA280" s="36">
        <v>234053.2015105992</v>
      </c>
      <c r="BB280" s="36">
        <v>154878.58500250382</v>
      </c>
      <c r="BC280" s="36">
        <v>55487.67146553169</v>
      </c>
      <c r="BD280" s="36">
        <v>1119532.9031046568</v>
      </c>
      <c r="BE280" s="36">
        <v>297193.80800367199</v>
      </c>
      <c r="BF280" s="36">
        <f t="shared" si="1436"/>
        <v>3644439.3704306455</v>
      </c>
      <c r="BG280" s="36">
        <v>106844.22133199799</v>
      </c>
      <c r="BH280" s="36">
        <v>162027.98543648809</v>
      </c>
      <c r="BI280" s="36">
        <v>227050.01506426308</v>
      </c>
      <c r="BJ280" s="36">
        <v>254040.49607744958</v>
      </c>
      <c r="BK280" s="36">
        <v>222081.54352361878</v>
      </c>
      <c r="BL280" s="36">
        <v>442973.22437823395</v>
      </c>
      <c r="BM280" s="36">
        <v>427843.30800367222</v>
      </c>
      <c r="BN280" s="36">
        <v>307767.38286596548</v>
      </c>
      <c r="BO280" s="36">
        <v>86623.322817560038</v>
      </c>
      <c r="BP280" s="36">
        <v>149535.53217325988</v>
      </c>
      <c r="BQ280" s="36">
        <v>331732.75279586023</v>
      </c>
      <c r="BR280" s="36">
        <v>756226.08187280945</v>
      </c>
      <c r="BS280" s="36">
        <f t="shared" si="1438"/>
        <v>3474745.8663411783</v>
      </c>
      <c r="BT280" s="36">
        <v>140888.23969287265</v>
      </c>
      <c r="BU280" s="36">
        <v>97976.652478718082</v>
      </c>
      <c r="BV280" s="36">
        <v>72151.097855116008</v>
      </c>
      <c r="BW280" s="36">
        <v>201085.49553496914</v>
      </c>
      <c r="BX280" s="36">
        <v>-153730.59589384077</v>
      </c>
      <c r="BY280" s="36">
        <v>326581.53897512937</v>
      </c>
      <c r="BZ280" s="36">
        <v>70935.490235352991</v>
      </c>
      <c r="CA280" s="36">
        <v>134405.77532966118</v>
      </c>
      <c r="CB280" s="36">
        <v>39417.459522617268</v>
      </c>
      <c r="CC280" s="36">
        <v>63036.220998163917</v>
      </c>
      <c r="CD280" s="36">
        <v>114421.63244867303</v>
      </c>
      <c r="CE280" s="36">
        <v>675463.19479218835</v>
      </c>
      <c r="CF280" s="37">
        <f t="shared" si="1440"/>
        <v>1782632.2019696212</v>
      </c>
      <c r="CG280" s="36">
        <v>43819.896511433821</v>
      </c>
      <c r="CH280" s="36">
        <v>57573.86079118678</v>
      </c>
      <c r="CI280" s="36">
        <v>33304.219245534965</v>
      </c>
      <c r="CJ280" s="36">
        <v>248890.00166917042</v>
      </c>
      <c r="CK280" s="36">
        <v>52779.168753129699</v>
      </c>
      <c r="CL280" s="36">
        <v>412848.34293106326</v>
      </c>
      <c r="CM280" s="36">
        <v>112130.69604406611</v>
      </c>
      <c r="CN280" s="36">
        <v>201856.95209480889</v>
      </c>
      <c r="CO280" s="36">
        <v>47563.011183441828</v>
      </c>
      <c r="CP280" s="36">
        <v>164171.25688532801</v>
      </c>
      <c r="CQ280" s="36">
        <v>247951.09330662663</v>
      </c>
      <c r="CR280" s="36">
        <v>481050.74278083793</v>
      </c>
      <c r="CS280" s="37">
        <f t="shared" si="1442"/>
        <v>2103939.2421966284</v>
      </c>
      <c r="CT280" s="36">
        <v>50446.503087965284</v>
      </c>
      <c r="CU280" s="36">
        <v>46415.456518110506</v>
      </c>
      <c r="CV280" s="36">
        <v>78947.588048739781</v>
      </c>
      <c r="CW280" s="36">
        <v>44988.315807043902</v>
      </c>
      <c r="CX280" s="36">
        <v>70827.073944249714</v>
      </c>
      <c r="CY280" s="36">
        <v>390060.0901352028</v>
      </c>
      <c r="CZ280" s="36">
        <v>52933.567017192458</v>
      </c>
      <c r="DA280" s="36">
        <v>29256.384576865301</v>
      </c>
      <c r="DB280" s="36">
        <v>26506.426306125857</v>
      </c>
      <c r="DC280" s="36">
        <v>162785.84543481888</v>
      </c>
      <c r="DD280" s="36">
        <v>119017.13403438494</v>
      </c>
      <c r="DE280" s="36">
        <v>1117563.7205808712</v>
      </c>
      <c r="DF280" s="36">
        <f t="shared" si="1444"/>
        <v>2189748.1054915707</v>
      </c>
      <c r="DG280" s="36">
        <v>4193.46</v>
      </c>
      <c r="DH280" s="36">
        <v>747</v>
      </c>
      <c r="DI280" s="36">
        <v>28058</v>
      </c>
      <c r="DJ280" s="36">
        <v>747</v>
      </c>
      <c r="DK280" s="36">
        <v>60972</v>
      </c>
      <c r="DL280" s="36">
        <v>598303.03</v>
      </c>
      <c r="DM280" s="36">
        <v>11618.61</v>
      </c>
      <c r="DN280" s="36">
        <v>85969.9</v>
      </c>
      <c r="DO280" s="36">
        <v>67673</v>
      </c>
      <c r="DP280" s="36">
        <v>124434</v>
      </c>
      <c r="DQ280" s="36">
        <v>151313.18</v>
      </c>
      <c r="DR280" s="36">
        <v>981705.45</v>
      </c>
      <c r="DS280" s="37">
        <f t="shared" si="1446"/>
        <v>2115734.63</v>
      </c>
      <c r="DT280" s="36">
        <v>61910.11</v>
      </c>
      <c r="DU280" s="36">
        <v>114447.98</v>
      </c>
      <c r="DV280" s="36">
        <v>18556.849999999999</v>
      </c>
      <c r="DW280" s="36">
        <v>9424.5</v>
      </c>
      <c r="DX280" s="36">
        <v>35264.160000000003</v>
      </c>
      <c r="DY280" s="36">
        <v>419153.96</v>
      </c>
      <c r="DZ280" s="36">
        <v>-6401.4100000000326</v>
      </c>
      <c r="EA280" s="36">
        <v>17667.759999999998</v>
      </c>
      <c r="EB280" s="36">
        <v>29835.169999999925</v>
      </c>
      <c r="EC280" s="36">
        <v>61967.310000000056</v>
      </c>
      <c r="ED280" s="36">
        <v>126841.58</v>
      </c>
      <c r="EE280" s="36">
        <v>744499.83</v>
      </c>
      <c r="EF280" s="37">
        <f t="shared" si="1448"/>
        <v>1633167.7999999998</v>
      </c>
      <c r="EG280" s="36">
        <v>7828.71</v>
      </c>
      <c r="EH280" s="36">
        <v>12127.51</v>
      </c>
      <c r="EI280" s="36">
        <v>4667</v>
      </c>
      <c r="EJ280" s="36">
        <v>6446.77</v>
      </c>
      <c r="EK280" s="36">
        <v>305593.51</v>
      </c>
      <c r="EL280" s="36">
        <v>429141</v>
      </c>
      <c r="EM280" s="36">
        <v>2187.0200000000186</v>
      </c>
      <c r="EN280" s="36">
        <v>71831.899999999994</v>
      </c>
      <c r="EO280" s="36">
        <v>187825.57</v>
      </c>
      <c r="EP280" s="36">
        <v>114086.95</v>
      </c>
      <c r="EQ280" s="36">
        <v>271809.58</v>
      </c>
      <c r="ER280" s="36">
        <v>906259.59</v>
      </c>
      <c r="ES280" s="37">
        <f t="shared" si="1450"/>
        <v>2319805.11</v>
      </c>
      <c r="ET280" s="36">
        <v>82276.179999999993</v>
      </c>
      <c r="EU280" s="36">
        <v>79671</v>
      </c>
      <c r="EV280" s="36">
        <v>474589.99</v>
      </c>
      <c r="EW280" s="36">
        <v>22934.669999999925</v>
      </c>
      <c r="EX280" s="36">
        <v>154719.44</v>
      </c>
      <c r="EY280" s="36">
        <v>494443.69</v>
      </c>
      <c r="EZ280" s="36">
        <v>12306.110000000102</v>
      </c>
      <c r="FA280" s="36">
        <v>67335.289999999994</v>
      </c>
      <c r="FB280" s="36">
        <v>254336.32</v>
      </c>
      <c r="FC280" s="36">
        <v>137393.35</v>
      </c>
      <c r="FD280" s="36">
        <v>73826.659999999916</v>
      </c>
      <c r="FE280" s="36">
        <v>817329.92</v>
      </c>
      <c r="FF280" s="37">
        <f t="shared" si="1452"/>
        <v>2671162.62</v>
      </c>
      <c r="FG280" s="36">
        <v>12349.47</v>
      </c>
      <c r="FH280" s="36">
        <v>729.13000000000102</v>
      </c>
      <c r="FI280" s="36">
        <v>6481.75</v>
      </c>
      <c r="FJ280" s="36">
        <v>268082.83</v>
      </c>
      <c r="FK280" s="36">
        <v>8618.789999999979</v>
      </c>
      <c r="FL280" s="36">
        <v>458504.84</v>
      </c>
      <c r="FM280" s="36">
        <v>-241778.85</v>
      </c>
      <c r="FN280" s="36">
        <v>22342.69</v>
      </c>
      <c r="FO280" s="36">
        <v>-7043.9500000000698</v>
      </c>
      <c r="FP280" s="36">
        <v>16613.490000000002</v>
      </c>
      <c r="FQ280" s="36">
        <v>9342.3400000000838</v>
      </c>
      <c r="FR280" s="36">
        <v>635273.26</v>
      </c>
      <c r="FS280" s="37">
        <f t="shared" si="1454"/>
        <v>1189515.79</v>
      </c>
      <c r="FT280" s="36">
        <v>543.92999999999995</v>
      </c>
      <c r="FU280" s="36">
        <v>20175.650000000001</v>
      </c>
      <c r="FV280" s="36">
        <v>728.0199999999968</v>
      </c>
      <c r="FW280" s="36">
        <v>2755.79</v>
      </c>
      <c r="FX280" s="36">
        <v>11073.64</v>
      </c>
      <c r="FY280" s="36">
        <v>437598.01</v>
      </c>
      <c r="FZ280" s="36">
        <v>6669.9000000000233</v>
      </c>
      <c r="GA280" s="36">
        <v>5596.7799999999697</v>
      </c>
      <c r="GB280" s="36">
        <v>22940.97</v>
      </c>
      <c r="GC280" s="36">
        <v>106764.14</v>
      </c>
      <c r="GD280" s="36">
        <v>26146.340000000084</v>
      </c>
      <c r="GE280" s="36">
        <v>506631.79</v>
      </c>
      <c r="GF280" s="37">
        <f t="shared" si="1456"/>
        <v>1147624.9600000002</v>
      </c>
      <c r="GG280" s="36">
        <v>0</v>
      </c>
      <c r="GH280" s="36">
        <v>0</v>
      </c>
      <c r="GI280" s="36">
        <v>5000</v>
      </c>
      <c r="GJ280" s="36">
        <v>703.60000000000036</v>
      </c>
      <c r="GK280" s="36">
        <v>1117.5</v>
      </c>
      <c r="GL280" s="36">
        <v>427403.57</v>
      </c>
      <c r="GM280" s="36">
        <v>14901.339999999967</v>
      </c>
      <c r="GN280" s="36">
        <v>46877.680000000051</v>
      </c>
      <c r="GO280" s="36">
        <v>112814.60000000003</v>
      </c>
      <c r="GP280" s="36">
        <v>116719.47999999998</v>
      </c>
      <c r="GQ280" s="36">
        <v>332.10999999998603</v>
      </c>
      <c r="GR280" s="36">
        <v>402833.37</v>
      </c>
      <c r="GS280" s="37">
        <f t="shared" si="1458"/>
        <v>1128703.25</v>
      </c>
      <c r="GT280" s="36">
        <v>0</v>
      </c>
      <c r="GU280" s="36">
        <v>2578.9899999999998</v>
      </c>
      <c r="GV280" s="36">
        <v>318.02</v>
      </c>
      <c r="GW280" s="36">
        <v>4709.0300000000007</v>
      </c>
      <c r="GX280" s="36">
        <v>344.34999999999854</v>
      </c>
      <c r="GY280" s="36">
        <v>465013.33999999997</v>
      </c>
      <c r="GZ280" s="36">
        <v>10146.080000000016</v>
      </c>
      <c r="HA280" s="36">
        <v>19474.119999999995</v>
      </c>
      <c r="HB280" s="36">
        <v>78080.350000000035</v>
      </c>
      <c r="HC280" s="36">
        <v>132415.01</v>
      </c>
      <c r="HD280" s="36">
        <v>20052.469999999972</v>
      </c>
      <c r="HE280" s="36">
        <v>429152.90999999992</v>
      </c>
      <c r="HF280" s="37">
        <f t="shared" si="1460"/>
        <v>1162284.67</v>
      </c>
      <c r="HG280" s="36">
        <v>0</v>
      </c>
      <c r="HH280" s="36">
        <v>0</v>
      </c>
      <c r="HI280" s="36">
        <v>0</v>
      </c>
      <c r="HJ280" s="36">
        <v>800.65</v>
      </c>
      <c r="HK280" s="36">
        <v>5662.8600000000006</v>
      </c>
      <c r="HL280" s="36">
        <v>440346.73</v>
      </c>
      <c r="HM280" s="36">
        <v>70.770000000018626</v>
      </c>
      <c r="HN280" s="36">
        <v>2586.2799999999697</v>
      </c>
      <c r="HO280" s="36">
        <v>72548.98000000004</v>
      </c>
      <c r="HP280" s="36">
        <v>127528.85000000009</v>
      </c>
      <c r="HQ280" s="36">
        <v>46520.499999999767</v>
      </c>
      <c r="HR280" s="36">
        <v>463458.84000000008</v>
      </c>
      <c r="HS280" s="37">
        <f t="shared" si="1462"/>
        <v>1159524.46</v>
      </c>
      <c r="HT280" s="36">
        <v>58970.31</v>
      </c>
      <c r="HU280" s="36">
        <v>825.94000000000233</v>
      </c>
      <c r="HV280" s="36">
        <v>32538.210000000006</v>
      </c>
      <c r="HW280" s="36">
        <v>14963.26999999999</v>
      </c>
      <c r="HX280" s="36">
        <v>0</v>
      </c>
      <c r="HY280" s="36">
        <v>443750.94999999995</v>
      </c>
      <c r="HZ280" s="36">
        <v>55164.680000000051</v>
      </c>
      <c r="IA280" s="36">
        <v>6748.3399999999674</v>
      </c>
      <c r="IB280" s="36">
        <v>1900.0400000000373</v>
      </c>
      <c r="IC280" s="36">
        <v>95925.160000000033</v>
      </c>
      <c r="ID280" s="36">
        <v>66883.449999999953</v>
      </c>
      <c r="IE280" s="36">
        <v>477431.79000000015</v>
      </c>
      <c r="IF280" s="37">
        <f t="shared" si="1464"/>
        <v>1255102.1400000001</v>
      </c>
      <c r="IG280" s="36">
        <v>14578.960000000001</v>
      </c>
      <c r="IH280" s="209">
        <v>0</v>
      </c>
      <c r="II280" s="209">
        <v>628.56999999999971</v>
      </c>
      <c r="IJ280" s="209">
        <v>9532.67</v>
      </c>
      <c r="IK280" s="209">
        <v>27240.34</v>
      </c>
      <c r="IL280" s="209">
        <v>439464.2</v>
      </c>
      <c r="IM280" s="209">
        <v>9711.4400000000023</v>
      </c>
      <c r="IN280" s="209">
        <v>15460.359999999986</v>
      </c>
      <c r="IO280" s="209">
        <v>9745.6000000000349</v>
      </c>
      <c r="IP280" s="209">
        <v>447236.52</v>
      </c>
      <c r="IQ280" s="209">
        <v>51564.239999999874</v>
      </c>
      <c r="IR280" s="209">
        <v>462939.28000000026</v>
      </c>
      <c r="IS280" s="37">
        <f t="shared" si="1466"/>
        <v>1488102.1800000002</v>
      </c>
      <c r="IT280" s="36">
        <v>7860.7800000000007</v>
      </c>
      <c r="IU280" s="209">
        <v>62712.040000000008</v>
      </c>
      <c r="IV280" s="209">
        <v>472.65999999998894</v>
      </c>
      <c r="IW280" s="209">
        <v>482.43000000000757</v>
      </c>
      <c r="IX280" s="209">
        <v>9296.4400000000023</v>
      </c>
      <c r="IY280" s="209">
        <v>397323.36</v>
      </c>
      <c r="IZ280" s="209">
        <v>7488.2200000000303</v>
      </c>
      <c r="JA280" s="209">
        <v>9467.609999999986</v>
      </c>
      <c r="JB280" s="209">
        <v>4684.9900000000489</v>
      </c>
      <c r="JC280" s="209">
        <v>36092.609999999986</v>
      </c>
      <c r="JD280" s="209">
        <v>44149.589999999967</v>
      </c>
      <c r="JE280" s="209">
        <v>6737941.709999999</v>
      </c>
      <c r="JF280" s="37">
        <f t="shared" si="1468"/>
        <v>7317972.4399999995</v>
      </c>
      <c r="JG280" s="229">
        <v>1520824.9399999997</v>
      </c>
      <c r="JH280" s="209">
        <v>17218.760000000242</v>
      </c>
      <c r="JI280" s="209">
        <v>7417.3400000003166</v>
      </c>
      <c r="JJ280" s="209">
        <v>1452734.66</v>
      </c>
      <c r="JK280" s="209">
        <v>51559.339999999851</v>
      </c>
      <c r="JL280" s="209">
        <v>402942.25</v>
      </c>
      <c r="JM280" s="209">
        <v>3721.4199999999255</v>
      </c>
      <c r="JN280" s="209">
        <v>62629.30999999959</v>
      </c>
      <c r="JO280" s="209">
        <v>49688.479999999981</v>
      </c>
      <c r="JP280" s="209">
        <v>154998.9700000002</v>
      </c>
      <c r="JQ280" s="209">
        <v>1450.4200000003912</v>
      </c>
      <c r="JR280" s="209">
        <v>5725884.6999999993</v>
      </c>
      <c r="JS280" s="37">
        <f t="shared" si="1470"/>
        <v>9451070.5899999999</v>
      </c>
      <c r="JT280" s="229">
        <v>90734.909999999989</v>
      </c>
      <c r="JU280" s="209">
        <v>17386.580000000002</v>
      </c>
      <c r="JV280" s="209">
        <v>21899.309999999998</v>
      </c>
      <c r="JW280" s="209">
        <v>17773.489999999991</v>
      </c>
      <c r="JX280" s="209">
        <v>30768.840000000026</v>
      </c>
      <c r="JY280" s="209">
        <v>5038618.2600000007</v>
      </c>
      <c r="JZ280" s="209">
        <v>29802.579999999143</v>
      </c>
      <c r="KA280" s="209">
        <v>20072.289999999106</v>
      </c>
      <c r="KB280" s="209">
        <v>1915.7900000009686</v>
      </c>
      <c r="KC280" s="209">
        <v>19134.339999999851</v>
      </c>
      <c r="KD280" s="209">
        <v>2634608.2300000004</v>
      </c>
      <c r="KE280" s="209">
        <v>1703908.1000000006</v>
      </c>
      <c r="KF280" s="37">
        <f t="shared" si="1472"/>
        <v>9626622.7200000007</v>
      </c>
      <c r="KG280" s="229">
        <v>406.42</v>
      </c>
      <c r="KH280" s="209">
        <v>644.5</v>
      </c>
      <c r="KI280" s="209">
        <v>2276216.44</v>
      </c>
      <c r="KJ280" s="209">
        <v>705.61000000033528</v>
      </c>
      <c r="KK280" s="209">
        <v>1411.2199999997392</v>
      </c>
      <c r="KL280" s="209">
        <v>390764.25</v>
      </c>
      <c r="KM280" s="209">
        <v>193.83000000007451</v>
      </c>
      <c r="KN280" s="209">
        <v>916.54000000003725</v>
      </c>
      <c r="KO280" s="209">
        <v>2383181.3800000004</v>
      </c>
      <c r="KP280" s="209">
        <v>119685.07999999914</v>
      </c>
      <c r="KQ280" s="209">
        <v>37021.640000000596</v>
      </c>
      <c r="KR280" s="209">
        <v>641649.33999999985</v>
      </c>
      <c r="KS280" s="37">
        <f t="shared" si="1474"/>
        <v>5852796.25</v>
      </c>
      <c r="KT280" s="229">
        <v>602.71</v>
      </c>
      <c r="KU280" s="209">
        <v>705.6099999999999</v>
      </c>
      <c r="KV280" s="209">
        <v>705.61000000000013</v>
      </c>
      <c r="KW280" s="209">
        <v>27826.7</v>
      </c>
      <c r="KX280" s="209">
        <v>11725.55</v>
      </c>
      <c r="KY280" s="209">
        <v>181762.5</v>
      </c>
      <c r="KZ280" s="209">
        <v>21263.73000000001</v>
      </c>
      <c r="LA280" s="209">
        <v>33195.040000000008</v>
      </c>
      <c r="LB280" s="209">
        <v>28699.390000000014</v>
      </c>
      <c r="LC280" s="209">
        <v>61122.289999999979</v>
      </c>
      <c r="LD280" s="209">
        <v>43222.400000000023</v>
      </c>
      <c r="LE280" s="209">
        <v>6686578.3799999999</v>
      </c>
      <c r="LF280" s="37">
        <f t="shared" si="1476"/>
        <v>7097409.9100000001</v>
      </c>
      <c r="LG280" s="229">
        <v>148960.28</v>
      </c>
      <c r="LH280" s="209">
        <v>8636.2900000000081</v>
      </c>
      <c r="LI280" s="209">
        <v>691.14999999999418</v>
      </c>
      <c r="LJ280" s="209">
        <v>93437.88</v>
      </c>
      <c r="LK280" s="209">
        <v>3975.6000000000058</v>
      </c>
      <c r="LL280" s="209">
        <v>141030.38</v>
      </c>
      <c r="LM280" s="209">
        <v>3974.7299999999814</v>
      </c>
      <c r="LN280" s="209">
        <v>86583.13</v>
      </c>
      <c r="LO280" s="209">
        <v>380611.89999999997</v>
      </c>
      <c r="LP280" s="209">
        <v>53754.560000000056</v>
      </c>
      <c r="LQ280" s="209">
        <v>4619.2899999999208</v>
      </c>
      <c r="LR280" s="209">
        <v>4990120.1300000008</v>
      </c>
      <c r="LS280" s="37">
        <f t="shared" si="1478"/>
        <v>5916395.3200000003</v>
      </c>
      <c r="LT280" s="229">
        <v>9153.4500000000007</v>
      </c>
      <c r="LU280" s="209">
        <v>1547.119999999999</v>
      </c>
      <c r="LV280" s="209">
        <v>2068.6000000000004</v>
      </c>
      <c r="LW280" s="209">
        <v>2280.7000000000007</v>
      </c>
      <c r="LX280" s="209">
        <v>3721.5499999999975</v>
      </c>
      <c r="LY280" s="209">
        <v>83895.31</v>
      </c>
      <c r="LZ280" s="209">
        <v>33867.690000000017</v>
      </c>
      <c r="MA280" s="209">
        <v>26260.559999999998</v>
      </c>
      <c r="MB280" s="209">
        <v>33538.399999999994</v>
      </c>
      <c r="MC280" s="209">
        <v>35468.609999999986</v>
      </c>
      <c r="MD280" s="209">
        <v>57785.729999999981</v>
      </c>
      <c r="ME280" s="209">
        <v>230053.66000000003</v>
      </c>
      <c r="MF280" s="37">
        <f t="shared" si="1480"/>
        <v>519641.38</v>
      </c>
      <c r="MG280" s="229">
        <v>1012579.18</v>
      </c>
      <c r="MH280" s="209">
        <v>55213.140000000014</v>
      </c>
      <c r="MI280" s="209">
        <v>3748.9099999999162</v>
      </c>
      <c r="MJ280" s="209">
        <v>0</v>
      </c>
      <c r="MK280" s="209">
        <v>0</v>
      </c>
      <c r="ML280" s="209">
        <v>0</v>
      </c>
      <c r="MM280" s="209">
        <v>0</v>
      </c>
      <c r="MN280" s="209">
        <v>0</v>
      </c>
      <c r="MO280" s="209">
        <v>0</v>
      </c>
      <c r="MP280" s="209">
        <v>0</v>
      </c>
      <c r="MQ280" s="209">
        <v>0</v>
      </c>
      <c r="MR280" s="209">
        <v>0</v>
      </c>
      <c r="MS280" s="38">
        <f t="shared" si="1482"/>
        <v>1071541.23</v>
      </c>
    </row>
    <row r="281" spans="1:357" ht="15.75" x14ac:dyDescent="0.25">
      <c r="A281" s="16">
        <v>4314</v>
      </c>
      <c r="B281" s="120"/>
      <c r="C281" s="18" t="s">
        <v>491</v>
      </c>
      <c r="D281" s="18" t="s">
        <v>400</v>
      </c>
      <c r="E281" s="36" t="s">
        <v>165</v>
      </c>
      <c r="F281" s="36" t="s">
        <v>165</v>
      </c>
      <c r="G281" s="36" t="s">
        <v>165</v>
      </c>
      <c r="H281" s="36" t="s">
        <v>165</v>
      </c>
      <c r="I281" s="36" t="s">
        <v>165</v>
      </c>
      <c r="J281" s="36" t="s">
        <v>165</v>
      </c>
      <c r="K281" s="36" t="s">
        <v>165</v>
      </c>
      <c r="L281" s="36">
        <v>349578.53446836927</v>
      </c>
      <c r="M281" s="36">
        <v>-134543.48188950092</v>
      </c>
      <c r="N281" s="36">
        <v>41245.201135035888</v>
      </c>
      <c r="O281" s="36">
        <v>34894.007678183945</v>
      </c>
      <c r="P281" s="36">
        <v>71106.659989984983</v>
      </c>
      <c r="Q281" s="36">
        <v>-3797.3627107327661</v>
      </c>
      <c r="R281" s="36">
        <v>145284.59355700217</v>
      </c>
      <c r="S281" s="37">
        <f t="shared" si="1430"/>
        <v>503768.1522283426</v>
      </c>
      <c r="T281" s="36">
        <v>7565.5149390752804</v>
      </c>
      <c r="U281" s="36">
        <v>79878.150559172092</v>
      </c>
      <c r="V281" s="36">
        <v>40848.773159739612</v>
      </c>
      <c r="W281" s="36">
        <v>12276.74845601736</v>
      </c>
      <c r="X281" s="36">
        <v>68773.994324820567</v>
      </c>
      <c r="Y281" s="36">
        <v>82636.454682023046</v>
      </c>
      <c r="Z281" s="36">
        <v>-24265.565014187949</v>
      </c>
      <c r="AA281" s="36">
        <v>96607.411116675023</v>
      </c>
      <c r="AB281" s="36">
        <v>54836.421298614587</v>
      </c>
      <c r="AC281" s="36">
        <v>444545.98564513441</v>
      </c>
      <c r="AD281" s="36">
        <v>-55024.202971123348</v>
      </c>
      <c r="AE281" s="36">
        <v>150893.00617593055</v>
      </c>
      <c r="AF281" s="37">
        <f t="shared" si="1432"/>
        <v>959572.69237189111</v>
      </c>
      <c r="AG281" s="36">
        <v>5612.5855449841429</v>
      </c>
      <c r="AH281" s="36">
        <v>36542.313470205307</v>
      </c>
      <c r="AI281" s="36">
        <v>64934.902353530306</v>
      </c>
      <c r="AJ281" s="36">
        <v>11504.757135703556</v>
      </c>
      <c r="AK281" s="36">
        <v>10419.79636120848</v>
      </c>
      <c r="AL281" s="36">
        <v>715686.02904356539</v>
      </c>
      <c r="AM281" s="36">
        <v>-604581.04623602075</v>
      </c>
      <c r="AN281" s="36">
        <v>37385.244533466866</v>
      </c>
      <c r="AO281" s="36">
        <v>33399.913829076962</v>
      </c>
      <c r="AP281" s="36">
        <v>81634.952428642981</v>
      </c>
      <c r="AQ281" s="36">
        <v>111948.48397596393</v>
      </c>
      <c r="AR281" s="36">
        <v>153793.18978467703</v>
      </c>
      <c r="AS281" s="37">
        <f t="shared" si="1434"/>
        <v>658281.12222500413</v>
      </c>
      <c r="AT281" s="36">
        <v>33755.671590719416</v>
      </c>
      <c r="AU281" s="36">
        <v>1777.6664997496207</v>
      </c>
      <c r="AV281" s="36">
        <v>40419.452094808883</v>
      </c>
      <c r="AW281" s="36">
        <v>29882.897095643457</v>
      </c>
      <c r="AX281" s="36">
        <v>12853.881906192626</v>
      </c>
      <c r="AY281" s="36">
        <v>4711.2335169420803</v>
      </c>
      <c r="AZ281" s="36">
        <v>141382.9857285929</v>
      </c>
      <c r="BA281" s="36">
        <v>-95372.225004172928</v>
      </c>
      <c r="BB281" s="36">
        <v>25305.250667668133</v>
      </c>
      <c r="BC281" s="36">
        <v>39190.670547487927</v>
      </c>
      <c r="BD281" s="36">
        <v>79716.594641962904</v>
      </c>
      <c r="BE281" s="36">
        <v>349158.70964780508</v>
      </c>
      <c r="BF281" s="36">
        <f t="shared" si="1436"/>
        <v>662782.78893340006</v>
      </c>
      <c r="BG281" s="36">
        <v>20226.354114505091</v>
      </c>
      <c r="BH281" s="36">
        <v>18615.423134702054</v>
      </c>
      <c r="BI281" s="36">
        <v>572975.56547320995</v>
      </c>
      <c r="BJ281" s="36">
        <v>-544977.4182523787</v>
      </c>
      <c r="BK281" s="36">
        <v>9117.84343181439</v>
      </c>
      <c r="BL281" s="36">
        <v>20000.834585211152</v>
      </c>
      <c r="BM281" s="36">
        <v>8849.5138958437747</v>
      </c>
      <c r="BN281" s="36">
        <v>44826.087547988674</v>
      </c>
      <c r="BO281" s="36">
        <v>51101.197629777955</v>
      </c>
      <c r="BP281" s="36">
        <v>38757.448673009545</v>
      </c>
      <c r="BQ281" s="36">
        <v>74837.255883825754</v>
      </c>
      <c r="BR281" s="36">
        <v>291975.94187114009</v>
      </c>
      <c r="BS281" s="36">
        <f t="shared" si="1438"/>
        <v>606306.04798864969</v>
      </c>
      <c r="BT281" s="36">
        <v>38820.731096644973</v>
      </c>
      <c r="BU281" s="36">
        <v>35348.856618260725</v>
      </c>
      <c r="BV281" s="36">
        <v>37923.522784176261</v>
      </c>
      <c r="BW281" s="36">
        <v>36773.217242530489</v>
      </c>
      <c r="BX281" s="36">
        <v>-18188.353071273596</v>
      </c>
      <c r="BY281" s="36">
        <v>25439.505716908712</v>
      </c>
      <c r="BZ281" s="36">
        <v>52162.704598564524</v>
      </c>
      <c r="CA281" s="36">
        <v>74381.234226339482</v>
      </c>
      <c r="CB281" s="36">
        <v>105281.71632448674</v>
      </c>
      <c r="CC281" s="36">
        <v>73643.799031881164</v>
      </c>
      <c r="CD281" s="36">
        <v>245492.1394174594</v>
      </c>
      <c r="CE281" s="36">
        <v>526120.51710899663</v>
      </c>
      <c r="CF281" s="37">
        <f t="shared" si="1440"/>
        <v>1233199.5910949754</v>
      </c>
      <c r="CG281" s="36">
        <v>13372.740986479719</v>
      </c>
      <c r="CH281" s="36">
        <v>18064.847062260058</v>
      </c>
      <c r="CI281" s="36">
        <v>34622.76748456018</v>
      </c>
      <c r="CJ281" s="36">
        <v>-30846.717659823073</v>
      </c>
      <c r="CK281" s="36">
        <v>83496.375396427975</v>
      </c>
      <c r="CL281" s="36">
        <v>53447.617426139193</v>
      </c>
      <c r="CM281" s="36">
        <v>31390.821190118517</v>
      </c>
      <c r="CN281" s="36">
        <v>52157.644591887816</v>
      </c>
      <c r="CO281" s="36">
        <v>58391.757636454691</v>
      </c>
      <c r="CP281" s="36">
        <v>68807.381906192648</v>
      </c>
      <c r="CQ281" s="36">
        <v>207809.34818895013</v>
      </c>
      <c r="CR281" s="36">
        <v>485250.69187114004</v>
      </c>
      <c r="CS281" s="37">
        <f t="shared" si="1442"/>
        <v>1075965.2760807879</v>
      </c>
      <c r="CT281" s="36">
        <v>16224.336504757137</v>
      </c>
      <c r="CU281" s="36">
        <v>11573.498038724754</v>
      </c>
      <c r="CV281" s="36">
        <v>13887.941579035223</v>
      </c>
      <c r="CW281" s="36">
        <v>17029.591887831742</v>
      </c>
      <c r="CX281" s="36">
        <v>-5420.5165665164395</v>
      </c>
      <c r="CY281" s="36">
        <v>22855.329702887659</v>
      </c>
      <c r="CZ281" s="36">
        <v>9284.7604740444003</v>
      </c>
      <c r="DA281" s="36">
        <v>86521.94199632782</v>
      </c>
      <c r="DB281" s="36">
        <v>3733.044399933257</v>
      </c>
      <c r="DC281" s="36">
        <v>160469.77549657819</v>
      </c>
      <c r="DD281" s="36">
        <v>284348.78826573194</v>
      </c>
      <c r="DE281" s="36">
        <v>392477.25233683869</v>
      </c>
      <c r="DF281" s="36">
        <f t="shared" si="1444"/>
        <v>1012985.7441161743</v>
      </c>
      <c r="DG281" s="36">
        <v>134319.88</v>
      </c>
      <c r="DH281" s="36">
        <v>58847.24</v>
      </c>
      <c r="DI281" s="36">
        <v>-142093.79999999999</v>
      </c>
      <c r="DJ281" s="36">
        <v>1321.21</v>
      </c>
      <c r="DK281" s="36">
        <v>11600.59</v>
      </c>
      <c r="DL281" s="36">
        <v>16349.918406010132</v>
      </c>
      <c r="DM281" s="36">
        <v>21456.13</v>
      </c>
      <c r="DN281" s="36">
        <v>73287.711593989879</v>
      </c>
      <c r="DO281" s="36">
        <v>23516.35</v>
      </c>
      <c r="DP281" s="36">
        <v>130379.08</v>
      </c>
      <c r="DQ281" s="36">
        <v>300732.78999999998</v>
      </c>
      <c r="DR281" s="36">
        <v>895203.12</v>
      </c>
      <c r="DS281" s="37">
        <f t="shared" si="1446"/>
        <v>1524920.22</v>
      </c>
      <c r="DT281" s="36">
        <v>75295.97</v>
      </c>
      <c r="DU281" s="36">
        <v>88746.33</v>
      </c>
      <c r="DV281" s="36">
        <v>2493.8000000000175</v>
      </c>
      <c r="DW281" s="36">
        <v>21004.28</v>
      </c>
      <c r="DX281" s="36">
        <v>3022.359999999986</v>
      </c>
      <c r="DY281" s="36">
        <v>43058.44</v>
      </c>
      <c r="DZ281" s="36">
        <v>69328.399999999994</v>
      </c>
      <c r="EA281" s="36">
        <v>132024.68</v>
      </c>
      <c r="EB281" s="36">
        <v>190293.68</v>
      </c>
      <c r="EC281" s="36">
        <v>613521.82999999996</v>
      </c>
      <c r="ED281" s="36">
        <v>488967.54</v>
      </c>
      <c r="EE281" s="36">
        <v>927860.16</v>
      </c>
      <c r="EF281" s="37">
        <f t="shared" si="1448"/>
        <v>2655617.4700000002</v>
      </c>
      <c r="EG281" s="36">
        <v>94319.7</v>
      </c>
      <c r="EH281" s="36">
        <v>9754.73</v>
      </c>
      <c r="EI281" s="36">
        <v>1470</v>
      </c>
      <c r="EJ281" s="36">
        <v>16833.84</v>
      </c>
      <c r="EK281" s="36">
        <v>27720.47</v>
      </c>
      <c r="EL281" s="36">
        <v>55805.42</v>
      </c>
      <c r="EM281" s="36">
        <v>195372.88</v>
      </c>
      <c r="EN281" s="36">
        <v>229572.11</v>
      </c>
      <c r="EO281" s="36">
        <v>274982.8</v>
      </c>
      <c r="EP281" s="36">
        <v>194389.98</v>
      </c>
      <c r="EQ281" s="36">
        <v>188260.63</v>
      </c>
      <c r="ER281" s="36">
        <v>1037290.57</v>
      </c>
      <c r="ES281" s="37">
        <f t="shared" si="1450"/>
        <v>2325773.13</v>
      </c>
      <c r="ET281" s="36">
        <v>5568</v>
      </c>
      <c r="EU281" s="36">
        <v>19912.189999999999</v>
      </c>
      <c r="EV281" s="36">
        <v>117260.25</v>
      </c>
      <c r="EW281" s="36">
        <v>33625.07</v>
      </c>
      <c r="EX281" s="36">
        <v>88717.57</v>
      </c>
      <c r="EY281" s="36">
        <v>90267.53</v>
      </c>
      <c r="EZ281" s="36">
        <v>164294.54</v>
      </c>
      <c r="FA281" s="36">
        <v>366276.57</v>
      </c>
      <c r="FB281" s="36">
        <v>183433.23</v>
      </c>
      <c r="FC281" s="36">
        <v>175594.9</v>
      </c>
      <c r="FD281" s="36">
        <v>326673.39</v>
      </c>
      <c r="FE281" s="36">
        <v>696831.66</v>
      </c>
      <c r="FF281" s="37">
        <f t="shared" si="1452"/>
        <v>2268454.9</v>
      </c>
      <c r="FG281" s="36">
        <v>218555.49</v>
      </c>
      <c r="FH281" s="36">
        <v>23607.18</v>
      </c>
      <c r="FI281" s="36">
        <v>12899.2</v>
      </c>
      <c r="FJ281" s="36">
        <v>25420</v>
      </c>
      <c r="FK281" s="36">
        <v>7315.9000000000233</v>
      </c>
      <c r="FL281" s="36">
        <v>26956.16</v>
      </c>
      <c r="FM281" s="36">
        <v>30534.61</v>
      </c>
      <c r="FN281" s="36">
        <v>42781.19</v>
      </c>
      <c r="FO281" s="36">
        <v>65749.78</v>
      </c>
      <c r="FP281" s="36">
        <v>124493.53</v>
      </c>
      <c r="FQ281" s="36">
        <v>305491.59000000003</v>
      </c>
      <c r="FR281" s="36">
        <v>931809.25</v>
      </c>
      <c r="FS281" s="37">
        <f t="shared" si="1454"/>
        <v>1815613.8800000001</v>
      </c>
      <c r="FT281" s="36">
        <v>32875.24</v>
      </c>
      <c r="FU281" s="36">
        <v>4097.8999999999996</v>
      </c>
      <c r="FV281" s="36">
        <v>4389.53</v>
      </c>
      <c r="FW281" s="36">
        <v>9537.9599999999991</v>
      </c>
      <c r="FX281" s="36">
        <v>48656.639999999999</v>
      </c>
      <c r="FY281" s="36">
        <v>41580.720000000001</v>
      </c>
      <c r="FZ281" s="36">
        <v>30992.080000000002</v>
      </c>
      <c r="GA281" s="36">
        <v>60310.91</v>
      </c>
      <c r="GB281" s="36">
        <v>114051.75</v>
      </c>
      <c r="GC281" s="36">
        <v>160362.51999999999</v>
      </c>
      <c r="GD281" s="36">
        <v>349956.9</v>
      </c>
      <c r="GE281" s="36">
        <v>493998.91</v>
      </c>
      <c r="GF281" s="37">
        <f t="shared" si="1456"/>
        <v>1350811.06</v>
      </c>
      <c r="GG281" s="36">
        <v>58826.65</v>
      </c>
      <c r="GH281" s="36">
        <v>113464</v>
      </c>
      <c r="GI281" s="36">
        <v>23069.630000000005</v>
      </c>
      <c r="GJ281" s="36">
        <v>15920.220000000001</v>
      </c>
      <c r="GK281" s="36">
        <v>26236.570000000007</v>
      </c>
      <c r="GL281" s="36">
        <v>125116.59999999998</v>
      </c>
      <c r="GM281" s="36">
        <v>264872.37000000005</v>
      </c>
      <c r="GN281" s="36">
        <v>159171.55000000005</v>
      </c>
      <c r="GO281" s="36">
        <v>68019.88</v>
      </c>
      <c r="GP281" s="36">
        <v>140194.5199999999</v>
      </c>
      <c r="GQ281" s="36">
        <v>116021.80000000005</v>
      </c>
      <c r="GR281" s="36">
        <v>367709.30000000005</v>
      </c>
      <c r="GS281" s="37">
        <f t="shared" si="1458"/>
        <v>1478623.09</v>
      </c>
      <c r="GT281" s="36">
        <v>45555.68</v>
      </c>
      <c r="GU281" s="36">
        <v>50814.500000000007</v>
      </c>
      <c r="GV281" s="36">
        <v>3937.6199999999953</v>
      </c>
      <c r="GW281" s="36">
        <v>35411.160000000018</v>
      </c>
      <c r="GX281" s="36">
        <v>12402.639999999985</v>
      </c>
      <c r="GY281" s="36">
        <v>40815.179999999993</v>
      </c>
      <c r="GZ281" s="36">
        <v>212786.30000000002</v>
      </c>
      <c r="HA281" s="36">
        <v>108921.22000000003</v>
      </c>
      <c r="HB281" s="36">
        <v>106591.9700000002</v>
      </c>
      <c r="HC281" s="36">
        <v>272537.02</v>
      </c>
      <c r="HD281" s="36">
        <v>200721.73999999953</v>
      </c>
      <c r="HE281" s="36">
        <v>218110.04000000027</v>
      </c>
      <c r="HF281" s="37">
        <f t="shared" si="1460"/>
        <v>1308605.07</v>
      </c>
      <c r="HG281" s="36">
        <v>57930.36</v>
      </c>
      <c r="HH281" s="36">
        <v>15670.979999999996</v>
      </c>
      <c r="HI281" s="36">
        <v>17550.37000000001</v>
      </c>
      <c r="HJ281" s="36">
        <v>11432.619999999995</v>
      </c>
      <c r="HK281" s="36">
        <v>12699.010000000009</v>
      </c>
      <c r="HL281" s="36">
        <v>23258.39999999998</v>
      </c>
      <c r="HM281" s="36">
        <v>22134.98000000001</v>
      </c>
      <c r="HN281" s="36">
        <v>123943.74000000002</v>
      </c>
      <c r="HO281" s="36">
        <v>55469.080000000016</v>
      </c>
      <c r="HP281" s="36">
        <v>132185.53000000003</v>
      </c>
      <c r="HQ281" s="36">
        <v>109892.26000000001</v>
      </c>
      <c r="HR281" s="36">
        <v>527539.30000000005</v>
      </c>
      <c r="HS281" s="37">
        <f t="shared" si="1462"/>
        <v>1109706.6300000001</v>
      </c>
      <c r="HT281" s="36">
        <v>53709.26</v>
      </c>
      <c r="HU281" s="36">
        <v>84983.359999999986</v>
      </c>
      <c r="HV281" s="36">
        <v>28510.419999999984</v>
      </c>
      <c r="HW281" s="36">
        <v>61787.800000000017</v>
      </c>
      <c r="HX281" s="36">
        <v>12385.559999999998</v>
      </c>
      <c r="HY281" s="36">
        <v>117483.99999999997</v>
      </c>
      <c r="HZ281" s="36">
        <v>97709.070000000065</v>
      </c>
      <c r="IA281" s="36">
        <v>96711.479999999923</v>
      </c>
      <c r="IB281" s="36">
        <v>109288.82000000007</v>
      </c>
      <c r="IC281" s="36">
        <v>145879.94999999995</v>
      </c>
      <c r="ID281" s="36">
        <v>322926.84000000008</v>
      </c>
      <c r="IE281" s="36">
        <v>689250.97</v>
      </c>
      <c r="IF281" s="37">
        <f t="shared" si="1464"/>
        <v>1820627.53</v>
      </c>
      <c r="IG281" s="36">
        <v>16071.570000000002</v>
      </c>
      <c r="IH281" s="209">
        <v>15311.759999999997</v>
      </c>
      <c r="II281" s="209">
        <v>6240.7900000000045</v>
      </c>
      <c r="IJ281" s="209">
        <v>17012.249999999993</v>
      </c>
      <c r="IK281" s="209">
        <v>25061.150000000009</v>
      </c>
      <c r="IL281" s="209">
        <v>111081.60999999997</v>
      </c>
      <c r="IM281" s="209">
        <v>123498.34</v>
      </c>
      <c r="IN281" s="209">
        <v>94497.56</v>
      </c>
      <c r="IO281" s="209">
        <v>101604.78999999998</v>
      </c>
      <c r="IP281" s="209">
        <v>155672.95999999996</v>
      </c>
      <c r="IQ281" s="209">
        <v>186658.04000000004</v>
      </c>
      <c r="IR281" s="209">
        <v>845142.55999999971</v>
      </c>
      <c r="IS281" s="37">
        <f t="shared" si="1466"/>
        <v>1697853.3799999997</v>
      </c>
      <c r="IT281" s="36">
        <v>68758.16</v>
      </c>
      <c r="IU281" s="209">
        <v>77499.739999999991</v>
      </c>
      <c r="IV281" s="209">
        <v>15468.050000000017</v>
      </c>
      <c r="IW281" s="209">
        <v>26461.75</v>
      </c>
      <c r="IX281" s="209">
        <v>61389.589999999967</v>
      </c>
      <c r="IY281" s="209">
        <v>117920.88</v>
      </c>
      <c r="IZ281" s="209">
        <v>126269.95000000001</v>
      </c>
      <c r="JA281" s="209">
        <v>184610.07999999996</v>
      </c>
      <c r="JB281" s="209">
        <v>145415.01</v>
      </c>
      <c r="JC281" s="209">
        <v>297817.66999999993</v>
      </c>
      <c r="JD281" s="209">
        <v>386856.07000000007</v>
      </c>
      <c r="JE281" s="209">
        <v>689544.99000000046</v>
      </c>
      <c r="JF281" s="37">
        <f t="shared" si="1468"/>
        <v>2198011.9400000004</v>
      </c>
      <c r="JG281" s="229">
        <v>17113.989999999998</v>
      </c>
      <c r="JH281" s="209">
        <v>62760.99</v>
      </c>
      <c r="JI281" s="209">
        <v>48804.610000000015</v>
      </c>
      <c r="JJ281" s="209">
        <v>34265.369999999981</v>
      </c>
      <c r="JK281" s="209">
        <v>73093.640000000014</v>
      </c>
      <c r="JL281" s="209">
        <v>25723.179999999993</v>
      </c>
      <c r="JM281" s="209">
        <v>64379.350000000006</v>
      </c>
      <c r="JN281" s="209">
        <v>91533.23000000004</v>
      </c>
      <c r="JO281" s="209">
        <v>96990.509999999893</v>
      </c>
      <c r="JP281" s="209">
        <v>177271.0799999999</v>
      </c>
      <c r="JQ281" s="209">
        <v>433570.57000000018</v>
      </c>
      <c r="JR281" s="209">
        <v>1029012.8699999996</v>
      </c>
      <c r="JS281" s="37">
        <f t="shared" si="1470"/>
        <v>2154519.3899999997</v>
      </c>
      <c r="JT281" s="229">
        <v>15971.02</v>
      </c>
      <c r="JU281" s="209">
        <v>7222.2899999999972</v>
      </c>
      <c r="JV281" s="209">
        <v>28395.85</v>
      </c>
      <c r="JW281" s="209">
        <v>65229.79</v>
      </c>
      <c r="JX281" s="209">
        <v>53579.299999999974</v>
      </c>
      <c r="JY281" s="209">
        <v>50031.460000000021</v>
      </c>
      <c r="JZ281" s="209">
        <v>79003.079999999987</v>
      </c>
      <c r="KA281" s="209">
        <v>138539.20000000013</v>
      </c>
      <c r="KB281" s="209">
        <v>81327.749999999884</v>
      </c>
      <c r="KC281" s="209">
        <v>210714.69999999984</v>
      </c>
      <c r="KD281" s="209">
        <v>347427.22000000009</v>
      </c>
      <c r="KE281" s="209">
        <v>1292217.8300000003</v>
      </c>
      <c r="KF281" s="37">
        <f t="shared" si="1472"/>
        <v>2369659.4900000002</v>
      </c>
      <c r="KG281" s="229">
        <v>23918.7</v>
      </c>
      <c r="KH281" s="209">
        <v>95466.08</v>
      </c>
      <c r="KI281" s="209">
        <v>31756.03</v>
      </c>
      <c r="KJ281" s="209">
        <v>112846.89000000001</v>
      </c>
      <c r="KK281" s="209">
        <v>74095.839999999967</v>
      </c>
      <c r="KL281" s="209">
        <v>80271.160000000033</v>
      </c>
      <c r="KM281" s="209">
        <v>96068.69</v>
      </c>
      <c r="KN281" s="209">
        <v>134722.19999999995</v>
      </c>
      <c r="KO281" s="209">
        <v>138144.17000000004</v>
      </c>
      <c r="KP281" s="209">
        <v>209704.61</v>
      </c>
      <c r="KQ281" s="209">
        <v>341079.0199999999</v>
      </c>
      <c r="KR281" s="209">
        <v>789865.52000000025</v>
      </c>
      <c r="KS281" s="37">
        <f t="shared" si="1474"/>
        <v>2127938.91</v>
      </c>
      <c r="KT281" s="229">
        <v>68147.960000000006</v>
      </c>
      <c r="KU281" s="209">
        <v>8423.179999999993</v>
      </c>
      <c r="KV281" s="209">
        <v>113237.62999999999</v>
      </c>
      <c r="KW281" s="209">
        <v>42978.360000000015</v>
      </c>
      <c r="KX281" s="209">
        <v>109126.81</v>
      </c>
      <c r="KY281" s="209">
        <v>150524.52000000002</v>
      </c>
      <c r="KZ281" s="209">
        <v>98265.94</v>
      </c>
      <c r="LA281" s="209">
        <v>175603.06999999995</v>
      </c>
      <c r="LB281" s="209">
        <v>225112.09000000008</v>
      </c>
      <c r="LC281" s="209">
        <v>155897.15999999992</v>
      </c>
      <c r="LD281" s="209">
        <v>249087.89000000013</v>
      </c>
      <c r="LE281" s="209">
        <v>1136047.03</v>
      </c>
      <c r="LF281" s="37">
        <f t="shared" si="1476"/>
        <v>2532451.64</v>
      </c>
      <c r="LG281" s="229">
        <v>91422.16</v>
      </c>
      <c r="LH281" s="209">
        <v>42226.040000000008</v>
      </c>
      <c r="LI281" s="209">
        <v>37892.569999999978</v>
      </c>
      <c r="LJ281" s="209">
        <v>75941.260000000009</v>
      </c>
      <c r="LK281" s="209">
        <v>108281.31999999998</v>
      </c>
      <c r="LL281" s="209">
        <v>153233.28000000003</v>
      </c>
      <c r="LM281" s="209">
        <v>200974.93000000005</v>
      </c>
      <c r="LN281" s="209">
        <v>305968.41999999993</v>
      </c>
      <c r="LO281" s="209">
        <v>131853.79999999958</v>
      </c>
      <c r="LP281" s="209">
        <v>219657.38000000035</v>
      </c>
      <c r="LQ281" s="209">
        <v>234345.35000000009</v>
      </c>
      <c r="LR281" s="209">
        <v>643907.63000000012</v>
      </c>
      <c r="LS281" s="37">
        <f t="shared" si="1478"/>
        <v>2245704.14</v>
      </c>
      <c r="LT281" s="229">
        <v>263910.32</v>
      </c>
      <c r="LU281" s="209">
        <v>46418.020000000019</v>
      </c>
      <c r="LV281" s="209">
        <v>63971.639999999956</v>
      </c>
      <c r="LW281" s="209">
        <v>52822.570000000007</v>
      </c>
      <c r="LX281" s="209">
        <v>108920.12000000005</v>
      </c>
      <c r="LY281" s="209">
        <v>155054.82999999996</v>
      </c>
      <c r="LZ281" s="209">
        <v>248967.47999999998</v>
      </c>
      <c r="MA281" s="209">
        <v>136224.66999999993</v>
      </c>
      <c r="MB281" s="209">
        <v>99398.5</v>
      </c>
      <c r="MC281" s="209">
        <v>310093.48</v>
      </c>
      <c r="MD281" s="209">
        <v>280889.59000000008</v>
      </c>
      <c r="ME281" s="209">
        <v>1113437.6300000001</v>
      </c>
      <c r="MF281" s="37">
        <f t="shared" si="1480"/>
        <v>2880108.85</v>
      </c>
      <c r="MG281" s="229">
        <v>216678.22</v>
      </c>
      <c r="MH281" s="209">
        <v>212940.74000000002</v>
      </c>
      <c r="MI281" s="209">
        <v>132652.63999999996</v>
      </c>
      <c r="MJ281" s="209">
        <v>0</v>
      </c>
      <c r="MK281" s="209">
        <v>0</v>
      </c>
      <c r="ML281" s="209">
        <v>0</v>
      </c>
      <c r="MM281" s="209">
        <v>0</v>
      </c>
      <c r="MN281" s="209">
        <v>0</v>
      </c>
      <c r="MO281" s="209">
        <v>0</v>
      </c>
      <c r="MP281" s="209">
        <v>0</v>
      </c>
      <c r="MQ281" s="209">
        <v>0</v>
      </c>
      <c r="MR281" s="209">
        <v>0</v>
      </c>
      <c r="MS281" s="38">
        <f t="shared" si="1482"/>
        <v>562271.6</v>
      </c>
    </row>
    <row r="282" spans="1:357" ht="15.75" x14ac:dyDescent="0.25">
      <c r="A282" s="16">
        <v>4315</v>
      </c>
      <c r="B282" s="120"/>
      <c r="C282" s="18" t="s">
        <v>334</v>
      </c>
      <c r="D282" s="18" t="s">
        <v>84</v>
      </c>
      <c r="E282" s="36" t="s">
        <v>165</v>
      </c>
      <c r="F282" s="36" t="s">
        <v>165</v>
      </c>
      <c r="G282" s="36" t="s">
        <v>165</v>
      </c>
      <c r="H282" s="36" t="s">
        <v>165</v>
      </c>
      <c r="I282" s="36" t="s">
        <v>165</v>
      </c>
      <c r="J282" s="36" t="s">
        <v>165</v>
      </c>
      <c r="K282" s="36" t="s">
        <v>165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7">
        <f t="shared" si="1430"/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7">
        <f t="shared" si="1432"/>
        <v>0</v>
      </c>
      <c r="AG282" s="36">
        <v>0</v>
      </c>
      <c r="AH282" s="36">
        <v>0</v>
      </c>
      <c r="AI282" s="36">
        <v>0</v>
      </c>
      <c r="AJ282" s="36">
        <v>0</v>
      </c>
      <c r="AK282" s="36">
        <v>0</v>
      </c>
      <c r="AL282" s="36">
        <v>0</v>
      </c>
      <c r="AM282" s="36">
        <v>0</v>
      </c>
      <c r="AN282" s="36">
        <v>0</v>
      </c>
      <c r="AO282" s="36">
        <v>0</v>
      </c>
      <c r="AP282" s="36">
        <v>0</v>
      </c>
      <c r="AQ282" s="36">
        <v>0</v>
      </c>
      <c r="AR282" s="36">
        <v>0</v>
      </c>
      <c r="AS282" s="37">
        <f t="shared" si="1434"/>
        <v>0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>
        <v>0</v>
      </c>
      <c r="BC282" s="36">
        <v>0</v>
      </c>
      <c r="BD282" s="36">
        <v>0</v>
      </c>
      <c r="BE282" s="36">
        <v>0</v>
      </c>
      <c r="BF282" s="36">
        <f t="shared" si="1436"/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0</v>
      </c>
      <c r="BM282" s="36">
        <v>0</v>
      </c>
      <c r="BN282" s="36">
        <v>0</v>
      </c>
      <c r="BO282" s="36">
        <v>0</v>
      </c>
      <c r="BP282" s="36">
        <v>0</v>
      </c>
      <c r="BQ282" s="36">
        <v>0</v>
      </c>
      <c r="BR282" s="36">
        <v>0</v>
      </c>
      <c r="BS282" s="36">
        <f t="shared" si="1438"/>
        <v>0</v>
      </c>
      <c r="BT282" s="36">
        <v>250016.69170422302</v>
      </c>
      <c r="BU282" s="36">
        <v>110119.34568519446</v>
      </c>
      <c r="BV282" s="36">
        <v>379465.03087965283</v>
      </c>
      <c r="BW282" s="36">
        <v>252333.37744116169</v>
      </c>
      <c r="BX282" s="36">
        <v>545715.94437489542</v>
      </c>
      <c r="BY282" s="36">
        <v>40292.193164747121</v>
      </c>
      <c r="BZ282" s="36">
        <v>504885.08754798863</v>
      </c>
      <c r="CA282" s="36">
        <v>403617.01598230662</v>
      </c>
      <c r="CB282" s="36">
        <v>-306893.56434651936</v>
      </c>
      <c r="CC282" s="36">
        <v>136811.17438657978</v>
      </c>
      <c r="CD282" s="36">
        <v>257213.38762310136</v>
      </c>
      <c r="CE282" s="36">
        <v>1693521.5615506603</v>
      </c>
      <c r="CF282" s="37">
        <f t="shared" si="1440"/>
        <v>4267097.2459939914</v>
      </c>
      <c r="CG282" s="36">
        <v>122197.08170589217</v>
      </c>
      <c r="CH282" s="36">
        <v>464385.0018778168</v>
      </c>
      <c r="CI282" s="36">
        <v>71596.638457686451</v>
      </c>
      <c r="CJ282" s="36">
        <v>67417.691996327951</v>
      </c>
      <c r="CK282" s="36">
        <v>513778.18193957617</v>
      </c>
      <c r="CL282" s="36">
        <v>251332.11137539608</v>
      </c>
      <c r="CM282" s="36">
        <v>197179.67083959293</v>
      </c>
      <c r="CN282" s="36">
        <v>85410.166583208033</v>
      </c>
      <c r="CO282" s="36">
        <v>319132.35273743945</v>
      </c>
      <c r="CP282" s="36">
        <v>132453.39617759958</v>
      </c>
      <c r="CQ282" s="36">
        <v>355393.45977299282</v>
      </c>
      <c r="CR282" s="36">
        <v>822359.9646553169</v>
      </c>
      <c r="CS282" s="37">
        <f t="shared" si="1442"/>
        <v>3402635.7181188455</v>
      </c>
      <c r="CT282" s="36">
        <v>181410.90469036889</v>
      </c>
      <c r="CU282" s="36">
        <v>349206.65239525965</v>
      </c>
      <c r="CV282" s="36">
        <v>499213.18440160243</v>
      </c>
      <c r="CW282" s="36">
        <v>285926.75763645477</v>
      </c>
      <c r="CX282" s="36">
        <v>236886.61625771984</v>
      </c>
      <c r="CY282" s="36">
        <v>361524.65151894483</v>
      </c>
      <c r="CZ282" s="36">
        <v>190707.91495576722</v>
      </c>
      <c r="DA282" s="36">
        <v>443197.32945251238</v>
      </c>
      <c r="DB282" s="36">
        <v>268544.20543314982</v>
      </c>
      <c r="DC282" s="36">
        <v>623599.55036721646</v>
      </c>
      <c r="DD282" s="36">
        <v>720648.52140711073</v>
      </c>
      <c r="DE282" s="36">
        <v>657874.14976631687</v>
      </c>
      <c r="DF282" s="36">
        <f t="shared" si="1444"/>
        <v>4818740.4382824237</v>
      </c>
      <c r="DG282" s="36">
        <v>370575.63157068938</v>
      </c>
      <c r="DH282" s="36">
        <v>98576.515728592873</v>
      </c>
      <c r="DI282" s="36">
        <v>97888.809999999939</v>
      </c>
      <c r="DJ282" s="36">
        <v>519163.38</v>
      </c>
      <c r="DK282" s="36">
        <v>246092.89974962454</v>
      </c>
      <c r="DL282" s="36">
        <v>213912.1</v>
      </c>
      <c r="DM282" s="36">
        <v>99811.850000000093</v>
      </c>
      <c r="DN282" s="36">
        <v>556239.28295109328</v>
      </c>
      <c r="DO282" s="36">
        <v>196209.48</v>
      </c>
      <c r="DP282" s="36">
        <v>312607.86</v>
      </c>
      <c r="DQ282" s="36">
        <v>398466.91</v>
      </c>
      <c r="DR282" s="36">
        <v>1430971.06</v>
      </c>
      <c r="DS282" s="37">
        <f t="shared" si="1446"/>
        <v>4540515.78</v>
      </c>
      <c r="DT282" s="36">
        <v>236243.7</v>
      </c>
      <c r="DU282" s="36">
        <v>127673.76</v>
      </c>
      <c r="DV282" s="36">
        <v>215351.24</v>
      </c>
      <c r="DW282" s="36">
        <v>279526.09999999998</v>
      </c>
      <c r="DX282" s="36">
        <v>338485.69</v>
      </c>
      <c r="DY282" s="36">
        <v>257381.76000000001</v>
      </c>
      <c r="DZ282" s="36">
        <v>227285.38</v>
      </c>
      <c r="EA282" s="36">
        <v>192009.69</v>
      </c>
      <c r="EB282" s="36">
        <v>428528.31</v>
      </c>
      <c r="EC282" s="36">
        <v>350497.77</v>
      </c>
      <c r="ED282" s="36">
        <v>744971.21</v>
      </c>
      <c r="EE282" s="36">
        <v>1338323</v>
      </c>
      <c r="EF282" s="37">
        <f t="shared" si="1448"/>
        <v>4736277.6099999994</v>
      </c>
      <c r="EG282" s="36">
        <v>159812.09</v>
      </c>
      <c r="EH282" s="36">
        <v>59959.92</v>
      </c>
      <c r="EI282" s="36">
        <v>145720.85999999999</v>
      </c>
      <c r="EJ282" s="36">
        <v>165263.18</v>
      </c>
      <c r="EK282" s="36">
        <v>111746.04</v>
      </c>
      <c r="EL282" s="36">
        <v>153270.24</v>
      </c>
      <c r="EM282" s="36">
        <v>212001.97</v>
      </c>
      <c r="EN282" s="36">
        <v>97378.389999999898</v>
      </c>
      <c r="EO282" s="36">
        <v>1949894.35</v>
      </c>
      <c r="EP282" s="36">
        <v>247975.67</v>
      </c>
      <c r="EQ282" s="36">
        <v>287591.11</v>
      </c>
      <c r="ER282" s="36">
        <v>288477.37</v>
      </c>
      <c r="ES282" s="37">
        <f t="shared" si="1450"/>
        <v>3879091.19</v>
      </c>
      <c r="ET282" s="36">
        <v>391381.07</v>
      </c>
      <c r="EU282" s="36">
        <v>74474.11</v>
      </c>
      <c r="EV282" s="36">
        <v>247630.51</v>
      </c>
      <c r="EW282" s="36">
        <v>128415.14</v>
      </c>
      <c r="EX282" s="36">
        <v>34896.830000000075</v>
      </c>
      <c r="EY282" s="36">
        <v>168496.53</v>
      </c>
      <c r="EZ282" s="36">
        <v>208667.87</v>
      </c>
      <c r="FA282" s="36">
        <v>82170.619999999879</v>
      </c>
      <c r="FB282" s="36">
        <v>136822.07</v>
      </c>
      <c r="FC282" s="36">
        <v>130465.75</v>
      </c>
      <c r="FD282" s="36">
        <v>108407.06</v>
      </c>
      <c r="FE282" s="36">
        <v>164354.97</v>
      </c>
      <c r="FF282" s="37">
        <f t="shared" si="1452"/>
        <v>1876182.53</v>
      </c>
      <c r="FG282" s="36">
        <v>180579.59</v>
      </c>
      <c r="FH282" s="36">
        <v>50556.49</v>
      </c>
      <c r="FI282" s="36">
        <v>41150.65</v>
      </c>
      <c r="FJ282" s="36">
        <v>119823.73</v>
      </c>
      <c r="FK282" s="36">
        <v>72515.78</v>
      </c>
      <c r="FL282" s="36">
        <v>94168.15</v>
      </c>
      <c r="FM282" s="36">
        <v>367434.86</v>
      </c>
      <c r="FN282" s="36">
        <v>86716.14</v>
      </c>
      <c r="FO282" s="36">
        <v>105922.1</v>
      </c>
      <c r="FP282" s="36">
        <v>279519.49</v>
      </c>
      <c r="FQ282" s="36">
        <v>284387.25</v>
      </c>
      <c r="FR282" s="36">
        <v>623966.85</v>
      </c>
      <c r="FS282" s="37">
        <f t="shared" si="1454"/>
        <v>2306741.08</v>
      </c>
      <c r="FT282" s="36">
        <v>182419.46</v>
      </c>
      <c r="FU282" s="36">
        <v>52165.22</v>
      </c>
      <c r="FV282" s="36">
        <v>138789.19</v>
      </c>
      <c r="FW282" s="36">
        <v>188618.51</v>
      </c>
      <c r="FX282" s="36">
        <v>140896</v>
      </c>
      <c r="FY282" s="36">
        <v>317730.61</v>
      </c>
      <c r="FZ282" s="36">
        <v>195249.66</v>
      </c>
      <c r="GA282" s="36">
        <v>33492.620000000112</v>
      </c>
      <c r="GB282" s="36">
        <v>77575.679999999935</v>
      </c>
      <c r="GC282" s="36">
        <v>267697.07</v>
      </c>
      <c r="GD282" s="36">
        <v>92625.99</v>
      </c>
      <c r="GE282" s="36">
        <v>535696.91</v>
      </c>
      <c r="GF282" s="37">
        <f t="shared" si="1456"/>
        <v>2222956.92</v>
      </c>
      <c r="GG282" s="36">
        <v>143110.41</v>
      </c>
      <c r="GH282" s="36">
        <v>123162.01999999999</v>
      </c>
      <c r="GI282" s="36">
        <v>168705.09000000003</v>
      </c>
      <c r="GJ282" s="36">
        <v>111456.15000000002</v>
      </c>
      <c r="GK282" s="36">
        <v>96387.219999999972</v>
      </c>
      <c r="GL282" s="36">
        <v>273273.11</v>
      </c>
      <c r="GM282" s="36">
        <v>116516.06000000006</v>
      </c>
      <c r="GN282" s="36">
        <v>95034.009999999544</v>
      </c>
      <c r="GO282" s="36">
        <v>155896.52000000002</v>
      </c>
      <c r="GP282" s="36">
        <v>139649.91999999993</v>
      </c>
      <c r="GQ282" s="36">
        <v>170848.89999999991</v>
      </c>
      <c r="GR282" s="36">
        <v>661165.23000000021</v>
      </c>
      <c r="GS282" s="37">
        <f t="shared" si="1458"/>
        <v>2255204.6399999997</v>
      </c>
      <c r="GT282" s="36">
        <v>81776.460000000006</v>
      </c>
      <c r="GU282" s="36">
        <v>228210.95999999996</v>
      </c>
      <c r="GV282" s="36">
        <v>611389.04</v>
      </c>
      <c r="GW282" s="36">
        <v>285331.96999999974</v>
      </c>
      <c r="GX282" s="36">
        <v>124194.52000000025</v>
      </c>
      <c r="GY282" s="36">
        <v>259771.97999999998</v>
      </c>
      <c r="GZ282" s="36">
        <v>123559.05000000028</v>
      </c>
      <c r="HA282" s="36">
        <v>163888.87999999966</v>
      </c>
      <c r="HB282" s="36">
        <v>74494.480000000447</v>
      </c>
      <c r="HC282" s="36">
        <v>210351.80000000028</v>
      </c>
      <c r="HD282" s="36">
        <v>148227.41999999946</v>
      </c>
      <c r="HE282" s="36">
        <v>184335.69999999972</v>
      </c>
      <c r="HF282" s="37">
        <f t="shared" si="1460"/>
        <v>2495532.2599999998</v>
      </c>
      <c r="HG282" s="36">
        <v>60744.380000000005</v>
      </c>
      <c r="HH282" s="36">
        <v>43948.839999999982</v>
      </c>
      <c r="HI282" s="36">
        <v>399810.16000000009</v>
      </c>
      <c r="HJ282" s="36">
        <v>131185.01000000007</v>
      </c>
      <c r="HK282" s="36">
        <v>83955.54999999993</v>
      </c>
      <c r="HL282" s="36">
        <v>274286.65999999992</v>
      </c>
      <c r="HM282" s="36">
        <v>67984.410000000265</v>
      </c>
      <c r="HN282" s="36">
        <v>220109.99999999977</v>
      </c>
      <c r="HO282" s="36">
        <v>142668.31999999983</v>
      </c>
      <c r="HP282" s="36">
        <v>94044.670000000158</v>
      </c>
      <c r="HQ282" s="36">
        <v>333821.11999999988</v>
      </c>
      <c r="HR282" s="36">
        <v>341014.69999999995</v>
      </c>
      <c r="HS282" s="37">
        <f t="shared" si="1462"/>
        <v>2193573.8199999998</v>
      </c>
      <c r="HT282" s="36">
        <v>84870.489999999991</v>
      </c>
      <c r="HU282" s="36">
        <v>306100.79000000004</v>
      </c>
      <c r="HV282" s="36">
        <v>123233.78999999998</v>
      </c>
      <c r="HW282" s="36">
        <v>98195.370000000054</v>
      </c>
      <c r="HX282" s="36">
        <v>244531.67000000004</v>
      </c>
      <c r="HY282" s="36">
        <v>347789.51</v>
      </c>
      <c r="HZ282" s="36">
        <v>260744.18999999994</v>
      </c>
      <c r="IA282" s="36">
        <v>187117.47000000044</v>
      </c>
      <c r="IB282" s="36">
        <v>159466.51999999979</v>
      </c>
      <c r="IC282" s="36">
        <v>216719.18999999994</v>
      </c>
      <c r="ID282" s="36">
        <v>345743.56999999983</v>
      </c>
      <c r="IE282" s="36">
        <v>471439.00999999978</v>
      </c>
      <c r="IF282" s="37">
        <f t="shared" si="1464"/>
        <v>2845951.57</v>
      </c>
      <c r="IG282" s="36">
        <v>26907.7</v>
      </c>
      <c r="IH282" s="209">
        <v>284715.00000000006</v>
      </c>
      <c r="II282" s="209">
        <v>75506.919999999925</v>
      </c>
      <c r="IJ282" s="209">
        <v>91835.510000000009</v>
      </c>
      <c r="IK282" s="209">
        <v>200729.94999999995</v>
      </c>
      <c r="IL282" s="209">
        <v>139535.37000000011</v>
      </c>
      <c r="IM282" s="209">
        <v>19165.089999999967</v>
      </c>
      <c r="IN282" s="209">
        <v>578957.91999999993</v>
      </c>
      <c r="IO282" s="209">
        <v>158075.48999999976</v>
      </c>
      <c r="IP282" s="209">
        <v>188791.03000000026</v>
      </c>
      <c r="IQ282" s="209">
        <v>258381.93999999994</v>
      </c>
      <c r="IR282" s="209">
        <v>422870.95000000019</v>
      </c>
      <c r="IS282" s="37">
        <f t="shared" si="1466"/>
        <v>2445472.87</v>
      </c>
      <c r="IT282" s="36">
        <v>14058.33</v>
      </c>
      <c r="IU282" s="209">
        <v>208248.91000000003</v>
      </c>
      <c r="IV282" s="209">
        <v>172822.51999999987</v>
      </c>
      <c r="IW282" s="209">
        <v>58506.310000000114</v>
      </c>
      <c r="IX282" s="209">
        <v>66184.270000000077</v>
      </c>
      <c r="IY282" s="209">
        <v>47764.689999999944</v>
      </c>
      <c r="IZ282" s="209">
        <v>92468.419999999925</v>
      </c>
      <c r="JA282" s="209">
        <v>26390.579999999958</v>
      </c>
      <c r="JB282" s="209">
        <v>62912.990000000107</v>
      </c>
      <c r="JC282" s="209">
        <v>60560.609999999986</v>
      </c>
      <c r="JD282" s="209">
        <v>307292.63</v>
      </c>
      <c r="JE282" s="209">
        <v>354428.31000000006</v>
      </c>
      <c r="JF282" s="37">
        <f t="shared" si="1468"/>
        <v>1471638.57</v>
      </c>
      <c r="JG282" s="229">
        <v>5970.2800000000007</v>
      </c>
      <c r="JH282" s="209">
        <v>77171.22</v>
      </c>
      <c r="JI282" s="209">
        <v>78199.13</v>
      </c>
      <c r="JJ282" s="209">
        <v>220789</v>
      </c>
      <c r="JK282" s="209">
        <v>133784.24999999994</v>
      </c>
      <c r="JL282" s="209">
        <v>200018.3000000001</v>
      </c>
      <c r="JM282" s="209">
        <v>179966.06000000006</v>
      </c>
      <c r="JN282" s="209">
        <v>23036.819999999832</v>
      </c>
      <c r="JO282" s="209">
        <v>43292.030000000144</v>
      </c>
      <c r="JP282" s="209">
        <v>100356.97999999998</v>
      </c>
      <c r="JQ282" s="209">
        <v>173332.49</v>
      </c>
      <c r="JR282" s="209">
        <v>305645.4600000002</v>
      </c>
      <c r="JS282" s="37">
        <f t="shared" si="1470"/>
        <v>1541562.0200000003</v>
      </c>
      <c r="JT282" s="229">
        <v>27606.47</v>
      </c>
      <c r="JU282" s="209">
        <v>133606.99</v>
      </c>
      <c r="JV282" s="209">
        <v>49109.860000000015</v>
      </c>
      <c r="JW282" s="209">
        <v>46470.649999999994</v>
      </c>
      <c r="JX282" s="209">
        <v>172666.02000000005</v>
      </c>
      <c r="JY282" s="209">
        <v>137657.72999999981</v>
      </c>
      <c r="JZ282" s="209">
        <v>214505.74</v>
      </c>
      <c r="KA282" s="209">
        <v>108666.98000000021</v>
      </c>
      <c r="KB282" s="209">
        <v>105642.56999999995</v>
      </c>
      <c r="KC282" s="209">
        <v>216971.14000000013</v>
      </c>
      <c r="KD282" s="209">
        <v>333848.93999999994</v>
      </c>
      <c r="KE282" s="209">
        <v>384087.06999999983</v>
      </c>
      <c r="KF282" s="37">
        <f t="shared" si="1472"/>
        <v>1930840.16</v>
      </c>
      <c r="KG282" s="229">
        <v>27296.14</v>
      </c>
      <c r="KH282" s="209">
        <v>45284.509999999995</v>
      </c>
      <c r="KI282" s="209">
        <v>81447.760000000009</v>
      </c>
      <c r="KJ282" s="209">
        <v>208962.1</v>
      </c>
      <c r="KK282" s="209">
        <v>87882.219999999972</v>
      </c>
      <c r="KL282" s="209">
        <v>181851.47999999998</v>
      </c>
      <c r="KM282" s="209">
        <v>35478.810000000056</v>
      </c>
      <c r="KN282" s="209">
        <v>84930.829999999958</v>
      </c>
      <c r="KO282" s="209">
        <v>172520.07000000007</v>
      </c>
      <c r="KP282" s="209">
        <v>207323.30999999994</v>
      </c>
      <c r="KQ282" s="209">
        <v>148212.89999999991</v>
      </c>
      <c r="KR282" s="209">
        <v>781411.49000000022</v>
      </c>
      <c r="KS282" s="37">
        <f t="shared" si="1474"/>
        <v>2062601.62</v>
      </c>
      <c r="KT282" s="229">
        <v>60284.32</v>
      </c>
      <c r="KU282" s="209">
        <v>142170.25999999998</v>
      </c>
      <c r="KV282" s="209">
        <v>200138.6</v>
      </c>
      <c r="KW282" s="209">
        <v>64972.630000000005</v>
      </c>
      <c r="KX282" s="209">
        <v>370471.83</v>
      </c>
      <c r="KY282" s="209">
        <v>152286.53000000003</v>
      </c>
      <c r="KZ282" s="209">
        <v>263703.00999999989</v>
      </c>
      <c r="LA282" s="209">
        <v>110976.27000000002</v>
      </c>
      <c r="LB282" s="209">
        <v>70806.929999999935</v>
      </c>
      <c r="LC282" s="209">
        <v>64688.570000000065</v>
      </c>
      <c r="LD282" s="209">
        <v>158335.21999999997</v>
      </c>
      <c r="LE282" s="209">
        <v>465700.20999999996</v>
      </c>
      <c r="LF282" s="37">
        <f t="shared" si="1476"/>
        <v>2124534.38</v>
      </c>
      <c r="LG282" s="229">
        <v>34178.6</v>
      </c>
      <c r="LH282" s="209">
        <v>95078.06</v>
      </c>
      <c r="LI282" s="209">
        <v>17592.649999999994</v>
      </c>
      <c r="LJ282" s="209">
        <v>122135.03000000003</v>
      </c>
      <c r="LK282" s="209">
        <v>196769.76999999996</v>
      </c>
      <c r="LL282" s="209">
        <v>208023.20000000007</v>
      </c>
      <c r="LM282" s="209">
        <v>97093.359999999986</v>
      </c>
      <c r="LN282" s="209">
        <v>106105.08999999997</v>
      </c>
      <c r="LO282" s="209">
        <v>61096.599999999977</v>
      </c>
      <c r="LP282" s="209">
        <v>1311840.94</v>
      </c>
      <c r="LQ282" s="209">
        <v>312803.05000000028</v>
      </c>
      <c r="LR282" s="209">
        <v>2347946.7600000002</v>
      </c>
      <c r="LS282" s="37">
        <f t="shared" si="1478"/>
        <v>4910663.1100000003</v>
      </c>
      <c r="LT282" s="229">
        <v>41740.730000000003</v>
      </c>
      <c r="LU282" s="209">
        <v>105087.75</v>
      </c>
      <c r="LV282" s="209">
        <v>41375.109999999986</v>
      </c>
      <c r="LW282" s="209">
        <v>111836.31000000003</v>
      </c>
      <c r="LX282" s="209">
        <v>172788.15999999997</v>
      </c>
      <c r="LY282" s="209">
        <v>92402.539999999979</v>
      </c>
      <c r="LZ282" s="209">
        <v>714020.92</v>
      </c>
      <c r="MA282" s="209">
        <v>251198.80000000005</v>
      </c>
      <c r="MB282" s="209">
        <v>83507.199999999953</v>
      </c>
      <c r="MC282" s="209">
        <v>322272.34000000008</v>
      </c>
      <c r="MD282" s="209">
        <v>131961.33999999985</v>
      </c>
      <c r="ME282" s="209">
        <v>1134540.2900000003</v>
      </c>
      <c r="MF282" s="37">
        <f t="shared" si="1480"/>
        <v>3202731.49</v>
      </c>
      <c r="MG282" s="229">
        <v>79581.820000000007</v>
      </c>
      <c r="MH282" s="209">
        <v>120247.65</v>
      </c>
      <c r="MI282" s="209">
        <v>135143.06999999998</v>
      </c>
      <c r="MJ282" s="209">
        <v>0</v>
      </c>
      <c r="MK282" s="209">
        <v>0</v>
      </c>
      <c r="ML282" s="209">
        <v>0</v>
      </c>
      <c r="MM282" s="209">
        <v>0</v>
      </c>
      <c r="MN282" s="209">
        <v>0</v>
      </c>
      <c r="MO282" s="209">
        <v>0</v>
      </c>
      <c r="MP282" s="209">
        <v>0</v>
      </c>
      <c r="MQ282" s="209">
        <v>0</v>
      </c>
      <c r="MR282" s="209">
        <v>0</v>
      </c>
      <c r="MS282" s="38">
        <f t="shared" si="1482"/>
        <v>334972.53999999998</v>
      </c>
    </row>
    <row r="283" spans="1:357" ht="15.75" x14ac:dyDescent="0.25">
      <c r="A283" s="16">
        <v>4316</v>
      </c>
      <c r="B283" s="120"/>
      <c r="C283" s="18" t="s">
        <v>276</v>
      </c>
      <c r="D283" s="18" t="s">
        <v>401</v>
      </c>
      <c r="E283" s="36" t="s">
        <v>165</v>
      </c>
      <c r="F283" s="36" t="s">
        <v>165</v>
      </c>
      <c r="G283" s="36" t="s">
        <v>165</v>
      </c>
      <c r="H283" s="36" t="s">
        <v>165</v>
      </c>
      <c r="I283" s="36" t="s">
        <v>165</v>
      </c>
      <c r="J283" s="36" t="s">
        <v>165</v>
      </c>
      <c r="K283" s="36" t="s">
        <v>165</v>
      </c>
      <c r="L283" s="36">
        <v>0</v>
      </c>
      <c r="M283" s="36">
        <v>758429.31063261558</v>
      </c>
      <c r="N283" s="36">
        <v>-758429.31063261558</v>
      </c>
      <c r="O283" s="36">
        <v>795159.40577532968</v>
      </c>
      <c r="P283" s="36">
        <v>-795159.40577532968</v>
      </c>
      <c r="Q283" s="36">
        <v>0</v>
      </c>
      <c r="R283" s="36">
        <v>0</v>
      </c>
      <c r="S283" s="37">
        <f t="shared" si="1430"/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145935.57002169921</v>
      </c>
      <c r="AA283" s="36">
        <v>-145935.57002169921</v>
      </c>
      <c r="AB283" s="36">
        <v>0</v>
      </c>
      <c r="AC283" s="36">
        <v>0</v>
      </c>
      <c r="AD283" s="36">
        <v>0</v>
      </c>
      <c r="AE283" s="36">
        <v>0</v>
      </c>
      <c r="AF283" s="37">
        <f t="shared" si="1432"/>
        <v>0</v>
      </c>
      <c r="AG283" s="36">
        <v>0</v>
      </c>
      <c r="AH283" s="36">
        <v>0</v>
      </c>
      <c r="AI283" s="36">
        <v>1326.9904857285931</v>
      </c>
      <c r="AJ283" s="36">
        <v>42797.529627775002</v>
      </c>
      <c r="AK283" s="36">
        <v>0</v>
      </c>
      <c r="AL283" s="36">
        <v>0</v>
      </c>
      <c r="AM283" s="36">
        <v>0</v>
      </c>
      <c r="AN283" s="36">
        <v>0</v>
      </c>
      <c r="AO283" s="36">
        <v>0</v>
      </c>
      <c r="AP283" s="36">
        <v>0</v>
      </c>
      <c r="AQ283" s="36">
        <v>5036.7217492906029</v>
      </c>
      <c r="AR283" s="36">
        <v>-5036.7217492906029</v>
      </c>
      <c r="AS283" s="37">
        <f t="shared" si="1434"/>
        <v>44124.520113503597</v>
      </c>
      <c r="AT283" s="36">
        <v>3471.874478384243</v>
      </c>
      <c r="AU283" s="36">
        <v>-3471.874478384243</v>
      </c>
      <c r="AV283" s="36">
        <v>129978.30078451011</v>
      </c>
      <c r="AW283" s="36">
        <v>-129978.30078451011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f t="shared" si="1436"/>
        <v>0</v>
      </c>
      <c r="BG283" s="36">
        <v>0</v>
      </c>
      <c r="BH283" s="36">
        <v>0</v>
      </c>
      <c r="BI283" s="36">
        <v>0</v>
      </c>
      <c r="BJ283" s="36">
        <v>0</v>
      </c>
      <c r="BK283" s="36">
        <v>0</v>
      </c>
      <c r="BL283" s="36">
        <v>0</v>
      </c>
      <c r="BM283" s="36">
        <v>0</v>
      </c>
      <c r="BN283" s="36">
        <v>0</v>
      </c>
      <c r="BO283" s="36">
        <v>0</v>
      </c>
      <c r="BP283" s="36">
        <v>0</v>
      </c>
      <c r="BQ283" s="36">
        <v>0</v>
      </c>
      <c r="BR283" s="36">
        <v>22905.191120013355</v>
      </c>
      <c r="BS283" s="36">
        <f t="shared" si="1438"/>
        <v>22905.191120013355</v>
      </c>
      <c r="BT283" s="36">
        <v>0</v>
      </c>
      <c r="BU283" s="36">
        <v>0</v>
      </c>
      <c r="BV283" s="36">
        <v>0</v>
      </c>
      <c r="BW283" s="36">
        <v>2804.2063094641962</v>
      </c>
      <c r="BX283" s="36">
        <v>3726.4229677850112</v>
      </c>
      <c r="BY283" s="36">
        <v>0</v>
      </c>
      <c r="BZ283" s="36">
        <v>0</v>
      </c>
      <c r="CA283" s="36">
        <v>0</v>
      </c>
      <c r="CB283" s="36">
        <v>0</v>
      </c>
      <c r="CC283" s="36">
        <v>0</v>
      </c>
      <c r="CD283" s="36">
        <v>0</v>
      </c>
      <c r="CE283" s="36">
        <v>0</v>
      </c>
      <c r="CF283" s="37">
        <f t="shared" si="1440"/>
        <v>6530.629277249207</v>
      </c>
      <c r="CG283" s="36">
        <v>0</v>
      </c>
      <c r="CH283" s="36">
        <v>0</v>
      </c>
      <c r="CI283" s="36">
        <v>0</v>
      </c>
      <c r="CJ283" s="36">
        <v>0</v>
      </c>
      <c r="CK283" s="36">
        <v>0</v>
      </c>
      <c r="CL283" s="36">
        <v>0</v>
      </c>
      <c r="CM283" s="36">
        <v>0</v>
      </c>
      <c r="CN283" s="36">
        <v>19750.459021866136</v>
      </c>
      <c r="CO283" s="36">
        <v>-19750.459021866136</v>
      </c>
      <c r="CP283" s="36">
        <v>0</v>
      </c>
      <c r="CQ283" s="36">
        <v>0</v>
      </c>
      <c r="CR283" s="36">
        <v>0</v>
      </c>
      <c r="CS283" s="37">
        <f t="shared" si="1442"/>
        <v>0</v>
      </c>
      <c r="CT283" s="36">
        <v>0</v>
      </c>
      <c r="CU283" s="36">
        <v>0</v>
      </c>
      <c r="CV283" s="36">
        <v>0</v>
      </c>
      <c r="CW283" s="36">
        <v>0</v>
      </c>
      <c r="CX283" s="36">
        <v>0</v>
      </c>
      <c r="CY283" s="36">
        <v>0</v>
      </c>
      <c r="CZ283" s="36">
        <v>0</v>
      </c>
      <c r="DA283" s="36">
        <v>0</v>
      </c>
      <c r="DB283" s="36">
        <v>0</v>
      </c>
      <c r="DC283" s="36">
        <v>0</v>
      </c>
      <c r="DD283" s="36">
        <v>0</v>
      </c>
      <c r="DE283" s="36">
        <v>0</v>
      </c>
      <c r="DF283" s="36">
        <f t="shared" si="1444"/>
        <v>0</v>
      </c>
      <c r="DG283" s="36">
        <v>6164</v>
      </c>
      <c r="DH283" s="36">
        <v>-6164</v>
      </c>
      <c r="DI283" s="36">
        <v>0</v>
      </c>
      <c r="DJ283" s="36">
        <v>0</v>
      </c>
      <c r="DK283" s="36">
        <v>0</v>
      </c>
      <c r="DL283" s="36">
        <v>0</v>
      </c>
      <c r="DM283" s="36">
        <v>0</v>
      </c>
      <c r="DN283" s="36">
        <v>0</v>
      </c>
      <c r="DO283" s="36">
        <v>0</v>
      </c>
      <c r="DP283" s="36">
        <v>0</v>
      </c>
      <c r="DQ283" s="36">
        <v>460297</v>
      </c>
      <c r="DR283" s="36">
        <v>212693</v>
      </c>
      <c r="DS283" s="37">
        <f t="shared" si="1446"/>
        <v>672990</v>
      </c>
      <c r="DT283" s="36">
        <v>272017</v>
      </c>
      <c r="DU283" s="36">
        <v>158523</v>
      </c>
      <c r="DV283" s="36">
        <v>0</v>
      </c>
      <c r="DW283" s="36">
        <v>190491</v>
      </c>
      <c r="DX283" s="36">
        <v>0</v>
      </c>
      <c r="DY283" s="36">
        <v>0</v>
      </c>
      <c r="DZ283" s="36">
        <v>0</v>
      </c>
      <c r="EA283" s="36">
        <v>0</v>
      </c>
      <c r="EB283" s="36">
        <v>0</v>
      </c>
      <c r="EC283" s="36">
        <v>0</v>
      </c>
      <c r="ED283" s="36">
        <v>0.32999999995809048</v>
      </c>
      <c r="EE283" s="36">
        <v>0</v>
      </c>
      <c r="EF283" s="37">
        <f t="shared" si="1448"/>
        <v>621031.32999999996</v>
      </c>
      <c r="EG283" s="36">
        <v>0</v>
      </c>
      <c r="EH283" s="36">
        <v>0</v>
      </c>
      <c r="EI283" s="36">
        <v>0</v>
      </c>
      <c r="EJ283" s="36">
        <v>0</v>
      </c>
      <c r="EK283" s="36">
        <v>0</v>
      </c>
      <c r="EL283" s="36">
        <v>0</v>
      </c>
      <c r="EM283" s="36">
        <v>0</v>
      </c>
      <c r="EN283" s="36">
        <v>0</v>
      </c>
      <c r="EO283" s="36">
        <v>0</v>
      </c>
      <c r="EP283" s="36">
        <v>0</v>
      </c>
      <c r="EQ283" s="36">
        <v>0</v>
      </c>
      <c r="ER283" s="36">
        <v>0</v>
      </c>
      <c r="ES283" s="37">
        <f t="shared" si="1450"/>
        <v>0</v>
      </c>
      <c r="ET283" s="36">
        <v>0</v>
      </c>
      <c r="EU283" s="36">
        <v>0</v>
      </c>
      <c r="EV283" s="36">
        <v>0</v>
      </c>
      <c r="EW283" s="36">
        <v>0</v>
      </c>
      <c r="EX283" s="36">
        <v>0</v>
      </c>
      <c r="EY283" s="36">
        <v>0</v>
      </c>
      <c r="EZ283" s="36">
        <v>0</v>
      </c>
      <c r="FA283" s="36">
        <v>0</v>
      </c>
      <c r="FB283" s="36">
        <v>0</v>
      </c>
      <c r="FC283" s="36">
        <v>0</v>
      </c>
      <c r="FD283" s="36">
        <v>0</v>
      </c>
      <c r="FE283" s="36">
        <v>0</v>
      </c>
      <c r="FF283" s="37">
        <f t="shared" si="1452"/>
        <v>0</v>
      </c>
      <c r="FG283" s="36">
        <v>0</v>
      </c>
      <c r="FH283" s="36">
        <v>0</v>
      </c>
      <c r="FI283" s="36">
        <v>0</v>
      </c>
      <c r="FJ283" s="36">
        <v>0</v>
      </c>
      <c r="FK283" s="36">
        <v>0</v>
      </c>
      <c r="FL283" s="36">
        <v>0</v>
      </c>
      <c r="FM283" s="36">
        <v>0</v>
      </c>
      <c r="FN283" s="36">
        <v>0</v>
      </c>
      <c r="FO283" s="36">
        <v>0</v>
      </c>
      <c r="FP283" s="36">
        <v>0</v>
      </c>
      <c r="FQ283" s="36">
        <v>0</v>
      </c>
      <c r="FR283" s="36">
        <v>0</v>
      </c>
      <c r="FS283" s="37">
        <f t="shared" si="1454"/>
        <v>0</v>
      </c>
      <c r="FT283" s="36">
        <v>0</v>
      </c>
      <c r="FU283" s="36">
        <v>0</v>
      </c>
      <c r="FV283" s="36">
        <v>0</v>
      </c>
      <c r="FW283" s="36">
        <v>0</v>
      </c>
      <c r="FX283" s="36">
        <v>0</v>
      </c>
      <c r="FY283" s="36">
        <v>0</v>
      </c>
      <c r="FZ283" s="36">
        <v>0</v>
      </c>
      <c r="GA283" s="36">
        <v>0</v>
      </c>
      <c r="GB283" s="36">
        <v>0</v>
      </c>
      <c r="GC283" s="36">
        <v>0</v>
      </c>
      <c r="GD283" s="36">
        <v>0</v>
      </c>
      <c r="GE283" s="36">
        <v>0</v>
      </c>
      <c r="GF283" s="37">
        <f t="shared" si="1456"/>
        <v>0</v>
      </c>
      <c r="GG283" s="36">
        <v>0</v>
      </c>
      <c r="GH283" s="36">
        <v>0</v>
      </c>
      <c r="GI283" s="36">
        <v>0</v>
      </c>
      <c r="GJ283" s="36">
        <v>0</v>
      </c>
      <c r="GK283" s="36">
        <v>0</v>
      </c>
      <c r="GL283" s="36">
        <v>0</v>
      </c>
      <c r="GM283" s="36">
        <v>0</v>
      </c>
      <c r="GN283" s="36">
        <v>0</v>
      </c>
      <c r="GO283" s="36">
        <v>0</v>
      </c>
      <c r="GP283" s="36">
        <v>0</v>
      </c>
      <c r="GQ283" s="36">
        <v>0</v>
      </c>
      <c r="GR283" s="36">
        <v>0</v>
      </c>
      <c r="GS283" s="37">
        <f t="shared" si="1458"/>
        <v>0</v>
      </c>
      <c r="GT283" s="36">
        <v>0</v>
      </c>
      <c r="GU283" s="36">
        <v>0</v>
      </c>
      <c r="GV283" s="36">
        <v>771.95</v>
      </c>
      <c r="GW283" s="36">
        <v>0</v>
      </c>
      <c r="GX283" s="36">
        <v>0</v>
      </c>
      <c r="GY283" s="36">
        <v>0</v>
      </c>
      <c r="GZ283" s="36">
        <v>0</v>
      </c>
      <c r="HA283" s="36">
        <v>0</v>
      </c>
      <c r="HB283" s="36">
        <v>0</v>
      </c>
      <c r="HC283" s="36">
        <v>0</v>
      </c>
      <c r="HD283" s="36">
        <v>0</v>
      </c>
      <c r="HE283" s="36">
        <v>0</v>
      </c>
      <c r="HF283" s="37">
        <f t="shared" si="1460"/>
        <v>771.95</v>
      </c>
      <c r="HG283" s="36">
        <v>0</v>
      </c>
      <c r="HH283" s="36">
        <v>0</v>
      </c>
      <c r="HI283" s="36">
        <v>0</v>
      </c>
      <c r="HJ283" s="36">
        <v>50000</v>
      </c>
      <c r="HK283" s="36">
        <v>0</v>
      </c>
      <c r="HL283" s="36">
        <v>0</v>
      </c>
      <c r="HM283" s="36">
        <v>0</v>
      </c>
      <c r="HN283" s="36">
        <v>0</v>
      </c>
      <c r="HO283" s="36">
        <v>0</v>
      </c>
      <c r="HP283" s="36">
        <v>0</v>
      </c>
      <c r="HQ283" s="36">
        <v>0</v>
      </c>
      <c r="HR283" s="36">
        <v>0</v>
      </c>
      <c r="HS283" s="37">
        <f t="shared" si="1462"/>
        <v>50000</v>
      </c>
      <c r="HT283" s="36">
        <v>0</v>
      </c>
      <c r="HU283" s="36">
        <v>0</v>
      </c>
      <c r="HV283" s="36">
        <v>0</v>
      </c>
      <c r="HW283" s="36">
        <v>0</v>
      </c>
      <c r="HX283" s="36">
        <v>0</v>
      </c>
      <c r="HY283" s="36">
        <v>0</v>
      </c>
      <c r="HZ283" s="36">
        <v>0</v>
      </c>
      <c r="IA283" s="36">
        <v>0</v>
      </c>
      <c r="IB283" s="36">
        <v>0</v>
      </c>
      <c r="IC283" s="36">
        <v>1000</v>
      </c>
      <c r="ID283" s="36">
        <v>0</v>
      </c>
      <c r="IE283" s="36">
        <v>1000</v>
      </c>
      <c r="IF283" s="37">
        <f t="shared" si="1464"/>
        <v>2000</v>
      </c>
      <c r="IG283" s="36">
        <v>0</v>
      </c>
      <c r="IH283" s="209">
        <v>0</v>
      </c>
      <c r="II283" s="209">
        <v>0</v>
      </c>
      <c r="IJ283" s="209">
        <v>0</v>
      </c>
      <c r="IK283" s="209">
        <v>0</v>
      </c>
      <c r="IL283" s="209">
        <v>0</v>
      </c>
      <c r="IM283" s="209">
        <v>0</v>
      </c>
      <c r="IN283" s="209">
        <v>0</v>
      </c>
      <c r="IO283" s="209">
        <v>0</v>
      </c>
      <c r="IP283" s="209">
        <v>0</v>
      </c>
      <c r="IQ283" s="209">
        <v>0</v>
      </c>
      <c r="IR283" s="209">
        <v>0</v>
      </c>
      <c r="IS283" s="37">
        <f t="shared" si="1466"/>
        <v>0</v>
      </c>
      <c r="IT283" s="36">
        <v>0</v>
      </c>
      <c r="IU283" s="209">
        <v>0</v>
      </c>
      <c r="IV283" s="209">
        <v>0</v>
      </c>
      <c r="IW283" s="209">
        <v>0</v>
      </c>
      <c r="IX283" s="209">
        <v>0</v>
      </c>
      <c r="IY283" s="209">
        <v>0</v>
      </c>
      <c r="IZ283" s="209">
        <v>0</v>
      </c>
      <c r="JA283" s="209">
        <v>0</v>
      </c>
      <c r="JB283" s="209">
        <v>0</v>
      </c>
      <c r="JC283" s="209">
        <v>0</v>
      </c>
      <c r="JD283" s="209">
        <v>0</v>
      </c>
      <c r="JE283" s="209">
        <v>0</v>
      </c>
      <c r="JF283" s="37">
        <f t="shared" si="1468"/>
        <v>0</v>
      </c>
      <c r="JG283" s="229">
        <v>0</v>
      </c>
      <c r="JH283" s="209">
        <v>0</v>
      </c>
      <c r="JI283" s="209">
        <v>0</v>
      </c>
      <c r="JJ283" s="209">
        <v>0</v>
      </c>
      <c r="JK283" s="209">
        <v>0</v>
      </c>
      <c r="JL283" s="209">
        <v>0</v>
      </c>
      <c r="JM283" s="209">
        <v>0</v>
      </c>
      <c r="JN283" s="209">
        <v>0</v>
      </c>
      <c r="JO283" s="209">
        <v>0</v>
      </c>
      <c r="JP283" s="209">
        <v>0</v>
      </c>
      <c r="JQ283" s="209">
        <v>0</v>
      </c>
      <c r="JR283" s="209">
        <v>0</v>
      </c>
      <c r="JS283" s="37">
        <f t="shared" si="1470"/>
        <v>0</v>
      </c>
      <c r="JT283" s="229">
        <v>0</v>
      </c>
      <c r="JU283" s="209">
        <v>0</v>
      </c>
      <c r="JV283" s="209">
        <v>0</v>
      </c>
      <c r="JW283" s="209">
        <v>0</v>
      </c>
      <c r="JX283" s="209">
        <v>0</v>
      </c>
      <c r="JY283" s="209">
        <v>0</v>
      </c>
      <c r="JZ283" s="209">
        <v>0</v>
      </c>
      <c r="KA283" s="209">
        <v>0</v>
      </c>
      <c r="KB283" s="209">
        <v>0</v>
      </c>
      <c r="KC283" s="209">
        <v>0</v>
      </c>
      <c r="KD283" s="209">
        <v>0</v>
      </c>
      <c r="KE283" s="209">
        <v>0</v>
      </c>
      <c r="KF283" s="37">
        <f t="shared" si="1472"/>
        <v>0</v>
      </c>
      <c r="KG283" s="229">
        <v>2591.46</v>
      </c>
      <c r="KH283" s="209">
        <v>3900.51</v>
      </c>
      <c r="KI283" s="209">
        <v>4557.55</v>
      </c>
      <c r="KJ283" s="209">
        <v>6561.989999999998</v>
      </c>
      <c r="KK283" s="209">
        <v>6853.1700000000019</v>
      </c>
      <c r="KL283" s="209">
        <v>4224.0999999999985</v>
      </c>
      <c r="KM283" s="209">
        <v>0</v>
      </c>
      <c r="KN283" s="209">
        <v>3498.3700000000026</v>
      </c>
      <c r="KO283" s="209">
        <v>0</v>
      </c>
      <c r="KP283" s="209">
        <v>0</v>
      </c>
      <c r="KQ283" s="209">
        <v>0</v>
      </c>
      <c r="KR283" s="209">
        <v>4901.25</v>
      </c>
      <c r="KS283" s="37">
        <f t="shared" si="1474"/>
        <v>37088.400000000001</v>
      </c>
      <c r="KT283" s="229">
        <v>5454.16</v>
      </c>
      <c r="KU283" s="209">
        <v>5281.17</v>
      </c>
      <c r="KV283" s="209">
        <v>5576.8899999999994</v>
      </c>
      <c r="KW283" s="209">
        <v>5958.9</v>
      </c>
      <c r="KX283" s="209">
        <v>10382.010000000002</v>
      </c>
      <c r="KY283" s="209">
        <v>5082.7199999999975</v>
      </c>
      <c r="KZ283" s="209">
        <v>0</v>
      </c>
      <c r="LA283" s="209">
        <v>5835.3499999999985</v>
      </c>
      <c r="LB283" s="209">
        <v>0</v>
      </c>
      <c r="LC283" s="209">
        <v>0</v>
      </c>
      <c r="LD283" s="209">
        <v>0</v>
      </c>
      <c r="LE283" s="209">
        <v>5502</v>
      </c>
      <c r="LF283" s="37">
        <f t="shared" si="1476"/>
        <v>49073.2</v>
      </c>
      <c r="LG283" s="229">
        <v>0</v>
      </c>
      <c r="LH283" s="209">
        <v>0</v>
      </c>
      <c r="LI283" s="209">
        <v>0</v>
      </c>
      <c r="LJ283" s="209">
        <v>0</v>
      </c>
      <c r="LK283" s="209">
        <v>0</v>
      </c>
      <c r="LL283" s="209">
        <v>0</v>
      </c>
      <c r="LM283" s="209">
        <v>0</v>
      </c>
      <c r="LN283" s="209">
        <v>0</v>
      </c>
      <c r="LO283" s="209">
        <v>0</v>
      </c>
      <c r="LP283" s="209">
        <v>0</v>
      </c>
      <c r="LQ283" s="209">
        <v>0</v>
      </c>
      <c r="LR283" s="209">
        <v>0</v>
      </c>
      <c r="LS283" s="37">
        <f t="shared" si="1478"/>
        <v>0</v>
      </c>
      <c r="LT283" s="229">
        <v>0</v>
      </c>
      <c r="LU283" s="209">
        <v>0</v>
      </c>
      <c r="LV283" s="209">
        <v>0</v>
      </c>
      <c r="LW283" s="209">
        <v>0</v>
      </c>
      <c r="LX283" s="209">
        <v>0</v>
      </c>
      <c r="LY283" s="209">
        <v>0</v>
      </c>
      <c r="LZ283" s="209">
        <v>0</v>
      </c>
      <c r="MA283" s="209">
        <v>0</v>
      </c>
      <c r="MB283" s="209">
        <v>0</v>
      </c>
      <c r="MC283" s="209">
        <v>0</v>
      </c>
      <c r="MD283" s="209">
        <v>0</v>
      </c>
      <c r="ME283" s="209">
        <v>0</v>
      </c>
      <c r="MF283" s="37">
        <f t="shared" si="1480"/>
        <v>0</v>
      </c>
      <c r="MG283" s="229">
        <v>0</v>
      </c>
      <c r="MH283" s="209">
        <v>0</v>
      </c>
      <c r="MI283" s="209">
        <v>0</v>
      </c>
      <c r="MJ283" s="209">
        <v>0</v>
      </c>
      <c r="MK283" s="209">
        <v>0</v>
      </c>
      <c r="ML283" s="209">
        <v>0</v>
      </c>
      <c r="MM283" s="209">
        <v>0</v>
      </c>
      <c r="MN283" s="209">
        <v>0</v>
      </c>
      <c r="MO283" s="209">
        <v>0</v>
      </c>
      <c r="MP283" s="209">
        <v>0</v>
      </c>
      <c r="MQ283" s="209">
        <v>0</v>
      </c>
      <c r="MR283" s="209">
        <v>0</v>
      </c>
      <c r="MS283" s="38">
        <f t="shared" si="1482"/>
        <v>0</v>
      </c>
    </row>
    <row r="284" spans="1:357" x14ac:dyDescent="0.2">
      <c r="A284" s="15"/>
      <c r="B284" s="117"/>
      <c r="C284" s="17" t="s">
        <v>591</v>
      </c>
      <c r="D284" s="17" t="s">
        <v>591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31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31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31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31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31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31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31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31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31"/>
      <c r="FG284" s="22"/>
      <c r="FH284" s="22"/>
      <c r="FI284" s="22"/>
      <c r="FJ284" s="22"/>
      <c r="FK284" s="22"/>
      <c r="FL284" s="22"/>
      <c r="FM284" s="22"/>
      <c r="FN284" s="22"/>
      <c r="FO284" s="22"/>
      <c r="FP284" s="22"/>
      <c r="FQ284" s="22"/>
      <c r="FR284" s="22"/>
      <c r="FS284" s="31"/>
      <c r="FT284" s="22"/>
      <c r="FU284" s="22"/>
      <c r="FV284" s="22"/>
      <c r="FW284" s="22"/>
      <c r="FX284" s="22"/>
      <c r="FY284" s="22"/>
      <c r="FZ284" s="22"/>
      <c r="GA284" s="22"/>
      <c r="GB284" s="22"/>
      <c r="GC284" s="22"/>
      <c r="GD284" s="22"/>
      <c r="GE284" s="22"/>
      <c r="GF284" s="31"/>
      <c r="GG284" s="22"/>
      <c r="GH284" s="22"/>
      <c r="GI284" s="22"/>
      <c r="GJ284" s="22"/>
      <c r="GK284" s="22"/>
      <c r="GL284" s="22"/>
      <c r="GM284" s="22"/>
      <c r="GN284" s="22"/>
      <c r="GO284" s="22"/>
      <c r="GP284" s="22"/>
      <c r="GQ284" s="22"/>
      <c r="GR284" s="22"/>
      <c r="GS284" s="31"/>
      <c r="GT284" s="22"/>
      <c r="GU284" s="22"/>
      <c r="GV284" s="22"/>
      <c r="GW284" s="22"/>
      <c r="GX284" s="22"/>
      <c r="GY284" s="22"/>
      <c r="GZ284" s="22"/>
      <c r="HA284" s="22"/>
      <c r="HB284" s="22"/>
      <c r="HC284" s="22"/>
      <c r="HD284" s="22"/>
      <c r="HE284" s="22"/>
      <c r="HF284" s="31"/>
      <c r="HG284" s="22"/>
      <c r="HH284" s="22"/>
      <c r="HI284" s="22"/>
      <c r="HJ284" s="22"/>
      <c r="HK284" s="22"/>
      <c r="HL284" s="22"/>
      <c r="HM284" s="22"/>
      <c r="HN284" s="22"/>
      <c r="HO284" s="22"/>
      <c r="HP284" s="22"/>
      <c r="HQ284" s="22"/>
      <c r="HR284" s="22"/>
      <c r="HS284" s="31"/>
      <c r="HT284" s="22"/>
      <c r="HU284" s="22"/>
      <c r="HV284" s="22"/>
      <c r="HW284" s="22"/>
      <c r="HX284" s="22"/>
      <c r="HY284" s="22"/>
      <c r="HZ284" s="22"/>
      <c r="IA284" s="22"/>
      <c r="IB284" s="22"/>
      <c r="IC284" s="22"/>
      <c r="ID284" s="22"/>
      <c r="IE284" s="22"/>
      <c r="IF284" s="31"/>
      <c r="IG284" s="22"/>
      <c r="IH284" s="22"/>
      <c r="II284" s="22"/>
      <c r="IJ284" s="22"/>
      <c r="IK284" s="22"/>
      <c r="IL284" s="22"/>
      <c r="IM284" s="22"/>
      <c r="IN284" s="22"/>
      <c r="IO284" s="22"/>
      <c r="IP284" s="22"/>
      <c r="IQ284" s="22"/>
      <c r="IR284" s="22"/>
      <c r="IS284" s="31"/>
      <c r="IT284" s="22"/>
      <c r="IU284" s="22"/>
      <c r="IV284" s="22"/>
      <c r="IW284" s="22"/>
      <c r="IX284" s="22"/>
      <c r="IY284" s="22"/>
      <c r="IZ284" s="22"/>
      <c r="JA284" s="22"/>
      <c r="JB284" s="22"/>
      <c r="JC284" s="22"/>
      <c r="JD284" s="22"/>
      <c r="JE284" s="22"/>
      <c r="JF284" s="31"/>
      <c r="JG284" s="227"/>
      <c r="JH284" s="22"/>
      <c r="JI284" s="22"/>
      <c r="JJ284" s="22"/>
      <c r="JK284" s="22"/>
      <c r="JL284" s="22"/>
      <c r="JM284" s="22"/>
      <c r="JN284" s="22"/>
      <c r="JO284" s="22"/>
      <c r="JP284" s="22"/>
      <c r="JQ284" s="22"/>
      <c r="JR284" s="22"/>
      <c r="JS284" s="31"/>
      <c r="JT284" s="227"/>
      <c r="JU284" s="22"/>
      <c r="JV284" s="22"/>
      <c r="JW284" s="22"/>
      <c r="JX284" s="22"/>
      <c r="JY284" s="22"/>
      <c r="JZ284" s="22"/>
      <c r="KA284" s="22"/>
      <c r="KB284" s="22"/>
      <c r="KC284" s="22"/>
      <c r="KD284" s="22"/>
      <c r="KE284" s="22"/>
      <c r="KF284" s="31"/>
      <c r="KG284" s="227"/>
      <c r="KH284" s="22"/>
      <c r="KI284" s="22"/>
      <c r="KJ284" s="22"/>
      <c r="KK284" s="22"/>
      <c r="KL284" s="22"/>
      <c r="KM284" s="22"/>
      <c r="KN284" s="22"/>
      <c r="KO284" s="22"/>
      <c r="KP284" s="22"/>
      <c r="KQ284" s="22"/>
      <c r="KR284" s="22"/>
      <c r="KS284" s="31"/>
      <c r="KT284" s="227"/>
      <c r="KU284" s="22"/>
      <c r="KV284" s="22"/>
      <c r="KW284" s="22"/>
      <c r="KX284" s="22"/>
      <c r="KY284" s="22"/>
      <c r="KZ284" s="22"/>
      <c r="LA284" s="22"/>
      <c r="LB284" s="22"/>
      <c r="LC284" s="22"/>
      <c r="LD284" s="22"/>
      <c r="LE284" s="22"/>
      <c r="LF284" s="31"/>
      <c r="LG284" s="227"/>
      <c r="LH284" s="22"/>
      <c r="LI284" s="22"/>
      <c r="LJ284" s="22"/>
      <c r="LK284" s="22"/>
      <c r="LL284" s="22"/>
      <c r="LM284" s="22"/>
      <c r="LN284" s="22"/>
      <c r="LO284" s="22"/>
      <c r="LP284" s="22"/>
      <c r="LQ284" s="22"/>
      <c r="LR284" s="22"/>
      <c r="LS284" s="31"/>
      <c r="LT284" s="227"/>
      <c r="LU284" s="22"/>
      <c r="LV284" s="22"/>
      <c r="LW284" s="22"/>
      <c r="LX284" s="22"/>
      <c r="LY284" s="22"/>
      <c r="LZ284" s="22"/>
      <c r="MA284" s="22"/>
      <c r="MB284" s="22"/>
      <c r="MC284" s="22"/>
      <c r="MD284" s="22"/>
      <c r="ME284" s="22"/>
      <c r="MF284" s="31"/>
      <c r="MG284" s="227"/>
      <c r="MH284" s="22"/>
      <c r="MI284" s="22"/>
      <c r="MJ284" s="22"/>
      <c r="MK284" s="22"/>
      <c r="ML284" s="22"/>
      <c r="MM284" s="22"/>
      <c r="MN284" s="22"/>
      <c r="MO284" s="22"/>
      <c r="MP284" s="22"/>
      <c r="MQ284" s="22"/>
      <c r="MR284" s="22"/>
      <c r="MS284" s="32"/>
    </row>
    <row r="285" spans="1:357" ht="18" x14ac:dyDescent="0.25">
      <c r="A285" s="85">
        <v>432</v>
      </c>
      <c r="B285" s="111"/>
      <c r="C285" s="112" t="s">
        <v>85</v>
      </c>
      <c r="D285" s="112" t="s">
        <v>88</v>
      </c>
      <c r="E285" s="33" t="s">
        <v>165</v>
      </c>
      <c r="F285" s="33" t="s">
        <v>165</v>
      </c>
      <c r="G285" s="33" t="s">
        <v>165</v>
      </c>
      <c r="H285" s="33" t="s">
        <v>165</v>
      </c>
      <c r="I285" s="33" t="s">
        <v>165</v>
      </c>
      <c r="J285" s="33" t="s">
        <v>165</v>
      </c>
      <c r="K285" s="33" t="s">
        <v>165</v>
      </c>
      <c r="L285" s="33">
        <f t="shared" ref="L285:R285" si="1483">L286+L287+L288+L289</f>
        <v>27597875.980637625</v>
      </c>
      <c r="M285" s="33">
        <f t="shared" si="1483"/>
        <v>4884785.5116007347</v>
      </c>
      <c r="N285" s="33">
        <f t="shared" si="1483"/>
        <v>5918715.5733600408</v>
      </c>
      <c r="O285" s="33">
        <f t="shared" si="1483"/>
        <v>-8127411.951260224</v>
      </c>
      <c r="P285" s="33">
        <f t="shared" si="1483"/>
        <v>6087439.4925721921</v>
      </c>
      <c r="Q285" s="33">
        <f t="shared" si="1483"/>
        <v>4847750.792855951</v>
      </c>
      <c r="R285" s="33">
        <f t="shared" si="1483"/>
        <v>8462694.0410615932</v>
      </c>
      <c r="S285" s="34">
        <f>L285+M285+N285+O285+P285+Q285+R285</f>
        <v>49671849.440827906</v>
      </c>
      <c r="T285" s="33">
        <f t="shared" ref="T285:AE285" si="1484">T286+T287+T288+T289</f>
        <v>2355312.1348689701</v>
      </c>
      <c r="U285" s="33">
        <f t="shared" si="1484"/>
        <v>1900120.5360123522</v>
      </c>
      <c r="V285" s="33">
        <f t="shared" si="1484"/>
        <v>2643700.8512351867</v>
      </c>
      <c r="W285" s="33">
        <f t="shared" si="1484"/>
        <v>2520992.7093556998</v>
      </c>
      <c r="X285" s="33">
        <f t="shared" si="1484"/>
        <v>2817967.8700550813</v>
      </c>
      <c r="Y285" s="33">
        <f t="shared" si="1484"/>
        <v>3633277.4161241893</v>
      </c>
      <c r="Z285" s="33">
        <f t="shared" si="1484"/>
        <v>4316735.3915456496</v>
      </c>
      <c r="AA285" s="33">
        <f t="shared" si="1484"/>
        <v>5469478.7579702912</v>
      </c>
      <c r="AB285" s="33">
        <f t="shared" si="1484"/>
        <v>6346965.665331332</v>
      </c>
      <c r="AC285" s="33">
        <f t="shared" si="1484"/>
        <v>5472736.7781255217</v>
      </c>
      <c r="AD285" s="33">
        <f t="shared" si="1484"/>
        <v>7221845.6296110805</v>
      </c>
      <c r="AE285" s="33">
        <f t="shared" si="1484"/>
        <v>9644221.3703889102</v>
      </c>
      <c r="AF285" s="34">
        <f>T285+U285+V285+W285+X285+Y285+Z285+AA285+AB285+AC285+AD285+AE285</f>
        <v>54343355.110624269</v>
      </c>
      <c r="AG285" s="33">
        <f t="shared" ref="AG285:AR285" si="1485">AG286+AG287+AG288+AG289</f>
        <v>2372807.9111584043</v>
      </c>
      <c r="AH285" s="33">
        <f t="shared" si="1485"/>
        <v>1974297.0040060091</v>
      </c>
      <c r="AI285" s="33">
        <f t="shared" si="1485"/>
        <v>2427064.8328325818</v>
      </c>
      <c r="AJ285" s="33">
        <f t="shared" si="1485"/>
        <v>2907360.120973127</v>
      </c>
      <c r="AK285" s="33">
        <f t="shared" si="1485"/>
        <v>4194890.8574945778</v>
      </c>
      <c r="AL285" s="33">
        <f t="shared" si="1485"/>
        <v>2625160.6865715208</v>
      </c>
      <c r="AM285" s="33">
        <f t="shared" si="1485"/>
        <v>12138678.720789518</v>
      </c>
      <c r="AN285" s="33">
        <f t="shared" si="1485"/>
        <v>4844456.6871557366</v>
      </c>
      <c r="AO285" s="33">
        <f t="shared" si="1485"/>
        <v>5711231.8527791686</v>
      </c>
      <c r="AP285" s="33">
        <f t="shared" si="1485"/>
        <v>4702147.5590886325</v>
      </c>
      <c r="AQ285" s="33">
        <f t="shared" si="1485"/>
        <v>7265307.360749457</v>
      </c>
      <c r="AR285" s="33">
        <f t="shared" si="1485"/>
        <v>4505472.414079451</v>
      </c>
      <c r="AS285" s="34">
        <f>AG285+AH285+AI285+AJ285+AK285+AL285+AM285+AN285+AO285+AP285+AQ285+AR285</f>
        <v>55668876.007678173</v>
      </c>
      <c r="AT285" s="33">
        <f t="shared" ref="AT285:BE285" si="1486">AT286+AT287+AT288+AT289</f>
        <v>3476108.1235464304</v>
      </c>
      <c r="AU285" s="33">
        <f t="shared" si="1486"/>
        <v>9337176.9719718471</v>
      </c>
      <c r="AV285" s="33">
        <f t="shared" si="1486"/>
        <v>3197608.396427976</v>
      </c>
      <c r="AW285" s="33">
        <f t="shared" si="1486"/>
        <v>3072500.7941078288</v>
      </c>
      <c r="AX285" s="33">
        <f t="shared" si="1486"/>
        <v>3068022.701510598</v>
      </c>
      <c r="AY285" s="33">
        <f t="shared" si="1486"/>
        <v>2986435.1393340002</v>
      </c>
      <c r="AZ285" s="33">
        <f t="shared" si="1486"/>
        <v>2908373.6286930405</v>
      </c>
      <c r="BA285" s="33">
        <f t="shared" si="1486"/>
        <v>4864507.5136037385</v>
      </c>
      <c r="BB285" s="33">
        <f t="shared" si="1486"/>
        <v>5777744.375688537</v>
      </c>
      <c r="BC285" s="33">
        <f t="shared" si="1486"/>
        <v>7337976.7509180494</v>
      </c>
      <c r="BD285" s="33">
        <f t="shared" si="1486"/>
        <v>6592338.013979299</v>
      </c>
      <c r="BE285" s="33">
        <f t="shared" si="1486"/>
        <v>12685043.828409275</v>
      </c>
      <c r="BF285" s="33">
        <f>AT285+AU285+AV285+AW285+AX285+AY285+AZ285+BA285+BB285+BC285+BD285+BE285</f>
        <v>65303836.238190629</v>
      </c>
      <c r="BG285" s="33">
        <f t="shared" ref="BG285:BR285" si="1487">BG286+BG287+BG288+BG289</f>
        <v>2833255.7948172255</v>
      </c>
      <c r="BH285" s="33">
        <f t="shared" si="1487"/>
        <v>2276382.7288015359</v>
      </c>
      <c r="BI285" s="33">
        <f t="shared" si="1487"/>
        <v>2156080.1231847769</v>
      </c>
      <c r="BJ285" s="33">
        <f t="shared" si="1487"/>
        <v>4038102.4605241176</v>
      </c>
      <c r="BK285" s="33">
        <f t="shared" si="1487"/>
        <v>3007086.3306626622</v>
      </c>
      <c r="BL285" s="33">
        <f t="shared" si="1487"/>
        <v>4646468.30746119</v>
      </c>
      <c r="BM285" s="33">
        <f t="shared" si="1487"/>
        <v>6012116.289726261</v>
      </c>
      <c r="BN285" s="33">
        <f t="shared" si="1487"/>
        <v>4882732.8192288429</v>
      </c>
      <c r="BO285" s="33">
        <f t="shared" si="1487"/>
        <v>7284669.4658654714</v>
      </c>
      <c r="BP285" s="33">
        <f t="shared" si="1487"/>
        <v>7828452.3955933927</v>
      </c>
      <c r="BQ285" s="33">
        <f t="shared" si="1487"/>
        <v>10076419.478634616</v>
      </c>
      <c r="BR285" s="33">
        <f t="shared" si="1487"/>
        <v>15621936.88528627</v>
      </c>
      <c r="BS285" s="33">
        <f>BG285+BH285+BI285+BJ285+BK285+BL285+BM285+BN285+BO285+BP285+BQ285+BR285</f>
        <v>70663703.07978636</v>
      </c>
      <c r="BT285" s="33">
        <f t="shared" ref="BT285:CE285" si="1488">BT286+BT287+BT288+BT289</f>
        <v>5616407.9452512106</v>
      </c>
      <c r="BU285" s="33">
        <f t="shared" si="1488"/>
        <v>2460412.9769654474</v>
      </c>
      <c r="BV285" s="33">
        <f t="shared" si="1488"/>
        <v>5213813.7465782035</v>
      </c>
      <c r="BW285" s="33">
        <f t="shared" si="1488"/>
        <v>5370834.746953764</v>
      </c>
      <c r="BX285" s="33">
        <f t="shared" si="1488"/>
        <v>6137169.3732682383</v>
      </c>
      <c r="BY285" s="33">
        <f t="shared" si="1488"/>
        <v>5883827.2065598369</v>
      </c>
      <c r="BZ285" s="33">
        <f t="shared" si="1488"/>
        <v>4299526.6027374435</v>
      </c>
      <c r="CA285" s="33">
        <f t="shared" si="1488"/>
        <v>8088471.981722584</v>
      </c>
      <c r="CB285" s="33">
        <f t="shared" si="1488"/>
        <v>6422347.4414538452</v>
      </c>
      <c r="CC285" s="33">
        <f t="shared" si="1488"/>
        <v>4201282.9865631759</v>
      </c>
      <c r="CD285" s="33">
        <f t="shared" si="1488"/>
        <v>7700600.1742614061</v>
      </c>
      <c r="CE285" s="33">
        <f t="shared" si="1488"/>
        <v>12005181.785469856</v>
      </c>
      <c r="CF285" s="34">
        <f>BT285+BU285+BV285+BW285+BX285+BY285+BZ285+CA285+CB285+CC285+CD285+CE285</f>
        <v>73399876.967785016</v>
      </c>
      <c r="CG285" s="33">
        <f t="shared" ref="CG285:CR285" si="1489">CG286+CG287+CG288+CG289</f>
        <v>2860078.588340845</v>
      </c>
      <c r="CH285" s="33">
        <f t="shared" si="1489"/>
        <v>1619481.1779752963</v>
      </c>
      <c r="CI285" s="33">
        <f t="shared" si="1489"/>
        <v>3051593.213236521</v>
      </c>
      <c r="CJ285" s="33">
        <f t="shared" si="1489"/>
        <v>2563342.155691871</v>
      </c>
      <c r="CK285" s="33">
        <f t="shared" si="1489"/>
        <v>3758458.8294525119</v>
      </c>
      <c r="CL285" s="33">
        <f t="shared" si="1489"/>
        <v>2924407.3090051794</v>
      </c>
      <c r="CM285" s="33">
        <f t="shared" si="1489"/>
        <v>3172172.5442747474</v>
      </c>
      <c r="CN285" s="33">
        <f t="shared" si="1489"/>
        <v>2696666.4716658248</v>
      </c>
      <c r="CO285" s="33">
        <f t="shared" si="1489"/>
        <v>5154326.4024369884</v>
      </c>
      <c r="CP285" s="33">
        <f t="shared" si="1489"/>
        <v>6605634.3983892538</v>
      </c>
      <c r="CQ285" s="33">
        <f t="shared" si="1489"/>
        <v>7551042.6393757341</v>
      </c>
      <c r="CR285" s="33">
        <f t="shared" si="1489"/>
        <v>16286373.599315653</v>
      </c>
      <c r="CS285" s="34">
        <f>CG285+CH285+CI285+CJ285+CK285+CL285+CM285+CN285+CO285+CP285+CQ285+CR285</f>
        <v>58243577.329160415</v>
      </c>
      <c r="CT285" s="33">
        <f t="shared" ref="CT285:DE285" si="1490">CT286+CT287+CT288+CT289</f>
        <v>2317277.0161909531</v>
      </c>
      <c r="CU285" s="33">
        <f t="shared" si="1490"/>
        <v>1383367.1823151396</v>
      </c>
      <c r="CV285" s="33">
        <f t="shared" si="1490"/>
        <v>2338471.580495744</v>
      </c>
      <c r="CW285" s="33">
        <f t="shared" si="1490"/>
        <v>1697308.2577616433</v>
      </c>
      <c r="CX285" s="33">
        <f t="shared" si="1490"/>
        <v>2273652.590510766</v>
      </c>
      <c r="CY285" s="33">
        <f t="shared" si="1490"/>
        <v>4071420.8572024689</v>
      </c>
      <c r="CZ285" s="33">
        <f t="shared" si="1490"/>
        <v>2974291.0942246732</v>
      </c>
      <c r="DA285" s="33">
        <f t="shared" si="1490"/>
        <v>3547301.3951343661</v>
      </c>
      <c r="DB285" s="33">
        <f t="shared" si="1490"/>
        <v>8784788.0938073862</v>
      </c>
      <c r="DC285" s="33">
        <f t="shared" si="1490"/>
        <v>10543819.583667165</v>
      </c>
      <c r="DD285" s="33">
        <f t="shared" si="1490"/>
        <v>10523729.877524598</v>
      </c>
      <c r="DE285" s="33">
        <f t="shared" si="1490"/>
        <v>20840467.526623283</v>
      </c>
      <c r="DF285" s="33">
        <f>CT285+CU285+CV285+CW285+CX285+CY285+CZ285+DA285+DB285+DC285+DD285+DE285</f>
        <v>71295895.055458188</v>
      </c>
      <c r="DG285" s="33">
        <f t="shared" ref="DG285:DR285" si="1491">DG286+DG287+DG288+DG289</f>
        <v>2511826.61</v>
      </c>
      <c r="DH285" s="33">
        <f t="shared" si="1491"/>
        <v>2495083.23</v>
      </c>
      <c r="DI285" s="33">
        <f t="shared" si="1491"/>
        <v>1856204.3900000001</v>
      </c>
      <c r="DJ285" s="33">
        <f t="shared" si="1491"/>
        <v>3322604.08</v>
      </c>
      <c r="DK285" s="33">
        <f t="shared" si="1491"/>
        <v>2516376.2800000003</v>
      </c>
      <c r="DL285" s="33">
        <f t="shared" si="1491"/>
        <v>2667357.19</v>
      </c>
      <c r="DM285" s="33">
        <f t="shared" si="1491"/>
        <v>3007355.750000007</v>
      </c>
      <c r="DN285" s="33">
        <f t="shared" si="1491"/>
        <v>4876008.3399999943</v>
      </c>
      <c r="DO285" s="33">
        <f t="shared" si="1491"/>
        <v>4808459.49</v>
      </c>
      <c r="DP285" s="33">
        <f t="shared" si="1491"/>
        <v>7264686.7899999982</v>
      </c>
      <c r="DQ285" s="33">
        <f t="shared" si="1491"/>
        <v>8203260.1100000143</v>
      </c>
      <c r="DR285" s="33">
        <f t="shared" si="1491"/>
        <v>17532670.179999962</v>
      </c>
      <c r="DS285" s="34">
        <f>DG285+DH285+DI285+DJ285+DK285+DL285+DM285+DN285+DO285+DP285+DQ285+DR285</f>
        <v>61061892.439999975</v>
      </c>
      <c r="DT285" s="33">
        <f t="shared" ref="DT285:EE285" si="1492">DT286+DT287+DT288+DT289</f>
        <v>2599385.64</v>
      </c>
      <c r="DU285" s="33">
        <f t="shared" si="1492"/>
        <v>2915901.8200000003</v>
      </c>
      <c r="DV285" s="33">
        <f t="shared" si="1492"/>
        <v>1794627.13</v>
      </c>
      <c r="DW285" s="33">
        <f t="shared" si="1492"/>
        <v>4702108.8</v>
      </c>
      <c r="DX285" s="33">
        <f t="shared" si="1492"/>
        <v>3296188.5799999996</v>
      </c>
      <c r="DY285" s="33">
        <f t="shared" si="1492"/>
        <v>4260704.3499999996</v>
      </c>
      <c r="DZ285" s="33">
        <f t="shared" si="1492"/>
        <v>3217420.9400000004</v>
      </c>
      <c r="EA285" s="33">
        <f t="shared" si="1492"/>
        <v>5837562.7999999896</v>
      </c>
      <c r="EB285" s="33">
        <f t="shared" si="1492"/>
        <v>6668438.1100000013</v>
      </c>
      <c r="EC285" s="33">
        <f t="shared" si="1492"/>
        <v>9806404.1499999892</v>
      </c>
      <c r="ED285" s="33">
        <f t="shared" si="1492"/>
        <v>10452070.250000007</v>
      </c>
      <c r="EE285" s="33">
        <f t="shared" si="1492"/>
        <v>38390494.510000005</v>
      </c>
      <c r="EF285" s="34">
        <f>DT285+DU285+DV285+DW285+DX285+DY285+DZ285+EA285+EB285+EC285+ED285+EE285</f>
        <v>93941307.079999998</v>
      </c>
      <c r="EG285" s="33">
        <f t="shared" ref="EG285:ER285" si="1493">EG286+EG287+EG288+EG289</f>
        <v>2929583.8</v>
      </c>
      <c r="EH285" s="33">
        <f t="shared" si="1493"/>
        <v>2116383.7799999998</v>
      </c>
      <c r="EI285" s="33">
        <f t="shared" si="1493"/>
        <v>3633587.96</v>
      </c>
      <c r="EJ285" s="33">
        <f t="shared" si="1493"/>
        <v>3559226.09</v>
      </c>
      <c r="EK285" s="33">
        <f t="shared" si="1493"/>
        <v>3242494.76</v>
      </c>
      <c r="EL285" s="33">
        <f t="shared" si="1493"/>
        <v>5702208.3200000003</v>
      </c>
      <c r="EM285" s="33">
        <f t="shared" si="1493"/>
        <v>3820299.2299999995</v>
      </c>
      <c r="EN285" s="33">
        <f t="shared" si="1493"/>
        <v>6243193.6600000001</v>
      </c>
      <c r="EO285" s="33">
        <f t="shared" si="1493"/>
        <v>8785996.9299999997</v>
      </c>
      <c r="EP285" s="33">
        <f t="shared" si="1493"/>
        <v>6324472.1699999925</v>
      </c>
      <c r="EQ285" s="33">
        <f t="shared" si="1493"/>
        <v>9297676.9900000207</v>
      </c>
      <c r="ER285" s="33">
        <f t="shared" si="1493"/>
        <v>20760010.719999991</v>
      </c>
      <c r="ES285" s="34">
        <f>EG285+EH285+EI285+EJ285+EK285+EL285+EM285+EN285+EO285+EP285+EQ285+ER285</f>
        <v>76415134.409999996</v>
      </c>
      <c r="ET285" s="33">
        <f t="shared" ref="ET285:FE285" si="1494">ET286+ET287+ET288+ET289</f>
        <v>6766595.7800000003</v>
      </c>
      <c r="EU285" s="33">
        <f t="shared" si="1494"/>
        <v>2960722.45</v>
      </c>
      <c r="EV285" s="33">
        <f t="shared" si="1494"/>
        <v>2564023.0099999998</v>
      </c>
      <c r="EW285" s="33">
        <f t="shared" si="1494"/>
        <v>2401481.4699999997</v>
      </c>
      <c r="EX285" s="33">
        <f t="shared" si="1494"/>
        <v>4815348.82</v>
      </c>
      <c r="EY285" s="33">
        <f t="shared" si="1494"/>
        <v>4993745.7200000007</v>
      </c>
      <c r="EZ285" s="33">
        <f t="shared" si="1494"/>
        <v>3727979.5700000008</v>
      </c>
      <c r="FA285" s="33">
        <f t="shared" si="1494"/>
        <v>5635175.359999992</v>
      </c>
      <c r="FB285" s="33">
        <f t="shared" si="1494"/>
        <v>7268400.2600000193</v>
      </c>
      <c r="FC285" s="33">
        <f t="shared" si="1494"/>
        <v>7888889.9599999879</v>
      </c>
      <c r="FD285" s="33">
        <f t="shared" si="1494"/>
        <v>6549053.4099999946</v>
      </c>
      <c r="FE285" s="33">
        <f t="shared" si="1494"/>
        <v>14489383.280000005</v>
      </c>
      <c r="FF285" s="34">
        <f>ET285+EU285+EV285+EW285+EX285+EY285+EZ285+FA285+FB285+FC285+FD285+FE285</f>
        <v>70060799.090000004</v>
      </c>
      <c r="FG285" s="33">
        <f t="shared" ref="FG285:FR285" si="1495">FG286+FG287+FG288+FG289</f>
        <v>1762317.5599999998</v>
      </c>
      <c r="FH285" s="33">
        <f t="shared" si="1495"/>
        <v>2248926.08</v>
      </c>
      <c r="FI285" s="33">
        <f t="shared" si="1495"/>
        <v>2739324.17</v>
      </c>
      <c r="FJ285" s="33">
        <f t="shared" si="1495"/>
        <v>2049126.48</v>
      </c>
      <c r="FK285" s="33">
        <f t="shared" si="1495"/>
        <v>2287056.98</v>
      </c>
      <c r="FL285" s="33">
        <f t="shared" si="1495"/>
        <v>4298130.21</v>
      </c>
      <c r="FM285" s="33">
        <f t="shared" si="1495"/>
        <v>3388667.06</v>
      </c>
      <c r="FN285" s="33">
        <f t="shared" si="1495"/>
        <v>4464444.42</v>
      </c>
      <c r="FO285" s="33">
        <f t="shared" si="1495"/>
        <v>6529325.9000000004</v>
      </c>
      <c r="FP285" s="33">
        <f t="shared" si="1495"/>
        <v>7389088.3199999994</v>
      </c>
      <c r="FQ285" s="33">
        <f t="shared" si="1495"/>
        <v>8730610.8000000007</v>
      </c>
      <c r="FR285" s="33">
        <f t="shared" si="1495"/>
        <v>11016986.949999979</v>
      </c>
      <c r="FS285" s="34">
        <f>FG285+FH285+FI285+FJ285+FK285+FL285+FM285+FN285+FO285+FP285+FQ285+FR285</f>
        <v>56904004.929999985</v>
      </c>
      <c r="FT285" s="33">
        <f t="shared" ref="FT285:GC285" si="1496">FT286+FT287+FT288+FT289</f>
        <v>1225160.9700000002</v>
      </c>
      <c r="FU285" s="33">
        <f t="shared" si="1496"/>
        <v>1745486.6600000001</v>
      </c>
      <c r="FV285" s="33">
        <f t="shared" si="1496"/>
        <v>2117242.23</v>
      </c>
      <c r="FW285" s="33">
        <f t="shared" si="1496"/>
        <v>2375359.1799999997</v>
      </c>
      <c r="FX285" s="33">
        <f t="shared" si="1496"/>
        <v>3278509.87</v>
      </c>
      <c r="FY285" s="33">
        <f t="shared" si="1496"/>
        <v>3642435.3099999996</v>
      </c>
      <c r="FZ285" s="33">
        <f t="shared" si="1496"/>
        <v>4038375.6399999997</v>
      </c>
      <c r="GA285" s="33">
        <f t="shared" si="1496"/>
        <v>3494400.64</v>
      </c>
      <c r="GB285" s="33">
        <f t="shared" si="1496"/>
        <v>4134969.36</v>
      </c>
      <c r="GC285" s="33">
        <f t="shared" si="1496"/>
        <v>5848900.7400000049</v>
      </c>
      <c r="GD285" s="33">
        <f>GD286+GD287+GD288+GD289</f>
        <v>4637422.0799999991</v>
      </c>
      <c r="GE285" s="33">
        <f>GE286+GE287+GE288+GE289</f>
        <v>11978191.159999982</v>
      </c>
      <c r="GF285" s="34">
        <f>FT285+FU285+FV285+FW285+FX285+FY285+FZ285+GA285+GB285+GC285+GD285+GE285</f>
        <v>48516453.839999989</v>
      </c>
      <c r="GG285" s="33">
        <f t="shared" ref="GG285:GP285" si="1497">GG286+GG287+GG288+GG289</f>
        <v>1906257.1700000002</v>
      </c>
      <c r="GH285" s="33">
        <f t="shared" si="1497"/>
        <v>1972929.74</v>
      </c>
      <c r="GI285" s="33">
        <f t="shared" si="1497"/>
        <v>2176762.4999999995</v>
      </c>
      <c r="GJ285" s="33">
        <f t="shared" si="1497"/>
        <v>2186458.850000002</v>
      </c>
      <c r="GK285" s="33">
        <f t="shared" si="1497"/>
        <v>2989990.8499999987</v>
      </c>
      <c r="GL285" s="33">
        <f t="shared" si="1497"/>
        <v>2620987.5900000036</v>
      </c>
      <c r="GM285" s="33">
        <f t="shared" si="1497"/>
        <v>3759580.1099999966</v>
      </c>
      <c r="GN285" s="33">
        <f t="shared" si="1497"/>
        <v>4514850.9499999983</v>
      </c>
      <c r="GO285" s="33">
        <f t="shared" si="1497"/>
        <v>4811998.3999999957</v>
      </c>
      <c r="GP285" s="33">
        <f t="shared" si="1497"/>
        <v>6250663.4800000051</v>
      </c>
      <c r="GQ285" s="33">
        <f>GQ286+GQ287+GQ288+GQ289</f>
        <v>7799328.2000000123</v>
      </c>
      <c r="GR285" s="33">
        <f>GR286+GR287+GR288+GR289</f>
        <v>12480574.189999998</v>
      </c>
      <c r="GS285" s="34">
        <f>GG285+GH285+GI285+GJ285+GK285+GL285+GM285+GN285+GO285+GP285+GQ285+GR285</f>
        <v>53470382.030000009</v>
      </c>
      <c r="GT285" s="33">
        <f t="shared" ref="GT285:HC285" si="1498">GT286+GT287+GT288+GT289</f>
        <v>4551636.6000000015</v>
      </c>
      <c r="GU285" s="33">
        <f t="shared" si="1498"/>
        <v>1404870.6799999995</v>
      </c>
      <c r="GV285" s="33">
        <f t="shared" si="1498"/>
        <v>1270566.0099999993</v>
      </c>
      <c r="GW285" s="33">
        <f t="shared" si="1498"/>
        <v>2695257.1100000003</v>
      </c>
      <c r="GX285" s="33">
        <f t="shared" si="1498"/>
        <v>1987695.9699999979</v>
      </c>
      <c r="GY285" s="33">
        <f t="shared" si="1498"/>
        <v>4422462.9399999995</v>
      </c>
      <c r="GZ285" s="33">
        <f t="shared" si="1498"/>
        <v>3179782.0700000022</v>
      </c>
      <c r="HA285" s="33">
        <f t="shared" si="1498"/>
        <v>3413235.7000000118</v>
      </c>
      <c r="HB285" s="33">
        <f t="shared" si="1498"/>
        <v>4298002.8399999868</v>
      </c>
      <c r="HC285" s="33">
        <f t="shared" si="1498"/>
        <v>7887447.5800000094</v>
      </c>
      <c r="HD285" s="33">
        <f>HD286+HD287+HD288+HD289</f>
        <v>5178695.8099999884</v>
      </c>
      <c r="HE285" s="33">
        <f>HE286+HE287+HE288+HE289</f>
        <v>10008287.349999985</v>
      </c>
      <c r="HF285" s="34">
        <f>GT285+GU285+GV285+GW285+GX285+GY285+GZ285+HA285+HB285+HC285+HD285+HE285</f>
        <v>50297940.659999989</v>
      </c>
      <c r="HG285" s="33">
        <f t="shared" ref="HG285:HP285" si="1499">HG286+HG287+HG288+HG289</f>
        <v>3255449.7500000009</v>
      </c>
      <c r="HH285" s="33">
        <f t="shared" si="1499"/>
        <v>778200.24999999942</v>
      </c>
      <c r="HI285" s="33">
        <f t="shared" si="1499"/>
        <v>1398770.4700000002</v>
      </c>
      <c r="HJ285" s="33">
        <f t="shared" si="1499"/>
        <v>3591489.0999999978</v>
      </c>
      <c r="HK285" s="33">
        <f t="shared" si="1499"/>
        <v>3439605.1499999985</v>
      </c>
      <c r="HL285" s="33">
        <f t="shared" si="1499"/>
        <v>3084035.4900000021</v>
      </c>
      <c r="HM285" s="33">
        <f t="shared" si="1499"/>
        <v>4167840.3600000031</v>
      </c>
      <c r="HN285" s="33">
        <f t="shared" si="1499"/>
        <v>4856751.4099999964</v>
      </c>
      <c r="HO285" s="33">
        <f t="shared" si="1499"/>
        <v>3762060.0100000058</v>
      </c>
      <c r="HP285" s="33">
        <f t="shared" si="1499"/>
        <v>5596065.7599999979</v>
      </c>
      <c r="HQ285" s="33">
        <f>HQ286+HQ287+HQ288+HQ289</f>
        <v>6498565.27999999</v>
      </c>
      <c r="HR285" s="33">
        <f>HR286+HR287+HR288+HR289</f>
        <v>8483090.2400000021</v>
      </c>
      <c r="HS285" s="34">
        <f>HG285+HH285+HI285+HJ285+HK285+HL285+HM285+HN285+HO285+HP285+HQ285+HR285</f>
        <v>48911923.269999988</v>
      </c>
      <c r="HT285" s="33">
        <f t="shared" ref="HT285:IC285" si="1500">HT286+HT287+HT288+HT289</f>
        <v>3919089.59</v>
      </c>
      <c r="HU285" s="33">
        <f t="shared" si="1500"/>
        <v>763321.35999999905</v>
      </c>
      <c r="HV285" s="33">
        <f t="shared" si="1500"/>
        <v>1088291.7200000025</v>
      </c>
      <c r="HW285" s="33">
        <f t="shared" si="1500"/>
        <v>1463293.3499999973</v>
      </c>
      <c r="HX285" s="33">
        <f t="shared" si="1500"/>
        <v>1067548.6500000018</v>
      </c>
      <c r="HY285" s="33">
        <f t="shared" si="1500"/>
        <v>2554343.3099999996</v>
      </c>
      <c r="HZ285" s="33">
        <f t="shared" si="1500"/>
        <v>2366525.9400000027</v>
      </c>
      <c r="IA285" s="33">
        <f t="shared" si="1500"/>
        <v>2055153.9399999997</v>
      </c>
      <c r="IB285" s="33">
        <f t="shared" si="1500"/>
        <v>2968081.5299999951</v>
      </c>
      <c r="IC285" s="33">
        <f t="shared" si="1500"/>
        <v>4509346.5400000075</v>
      </c>
      <c r="ID285" s="33">
        <f>ID286+ID287+ID288+ID289</f>
        <v>5997913.6999999983</v>
      </c>
      <c r="IE285" s="33">
        <f>IE286+IE287+IE288+IE289</f>
        <v>8854489.1900000069</v>
      </c>
      <c r="IF285" s="34">
        <f>HT285+HU285+HV285+HW285+HX285+HY285+HZ285+IA285+IB285+IC285+ID285+IE285</f>
        <v>37607398.820000008</v>
      </c>
      <c r="IG285" s="33">
        <f t="shared" ref="IG285:IP285" si="1501">IG286+IG287+IG288+IG289</f>
        <v>3253663.3800000004</v>
      </c>
      <c r="IH285" s="33">
        <f t="shared" si="1501"/>
        <v>911146.3</v>
      </c>
      <c r="II285" s="33">
        <f t="shared" si="1501"/>
        <v>851385.4399999989</v>
      </c>
      <c r="IJ285" s="33">
        <f t="shared" si="1501"/>
        <v>752755.02000000048</v>
      </c>
      <c r="IK285" s="33">
        <f t="shared" si="1501"/>
        <v>1809644.8300000019</v>
      </c>
      <c r="IL285" s="33">
        <f t="shared" si="1501"/>
        <v>1770678.9899999981</v>
      </c>
      <c r="IM285" s="33">
        <f t="shared" si="1501"/>
        <v>1744345.5000000002</v>
      </c>
      <c r="IN285" s="33">
        <f t="shared" si="1501"/>
        <v>2194281.3699999987</v>
      </c>
      <c r="IO285" s="33">
        <f t="shared" si="1501"/>
        <v>2542156.6299999929</v>
      </c>
      <c r="IP285" s="33">
        <f t="shared" si="1501"/>
        <v>4141204.1800000109</v>
      </c>
      <c r="IQ285" s="33">
        <f>IQ286+IQ287+IQ288+IQ289</f>
        <v>5232915.6299999934</v>
      </c>
      <c r="IR285" s="33">
        <f>IR286+IR287+IR288+IR289</f>
        <v>9983687.4500000011</v>
      </c>
      <c r="IS285" s="34">
        <f>IG285+IH285+II285+IJ285+IK285+IL285+IM285+IN285+IO285+IP285+IQ285+IR285</f>
        <v>35187864.719999999</v>
      </c>
      <c r="IT285" s="33">
        <f t="shared" ref="IT285:JC285" si="1502">IT286+IT287+IT288+IT289</f>
        <v>524282.33999999997</v>
      </c>
      <c r="IU285" s="33">
        <f t="shared" si="1502"/>
        <v>712629.24000000022</v>
      </c>
      <c r="IV285" s="33">
        <f t="shared" si="1502"/>
        <v>1131541.02</v>
      </c>
      <c r="IW285" s="33">
        <f t="shared" si="1502"/>
        <v>1493595.2</v>
      </c>
      <c r="IX285" s="33">
        <f t="shared" si="1502"/>
        <v>2121542.0900000003</v>
      </c>
      <c r="IY285" s="33">
        <f t="shared" si="1502"/>
        <v>2173011.3999999994</v>
      </c>
      <c r="IZ285" s="33">
        <f t="shared" si="1502"/>
        <v>3366231.9299999964</v>
      </c>
      <c r="JA285" s="33">
        <f t="shared" si="1502"/>
        <v>3272156.1300000027</v>
      </c>
      <c r="JB285" s="33">
        <f t="shared" si="1502"/>
        <v>5571075.1800000081</v>
      </c>
      <c r="JC285" s="33">
        <f t="shared" si="1502"/>
        <v>6683814.8599999929</v>
      </c>
      <c r="JD285" s="33">
        <f>JD286+JD287+JD288+JD289</f>
        <v>5871336.2999999998</v>
      </c>
      <c r="JE285" s="33">
        <f>JE286+JE287+JE288+JE289</f>
        <v>15222935.91</v>
      </c>
      <c r="JF285" s="34">
        <f>IT285+IU285+IV285+IW285+IX285+IY285+IZ285+JA285+JB285+JC285+JD285+JE285</f>
        <v>48144151.600000001</v>
      </c>
      <c r="JG285" s="230">
        <f t="shared" ref="JG285:JP285" si="1503">JG286+JG287+JG288+JG289</f>
        <v>646657.44000000018</v>
      </c>
      <c r="JH285" s="33">
        <f t="shared" si="1503"/>
        <v>840003.18999999983</v>
      </c>
      <c r="JI285" s="33">
        <f t="shared" si="1503"/>
        <v>1689247.28</v>
      </c>
      <c r="JJ285" s="33">
        <f t="shared" si="1503"/>
        <v>2963735.9899999984</v>
      </c>
      <c r="JK285" s="33">
        <f t="shared" si="1503"/>
        <v>3856334.7100000014</v>
      </c>
      <c r="JL285" s="33">
        <f t="shared" si="1503"/>
        <v>2702389.4000000004</v>
      </c>
      <c r="JM285" s="33">
        <f t="shared" si="1503"/>
        <v>2393229.56</v>
      </c>
      <c r="JN285" s="33">
        <f t="shared" si="1503"/>
        <v>2931495.2200000035</v>
      </c>
      <c r="JO285" s="33">
        <f t="shared" si="1503"/>
        <v>3593348.1399999992</v>
      </c>
      <c r="JP285" s="33">
        <f t="shared" si="1503"/>
        <v>5051975.6600000048</v>
      </c>
      <c r="JQ285" s="33">
        <f>JQ286+JQ287+JQ288+JQ289</f>
        <v>7978047.0799999768</v>
      </c>
      <c r="JR285" s="33">
        <f>JR286+JR287+JR288+JR289</f>
        <v>13806701.380000025</v>
      </c>
      <c r="JS285" s="34">
        <f>JG285+JH285+JI285+JJ285+JK285+JL285+JM285+JN285+JO285+JP285+JQ285+JR285</f>
        <v>48453165.050000012</v>
      </c>
      <c r="JT285" s="230">
        <f t="shared" ref="JT285:KC285" si="1504">JT286+JT287+JT288+JT289</f>
        <v>5417830.3399999989</v>
      </c>
      <c r="JU285" s="33">
        <f t="shared" si="1504"/>
        <v>983937.78</v>
      </c>
      <c r="JV285" s="33">
        <f t="shared" si="1504"/>
        <v>2189549.7200000039</v>
      </c>
      <c r="JW285" s="33">
        <f t="shared" si="1504"/>
        <v>1763192.2800000005</v>
      </c>
      <c r="JX285" s="33">
        <f t="shared" si="1504"/>
        <v>1917210.7000000004</v>
      </c>
      <c r="JY285" s="33">
        <f t="shared" si="1504"/>
        <v>1684188.0499999949</v>
      </c>
      <c r="JZ285" s="33">
        <f t="shared" si="1504"/>
        <v>2264589.2399999984</v>
      </c>
      <c r="KA285" s="33">
        <f t="shared" si="1504"/>
        <v>2703368.0300000054</v>
      </c>
      <c r="KB285" s="33">
        <f t="shared" si="1504"/>
        <v>4508567.4900000039</v>
      </c>
      <c r="KC285" s="33">
        <f t="shared" si="1504"/>
        <v>4435581.7000000011</v>
      </c>
      <c r="KD285" s="33">
        <f>KD286+KD287+KD288+KD289</f>
        <v>5254450.2200000174</v>
      </c>
      <c r="KE285" s="33">
        <f>KE286+KE287+KE288+KE289</f>
        <v>14592037.069999976</v>
      </c>
      <c r="KF285" s="34">
        <f>JT285+JU285+JV285+JW285+JX285+JY285+JZ285+KA285+KB285+KC285+KD285+KE285</f>
        <v>47714502.620000005</v>
      </c>
      <c r="KG285" s="230">
        <f t="shared" ref="KG285:KP285" si="1505">KG286+KG287+KG288+KG289</f>
        <v>648334.11</v>
      </c>
      <c r="KH285" s="33">
        <f t="shared" si="1505"/>
        <v>1802061.1</v>
      </c>
      <c r="KI285" s="33">
        <f t="shared" si="1505"/>
        <v>1583077.1800000002</v>
      </c>
      <c r="KJ285" s="33">
        <f t="shared" si="1505"/>
        <v>3702756.87</v>
      </c>
      <c r="KK285" s="33">
        <f t="shared" si="1505"/>
        <v>2495413.20000001</v>
      </c>
      <c r="KL285" s="33">
        <f t="shared" si="1505"/>
        <v>2945943.7699999893</v>
      </c>
      <c r="KM285" s="33">
        <f t="shared" si="1505"/>
        <v>2712094.790000001</v>
      </c>
      <c r="KN285" s="33">
        <f t="shared" si="1505"/>
        <v>2649150.7899999982</v>
      </c>
      <c r="KO285" s="33">
        <f t="shared" si="1505"/>
        <v>3782419.3300000015</v>
      </c>
      <c r="KP285" s="33">
        <f t="shared" si="1505"/>
        <v>3450731.59</v>
      </c>
      <c r="KQ285" s="33">
        <f>KQ286+KQ287+KQ288+KQ289</f>
        <v>4618488.4499999983</v>
      </c>
      <c r="KR285" s="33">
        <f>KR286+KR287+KR288+KR289</f>
        <v>20303883.110000003</v>
      </c>
      <c r="KS285" s="34">
        <f>KG285+KH285+KI285+KJ285+KK285+KL285+KM285+KN285+KO285+KP285+KQ285+KR285</f>
        <v>50694354.290000007</v>
      </c>
      <c r="KT285" s="230">
        <f t="shared" ref="KT285:LC285" si="1506">KT286+KT287+KT288+KT289</f>
        <v>3651842.3600000003</v>
      </c>
      <c r="KU285" s="33">
        <f t="shared" si="1506"/>
        <v>1433116.13</v>
      </c>
      <c r="KV285" s="33">
        <f t="shared" si="1506"/>
        <v>2366967.2000000002</v>
      </c>
      <c r="KW285" s="33">
        <f t="shared" si="1506"/>
        <v>2895504.4899999988</v>
      </c>
      <c r="KX285" s="33">
        <f t="shared" si="1506"/>
        <v>2672567.8200000003</v>
      </c>
      <c r="KY285" s="33">
        <f t="shared" si="1506"/>
        <v>2760791.8400000017</v>
      </c>
      <c r="KZ285" s="33">
        <f t="shared" si="1506"/>
        <v>2638421.5399999991</v>
      </c>
      <c r="LA285" s="33">
        <f t="shared" si="1506"/>
        <v>3535639.0999999987</v>
      </c>
      <c r="LB285" s="33">
        <f t="shared" si="1506"/>
        <v>5001311.9700000007</v>
      </c>
      <c r="LC285" s="33">
        <f t="shared" si="1506"/>
        <v>4459080.8800000008</v>
      </c>
      <c r="LD285" s="33">
        <f>LD286+LD287+LD288+LD289</f>
        <v>6782433.4700000016</v>
      </c>
      <c r="LE285" s="33">
        <f>LE286+LE287+LE288+LE289</f>
        <v>13861669.390000002</v>
      </c>
      <c r="LF285" s="34">
        <f>KT285+KU285+KV285+KW285+KX285+KY285+KZ285+LA285+LB285+LC285+LD285+LE285</f>
        <v>52059346.190000005</v>
      </c>
      <c r="LG285" s="230">
        <f t="shared" ref="LG285:LP285" si="1507">LG286+LG287+LG288+LG289</f>
        <v>1962258.0999999999</v>
      </c>
      <c r="LH285" s="33">
        <f t="shared" si="1507"/>
        <v>731235.41</v>
      </c>
      <c r="LI285" s="33">
        <f t="shared" si="1507"/>
        <v>1909346.2500000005</v>
      </c>
      <c r="LJ285" s="33">
        <f t="shared" si="1507"/>
        <v>3995176.3000000003</v>
      </c>
      <c r="LK285" s="33">
        <f t="shared" si="1507"/>
        <v>3309708.2499999991</v>
      </c>
      <c r="LL285" s="33">
        <f t="shared" si="1507"/>
        <v>3175276.18</v>
      </c>
      <c r="LM285" s="33">
        <f t="shared" si="1507"/>
        <v>3766241.4399999985</v>
      </c>
      <c r="LN285" s="33">
        <f t="shared" si="1507"/>
        <v>4211337.0000000009</v>
      </c>
      <c r="LO285" s="33">
        <f t="shared" si="1507"/>
        <v>4508179.8400000064</v>
      </c>
      <c r="LP285" s="33">
        <f t="shared" si="1507"/>
        <v>6979991.5299999928</v>
      </c>
      <c r="LQ285" s="33">
        <f>LQ286+LQ287+LQ288+LQ289</f>
        <v>6907036.2900000038</v>
      </c>
      <c r="LR285" s="33">
        <f>LR286+LR287+LR288+LR289</f>
        <v>14778872.810000096</v>
      </c>
      <c r="LS285" s="34">
        <f>LG285+LH285+LI285+LJ285+LK285+LL285+LM285+LN285+LO285+LP285+LQ285+LR285</f>
        <v>56234659.400000095</v>
      </c>
      <c r="LT285" s="230">
        <f t="shared" ref="LT285:MC285" si="1508">LT286+LT287+LT288+LT289</f>
        <v>6818033.2100000009</v>
      </c>
      <c r="LU285" s="33">
        <f t="shared" si="1508"/>
        <v>2086082.3800000001</v>
      </c>
      <c r="LV285" s="33">
        <f t="shared" si="1508"/>
        <v>2812530.4699999993</v>
      </c>
      <c r="LW285" s="33">
        <f t="shared" si="1508"/>
        <v>3654488.87</v>
      </c>
      <c r="LX285" s="33">
        <f t="shared" si="1508"/>
        <v>4169693.149999998</v>
      </c>
      <c r="LY285" s="33">
        <f t="shared" si="1508"/>
        <v>3304010.4100000029</v>
      </c>
      <c r="LZ285" s="33">
        <f t="shared" si="1508"/>
        <v>3679465.2299999995</v>
      </c>
      <c r="MA285" s="33">
        <f t="shared" si="1508"/>
        <v>2766918.0599999977</v>
      </c>
      <c r="MB285" s="33">
        <f t="shared" si="1508"/>
        <v>4097179.8100000015</v>
      </c>
      <c r="MC285" s="33">
        <f t="shared" si="1508"/>
        <v>5181835.9599999972</v>
      </c>
      <c r="MD285" s="33">
        <f>MD286+MD287+MD288+MD289</f>
        <v>4683947.9100000029</v>
      </c>
      <c r="ME285" s="33">
        <f>ME286+ME287+ME288+ME289</f>
        <v>15898509.209999999</v>
      </c>
      <c r="MF285" s="34">
        <f>LT285+LU285+LV285+LW285+LX285+LY285+LZ285+MA285+MB285+MC285+MD285+ME285</f>
        <v>59152694.670000002</v>
      </c>
      <c r="MG285" s="230">
        <f t="shared" ref="MG285:MP285" si="1509">MG286+MG287+MG288+MG289</f>
        <v>2835159.54</v>
      </c>
      <c r="MH285" s="33">
        <f t="shared" si="1509"/>
        <v>630359.42999999959</v>
      </c>
      <c r="MI285" s="33">
        <f t="shared" si="1509"/>
        <v>1510301.4</v>
      </c>
      <c r="MJ285" s="33">
        <f t="shared" si="1509"/>
        <v>0</v>
      </c>
      <c r="MK285" s="33">
        <f t="shared" si="1509"/>
        <v>0</v>
      </c>
      <c r="ML285" s="33">
        <f t="shared" si="1509"/>
        <v>0</v>
      </c>
      <c r="MM285" s="33">
        <f t="shared" si="1509"/>
        <v>0</v>
      </c>
      <c r="MN285" s="33">
        <f t="shared" si="1509"/>
        <v>0</v>
      </c>
      <c r="MO285" s="33">
        <f t="shared" si="1509"/>
        <v>0</v>
      </c>
      <c r="MP285" s="33">
        <f t="shared" si="1509"/>
        <v>0</v>
      </c>
      <c r="MQ285" s="33">
        <f>MQ286+MQ287+MQ288+MQ289</f>
        <v>0</v>
      </c>
      <c r="MR285" s="33">
        <f>MR286+MR287+MR288+MR289</f>
        <v>0</v>
      </c>
      <c r="MS285" s="35">
        <f>MG285+MH285+MI285+MJ285+MK285+ML285+MM285+MN285+MO285+MP285+MQ285+MR285</f>
        <v>4975820.3699999992</v>
      </c>
    </row>
    <row r="286" spans="1:357" ht="15.75" x14ac:dyDescent="0.25">
      <c r="A286" s="16">
        <v>4320</v>
      </c>
      <c r="B286" s="125"/>
      <c r="C286" s="18" t="s">
        <v>484</v>
      </c>
      <c r="D286" s="18" t="s">
        <v>234</v>
      </c>
      <c r="E286" s="36" t="s">
        <v>165</v>
      </c>
      <c r="F286" s="36" t="s">
        <v>165</v>
      </c>
      <c r="G286" s="36" t="s">
        <v>165</v>
      </c>
      <c r="H286" s="36" t="s">
        <v>165</v>
      </c>
      <c r="I286" s="36" t="s">
        <v>165</v>
      </c>
      <c r="J286" s="36" t="s">
        <v>165</v>
      </c>
      <c r="K286" s="36" t="s">
        <v>165</v>
      </c>
      <c r="L286" s="36">
        <v>1233137.2058087131</v>
      </c>
      <c r="M286" s="36">
        <v>629268.90335503255</v>
      </c>
      <c r="N286" s="36">
        <v>543248.20564179611</v>
      </c>
      <c r="O286" s="36">
        <v>582544.65030879655</v>
      </c>
      <c r="P286" s="36">
        <v>1057657.3193123017</v>
      </c>
      <c r="Q286" s="36">
        <v>938094.64196294453</v>
      </c>
      <c r="R286" s="36">
        <v>1890990.6526456352</v>
      </c>
      <c r="S286" s="37">
        <f>L286+M286+N286+O286+P286+Q286+R286</f>
        <v>6874941.5790352207</v>
      </c>
      <c r="T286" s="36">
        <v>113128.02537139042</v>
      </c>
      <c r="U286" s="36">
        <v>261897.01218494412</v>
      </c>
      <c r="V286" s="36">
        <v>179302.28676347854</v>
      </c>
      <c r="W286" s="36">
        <v>447629.77800033387</v>
      </c>
      <c r="X286" s="36">
        <v>595785.34468369221</v>
      </c>
      <c r="Y286" s="36">
        <v>449098.64797195798</v>
      </c>
      <c r="Z286" s="36">
        <v>448372.55883825739</v>
      </c>
      <c r="AA286" s="36">
        <v>574440.82790852955</v>
      </c>
      <c r="AB286" s="36">
        <v>689296.44466700056</v>
      </c>
      <c r="AC286" s="36">
        <v>722219.87147387746</v>
      </c>
      <c r="AD286" s="36">
        <v>709035.34468369232</v>
      </c>
      <c r="AE286" s="36">
        <v>1587669.0035052579</v>
      </c>
      <c r="AF286" s="37">
        <f>T286+U286+V286+W286+X286+Y286+Z286+AA286+AB286+AC286+AD286+AE286</f>
        <v>6777875.1460524127</v>
      </c>
      <c r="AG286" s="36">
        <v>348902.52044733765</v>
      </c>
      <c r="AH286" s="36">
        <v>251047.40443999332</v>
      </c>
      <c r="AI286" s="36">
        <v>341248.89392421977</v>
      </c>
      <c r="AJ286" s="36">
        <v>379071.62911033211</v>
      </c>
      <c r="AK286" s="36">
        <v>760431.50680186949</v>
      </c>
      <c r="AL286" s="36">
        <v>363582.20176097489</v>
      </c>
      <c r="AM286" s="36">
        <v>589121.22266733437</v>
      </c>
      <c r="AN286" s="36">
        <v>612245.59339008515</v>
      </c>
      <c r="AO286" s="36">
        <v>440737.64722083102</v>
      </c>
      <c r="AP286" s="36">
        <v>720743.29819729587</v>
      </c>
      <c r="AQ286" s="36">
        <v>1100082.4951176771</v>
      </c>
      <c r="AR286" s="36">
        <v>1896753.5033383411</v>
      </c>
      <c r="AS286" s="37">
        <f>AG286+AH286+AI286+AJ286+AK286+AL286+AM286+AN286+AO286+AP286+AQ286+AR286</f>
        <v>7803967.9164162911</v>
      </c>
      <c r="AT286" s="36">
        <v>315273.38232348522</v>
      </c>
      <c r="AU286" s="36">
        <v>212542.88357536308</v>
      </c>
      <c r="AV286" s="36">
        <v>591142.20034217997</v>
      </c>
      <c r="AW286" s="36">
        <v>425918.39926556492</v>
      </c>
      <c r="AX286" s="36">
        <v>521297.46711734252</v>
      </c>
      <c r="AY286" s="36">
        <v>436739.59944082837</v>
      </c>
      <c r="AZ286" s="36">
        <v>418600.03872475383</v>
      </c>
      <c r="BA286" s="36">
        <v>724465.72496244358</v>
      </c>
      <c r="BB286" s="36">
        <v>382113.53204807237</v>
      </c>
      <c r="BC286" s="36">
        <v>806191.37214154517</v>
      </c>
      <c r="BD286" s="36">
        <v>1143344.7196210984</v>
      </c>
      <c r="BE286" s="36">
        <v>2437300.5286680022</v>
      </c>
      <c r="BF286" s="36">
        <f>AT286+AU286+AV286+AW286+AX286+AY286+AZ286+BA286+BB286+BC286+BD286+BE286</f>
        <v>8414929.8482306805</v>
      </c>
      <c r="BG286" s="36">
        <v>362857.84843932569</v>
      </c>
      <c r="BH286" s="36">
        <v>281711.92146553163</v>
      </c>
      <c r="BI286" s="36">
        <v>291047.81013186427</v>
      </c>
      <c r="BJ286" s="36">
        <v>673476.80520781199</v>
      </c>
      <c r="BK286" s="36">
        <v>498812.23864964134</v>
      </c>
      <c r="BL286" s="36">
        <v>650559.55867133976</v>
      </c>
      <c r="BM286" s="36">
        <v>734999.77720747748</v>
      </c>
      <c r="BN286" s="36">
        <v>517889.6470956438</v>
      </c>
      <c r="BO286" s="36">
        <v>675361.98839926627</v>
      </c>
      <c r="BP286" s="36">
        <v>954643.85311300214</v>
      </c>
      <c r="BQ286" s="36">
        <v>1687001.593849109</v>
      </c>
      <c r="BR286" s="36">
        <v>3376866.7483725585</v>
      </c>
      <c r="BS286" s="36">
        <f>BG286+BH286+BI286+BJ286+BK286+BL286+BM286+BN286+BO286+BP286+BQ286+BR286</f>
        <v>10705229.790602572</v>
      </c>
      <c r="BT286" s="36">
        <v>407590.55249540979</v>
      </c>
      <c r="BU286" s="36">
        <v>225696.35887164081</v>
      </c>
      <c r="BV286" s="36">
        <v>588027.08491904521</v>
      </c>
      <c r="BW286" s="36">
        <v>230260.31326155917</v>
      </c>
      <c r="BX286" s="36">
        <v>585544.6680854616</v>
      </c>
      <c r="BY286" s="36">
        <v>543406.19262226671</v>
      </c>
      <c r="BZ286" s="36">
        <v>533212.32615590026</v>
      </c>
      <c r="CA286" s="36">
        <v>845614.10866299493</v>
      </c>
      <c r="CB286" s="36">
        <v>958935.30487397744</v>
      </c>
      <c r="CC286" s="36">
        <v>1153831.373852446</v>
      </c>
      <c r="CD286" s="36">
        <v>1374916.7815055931</v>
      </c>
      <c r="CE286" s="36">
        <v>2656493.042855951</v>
      </c>
      <c r="CF286" s="37">
        <f>BT286+BU286+BV286+BW286+BX286+BY286+BZ286+CA286+CB286+CC286+CD286+CE286</f>
        <v>10103528.108162247</v>
      </c>
      <c r="CG286" s="36">
        <v>199319.81305291271</v>
      </c>
      <c r="CH286" s="36">
        <v>305458.29715406446</v>
      </c>
      <c r="CI286" s="36">
        <v>587880.08917542966</v>
      </c>
      <c r="CJ286" s="36">
        <v>671689.00542480405</v>
      </c>
      <c r="CK286" s="36">
        <v>605032.1958354197</v>
      </c>
      <c r="CL286" s="36">
        <v>759043.68390085222</v>
      </c>
      <c r="CM286" s="36">
        <v>570530.74015189335</v>
      </c>
      <c r="CN286" s="36">
        <v>659785.01093306753</v>
      </c>
      <c r="CO286" s="36">
        <v>1028392.7784176265</v>
      </c>
      <c r="CP286" s="36">
        <v>1083301.0859205464</v>
      </c>
      <c r="CQ286" s="36">
        <v>1833409.7267568025</v>
      </c>
      <c r="CR286" s="36">
        <v>4288522.9531380404</v>
      </c>
      <c r="CS286" s="37">
        <f>CG286+CH286+CI286+CJ286+CK286+CL286+CM286+CN286+CO286+CP286+CQ286+CR286</f>
        <v>12592365.379861459</v>
      </c>
      <c r="CT286" s="36">
        <v>472807.15118511103</v>
      </c>
      <c r="CU286" s="36">
        <v>315636.00546653318</v>
      </c>
      <c r="CV286" s="36">
        <v>389908.58575363073</v>
      </c>
      <c r="CW286" s="36">
        <v>209687.0045902186</v>
      </c>
      <c r="CX286" s="36">
        <v>575594.86997162434</v>
      </c>
      <c r="CY286" s="36">
        <v>611150.45434818824</v>
      </c>
      <c r="CZ286" s="36">
        <v>696206.63712235109</v>
      </c>
      <c r="DA286" s="36">
        <v>-32275.647512936466</v>
      </c>
      <c r="DB286" s="36">
        <v>712391.93127190857</v>
      </c>
      <c r="DC286" s="36">
        <v>1028091.4982056415</v>
      </c>
      <c r="DD286" s="36">
        <v>1190597.1007761648</v>
      </c>
      <c r="DE286" s="36">
        <v>2397916.0618427633</v>
      </c>
      <c r="DF286" s="36">
        <f>CT286+CU286+CV286+CW286+CX286+CY286+CZ286+DA286+DB286+DC286+DD286+DE286</f>
        <v>8567711.6530211996</v>
      </c>
      <c r="DG286" s="36">
        <v>425653.81</v>
      </c>
      <c r="DH286" s="36">
        <v>600822.57999999996</v>
      </c>
      <c r="DI286" s="36">
        <v>272573.52</v>
      </c>
      <c r="DJ286" s="36">
        <v>269783</v>
      </c>
      <c r="DK286" s="36">
        <v>432617.14</v>
      </c>
      <c r="DL286" s="36">
        <v>297360.27</v>
      </c>
      <c r="DM286" s="36">
        <v>446325.93</v>
      </c>
      <c r="DN286" s="36">
        <v>747303.96</v>
      </c>
      <c r="DO286" s="36">
        <v>657561.81999999995</v>
      </c>
      <c r="DP286" s="36">
        <v>1541827.73</v>
      </c>
      <c r="DQ286" s="36">
        <v>1016838.23</v>
      </c>
      <c r="DR286" s="36">
        <v>1320243.22</v>
      </c>
      <c r="DS286" s="37">
        <f>DG286+DH286+DI286+DJ286+DK286+DL286+DM286+DN286+DO286+DP286+DQ286+DR286</f>
        <v>8028911.21</v>
      </c>
      <c r="DT286" s="36">
        <v>493693.77</v>
      </c>
      <c r="DU286" s="36">
        <v>377957.57</v>
      </c>
      <c r="DV286" s="36">
        <v>337736.49</v>
      </c>
      <c r="DW286" s="36">
        <v>924570.99</v>
      </c>
      <c r="DX286" s="36">
        <v>272517.78999999998</v>
      </c>
      <c r="DY286" s="36">
        <v>540355.39</v>
      </c>
      <c r="DZ286" s="36">
        <v>208567.24</v>
      </c>
      <c r="EA286" s="36">
        <v>533763.3900000006</v>
      </c>
      <c r="EB286" s="36">
        <v>820000.87999999942</v>
      </c>
      <c r="EC286" s="36">
        <v>458435.9</v>
      </c>
      <c r="ED286" s="36">
        <v>1022556.61</v>
      </c>
      <c r="EE286" s="36">
        <v>1846309.75</v>
      </c>
      <c r="EF286" s="37">
        <f>DT286+DU286+DV286+DW286+DX286+DY286+DZ286+EA286+EB286+EC286+ED286+EE286</f>
        <v>7836465.7700000005</v>
      </c>
      <c r="EG286" s="36">
        <v>339207.86</v>
      </c>
      <c r="EH286" s="36">
        <v>327747.61</v>
      </c>
      <c r="EI286" s="36">
        <v>1000459.69</v>
      </c>
      <c r="EJ286" s="36">
        <v>45301.909999999683</v>
      </c>
      <c r="EK286" s="36">
        <v>468120.62</v>
      </c>
      <c r="EL286" s="36">
        <v>714271.18</v>
      </c>
      <c r="EM286" s="36">
        <v>493256.87</v>
      </c>
      <c r="EN286" s="36">
        <v>1000946.57</v>
      </c>
      <c r="EO286" s="36">
        <v>392163.33</v>
      </c>
      <c r="EP286" s="36">
        <v>564165.43999999948</v>
      </c>
      <c r="EQ286" s="36">
        <v>822300.68</v>
      </c>
      <c r="ER286" s="36">
        <v>2315448.63</v>
      </c>
      <c r="ES286" s="37">
        <f>EG286+EH286+EI286+EJ286+EK286+EL286+EM286+EN286+EO286+EP286+EQ286+ER286</f>
        <v>8483390.3899999987</v>
      </c>
      <c r="ET286" s="36">
        <v>1138288.8400000001</v>
      </c>
      <c r="EU286" s="36">
        <v>643876.41</v>
      </c>
      <c r="EV286" s="36">
        <v>1197095.27</v>
      </c>
      <c r="EW286" s="36">
        <v>509382.24</v>
      </c>
      <c r="EX286" s="36">
        <v>753765.86</v>
      </c>
      <c r="EY286" s="36">
        <v>1295163.56</v>
      </c>
      <c r="EZ286" s="36">
        <v>40847.960000000894</v>
      </c>
      <c r="FA286" s="36">
        <v>451199</v>
      </c>
      <c r="FB286" s="36">
        <v>615419.71</v>
      </c>
      <c r="FC286" s="36">
        <v>755435.94999999925</v>
      </c>
      <c r="FD286" s="36">
        <v>227472.82</v>
      </c>
      <c r="FE286" s="36">
        <v>834589.81000000052</v>
      </c>
      <c r="FF286" s="37">
        <f>ET286+EU286+EV286+EW286+EX286+EY286+EZ286+FA286+FB286+FC286+FD286+FE286</f>
        <v>8462537.4299999997</v>
      </c>
      <c r="FG286" s="36">
        <v>64315.98</v>
      </c>
      <c r="FH286" s="36">
        <v>40744.559999999998</v>
      </c>
      <c r="FI286" s="36">
        <v>143382.81</v>
      </c>
      <c r="FJ286" s="36">
        <v>39456.17</v>
      </c>
      <c r="FK286" s="36">
        <v>93832.129999999946</v>
      </c>
      <c r="FL286" s="36">
        <v>162272.68</v>
      </c>
      <c r="FM286" s="36">
        <v>151453.57999999999</v>
      </c>
      <c r="FN286" s="36">
        <v>181732.21</v>
      </c>
      <c r="FO286" s="36">
        <v>141435.84</v>
      </c>
      <c r="FP286" s="36">
        <v>268312.45</v>
      </c>
      <c r="FQ286" s="36">
        <v>276718.63</v>
      </c>
      <c r="FR286" s="36">
        <v>683293.2</v>
      </c>
      <c r="FS286" s="37">
        <f>FG286+FH286+FI286+FJ286+FK286+FL286+FM286+FN286+FO286+FP286+FQ286+FR286</f>
        <v>2246950.2400000002</v>
      </c>
      <c r="FT286" s="36">
        <v>107195.66</v>
      </c>
      <c r="FU286" s="36">
        <v>158082.1</v>
      </c>
      <c r="FV286" s="36">
        <v>177748.9</v>
      </c>
      <c r="FW286" s="36">
        <v>151960.39000000001</v>
      </c>
      <c r="FX286" s="36">
        <v>223878.87</v>
      </c>
      <c r="FY286" s="36">
        <v>170535.29</v>
      </c>
      <c r="FZ286" s="36">
        <v>485603.74</v>
      </c>
      <c r="GA286" s="36">
        <v>470986.72</v>
      </c>
      <c r="GB286" s="36">
        <v>316040.84999999998</v>
      </c>
      <c r="GC286" s="36">
        <v>294918.46000000002</v>
      </c>
      <c r="GD286" s="36">
        <v>330692.09999999998</v>
      </c>
      <c r="GE286" s="36">
        <v>1170845.92</v>
      </c>
      <c r="GF286" s="37">
        <f>FT286+FU286+FV286+FW286+FX286+FY286+FZ286+GA286+GB286+GC286+GD286+GE286</f>
        <v>4058489</v>
      </c>
      <c r="GG286" s="36">
        <v>538516.1100000001</v>
      </c>
      <c r="GH286" s="36">
        <v>417229.2899999998</v>
      </c>
      <c r="GI286" s="36">
        <v>190833.83000000007</v>
      </c>
      <c r="GJ286" s="36">
        <v>195278.52000000002</v>
      </c>
      <c r="GK286" s="36">
        <v>402701.09999999986</v>
      </c>
      <c r="GL286" s="36">
        <v>143162.60000000009</v>
      </c>
      <c r="GM286" s="36">
        <v>548306.31000000075</v>
      </c>
      <c r="GN286" s="36">
        <v>467994.01999999909</v>
      </c>
      <c r="GO286" s="36">
        <v>677952.50999999978</v>
      </c>
      <c r="GP286" s="36">
        <v>356346.62999999942</v>
      </c>
      <c r="GQ286" s="36">
        <v>416561.76000000164</v>
      </c>
      <c r="GR286" s="36">
        <v>609352.09000000078</v>
      </c>
      <c r="GS286" s="37">
        <f>GG286+GH286+GI286+GJ286+GK286+GL286+GM286+GN286+GO286+GP286+GQ286+GR286</f>
        <v>4964234.7700000014</v>
      </c>
      <c r="GT286" s="36">
        <v>305154.41000000003</v>
      </c>
      <c r="GU286" s="36">
        <v>50419.700000000012</v>
      </c>
      <c r="GV286" s="36">
        <v>92536.479999999981</v>
      </c>
      <c r="GW286" s="36">
        <v>405922.12999999983</v>
      </c>
      <c r="GX286" s="36">
        <v>209416.63000000024</v>
      </c>
      <c r="GY286" s="36">
        <v>277425.62000000011</v>
      </c>
      <c r="GZ286" s="36">
        <v>393236.8899999999</v>
      </c>
      <c r="HA286" s="36">
        <v>367321.52000000025</v>
      </c>
      <c r="HB286" s="36">
        <v>193604.16000000015</v>
      </c>
      <c r="HC286" s="36">
        <v>330906.07999999914</v>
      </c>
      <c r="HD286" s="36">
        <v>278955.41000000015</v>
      </c>
      <c r="HE286" s="36">
        <v>281167.75000000047</v>
      </c>
      <c r="HF286" s="37">
        <f>GT286+GU286+GV286+GW286+GX286+GY286+GZ286+HA286+HB286+HC286+HD286+HE286</f>
        <v>3186066.7800000003</v>
      </c>
      <c r="HG286" s="36">
        <v>70074.5</v>
      </c>
      <c r="HH286" s="36">
        <v>18470.39</v>
      </c>
      <c r="HI286" s="36">
        <v>381494.9599999999</v>
      </c>
      <c r="HJ286" s="36">
        <v>368998.00000000006</v>
      </c>
      <c r="HK286" s="36">
        <v>472379.50999999989</v>
      </c>
      <c r="HL286" s="36">
        <v>342277.74999999977</v>
      </c>
      <c r="HM286" s="36">
        <v>570798.39000000036</v>
      </c>
      <c r="HN286" s="36">
        <v>496646.56999999983</v>
      </c>
      <c r="HO286" s="36">
        <v>521558.18999999994</v>
      </c>
      <c r="HP286" s="36">
        <v>375245.02000000048</v>
      </c>
      <c r="HQ286" s="36">
        <v>1031900.2000000002</v>
      </c>
      <c r="HR286" s="36">
        <v>1205429.21</v>
      </c>
      <c r="HS286" s="37">
        <f>HG286+HH286+HI286+HJ286+HK286+HL286+HM286+HN286+HO286+HP286+HQ286+HR286</f>
        <v>5855272.6900000004</v>
      </c>
      <c r="HT286" s="36">
        <v>74433.5</v>
      </c>
      <c r="HU286" s="36">
        <v>96985.75999999998</v>
      </c>
      <c r="HV286" s="36">
        <v>209932.47</v>
      </c>
      <c r="HW286" s="36">
        <v>202484.52000000002</v>
      </c>
      <c r="HX286" s="36">
        <v>135352.78000000003</v>
      </c>
      <c r="HY286" s="36">
        <v>22069.150000000023</v>
      </c>
      <c r="HZ286" s="36">
        <v>226380.16999999993</v>
      </c>
      <c r="IA286" s="36">
        <v>86755.269999999902</v>
      </c>
      <c r="IB286" s="36">
        <v>217808.6399999999</v>
      </c>
      <c r="IC286" s="36">
        <v>81468.860000000335</v>
      </c>
      <c r="ID286" s="36">
        <v>29123.939999999944</v>
      </c>
      <c r="IE286" s="36">
        <v>1053829.9400000004</v>
      </c>
      <c r="IF286" s="37">
        <f>HT286+HU286+HV286+HW286+HX286+HY286+HZ286+IA286+IB286+IC286+ID286+IE286</f>
        <v>2436625.0000000005</v>
      </c>
      <c r="IG286" s="36">
        <v>236924.02</v>
      </c>
      <c r="IH286" s="209">
        <v>38689.739999999962</v>
      </c>
      <c r="II286" s="209">
        <v>50407.700000000012</v>
      </c>
      <c r="IJ286" s="209">
        <v>11198.710000000021</v>
      </c>
      <c r="IK286" s="209">
        <v>68396.410000000033</v>
      </c>
      <c r="IL286" s="209">
        <v>55832.329999999958</v>
      </c>
      <c r="IM286" s="209">
        <v>118039.23000000004</v>
      </c>
      <c r="IN286" s="209">
        <v>9955.6199999999953</v>
      </c>
      <c r="IO286" s="209">
        <v>12214.260000000009</v>
      </c>
      <c r="IP286" s="209">
        <v>64439.969999999972</v>
      </c>
      <c r="IQ286" s="209">
        <v>30821.690000000061</v>
      </c>
      <c r="IR286" s="209">
        <v>95901.379999999888</v>
      </c>
      <c r="IS286" s="37">
        <f>IG286+IH286+II286+IJ286+IK286+IL286+IM286+IN286+IO286+IP286+IQ286+IR286</f>
        <v>792821.05999999994</v>
      </c>
      <c r="IT286" s="36">
        <v>6105.73</v>
      </c>
      <c r="IU286" s="209">
        <v>36418.61</v>
      </c>
      <c r="IV286" s="209">
        <v>70789.140000000014</v>
      </c>
      <c r="IW286" s="209">
        <v>12334.859999999986</v>
      </c>
      <c r="IX286" s="209">
        <v>36725.22</v>
      </c>
      <c r="IY286" s="209">
        <v>9131.6900000000023</v>
      </c>
      <c r="IZ286" s="209">
        <v>39778.390000000014</v>
      </c>
      <c r="JA286" s="209">
        <v>26451.610000000015</v>
      </c>
      <c r="JB286" s="209">
        <v>10269.069999999978</v>
      </c>
      <c r="JC286" s="209">
        <v>25092.700000000012</v>
      </c>
      <c r="JD286" s="209">
        <v>52018.010000000009</v>
      </c>
      <c r="JE286" s="209">
        <v>506019.79000000004</v>
      </c>
      <c r="JF286" s="37">
        <f>IT286+IU286+IV286+IW286+IX286+IY286+IZ286+JA286+JB286+JC286+JD286+JE286</f>
        <v>831134.82000000007</v>
      </c>
      <c r="JG286" s="229">
        <v>15403.369999999999</v>
      </c>
      <c r="JH286" s="209">
        <v>26679.91</v>
      </c>
      <c r="JI286" s="209">
        <v>3150.6800000000003</v>
      </c>
      <c r="JJ286" s="209">
        <v>43835.429999999993</v>
      </c>
      <c r="JK286" s="209">
        <v>260643.52999999991</v>
      </c>
      <c r="JL286" s="209">
        <v>10281.310000000056</v>
      </c>
      <c r="JM286" s="209">
        <v>52353.670000000042</v>
      </c>
      <c r="JN286" s="209">
        <v>5879.0499999999884</v>
      </c>
      <c r="JO286" s="209">
        <v>4255.6899999999441</v>
      </c>
      <c r="JP286" s="209">
        <v>25966.930000000109</v>
      </c>
      <c r="JQ286" s="209">
        <v>60874.77999999997</v>
      </c>
      <c r="JR286" s="209">
        <v>263337.19</v>
      </c>
      <c r="JS286" s="37">
        <f>JG286+JH286+JI286+JJ286+JK286+JL286+JM286+JN286+JO286+JP286+JQ286+JR286</f>
        <v>772661.54</v>
      </c>
      <c r="JT286" s="229">
        <v>3192.69</v>
      </c>
      <c r="JU286" s="209">
        <v>5586.659999999998</v>
      </c>
      <c r="JV286" s="209">
        <v>3828.1900000000023</v>
      </c>
      <c r="JW286" s="209">
        <v>14180.43</v>
      </c>
      <c r="JX286" s="209">
        <v>66882.48</v>
      </c>
      <c r="JY286" s="209">
        <v>19950.419999999998</v>
      </c>
      <c r="JZ286" s="209">
        <v>69745.88</v>
      </c>
      <c r="KA286" s="209">
        <v>219007.69</v>
      </c>
      <c r="KB286" s="209">
        <v>11327.049999999872</v>
      </c>
      <c r="KC286" s="209">
        <v>23582.100000000093</v>
      </c>
      <c r="KD286" s="209">
        <v>299541.96999999986</v>
      </c>
      <c r="KE286" s="209">
        <v>165287.01000000013</v>
      </c>
      <c r="KF286" s="37">
        <f>JT286+JU286+JV286+JW286+JX286+JY286+JZ286+KA286+KB286+KC286+KD286+KE286</f>
        <v>902112.57</v>
      </c>
      <c r="KG286" s="229">
        <v>5721.4</v>
      </c>
      <c r="KH286" s="209">
        <v>17141.620000000003</v>
      </c>
      <c r="KI286" s="209">
        <v>26448.55</v>
      </c>
      <c r="KJ286" s="209">
        <v>25251.629999999997</v>
      </c>
      <c r="KK286" s="209">
        <v>21835.660000000003</v>
      </c>
      <c r="KL286" s="209">
        <v>36502.12999999999</v>
      </c>
      <c r="KM286" s="209">
        <v>31375.950000000012</v>
      </c>
      <c r="KN286" s="209">
        <v>45129.850000000006</v>
      </c>
      <c r="KO286" s="209">
        <v>23591.739999999991</v>
      </c>
      <c r="KP286" s="209">
        <v>20316.28</v>
      </c>
      <c r="KQ286" s="209">
        <v>59788.450000000012</v>
      </c>
      <c r="KR286" s="209">
        <v>425647.70999999996</v>
      </c>
      <c r="KS286" s="37">
        <f>KG286+KH286+KI286+KJ286+KK286+KL286+KM286+KN286+KO286+KP286+KQ286+KR286</f>
        <v>738750.97</v>
      </c>
      <c r="KT286" s="229">
        <v>23270.73</v>
      </c>
      <c r="KU286" s="209">
        <v>47777.87000000001</v>
      </c>
      <c r="KV286" s="209">
        <v>48798.179999999993</v>
      </c>
      <c r="KW286" s="209">
        <v>49277.739999999991</v>
      </c>
      <c r="KX286" s="209">
        <v>59906.350000000006</v>
      </c>
      <c r="KY286" s="209">
        <v>143499.96000000002</v>
      </c>
      <c r="KZ286" s="209">
        <v>106868.22999999998</v>
      </c>
      <c r="LA286" s="209">
        <v>37645.929999999993</v>
      </c>
      <c r="LB286" s="209">
        <v>66849.050000000047</v>
      </c>
      <c r="LC286" s="209">
        <v>27279.380000000005</v>
      </c>
      <c r="LD286" s="209">
        <v>77698.069999999949</v>
      </c>
      <c r="LE286" s="209">
        <v>304763.92000000004</v>
      </c>
      <c r="LF286" s="37">
        <f>KT286+KU286+KV286+KW286+KX286+KY286+KZ286+LA286+LB286+LC286+LD286+LE286</f>
        <v>993635.41</v>
      </c>
      <c r="LG286" s="229">
        <v>53809.77</v>
      </c>
      <c r="LH286" s="209">
        <v>28120.93</v>
      </c>
      <c r="LI286" s="209">
        <v>84486.62999999999</v>
      </c>
      <c r="LJ286" s="209">
        <v>50923.950000000012</v>
      </c>
      <c r="LK286" s="209">
        <v>32633.5</v>
      </c>
      <c r="LL286" s="209">
        <v>172960.08</v>
      </c>
      <c r="LM286" s="209">
        <v>22292.380000000005</v>
      </c>
      <c r="LN286" s="209">
        <v>54876.31</v>
      </c>
      <c r="LO286" s="209">
        <v>81694.819999999963</v>
      </c>
      <c r="LP286" s="209">
        <v>15118.200000000093</v>
      </c>
      <c r="LQ286" s="209">
        <v>95746.25</v>
      </c>
      <c r="LR286" s="209">
        <v>874371.67</v>
      </c>
      <c r="LS286" s="37">
        <f>LG286+LH286+LI286+LJ286+LK286+LL286+LM286+LN286+LO286+LP286+LQ286+LR286</f>
        <v>1567034.4900000002</v>
      </c>
      <c r="LT286" s="229">
        <v>66525.34</v>
      </c>
      <c r="LU286" s="209">
        <v>118774.37</v>
      </c>
      <c r="LV286" s="209">
        <v>68278.350000000006</v>
      </c>
      <c r="LW286" s="209">
        <v>38411.020000000019</v>
      </c>
      <c r="LX286" s="209">
        <v>64120.229999999981</v>
      </c>
      <c r="LY286" s="209">
        <v>170640.23000000004</v>
      </c>
      <c r="LZ286" s="209">
        <v>256722.13</v>
      </c>
      <c r="MA286" s="209">
        <v>60873.069999999949</v>
      </c>
      <c r="MB286" s="209">
        <v>24607.579999999958</v>
      </c>
      <c r="MC286" s="209">
        <v>234850.96000000008</v>
      </c>
      <c r="MD286" s="209">
        <v>21707.489999999991</v>
      </c>
      <c r="ME286" s="209">
        <v>349603.67000000004</v>
      </c>
      <c r="MF286" s="37">
        <f>LT286+LU286+LV286+LW286+LX286+LY286+LZ286+MA286+MB286+MC286+MD286+ME286</f>
        <v>1475114.44</v>
      </c>
      <c r="MG286" s="229">
        <v>43459.54</v>
      </c>
      <c r="MH286" s="209">
        <v>45612.590000000004</v>
      </c>
      <c r="MI286" s="209">
        <v>654.72999999999593</v>
      </c>
      <c r="MJ286" s="209">
        <v>0</v>
      </c>
      <c r="MK286" s="209">
        <v>0</v>
      </c>
      <c r="ML286" s="209">
        <v>0</v>
      </c>
      <c r="MM286" s="209">
        <v>0</v>
      </c>
      <c r="MN286" s="209">
        <v>0</v>
      </c>
      <c r="MO286" s="209">
        <v>0</v>
      </c>
      <c r="MP286" s="209">
        <v>0</v>
      </c>
      <c r="MQ286" s="209">
        <v>0</v>
      </c>
      <c r="MR286" s="209">
        <v>0</v>
      </c>
      <c r="MS286" s="38">
        <f>MG286+MH286+MI286+MJ286+MK286+ML286+MM286+MN286+MO286+MP286+MQ286+MR286</f>
        <v>89726.86</v>
      </c>
    </row>
    <row r="287" spans="1:357" ht="15.75" x14ac:dyDescent="0.25">
      <c r="A287" s="16">
        <v>4321</v>
      </c>
      <c r="B287" s="125"/>
      <c r="C287" s="18" t="s">
        <v>485</v>
      </c>
      <c r="D287" s="18" t="s">
        <v>89</v>
      </c>
      <c r="E287" s="36" t="s">
        <v>165</v>
      </c>
      <c r="F287" s="36" t="s">
        <v>165</v>
      </c>
      <c r="G287" s="36" t="s">
        <v>165</v>
      </c>
      <c r="H287" s="36" t="s">
        <v>165</v>
      </c>
      <c r="I287" s="36" t="s">
        <v>165</v>
      </c>
      <c r="J287" s="36" t="s">
        <v>165</v>
      </c>
      <c r="K287" s="36" t="s">
        <v>165</v>
      </c>
      <c r="L287" s="36">
        <v>13589417.459522618</v>
      </c>
      <c r="M287" s="36">
        <v>489847.27090635954</v>
      </c>
      <c r="N287" s="36">
        <v>588215.65681856126</v>
      </c>
      <c r="O287" s="36">
        <v>-11422191.620764481</v>
      </c>
      <c r="P287" s="36">
        <v>509939.90986479726</v>
      </c>
      <c r="Q287" s="36">
        <v>320363.87915206142</v>
      </c>
      <c r="R287" s="36">
        <v>803780.6710065098</v>
      </c>
      <c r="S287" s="37">
        <f>L287+M287+N287+O287+P287+Q287+R287</f>
        <v>4879373.226506426</v>
      </c>
      <c r="T287" s="36">
        <v>438082.12318477716</v>
      </c>
      <c r="U287" s="36">
        <v>268177.2658988483</v>
      </c>
      <c r="V287" s="36">
        <v>386692.53880821238</v>
      </c>
      <c r="W287" s="36">
        <v>261851.10999833085</v>
      </c>
      <c r="X287" s="36">
        <v>451260.22366883658</v>
      </c>
      <c r="Y287" s="36">
        <v>682252.54548489407</v>
      </c>
      <c r="Z287" s="36">
        <v>679435.82039726258</v>
      </c>
      <c r="AA287" s="36">
        <v>903062.9277249208</v>
      </c>
      <c r="AB287" s="36">
        <v>1030141.0449006844</v>
      </c>
      <c r="AC287" s="36">
        <v>248994.32482056422</v>
      </c>
      <c r="AD287" s="36">
        <v>2295359.7062260062</v>
      </c>
      <c r="AE287" s="36">
        <v>891449.67451176769</v>
      </c>
      <c r="AF287" s="37">
        <f>T287+U287+V287+W287+X287+Y287+Z287+AA287+AB287+AC287+AD287+AE287</f>
        <v>8536759.3056251053</v>
      </c>
      <c r="AG287" s="36">
        <v>335899.68285761977</v>
      </c>
      <c r="AH287" s="36">
        <v>250855.44984142881</v>
      </c>
      <c r="AI287" s="36">
        <v>357735.85753630445</v>
      </c>
      <c r="AJ287" s="36">
        <v>333742.83091303642</v>
      </c>
      <c r="AK287" s="36">
        <v>244612.75246202637</v>
      </c>
      <c r="AL287" s="36">
        <v>814848.13052912662</v>
      </c>
      <c r="AM287" s="36">
        <v>7391887.8317476222</v>
      </c>
      <c r="AN287" s="36">
        <v>1110281.2385244537</v>
      </c>
      <c r="AO287" s="36">
        <v>1209557.8993490241</v>
      </c>
      <c r="AP287" s="36">
        <v>632837.19746285968</v>
      </c>
      <c r="AQ287" s="36">
        <v>977821.77015523403</v>
      </c>
      <c r="AR287" s="36">
        <v>-3192104.4650308811</v>
      </c>
      <c r="AS287" s="37">
        <f>AG287+AH287+AI287+AJ287+AK287+AL287+AM287+AN287+AO287+AP287+AQ287+AR287</f>
        <v>10467976.176347857</v>
      </c>
      <c r="AT287" s="36">
        <v>55344.737940243707</v>
      </c>
      <c r="AU287" s="36">
        <v>6837370.9272241695</v>
      </c>
      <c r="AV287" s="36">
        <v>290266.74177933612</v>
      </c>
      <c r="AW287" s="36">
        <v>184529.16875312995</v>
      </c>
      <c r="AX287" s="36">
        <v>160135.79535970543</v>
      </c>
      <c r="AY287" s="36">
        <v>157002.1073276586</v>
      </c>
      <c r="AZ287" s="36">
        <v>273114.55933900835</v>
      </c>
      <c r="BA287" s="36">
        <v>253125.52161575697</v>
      </c>
      <c r="BB287" s="36">
        <v>177684.02603905858</v>
      </c>
      <c r="BC287" s="36">
        <v>89168.62794191335</v>
      </c>
      <c r="BD287" s="36">
        <v>695928.19646135974</v>
      </c>
      <c r="BE287" s="36">
        <v>581046.76623268146</v>
      </c>
      <c r="BF287" s="36">
        <f>AT287+AU287+AV287+AW287+AX287+AY287+AZ287+BA287+BB287+BC287+BD287+BE287</f>
        <v>9754717.176014021</v>
      </c>
      <c r="BG287" s="36">
        <v>116655.24954097813</v>
      </c>
      <c r="BH287" s="36">
        <v>117103.06710065099</v>
      </c>
      <c r="BI287" s="36">
        <v>70512.744116174232</v>
      </c>
      <c r="BJ287" s="36">
        <v>363119.67951927893</v>
      </c>
      <c r="BK287" s="36">
        <v>79224.361542313476</v>
      </c>
      <c r="BL287" s="36">
        <v>106733.74228008681</v>
      </c>
      <c r="BM287" s="36">
        <v>159835.58671340343</v>
      </c>
      <c r="BN287" s="36">
        <v>240907.19412452012</v>
      </c>
      <c r="BO287" s="36">
        <v>98234.948255716852</v>
      </c>
      <c r="BP287" s="36">
        <v>282876.8152228343</v>
      </c>
      <c r="BQ287" s="36">
        <v>2259931.5640126858</v>
      </c>
      <c r="BR287" s="36">
        <v>627541.84192956099</v>
      </c>
      <c r="BS287" s="36">
        <f>BG287+BH287+BI287+BJ287+BK287+BL287+BM287+BN287+BO287+BP287+BQ287+BR287</f>
        <v>4522676.7943582041</v>
      </c>
      <c r="BT287" s="36">
        <v>1124716.241028209</v>
      </c>
      <c r="BU287" s="36">
        <v>110452.99323985969</v>
      </c>
      <c r="BV287" s="36">
        <v>554035.40602570539</v>
      </c>
      <c r="BW287" s="36">
        <v>754890.66933733947</v>
      </c>
      <c r="BX287" s="36">
        <v>832586.37956935412</v>
      </c>
      <c r="BY287" s="36">
        <v>1367568.0186947088</v>
      </c>
      <c r="BZ287" s="36">
        <v>580600.06676681689</v>
      </c>
      <c r="CA287" s="36">
        <v>2941406.5556668332</v>
      </c>
      <c r="CB287" s="36">
        <v>119758.78818227359</v>
      </c>
      <c r="CC287" s="36">
        <v>95830.801786013122</v>
      </c>
      <c r="CD287" s="36">
        <v>103171.42238357525</v>
      </c>
      <c r="CE287" s="36">
        <v>267106.67810048279</v>
      </c>
      <c r="CF287" s="37">
        <f>BT287+BU287+BV287+BW287+BX287+BY287+BZ287+CA287+CB287+CC287+CD287+CE287</f>
        <v>8852124.0207811724</v>
      </c>
      <c r="CG287" s="36">
        <v>1397311.2460357205</v>
      </c>
      <c r="CH287" s="36">
        <v>35387.802537138981</v>
      </c>
      <c r="CI287" s="36">
        <v>144212.15156067436</v>
      </c>
      <c r="CJ287" s="36">
        <v>158587.88182273411</v>
      </c>
      <c r="CK287" s="36">
        <v>1447108.1622433651</v>
      </c>
      <c r="CL287" s="36">
        <v>234439.15873810719</v>
      </c>
      <c r="CM287" s="36">
        <v>194996.66165915542</v>
      </c>
      <c r="CN287" s="36">
        <v>236371.22350191957</v>
      </c>
      <c r="CO287" s="36">
        <v>152303.45518277417</v>
      </c>
      <c r="CP287" s="36">
        <v>123424.00613420137</v>
      </c>
      <c r="CQ287" s="36">
        <v>86690.848773159625</v>
      </c>
      <c r="CR287" s="36">
        <v>1719972.0363044573</v>
      </c>
      <c r="CS287" s="37">
        <f>CG287+CH287+CI287+CJ287+CK287+CL287+CM287+CN287+CO287+CP287+CQ287+CR287</f>
        <v>5930804.6344934078</v>
      </c>
      <c r="CT287" s="36">
        <v>7582.206643298282</v>
      </c>
      <c r="CU287" s="36">
        <v>70847.938574528467</v>
      </c>
      <c r="CV287" s="36">
        <v>260273.74394925722</v>
      </c>
      <c r="CW287" s="36">
        <v>17985.31130028376</v>
      </c>
      <c r="CX287" s="36">
        <v>188787.34768819896</v>
      </c>
      <c r="CY287" s="36">
        <v>315014.18794858956</v>
      </c>
      <c r="CZ287" s="36">
        <v>140381.40544149559</v>
      </c>
      <c r="DA287" s="36">
        <v>169901.16967117341</v>
      </c>
      <c r="DB287" s="36">
        <v>220551.66082457019</v>
      </c>
      <c r="DC287" s="36">
        <v>261017.65903021203</v>
      </c>
      <c r="DD287" s="36">
        <v>459601.80929727934</v>
      </c>
      <c r="DE287" s="36">
        <v>1405203.8159322315</v>
      </c>
      <c r="DF287" s="36">
        <f>CT287+CU287+CV287+CW287+CX287+CY287+CZ287+DA287+DB287+DC287+DD287+DE287</f>
        <v>3517148.2563011181</v>
      </c>
      <c r="DG287" s="36">
        <v>27575</v>
      </c>
      <c r="DH287" s="36">
        <v>77692.850000000006</v>
      </c>
      <c r="DI287" s="36">
        <v>106952</v>
      </c>
      <c r="DJ287" s="36">
        <v>171646.39</v>
      </c>
      <c r="DK287" s="36">
        <v>302231.61</v>
      </c>
      <c r="DL287" s="36">
        <v>209619.26</v>
      </c>
      <c r="DM287" s="36">
        <v>174038</v>
      </c>
      <c r="DN287" s="36">
        <v>290884.67</v>
      </c>
      <c r="DO287" s="36">
        <v>106571.02</v>
      </c>
      <c r="DP287" s="36">
        <v>307404.98</v>
      </c>
      <c r="DQ287" s="36">
        <v>141683.01999999999</v>
      </c>
      <c r="DR287" s="36">
        <v>1263564.47</v>
      </c>
      <c r="DS287" s="37">
        <f>DG287+DH287+DI287+DJ287+DK287+DL287+DM287+DN287+DO287+DP287+DQ287+DR287</f>
        <v>3179863.2699999996</v>
      </c>
      <c r="DT287" s="36">
        <v>114249.46</v>
      </c>
      <c r="DU287" s="36">
        <v>12678.34</v>
      </c>
      <c r="DV287" s="36">
        <v>33497.919999999998</v>
      </c>
      <c r="DW287" s="36">
        <v>245737.29</v>
      </c>
      <c r="DX287" s="36">
        <v>152439.28</v>
      </c>
      <c r="DY287" s="36">
        <v>128162.14</v>
      </c>
      <c r="DZ287" s="36">
        <v>317629</v>
      </c>
      <c r="EA287" s="36">
        <v>829744.27</v>
      </c>
      <c r="EB287" s="36">
        <v>60864.580000000075</v>
      </c>
      <c r="EC287" s="36">
        <v>96077.679999999935</v>
      </c>
      <c r="ED287" s="36">
        <v>735627.34</v>
      </c>
      <c r="EE287" s="36">
        <v>15415405.650000002</v>
      </c>
      <c r="EF287" s="37">
        <f>DT287+DU287+DV287+DW287+DX287+DY287+DZ287+EA287+EB287+EC287+ED287+EE287</f>
        <v>18142112.950000003</v>
      </c>
      <c r="EG287" s="36">
        <v>21815.88</v>
      </c>
      <c r="EH287" s="36">
        <v>4735.33</v>
      </c>
      <c r="EI287" s="36">
        <v>845423.49</v>
      </c>
      <c r="EJ287" s="36">
        <v>106474.94</v>
      </c>
      <c r="EK287" s="36">
        <v>387640.16</v>
      </c>
      <c r="EL287" s="36">
        <v>2478718.98</v>
      </c>
      <c r="EM287" s="36">
        <v>1029108.99</v>
      </c>
      <c r="EN287" s="36">
        <v>1815194.3</v>
      </c>
      <c r="EO287" s="36">
        <v>2276276.41</v>
      </c>
      <c r="EP287" s="36">
        <v>95434.609999999404</v>
      </c>
      <c r="EQ287" s="36">
        <v>190971.23999999836</v>
      </c>
      <c r="ER287" s="36">
        <v>1727682.35</v>
      </c>
      <c r="ES287" s="37">
        <f>EG287+EH287+EI287+EJ287+EK287+EL287+EM287+EN287+EO287+EP287+EQ287+ER287</f>
        <v>10979476.679999998</v>
      </c>
      <c r="ET287" s="36">
        <v>385542.91</v>
      </c>
      <c r="EU287" s="36">
        <v>603.09000000002561</v>
      </c>
      <c r="EV287" s="36">
        <v>259992.29</v>
      </c>
      <c r="EW287" s="36">
        <v>414929.23</v>
      </c>
      <c r="EX287" s="36">
        <v>1629023.89</v>
      </c>
      <c r="EY287" s="36">
        <v>728080.71</v>
      </c>
      <c r="EZ287" s="36">
        <v>935374.82</v>
      </c>
      <c r="FA287" s="36">
        <v>1648832.94</v>
      </c>
      <c r="FB287" s="36">
        <v>757549.72</v>
      </c>
      <c r="FC287" s="36">
        <v>198128.15</v>
      </c>
      <c r="FD287" s="36">
        <v>751029.31</v>
      </c>
      <c r="FE287" s="36">
        <v>1558775.64</v>
      </c>
      <c r="FF287" s="37">
        <f>ET287+EU287+EV287+EW287+EX287+EY287+EZ287+FA287+FB287+FC287+FD287+FE287</f>
        <v>9267862.7000000011</v>
      </c>
      <c r="FG287" s="36">
        <v>908.66</v>
      </c>
      <c r="FH287" s="36">
        <v>415055.05</v>
      </c>
      <c r="FI287" s="36">
        <v>739412.47</v>
      </c>
      <c r="FJ287" s="36">
        <v>57714.73</v>
      </c>
      <c r="FK287" s="36">
        <v>41434.720000000001</v>
      </c>
      <c r="FL287" s="36">
        <v>729857.09</v>
      </c>
      <c r="FM287" s="36">
        <v>449923.7</v>
      </c>
      <c r="FN287" s="36">
        <v>1005961.04</v>
      </c>
      <c r="FO287" s="36">
        <v>1423274.49</v>
      </c>
      <c r="FP287" s="36">
        <v>85982.089999999851</v>
      </c>
      <c r="FQ287" s="36">
        <v>130099.24</v>
      </c>
      <c r="FR287" s="36">
        <v>726225.44999999925</v>
      </c>
      <c r="FS287" s="37">
        <f>FG287+FH287+FI287+FJ287+FK287+FL287+FM287+FN287+FO287+FP287+FQ287+FR287</f>
        <v>5805848.7299999995</v>
      </c>
      <c r="FT287" s="36">
        <v>16857.919999999998</v>
      </c>
      <c r="FU287" s="36">
        <v>343.20000000000073</v>
      </c>
      <c r="FV287" s="36">
        <v>339846.22</v>
      </c>
      <c r="FW287" s="36">
        <v>64980.62</v>
      </c>
      <c r="FX287" s="36">
        <v>310706.83</v>
      </c>
      <c r="FY287" s="36">
        <v>949897.38</v>
      </c>
      <c r="FZ287" s="36">
        <v>837651.88</v>
      </c>
      <c r="GA287" s="36">
        <v>138134.07</v>
      </c>
      <c r="GB287" s="36">
        <v>192362.34</v>
      </c>
      <c r="GC287" s="36">
        <v>112622.75</v>
      </c>
      <c r="GD287" s="36">
        <v>9042.9899999997579</v>
      </c>
      <c r="GE287" s="36">
        <v>315520.03999999998</v>
      </c>
      <c r="GF287" s="37">
        <f>FT287+FU287+FV287+FW287+FX287+FY287+FZ287+GA287+GB287+GC287+GD287+GE287</f>
        <v>3287966.2399999993</v>
      </c>
      <c r="GG287" s="36">
        <v>13980.41</v>
      </c>
      <c r="GH287" s="36">
        <v>1964.5900000000001</v>
      </c>
      <c r="GI287" s="36">
        <v>26656.320000000007</v>
      </c>
      <c r="GJ287" s="36">
        <v>154496.90999999997</v>
      </c>
      <c r="GK287" s="36">
        <v>172107.89</v>
      </c>
      <c r="GL287" s="36">
        <v>8266.0599999999977</v>
      </c>
      <c r="GM287" s="36">
        <v>37529.289999999979</v>
      </c>
      <c r="GN287" s="36">
        <v>1997.9199999999837</v>
      </c>
      <c r="GO287" s="36">
        <v>6678.8400000000256</v>
      </c>
      <c r="GP287" s="36">
        <v>102882.43000000005</v>
      </c>
      <c r="GQ287" s="36">
        <v>62148.410000000033</v>
      </c>
      <c r="GR287" s="36">
        <v>150272.32000000007</v>
      </c>
      <c r="GS287" s="37">
        <f>GG287+GH287+GI287+GJ287+GK287+GL287+GM287+GN287+GO287+GP287+GQ287+GR287</f>
        <v>738981.39000000013</v>
      </c>
      <c r="GT287" s="36">
        <v>30255.82</v>
      </c>
      <c r="GU287" s="36">
        <v>638.04000000000087</v>
      </c>
      <c r="GV287" s="36">
        <v>89637.79</v>
      </c>
      <c r="GW287" s="36">
        <v>11564.940000000002</v>
      </c>
      <c r="GX287" s="36">
        <v>87343.26999999999</v>
      </c>
      <c r="GY287" s="36">
        <v>1397048.1799999997</v>
      </c>
      <c r="GZ287" s="36">
        <v>107704.83000000007</v>
      </c>
      <c r="HA287" s="36">
        <v>902935.91000000038</v>
      </c>
      <c r="HB287" s="36">
        <v>284236.73999999976</v>
      </c>
      <c r="HC287" s="36">
        <v>5298.410000000149</v>
      </c>
      <c r="HD287" s="36">
        <v>17197.400000000373</v>
      </c>
      <c r="HE287" s="36">
        <v>26558.469999999739</v>
      </c>
      <c r="HF287" s="37">
        <f>GT287+GU287+GV287+GW287+GX287+GY287+GZ287+HA287+HB287+HC287+HD287+HE287</f>
        <v>2960419.8000000003</v>
      </c>
      <c r="HG287" s="36">
        <v>70478.070000000007</v>
      </c>
      <c r="HH287" s="36">
        <v>414.47999999999593</v>
      </c>
      <c r="HI287" s="36">
        <v>0</v>
      </c>
      <c r="HJ287" s="36">
        <v>1123686.2099999997</v>
      </c>
      <c r="HK287" s="36">
        <v>1166747.5300000003</v>
      </c>
      <c r="HL287" s="36">
        <v>547554.13</v>
      </c>
      <c r="HM287" s="36">
        <v>14264.739999999758</v>
      </c>
      <c r="HN287" s="36">
        <v>748100.33999999985</v>
      </c>
      <c r="HO287" s="36">
        <v>8435.480000000447</v>
      </c>
      <c r="HP287" s="36">
        <v>61602.319999999832</v>
      </c>
      <c r="HQ287" s="36">
        <v>3641.7999999998137</v>
      </c>
      <c r="HR287" s="36">
        <v>2551.7600000002421</v>
      </c>
      <c r="HS287" s="37">
        <f>HG287+HH287+HI287+HJ287+HK287+HL287+HM287+HN287+HO287+HP287+HQ287+HR287</f>
        <v>3747476.86</v>
      </c>
      <c r="HT287" s="36">
        <v>27590.969999999998</v>
      </c>
      <c r="HU287" s="36">
        <v>1731.8100000000013</v>
      </c>
      <c r="HV287" s="36">
        <v>2405.3199999999997</v>
      </c>
      <c r="HW287" s="36">
        <v>27601.71</v>
      </c>
      <c r="HX287" s="36">
        <v>1487.7000000000044</v>
      </c>
      <c r="HY287" s="36">
        <v>44299.639999999992</v>
      </c>
      <c r="HZ287" s="36">
        <v>8916.9800000000105</v>
      </c>
      <c r="IA287" s="36">
        <v>3009.1600000000053</v>
      </c>
      <c r="IB287" s="36">
        <v>27311.599999999991</v>
      </c>
      <c r="IC287" s="36">
        <v>45419.020000000004</v>
      </c>
      <c r="ID287" s="36">
        <v>346.23999999999069</v>
      </c>
      <c r="IE287" s="36">
        <v>51955.270000000019</v>
      </c>
      <c r="IF287" s="37">
        <f>HT287+HU287+HV287+HW287+HX287+HY287+HZ287+IA287+IB287+IC287+ID287+IE287</f>
        <v>242075.42000000004</v>
      </c>
      <c r="IG287" s="36">
        <v>1594.35</v>
      </c>
      <c r="IH287" s="209">
        <v>13527.099999999999</v>
      </c>
      <c r="II287" s="209">
        <v>1766.2700000000004</v>
      </c>
      <c r="IJ287" s="209">
        <v>30082.600000000006</v>
      </c>
      <c r="IK287" s="209">
        <v>28314.509999999995</v>
      </c>
      <c r="IL287" s="209">
        <v>18483.450000000004</v>
      </c>
      <c r="IM287" s="209">
        <v>13232.43</v>
      </c>
      <c r="IN287" s="209">
        <v>43145.939999999973</v>
      </c>
      <c r="IO287" s="209">
        <v>13014.450000000012</v>
      </c>
      <c r="IP287" s="209">
        <v>44730.610000000015</v>
      </c>
      <c r="IQ287" s="209">
        <v>16911.459999999992</v>
      </c>
      <c r="IR287" s="209">
        <v>14294.800000000017</v>
      </c>
      <c r="IS287" s="37">
        <f>IG287+IH287+II287+IJ287+IK287+IL287+IM287+IN287+IO287+IP287+IQ287+IR287</f>
        <v>239097.97</v>
      </c>
      <c r="IT287" s="36">
        <v>3435.1200000000003</v>
      </c>
      <c r="IU287" s="209">
        <v>4253.3499999999985</v>
      </c>
      <c r="IV287" s="209">
        <v>50408.39</v>
      </c>
      <c r="IW287" s="209">
        <v>17352.28</v>
      </c>
      <c r="IX287" s="209">
        <v>26380.589999999997</v>
      </c>
      <c r="IY287" s="209">
        <v>21355.759999999995</v>
      </c>
      <c r="IZ287" s="209">
        <v>20081.070000000036</v>
      </c>
      <c r="JA287" s="209">
        <v>17310.829999999987</v>
      </c>
      <c r="JB287" s="209">
        <v>2612.2900000000081</v>
      </c>
      <c r="JC287" s="209">
        <v>31033.869999999966</v>
      </c>
      <c r="JD287" s="209">
        <v>16337.98000000001</v>
      </c>
      <c r="JE287" s="209">
        <v>26904.330000000016</v>
      </c>
      <c r="JF287" s="37">
        <f>IT287+IU287+IV287+IW287+IX287+IY287+IZ287+JA287+JB287+JC287+JD287+JE287</f>
        <v>237465.86000000002</v>
      </c>
      <c r="JG287" s="229">
        <v>313.73</v>
      </c>
      <c r="JH287" s="209">
        <v>2642.17</v>
      </c>
      <c r="JI287" s="209">
        <v>26828.089999999997</v>
      </c>
      <c r="JJ287" s="209">
        <v>7826.3300000000017</v>
      </c>
      <c r="JK287" s="209">
        <v>9623.5000000000073</v>
      </c>
      <c r="JL287" s="209">
        <v>13244.68</v>
      </c>
      <c r="JM287" s="209">
        <v>47635.73</v>
      </c>
      <c r="JN287" s="209">
        <v>6736.1499999999942</v>
      </c>
      <c r="JO287" s="209">
        <v>21215.750000000029</v>
      </c>
      <c r="JP287" s="209">
        <v>10565.109999999986</v>
      </c>
      <c r="JQ287" s="209">
        <v>11369.619999999995</v>
      </c>
      <c r="JR287" s="209">
        <v>37500.950000000026</v>
      </c>
      <c r="JS287" s="37">
        <f>JG287+JH287+JI287+JJ287+JK287+JL287+JM287+JN287+JO287+JP287+JQ287+JR287</f>
        <v>195501.81000000006</v>
      </c>
      <c r="JT287" s="229">
        <v>1830.91</v>
      </c>
      <c r="JU287" s="209">
        <v>328.28999999999974</v>
      </c>
      <c r="JV287" s="209">
        <v>24073.829999999998</v>
      </c>
      <c r="JW287" s="209">
        <v>33191.120000000003</v>
      </c>
      <c r="JX287" s="209">
        <v>6619.82</v>
      </c>
      <c r="JY287" s="209">
        <v>-8395.3500000000058</v>
      </c>
      <c r="JZ287" s="209">
        <v>2381.1300000000047</v>
      </c>
      <c r="KA287" s="209">
        <v>10343.910000000003</v>
      </c>
      <c r="KB287" s="209">
        <v>18257.14</v>
      </c>
      <c r="KC287" s="209">
        <v>13674.650000000009</v>
      </c>
      <c r="KD287" s="209">
        <v>9210.3299999999872</v>
      </c>
      <c r="KE287" s="209">
        <v>15364.460000000003</v>
      </c>
      <c r="KF287" s="37">
        <f>JT287+JU287+JV287+JW287+JX287+JY287+JZ287+KA287+KB287+KC287+KD287+KE287</f>
        <v>126880.24</v>
      </c>
      <c r="KG287" s="229">
        <v>5887.44</v>
      </c>
      <c r="KH287" s="209">
        <v>429.36000000000058</v>
      </c>
      <c r="KI287" s="209">
        <v>21454.2</v>
      </c>
      <c r="KJ287" s="209">
        <v>103186.9</v>
      </c>
      <c r="KK287" s="209">
        <v>65236.820000000007</v>
      </c>
      <c r="KL287" s="209">
        <v>15465.5</v>
      </c>
      <c r="KM287" s="209">
        <v>48671.259999999987</v>
      </c>
      <c r="KN287" s="209">
        <v>21030.609999999997</v>
      </c>
      <c r="KO287" s="209">
        <v>25810.739999999991</v>
      </c>
      <c r="KP287" s="209">
        <v>317.22000000003027</v>
      </c>
      <c r="KQ287" s="209">
        <v>1668.8499999999767</v>
      </c>
      <c r="KR287" s="209">
        <v>96305.989999999991</v>
      </c>
      <c r="KS287" s="37">
        <f>KG287+KH287+KI287+KJ287+KK287+KL287+KM287+KN287+KO287+KP287+KQ287+KR287</f>
        <v>405464.88999999996</v>
      </c>
      <c r="KT287" s="229">
        <v>874.16</v>
      </c>
      <c r="KU287" s="209">
        <v>179.99000000000012</v>
      </c>
      <c r="KV287" s="209">
        <v>553.14999999999986</v>
      </c>
      <c r="KW287" s="209">
        <v>38055.199999999997</v>
      </c>
      <c r="KX287" s="209">
        <v>9664.6000000000058</v>
      </c>
      <c r="KY287" s="209">
        <v>4354.2599999999984</v>
      </c>
      <c r="KZ287" s="209">
        <v>16236.879999999997</v>
      </c>
      <c r="LA287" s="209">
        <v>729.41999999999553</v>
      </c>
      <c r="LB287" s="209">
        <v>33822.78</v>
      </c>
      <c r="LC287" s="209">
        <v>10032.760000000009</v>
      </c>
      <c r="LD287" s="209">
        <v>150304.57</v>
      </c>
      <c r="LE287" s="209">
        <v>66171.10000000002</v>
      </c>
      <c r="LF287" s="37">
        <f>KT287+KU287+KV287+KW287+KX287+KY287+KZ287+LA287+LB287+LC287+LD287+LE287</f>
        <v>330978.87000000005</v>
      </c>
      <c r="LG287" s="229">
        <v>18228.97</v>
      </c>
      <c r="LH287" s="209">
        <v>1234.9099999999999</v>
      </c>
      <c r="LI287" s="209">
        <v>832.20000000000073</v>
      </c>
      <c r="LJ287" s="209">
        <v>370.58999999999651</v>
      </c>
      <c r="LK287" s="209">
        <v>40655.660000000003</v>
      </c>
      <c r="LL287" s="209">
        <v>9475.61</v>
      </c>
      <c r="LM287" s="209">
        <v>16443.569999999992</v>
      </c>
      <c r="LN287" s="209">
        <v>2414.9800000000105</v>
      </c>
      <c r="LO287" s="209">
        <v>33330.800000000003</v>
      </c>
      <c r="LP287" s="209">
        <v>9192.4199999999837</v>
      </c>
      <c r="LQ287" s="209">
        <v>34579.119999999995</v>
      </c>
      <c r="LR287" s="209">
        <v>49248.520000000004</v>
      </c>
      <c r="LS287" s="37">
        <f>LG287+LH287+LI287+LJ287+LK287+LL287+LM287+LN287+LO287+LP287+LQ287+LR287</f>
        <v>216007.34999999998</v>
      </c>
      <c r="LT287" s="229">
        <v>19417.650000000001</v>
      </c>
      <c r="LU287" s="209">
        <v>210</v>
      </c>
      <c r="LV287" s="209">
        <v>112.93000000000029</v>
      </c>
      <c r="LW287" s="209">
        <v>36866.18</v>
      </c>
      <c r="LX287" s="209">
        <v>13428.340000000004</v>
      </c>
      <c r="LY287" s="209">
        <v>981.31999999999243</v>
      </c>
      <c r="LZ287" s="209">
        <v>10779.240000000005</v>
      </c>
      <c r="MA287" s="209">
        <v>1263.5500000000029</v>
      </c>
      <c r="MB287" s="209">
        <v>21244.969999999987</v>
      </c>
      <c r="MC287" s="209">
        <v>53864.010000000009</v>
      </c>
      <c r="MD287" s="209">
        <v>38333.109999999986</v>
      </c>
      <c r="ME287" s="209">
        <v>69989.820000000007</v>
      </c>
      <c r="MF287" s="37">
        <f>LT287+LU287+LV287+LW287+LX287+LY287+LZ287+MA287+MB287+MC287+MD287+ME287</f>
        <v>266491.12</v>
      </c>
      <c r="MG287" s="229">
        <v>892.14</v>
      </c>
      <c r="MH287" s="209">
        <v>7246.3099999999995</v>
      </c>
      <c r="MI287" s="209">
        <v>5176.6500000000005</v>
      </c>
      <c r="MJ287" s="209">
        <v>0</v>
      </c>
      <c r="MK287" s="209">
        <v>0</v>
      </c>
      <c r="ML287" s="209">
        <v>0</v>
      </c>
      <c r="MM287" s="209">
        <v>0</v>
      </c>
      <c r="MN287" s="209">
        <v>0</v>
      </c>
      <c r="MO287" s="209">
        <v>0</v>
      </c>
      <c r="MP287" s="209">
        <v>0</v>
      </c>
      <c r="MQ287" s="209">
        <v>0</v>
      </c>
      <c r="MR287" s="209">
        <v>0</v>
      </c>
      <c r="MS287" s="38">
        <f>MG287+MH287+MI287+MJ287+MK287+ML287+MM287+MN287+MO287+MP287+MQ287+MR287</f>
        <v>13315.1</v>
      </c>
    </row>
    <row r="288" spans="1:357" ht="15.75" x14ac:dyDescent="0.25">
      <c r="A288" s="16">
        <v>4322</v>
      </c>
      <c r="B288" s="125"/>
      <c r="C288" s="18" t="s">
        <v>486</v>
      </c>
      <c r="D288" s="18" t="s">
        <v>90</v>
      </c>
      <c r="E288" s="36" t="s">
        <v>165</v>
      </c>
      <c r="F288" s="36" t="s">
        <v>165</v>
      </c>
      <c r="G288" s="36" t="s">
        <v>165</v>
      </c>
      <c r="H288" s="36" t="s">
        <v>165</v>
      </c>
      <c r="I288" s="36" t="s">
        <v>165</v>
      </c>
      <c r="J288" s="36" t="s">
        <v>165</v>
      </c>
      <c r="K288" s="36" t="s">
        <v>165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7">
        <f>L288+M288+N288+O288+P288+Q288+R288</f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7">
        <f>T288+U288+V288+W288+X288+Y288+Z288+AA288+AB288+AC288+AD288+AE288</f>
        <v>0</v>
      </c>
      <c r="AG288" s="36">
        <v>0</v>
      </c>
      <c r="AH288" s="36">
        <v>0</v>
      </c>
      <c r="AI288" s="36">
        <v>0</v>
      </c>
      <c r="AJ288" s="36">
        <v>0</v>
      </c>
      <c r="AK288" s="36">
        <v>0</v>
      </c>
      <c r="AL288" s="36">
        <v>0</v>
      </c>
      <c r="AM288" s="36">
        <v>0</v>
      </c>
      <c r="AN288" s="36">
        <v>0</v>
      </c>
      <c r="AO288" s="36">
        <v>0</v>
      </c>
      <c r="AP288" s="36">
        <v>0</v>
      </c>
      <c r="AQ288" s="36">
        <v>0</v>
      </c>
      <c r="AR288" s="36">
        <v>0</v>
      </c>
      <c r="AS288" s="37">
        <f>AG288+AH288+AI288+AJ288+AK288+AL288+AM288+AN288+AO288+AP288+AQ288+AR288</f>
        <v>0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0</v>
      </c>
      <c r="BC288" s="36">
        <v>0</v>
      </c>
      <c r="BD288" s="36">
        <v>0</v>
      </c>
      <c r="BE288" s="36">
        <v>0</v>
      </c>
      <c r="BF288" s="36">
        <f>AT288+AU288+AV288+AW288+AX288+AY288+AZ288+BA288+BB288+BC288+BD288+BE288</f>
        <v>0</v>
      </c>
      <c r="BG288" s="36">
        <v>0</v>
      </c>
      <c r="BH288" s="36">
        <v>0</v>
      </c>
      <c r="BI288" s="36">
        <v>0</v>
      </c>
      <c r="BJ288" s="36">
        <v>0</v>
      </c>
      <c r="BK288" s="36">
        <v>0</v>
      </c>
      <c r="BL288" s="36">
        <v>0</v>
      </c>
      <c r="BM288" s="36">
        <v>0</v>
      </c>
      <c r="BN288" s="36">
        <v>0</v>
      </c>
      <c r="BO288" s="36">
        <v>0</v>
      </c>
      <c r="BP288" s="36">
        <v>0</v>
      </c>
      <c r="BQ288" s="36">
        <v>0</v>
      </c>
      <c r="BR288" s="36">
        <v>0</v>
      </c>
      <c r="BS288" s="36">
        <f>BG288+BH288+BI288+BJ288+BK288+BL288+BM288+BN288+BO288+BP288+BQ288+BR288</f>
        <v>0</v>
      </c>
      <c r="BT288" s="36">
        <v>0</v>
      </c>
      <c r="BU288" s="36">
        <v>0</v>
      </c>
      <c r="BV288" s="36">
        <v>389980.80454014358</v>
      </c>
      <c r="BW288" s="36">
        <v>610851.00150225346</v>
      </c>
      <c r="BX288" s="36">
        <v>41168.085461525581</v>
      </c>
      <c r="BY288" s="36">
        <v>504766.56284426642</v>
      </c>
      <c r="BZ288" s="36">
        <v>-96801.994658654658</v>
      </c>
      <c r="CA288" s="36">
        <v>79516.87593890827</v>
      </c>
      <c r="CB288" s="36">
        <v>234183.06626606575</v>
      </c>
      <c r="CC288" s="36">
        <v>105721.26460524127</v>
      </c>
      <c r="CD288" s="36">
        <v>624614.0470706058</v>
      </c>
      <c r="CE288" s="36">
        <v>-199007.16341178428</v>
      </c>
      <c r="CF288" s="37">
        <f>BT288+BU288+BV288+BW288+BX288+BY288+BZ288+CA288+CB288+CC288+CD288+CE288</f>
        <v>2294992.550158571</v>
      </c>
      <c r="CG288" s="36">
        <v>11145.885494909031</v>
      </c>
      <c r="CH288" s="36">
        <v>2962.7774995827076</v>
      </c>
      <c r="CI288" s="36">
        <v>7895.1760974795534</v>
      </c>
      <c r="CJ288" s="36">
        <v>-771.99132031380418</v>
      </c>
      <c r="CK288" s="36">
        <v>886.76347855115978</v>
      </c>
      <c r="CL288" s="36">
        <v>-2804.2063094641962</v>
      </c>
      <c r="CM288" s="36">
        <v>71053.897512936077</v>
      </c>
      <c r="CN288" s="36">
        <v>2643.9242196628275</v>
      </c>
      <c r="CO288" s="36">
        <v>37043.064596895347</v>
      </c>
      <c r="CP288" s="36">
        <v>-751.12669003505266</v>
      </c>
      <c r="CQ288" s="36">
        <v>138016.59155399768</v>
      </c>
      <c r="CR288" s="36">
        <v>5729.4274745451512</v>
      </c>
      <c r="CS288" s="37">
        <f>CG288+CH288+CI288+CJ288+CK288+CL288+CM288+CN288+CO288+CP288+CQ288+CR288</f>
        <v>273050.18360874645</v>
      </c>
      <c r="CT288" s="36">
        <v>0</v>
      </c>
      <c r="CU288" s="36">
        <v>0</v>
      </c>
      <c r="CV288" s="36">
        <v>14012.685695209482</v>
      </c>
      <c r="CW288" s="36">
        <v>0</v>
      </c>
      <c r="CX288" s="36">
        <v>8076.4271407110664</v>
      </c>
      <c r="CY288" s="36">
        <v>-4838.3867467868495</v>
      </c>
      <c r="CZ288" s="36">
        <v>255.52912702387158</v>
      </c>
      <c r="DA288" s="36">
        <v>1574.3985978968417</v>
      </c>
      <c r="DB288" s="36">
        <v>7335.1026539809709</v>
      </c>
      <c r="DC288" s="36">
        <v>766.58738107160752</v>
      </c>
      <c r="DD288" s="36">
        <v>66511.575696878659</v>
      </c>
      <c r="DE288" s="36">
        <v>99062.098856618264</v>
      </c>
      <c r="DF288" s="36">
        <f>CT288+CU288+CV288+CW288+CX288+CY288+CZ288+DA288+DB288+DC288+DD288+DE288</f>
        <v>192756.01840260392</v>
      </c>
      <c r="DG288" s="36">
        <v>0</v>
      </c>
      <c r="DH288" s="36">
        <v>276403</v>
      </c>
      <c r="DI288" s="36">
        <v>-274990</v>
      </c>
      <c r="DJ288" s="36">
        <v>6989</v>
      </c>
      <c r="DK288" s="36">
        <v>14941.21</v>
      </c>
      <c r="DL288" s="36">
        <v>33920.199999999997</v>
      </c>
      <c r="DM288" s="36">
        <v>4828.13</v>
      </c>
      <c r="DN288" s="36">
        <v>4892.46</v>
      </c>
      <c r="DO288" s="36">
        <v>-925</v>
      </c>
      <c r="DP288" s="36">
        <v>500</v>
      </c>
      <c r="DQ288" s="36">
        <v>0</v>
      </c>
      <c r="DR288" s="36">
        <v>103355.7</v>
      </c>
      <c r="DS288" s="37">
        <f>DG288+DH288+DI288+DJ288+DK288+DL288+DM288+DN288+DO288+DP288+DQ288+DR288</f>
        <v>169914.7</v>
      </c>
      <c r="DT288" s="36">
        <v>153057.54</v>
      </c>
      <c r="DU288" s="36">
        <v>13655</v>
      </c>
      <c r="DV288" s="36">
        <v>70000</v>
      </c>
      <c r="DW288" s="36">
        <v>0</v>
      </c>
      <c r="DX288" s="36">
        <v>96</v>
      </c>
      <c r="DY288" s="36">
        <v>0</v>
      </c>
      <c r="DZ288" s="36">
        <v>7905</v>
      </c>
      <c r="EA288" s="36">
        <v>4000</v>
      </c>
      <c r="EB288" s="36">
        <v>0</v>
      </c>
      <c r="EC288" s="36">
        <v>0</v>
      </c>
      <c r="ED288" s="36">
        <v>17710.259999999998</v>
      </c>
      <c r="EE288" s="36">
        <v>68475.570000000007</v>
      </c>
      <c r="EF288" s="37">
        <f>DT288+DU288+DV288+DW288+DX288+DY288+DZ288+EA288+EB288+EC288+ED288+EE288</f>
        <v>334899.37</v>
      </c>
      <c r="EG288" s="36">
        <v>16603.099999999999</v>
      </c>
      <c r="EH288" s="36">
        <v>793.44000000000233</v>
      </c>
      <c r="EI288" s="36">
        <v>24691.24</v>
      </c>
      <c r="EJ288" s="36">
        <v>0</v>
      </c>
      <c r="EK288" s="36">
        <v>2914.56</v>
      </c>
      <c r="EL288" s="36">
        <v>0</v>
      </c>
      <c r="EM288" s="36">
        <v>39031.01</v>
      </c>
      <c r="EN288" s="36">
        <v>-1689.0600000000122</v>
      </c>
      <c r="EO288" s="36">
        <v>101093.17</v>
      </c>
      <c r="EP288" s="36">
        <v>36002</v>
      </c>
      <c r="EQ288" s="36">
        <v>29287.46</v>
      </c>
      <c r="ER288" s="36">
        <v>13594.94</v>
      </c>
      <c r="ES288" s="37">
        <f>EG288+EH288+EI288+EJ288+EK288+EL288+EM288+EN288+EO288+EP288+EQ288+ER288</f>
        <v>262321.86</v>
      </c>
      <c r="ET288" s="36">
        <v>18249.59</v>
      </c>
      <c r="EU288" s="36">
        <v>25868.39</v>
      </c>
      <c r="EV288" s="36">
        <v>6993.89</v>
      </c>
      <c r="EW288" s="36">
        <v>20056.990000000002</v>
      </c>
      <c r="EX288" s="36">
        <v>34486.15</v>
      </c>
      <c r="EY288" s="36">
        <v>39760.120000000003</v>
      </c>
      <c r="EZ288" s="36">
        <v>0</v>
      </c>
      <c r="FA288" s="36">
        <v>24935.45</v>
      </c>
      <c r="FB288" s="36">
        <v>-8508.789999999979</v>
      </c>
      <c r="FC288" s="36">
        <v>3600</v>
      </c>
      <c r="FD288" s="36">
        <v>382.92999999999302</v>
      </c>
      <c r="FE288" s="36">
        <v>120988.57</v>
      </c>
      <c r="FF288" s="37">
        <f>ET288+EU288+EV288+EW288+EX288+EY288+EZ288+FA288+FB288+FC288+FD288+FE288</f>
        <v>286813.29000000004</v>
      </c>
      <c r="FG288" s="36">
        <v>0</v>
      </c>
      <c r="FH288" s="36">
        <v>43164.5</v>
      </c>
      <c r="FI288" s="36">
        <v>12388.53</v>
      </c>
      <c r="FJ288" s="36">
        <v>31636</v>
      </c>
      <c r="FK288" s="36">
        <v>4554</v>
      </c>
      <c r="FL288" s="36">
        <v>16204.21</v>
      </c>
      <c r="FM288" s="36">
        <v>151236.57999999999</v>
      </c>
      <c r="FN288" s="36">
        <v>11897</v>
      </c>
      <c r="FO288" s="36">
        <v>20263</v>
      </c>
      <c r="FP288" s="36">
        <v>12890.94</v>
      </c>
      <c r="FQ288" s="36">
        <v>-50372.58</v>
      </c>
      <c r="FR288" s="36">
        <v>54034.67</v>
      </c>
      <c r="FS288" s="37">
        <f>FG288+FH288+FI288+FJ288+FK288+FL288+FM288+FN288+FO288+FP288+FQ288+FR288</f>
        <v>307896.84999999992</v>
      </c>
      <c r="FT288" s="36">
        <v>4496.53</v>
      </c>
      <c r="FU288" s="36">
        <v>318.24000000000069</v>
      </c>
      <c r="FV288" s="36">
        <v>611.08999999999924</v>
      </c>
      <c r="FW288" s="36">
        <v>7670</v>
      </c>
      <c r="FX288" s="36">
        <v>8420.84</v>
      </c>
      <c r="FY288" s="36">
        <v>239.09</v>
      </c>
      <c r="FZ288" s="36">
        <v>318.20000000000073</v>
      </c>
      <c r="GA288" s="36">
        <v>493.41</v>
      </c>
      <c r="GB288" s="36">
        <v>1000</v>
      </c>
      <c r="GC288" s="36">
        <v>0</v>
      </c>
      <c r="GD288" s="36">
        <v>22730.18</v>
      </c>
      <c r="GE288" s="36">
        <v>19801.13</v>
      </c>
      <c r="GF288" s="37">
        <f>FT288+FU288+FV288+FW288+FX288+FY288+FZ288+GA288+GB288+GC288+GD288+GE288</f>
        <v>66098.710000000006</v>
      </c>
      <c r="GG288" s="36">
        <v>52566.1</v>
      </c>
      <c r="GH288" s="36">
        <v>246.25</v>
      </c>
      <c r="GI288" s="36">
        <v>173018.12</v>
      </c>
      <c r="GJ288" s="36">
        <v>0</v>
      </c>
      <c r="GK288" s="36">
        <v>3210.1700000000128</v>
      </c>
      <c r="GL288" s="36">
        <v>23339.159999999974</v>
      </c>
      <c r="GM288" s="36">
        <v>493.40000000005239</v>
      </c>
      <c r="GN288" s="36">
        <v>946.64999999999418</v>
      </c>
      <c r="GO288" s="36">
        <v>249.09999999997672</v>
      </c>
      <c r="GP288" s="36">
        <v>249.09000000002561</v>
      </c>
      <c r="GQ288" s="36">
        <v>308.09999999997672</v>
      </c>
      <c r="GR288" s="36">
        <v>1099.6900000000023</v>
      </c>
      <c r="GS288" s="37">
        <f>GG288+GH288+GI288+GJ288+GK288+GL288+GM288+GN288+GO288+GP288+GQ288+GR288</f>
        <v>255725.83000000002</v>
      </c>
      <c r="GT288" s="36">
        <v>0</v>
      </c>
      <c r="GU288" s="36">
        <v>35416</v>
      </c>
      <c r="GV288" s="36">
        <v>0</v>
      </c>
      <c r="GW288" s="36">
        <v>5278.9400000000023</v>
      </c>
      <c r="GX288" s="36">
        <v>953.05000000000291</v>
      </c>
      <c r="GY288" s="36">
        <v>283.86999999999534</v>
      </c>
      <c r="GZ288" s="36">
        <v>-5263.3799999999974</v>
      </c>
      <c r="HA288" s="36">
        <v>640.09999999999854</v>
      </c>
      <c r="HB288" s="36">
        <v>15.519999999996799</v>
      </c>
      <c r="HC288" s="36">
        <v>57.209999999999127</v>
      </c>
      <c r="HD288" s="36">
        <v>22.80000000000291</v>
      </c>
      <c r="HE288" s="36">
        <v>15.519999999996799</v>
      </c>
      <c r="HF288" s="37">
        <f>GT288+GU288+GV288+GW288+GX288+GY288+GZ288+HA288+HB288+HC288+HD288+HE288</f>
        <v>37419.629999999997</v>
      </c>
      <c r="HG288" s="36">
        <v>67.05</v>
      </c>
      <c r="HH288" s="36">
        <v>15.519999999999996</v>
      </c>
      <c r="HI288" s="36">
        <v>13.230000000000004</v>
      </c>
      <c r="HJ288" s="36">
        <v>17.799999999999997</v>
      </c>
      <c r="HK288" s="36">
        <v>21.069999999999993</v>
      </c>
      <c r="HL288" s="36">
        <v>36.870000000000005</v>
      </c>
      <c r="HM288" s="36">
        <v>1134.6100000000001</v>
      </c>
      <c r="HN288" s="36">
        <v>15.519999999999982</v>
      </c>
      <c r="HO288" s="36">
        <v>-106.42000000000007</v>
      </c>
      <c r="HP288" s="36">
        <v>13.230000000000018</v>
      </c>
      <c r="HQ288" s="36">
        <v>13.230000000000018</v>
      </c>
      <c r="HR288" s="36">
        <v>13.230000000000018</v>
      </c>
      <c r="HS288" s="37">
        <f>HG288+HH288+HI288+HJ288+HK288+HL288+HM288+HN288+HO288+HP288+HQ288+HR288</f>
        <v>1254.94</v>
      </c>
      <c r="HT288" s="36">
        <v>13.23</v>
      </c>
      <c r="HU288" s="36">
        <v>0</v>
      </c>
      <c r="HV288" s="36">
        <v>0</v>
      </c>
      <c r="HW288" s="36">
        <v>0</v>
      </c>
      <c r="HX288" s="36">
        <v>0</v>
      </c>
      <c r="HY288" s="36">
        <v>0</v>
      </c>
      <c r="HZ288" s="36">
        <v>0</v>
      </c>
      <c r="IA288" s="36">
        <v>0</v>
      </c>
      <c r="IB288" s="36">
        <v>0</v>
      </c>
      <c r="IC288" s="36">
        <v>7002.64</v>
      </c>
      <c r="ID288" s="36">
        <v>6102.3</v>
      </c>
      <c r="IE288" s="36">
        <v>71276.53</v>
      </c>
      <c r="IF288" s="37">
        <f>HT288+HU288+HV288+HW288+HX288+HY288+HZ288+IA288+IB288+IC288+ID288+IE288</f>
        <v>84394.7</v>
      </c>
      <c r="IG288" s="36">
        <v>14427.04</v>
      </c>
      <c r="IH288" s="209">
        <v>39409.129999999997</v>
      </c>
      <c r="II288" s="209">
        <v>372.4800000000032</v>
      </c>
      <c r="IJ288" s="209">
        <v>244.0199999999968</v>
      </c>
      <c r="IK288" s="209">
        <v>5281.2000000000044</v>
      </c>
      <c r="IL288" s="209">
        <v>17997.96</v>
      </c>
      <c r="IM288" s="209">
        <v>18807.179999999993</v>
      </c>
      <c r="IN288" s="209">
        <v>5904.4300000000076</v>
      </c>
      <c r="IO288" s="209">
        <v>1359.6000000000058</v>
      </c>
      <c r="IP288" s="209">
        <v>7752.25</v>
      </c>
      <c r="IQ288" s="209">
        <v>0</v>
      </c>
      <c r="IR288" s="209">
        <v>-4500.0100000000093</v>
      </c>
      <c r="IS288" s="37">
        <f>IG288+IH288+II288+IJ288+IK288+IL288+IM288+IN288+IO288+IP288+IQ288+IR288</f>
        <v>107055.28</v>
      </c>
      <c r="IT288" s="36">
        <v>0</v>
      </c>
      <c r="IU288" s="209">
        <v>0</v>
      </c>
      <c r="IV288" s="209">
        <v>28313.54</v>
      </c>
      <c r="IW288" s="209">
        <v>0</v>
      </c>
      <c r="IX288" s="209">
        <v>25824.83</v>
      </c>
      <c r="IY288" s="209">
        <v>4576.7200000000012</v>
      </c>
      <c r="IZ288" s="209">
        <v>4934.1899999999951</v>
      </c>
      <c r="JA288" s="209">
        <v>239319.98</v>
      </c>
      <c r="JB288" s="209">
        <v>133878.77000000002</v>
      </c>
      <c r="JC288" s="209">
        <v>31621.129999999946</v>
      </c>
      <c r="JD288" s="209">
        <v>37706.47000000003</v>
      </c>
      <c r="JE288" s="209">
        <v>4269.039999999979</v>
      </c>
      <c r="JF288" s="37">
        <f>IT288+IU288+IV288+IW288+IX288+IY288+IZ288+JA288+JB288+JC288+JD288+JE288</f>
        <v>510444.67</v>
      </c>
      <c r="JG288" s="229">
        <v>14037.46</v>
      </c>
      <c r="JH288" s="209">
        <v>0</v>
      </c>
      <c r="JI288" s="209">
        <v>0</v>
      </c>
      <c r="JJ288" s="209">
        <v>0</v>
      </c>
      <c r="JK288" s="209">
        <v>0</v>
      </c>
      <c r="JL288" s="209">
        <v>0</v>
      </c>
      <c r="JM288" s="209">
        <v>0</v>
      </c>
      <c r="JN288" s="209">
        <v>0</v>
      </c>
      <c r="JO288" s="209">
        <v>0</v>
      </c>
      <c r="JP288" s="209">
        <v>0</v>
      </c>
      <c r="JQ288" s="209">
        <v>4879.07</v>
      </c>
      <c r="JR288" s="209">
        <v>0</v>
      </c>
      <c r="JS288" s="37">
        <f>JG288+JH288+JI288+JJ288+JK288+JL288+JM288+JN288+JO288+JP288+JQ288+JR288</f>
        <v>18916.53</v>
      </c>
      <c r="JT288" s="229">
        <v>0</v>
      </c>
      <c r="JU288" s="209">
        <v>0</v>
      </c>
      <c r="JV288" s="209">
        <v>0</v>
      </c>
      <c r="JW288" s="209">
        <v>0</v>
      </c>
      <c r="JX288" s="209">
        <v>0</v>
      </c>
      <c r="JY288" s="209">
        <v>0</v>
      </c>
      <c r="JZ288" s="209">
        <v>0</v>
      </c>
      <c r="KA288" s="209">
        <v>0</v>
      </c>
      <c r="KB288" s="209">
        <v>0</v>
      </c>
      <c r="KC288" s="209">
        <v>5857.26</v>
      </c>
      <c r="KD288" s="209">
        <v>37591.699999999997</v>
      </c>
      <c r="KE288" s="209">
        <v>149785.07</v>
      </c>
      <c r="KF288" s="37">
        <f>JT288+JU288+JV288+JW288+JX288+JY288+JZ288+KA288+KB288+KC288+KD288+KE288</f>
        <v>193234.03</v>
      </c>
      <c r="KG288" s="229">
        <v>86482.559999999998</v>
      </c>
      <c r="KH288" s="209">
        <v>0</v>
      </c>
      <c r="KI288" s="209">
        <v>42229.869999999995</v>
      </c>
      <c r="KJ288" s="209">
        <v>36084.399999999994</v>
      </c>
      <c r="KK288" s="209">
        <v>88965.670000000013</v>
      </c>
      <c r="KL288" s="209">
        <v>37459.25</v>
      </c>
      <c r="KM288" s="209">
        <v>15170.789999999979</v>
      </c>
      <c r="KN288" s="209">
        <v>34242.240000000049</v>
      </c>
      <c r="KO288" s="209">
        <v>0</v>
      </c>
      <c r="KP288" s="209">
        <v>3782.75</v>
      </c>
      <c r="KQ288" s="209">
        <v>0</v>
      </c>
      <c r="KR288" s="209">
        <v>-48201.420000000042</v>
      </c>
      <c r="KS288" s="37">
        <f>KG288+KH288+KI288+KJ288+KK288+KL288+KM288+KN288+KO288+KP288+KQ288+KR288</f>
        <v>296216.11</v>
      </c>
      <c r="KT288" s="229">
        <v>0</v>
      </c>
      <c r="KU288" s="209">
        <v>48385.66</v>
      </c>
      <c r="KV288" s="209">
        <v>1477.7099999999991</v>
      </c>
      <c r="KW288" s="209">
        <v>0</v>
      </c>
      <c r="KX288" s="209">
        <v>98641.38</v>
      </c>
      <c r="KY288" s="209">
        <v>19223.26999999999</v>
      </c>
      <c r="KZ288" s="209">
        <v>1209.9000000000233</v>
      </c>
      <c r="LA288" s="209">
        <v>508.09999999997672</v>
      </c>
      <c r="LB288" s="209">
        <v>90468.82</v>
      </c>
      <c r="LC288" s="209">
        <v>37654.03</v>
      </c>
      <c r="LD288" s="209">
        <v>189371.14</v>
      </c>
      <c r="LE288" s="209">
        <v>241215.05999999994</v>
      </c>
      <c r="LF288" s="37">
        <f>KT288+KU288+KV288+KW288+KX288+KY288+KZ288+LA288+LB288+LC288+LD288+LE288</f>
        <v>728155.07</v>
      </c>
      <c r="LG288" s="229">
        <v>8593.65</v>
      </c>
      <c r="LH288" s="209">
        <v>69354.8</v>
      </c>
      <c r="LI288" s="209">
        <v>6443</v>
      </c>
      <c r="LJ288" s="209">
        <v>70344.680000000008</v>
      </c>
      <c r="LK288" s="209">
        <v>88284.040000000008</v>
      </c>
      <c r="LL288" s="209">
        <v>68502.329999999987</v>
      </c>
      <c r="LM288" s="209">
        <v>58434.349999999977</v>
      </c>
      <c r="LN288" s="209">
        <v>18582.520000000019</v>
      </c>
      <c r="LO288" s="209">
        <v>175687.52000000002</v>
      </c>
      <c r="LP288" s="209">
        <v>13404.319999999949</v>
      </c>
      <c r="LQ288" s="209">
        <v>57035.920000000042</v>
      </c>
      <c r="LR288" s="209">
        <v>224988.36</v>
      </c>
      <c r="LS288" s="37">
        <f>LG288+LH288+LI288+LJ288+LK288+LL288+LM288+LN288+LO288+LP288+LQ288+LR288</f>
        <v>859655.49</v>
      </c>
      <c r="LT288" s="229">
        <v>7476.74</v>
      </c>
      <c r="LU288" s="209">
        <v>158251.85</v>
      </c>
      <c r="LV288" s="209">
        <v>24851.75</v>
      </c>
      <c r="LW288" s="209">
        <v>0</v>
      </c>
      <c r="LX288" s="209">
        <v>0</v>
      </c>
      <c r="LY288" s="209">
        <v>0</v>
      </c>
      <c r="LZ288" s="209">
        <v>0</v>
      </c>
      <c r="MA288" s="209">
        <v>0</v>
      </c>
      <c r="MB288" s="209">
        <v>0</v>
      </c>
      <c r="MC288" s="209">
        <v>50392.760000000009</v>
      </c>
      <c r="MD288" s="209">
        <v>7219.609999999986</v>
      </c>
      <c r="ME288" s="209">
        <v>-486.42999999999302</v>
      </c>
      <c r="MF288" s="37">
        <f>LT288+LU288+LV288+LW288+LX288+LY288+LZ288+MA288+MB288+MC288+MD288+ME288</f>
        <v>247706.28</v>
      </c>
      <c r="MG288" s="229">
        <v>643.87</v>
      </c>
      <c r="MH288" s="209">
        <v>2027.2400000000002</v>
      </c>
      <c r="MI288" s="209">
        <v>0</v>
      </c>
      <c r="MJ288" s="209">
        <v>0</v>
      </c>
      <c r="MK288" s="209">
        <v>0</v>
      </c>
      <c r="ML288" s="209">
        <v>0</v>
      </c>
      <c r="MM288" s="209">
        <v>0</v>
      </c>
      <c r="MN288" s="209">
        <v>0</v>
      </c>
      <c r="MO288" s="209">
        <v>0</v>
      </c>
      <c r="MP288" s="209">
        <v>0</v>
      </c>
      <c r="MQ288" s="209">
        <v>0</v>
      </c>
      <c r="MR288" s="209">
        <v>0</v>
      </c>
      <c r="MS288" s="38">
        <f>MG288+MH288+MI288+MJ288+MK288+ML288+MM288+MN288+MO288+MP288+MQ288+MR288</f>
        <v>2671.11</v>
      </c>
    </row>
    <row r="289" spans="1:357" ht="15.75" x14ac:dyDescent="0.25">
      <c r="A289" s="16">
        <v>4323</v>
      </c>
      <c r="B289" s="125"/>
      <c r="C289" s="18" t="s">
        <v>487</v>
      </c>
      <c r="D289" s="18" t="s">
        <v>235</v>
      </c>
      <c r="E289" s="36" t="s">
        <v>165</v>
      </c>
      <c r="F289" s="36" t="s">
        <v>165</v>
      </c>
      <c r="G289" s="36" t="s">
        <v>165</v>
      </c>
      <c r="H289" s="36" t="s">
        <v>165</v>
      </c>
      <c r="I289" s="36" t="s">
        <v>165</v>
      </c>
      <c r="J289" s="36" t="s">
        <v>165</v>
      </c>
      <c r="K289" s="36" t="s">
        <v>165</v>
      </c>
      <c r="L289" s="36">
        <v>12775321.315306293</v>
      </c>
      <c r="M289" s="36">
        <v>3765669.3373393426</v>
      </c>
      <c r="N289" s="36">
        <v>4787251.7108996836</v>
      </c>
      <c r="O289" s="36">
        <v>2712235.0191954602</v>
      </c>
      <c r="P289" s="36">
        <v>4519842.2633950934</v>
      </c>
      <c r="Q289" s="36">
        <v>3589292.2717409451</v>
      </c>
      <c r="R289" s="36">
        <v>5767922.7174094478</v>
      </c>
      <c r="S289" s="37">
        <f>L289+M289+N289+O289+P289+Q289+R289</f>
        <v>37917534.635286264</v>
      </c>
      <c r="T289" s="36">
        <v>1804101.9863128026</v>
      </c>
      <c r="U289" s="36">
        <v>1370046.2579285598</v>
      </c>
      <c r="V289" s="36">
        <v>2077706.0256634955</v>
      </c>
      <c r="W289" s="36">
        <v>1811511.8213570353</v>
      </c>
      <c r="X289" s="36">
        <v>1770922.3017025527</v>
      </c>
      <c r="Y289" s="36">
        <v>2501926.2226673369</v>
      </c>
      <c r="Z289" s="36">
        <v>3188927.0123101296</v>
      </c>
      <c r="AA289" s="36">
        <v>3991975.0023368411</v>
      </c>
      <c r="AB289" s="36">
        <v>4627528.1757636471</v>
      </c>
      <c r="AC289" s="36">
        <v>4501522.5818310799</v>
      </c>
      <c r="AD289" s="36">
        <v>4217450.5787013825</v>
      </c>
      <c r="AE289" s="36">
        <v>7165102.6923718853</v>
      </c>
      <c r="AF289" s="37">
        <f>T289+U289+V289+W289+X289+Y289+Z289+AA289+AB289+AC289+AD289+AE289</f>
        <v>39028720.658946745</v>
      </c>
      <c r="AG289" s="36">
        <v>1688005.7078534467</v>
      </c>
      <c r="AH289" s="36">
        <v>1472394.1497245871</v>
      </c>
      <c r="AI289" s="36">
        <v>1728080.0813720576</v>
      </c>
      <c r="AJ289" s="36">
        <v>2194545.6609497583</v>
      </c>
      <c r="AK289" s="36">
        <v>3189846.5982306814</v>
      </c>
      <c r="AL289" s="36">
        <v>1446730.354281419</v>
      </c>
      <c r="AM289" s="36">
        <v>4157669.6663745623</v>
      </c>
      <c r="AN289" s="36">
        <v>3121929.8552411976</v>
      </c>
      <c r="AO289" s="36">
        <v>4060936.3062093141</v>
      </c>
      <c r="AP289" s="36">
        <v>3348567.0634284769</v>
      </c>
      <c r="AQ289" s="36">
        <v>5187403.0954765454</v>
      </c>
      <c r="AR289" s="36">
        <v>5800823.375771991</v>
      </c>
      <c r="AS289" s="37">
        <f>AG289+AH289+AI289+AJ289+AK289+AL289+AM289+AN289+AO289+AP289+AQ289+AR289</f>
        <v>37396931.914914034</v>
      </c>
      <c r="AT289" s="36">
        <v>3105490.0032827016</v>
      </c>
      <c r="AU289" s="36">
        <v>2287263.1611723145</v>
      </c>
      <c r="AV289" s="36">
        <v>2316199.45430646</v>
      </c>
      <c r="AW289" s="36">
        <v>2462053.2260891339</v>
      </c>
      <c r="AX289" s="36">
        <v>2386589.4390335502</v>
      </c>
      <c r="AY289" s="36">
        <v>2392693.4325655131</v>
      </c>
      <c r="AZ289" s="36">
        <v>2216659.0306292782</v>
      </c>
      <c r="BA289" s="36">
        <v>3886916.2670255383</v>
      </c>
      <c r="BB289" s="36">
        <v>5217946.817601406</v>
      </c>
      <c r="BC289" s="36">
        <v>6442616.7508345908</v>
      </c>
      <c r="BD289" s="36">
        <v>4753065.0978968414</v>
      </c>
      <c r="BE289" s="36">
        <v>9666696.5335085914</v>
      </c>
      <c r="BF289" s="36">
        <f>AT289+AU289+AV289+AW289+AX289+AY289+AZ289+BA289+BB289+BC289+BD289+BE289</f>
        <v>47134189.213945918</v>
      </c>
      <c r="BG289" s="36">
        <v>2353742.6968369219</v>
      </c>
      <c r="BH289" s="36">
        <v>1877567.7402353534</v>
      </c>
      <c r="BI289" s="36">
        <v>1794519.5689367384</v>
      </c>
      <c r="BJ289" s="36">
        <v>3001505.9757970264</v>
      </c>
      <c r="BK289" s="36">
        <v>2429049.7304707072</v>
      </c>
      <c r="BL289" s="36">
        <v>3889175.0065097637</v>
      </c>
      <c r="BM289" s="36">
        <v>5117280.9258053806</v>
      </c>
      <c r="BN289" s="36">
        <v>4123935.9780086786</v>
      </c>
      <c r="BO289" s="36">
        <v>6511072.5292104883</v>
      </c>
      <c r="BP289" s="36">
        <v>6590931.7272575563</v>
      </c>
      <c r="BQ289" s="36">
        <v>6129486.3207728211</v>
      </c>
      <c r="BR289" s="36">
        <v>11617528.294984151</v>
      </c>
      <c r="BS289" s="36">
        <f>BG289+BH289+BI289+BJ289+BK289+BL289+BM289+BN289+BO289+BP289+BQ289+BR289</f>
        <v>55435796.494825587</v>
      </c>
      <c r="BT289" s="36">
        <v>4084101.1517275916</v>
      </c>
      <c r="BU289" s="36">
        <v>2124263.6248539467</v>
      </c>
      <c r="BV289" s="36">
        <v>3681770.4510933091</v>
      </c>
      <c r="BW289" s="36">
        <v>3774832.762852612</v>
      </c>
      <c r="BX289" s="36">
        <v>4677870.2401518971</v>
      </c>
      <c r="BY289" s="36">
        <v>3468086.4323985954</v>
      </c>
      <c r="BZ289" s="36">
        <v>3282516.2044733814</v>
      </c>
      <c r="CA289" s="36">
        <v>4221934.4414538471</v>
      </c>
      <c r="CB289" s="36">
        <v>5109470.2821315285</v>
      </c>
      <c r="CC289" s="36">
        <v>2845899.5463194749</v>
      </c>
      <c r="CD289" s="36">
        <v>5597897.9233016316</v>
      </c>
      <c r="CE289" s="36">
        <v>9280589.2279252075</v>
      </c>
      <c r="CF289" s="37">
        <f>BT289+BU289+BV289+BW289+BX289+BY289+BZ289+CA289+CB289+CC289+CD289+CE289</f>
        <v>52149232.288683027</v>
      </c>
      <c r="CG289" s="36">
        <v>1252301.643757303</v>
      </c>
      <c r="CH289" s="36">
        <v>1275672.3007845101</v>
      </c>
      <c r="CI289" s="36">
        <v>2311605.7964029373</v>
      </c>
      <c r="CJ289" s="36">
        <v>1733837.2597646464</v>
      </c>
      <c r="CK289" s="36">
        <v>1705431.7078951763</v>
      </c>
      <c r="CL289" s="36">
        <v>1933728.6726756843</v>
      </c>
      <c r="CM289" s="36">
        <v>2335591.2449507625</v>
      </c>
      <c r="CN289" s="36">
        <v>1797866.3130111748</v>
      </c>
      <c r="CO289" s="36">
        <v>3936587.1042396924</v>
      </c>
      <c r="CP289" s="36">
        <v>5399660.4330245405</v>
      </c>
      <c r="CQ289" s="36">
        <v>5492925.4722917741</v>
      </c>
      <c r="CR289" s="36">
        <v>10272149.18239861</v>
      </c>
      <c r="CS289" s="37">
        <f>CG289+CH289+CI289+CJ289+CK289+CL289+CM289+CN289+CO289+CP289+CQ289+CR289</f>
        <v>39447357.131196812</v>
      </c>
      <c r="CT289" s="36">
        <v>1836887.6583625437</v>
      </c>
      <c r="CU289" s="36">
        <v>996883.23827407777</v>
      </c>
      <c r="CV289" s="36">
        <v>1674276.5650976466</v>
      </c>
      <c r="CW289" s="36">
        <v>1469635.9418711409</v>
      </c>
      <c r="CX289" s="36">
        <v>1501193.9457102316</v>
      </c>
      <c r="CY289" s="36">
        <v>3150094.6016524779</v>
      </c>
      <c r="CZ289" s="36">
        <v>2137447.5225338028</v>
      </c>
      <c r="DA289" s="36">
        <v>3408101.4743782324</v>
      </c>
      <c r="DB289" s="36">
        <v>7844509.3990569264</v>
      </c>
      <c r="DC289" s="36">
        <v>9253943.839050239</v>
      </c>
      <c r="DD289" s="36">
        <v>8807019.3917542752</v>
      </c>
      <c r="DE289" s="36">
        <v>16938285.549991671</v>
      </c>
      <c r="DF289" s="36">
        <f>CT289+CU289+CV289+CW289+CX289+CY289+CZ289+DA289+DB289+DC289+DD289+DE289</f>
        <v>59018279.12773326</v>
      </c>
      <c r="DG289" s="36">
        <v>2058597.8</v>
      </c>
      <c r="DH289" s="36">
        <v>1540164.8</v>
      </c>
      <c r="DI289" s="36">
        <v>1751668.87</v>
      </c>
      <c r="DJ289" s="36">
        <v>2874185.69</v>
      </c>
      <c r="DK289" s="36">
        <v>1766586.32</v>
      </c>
      <c r="DL289" s="36">
        <v>2126457.46</v>
      </c>
      <c r="DM289" s="36">
        <v>2382163.6900000069</v>
      </c>
      <c r="DN289" s="36">
        <v>3832927.2499999944</v>
      </c>
      <c r="DO289" s="36">
        <v>4045251.65</v>
      </c>
      <c r="DP289" s="36">
        <v>5414954.0799999982</v>
      </c>
      <c r="DQ289" s="36">
        <v>7044738.8600000143</v>
      </c>
      <c r="DR289" s="36">
        <v>14845506.789999962</v>
      </c>
      <c r="DS289" s="37">
        <f>DG289+DH289+DI289+DJ289+DK289+DL289+DM289+DN289+DO289+DP289+DQ289+DR289</f>
        <v>49683203.259999976</v>
      </c>
      <c r="DT289" s="36">
        <v>1838384.87</v>
      </c>
      <c r="DU289" s="36">
        <v>2511610.91</v>
      </c>
      <c r="DV289" s="36">
        <v>1353392.72</v>
      </c>
      <c r="DW289" s="36">
        <v>3531800.52</v>
      </c>
      <c r="DX289" s="36">
        <v>2871135.51</v>
      </c>
      <c r="DY289" s="36">
        <v>3592186.82</v>
      </c>
      <c r="DZ289" s="36">
        <v>2683319.7000000002</v>
      </c>
      <c r="EA289" s="36">
        <v>4470055.1399999894</v>
      </c>
      <c r="EB289" s="36">
        <v>5787572.6500000022</v>
      </c>
      <c r="EC289" s="36">
        <v>9251890.5699999891</v>
      </c>
      <c r="ED289" s="36">
        <v>8676176.0400000066</v>
      </c>
      <c r="EE289" s="36">
        <v>21060303.540000007</v>
      </c>
      <c r="EF289" s="37">
        <f>DT289+DU289+DV289+DW289+DX289+DY289+DZ289+EA289+EB289+EC289+ED289+EE289</f>
        <v>67627828.989999995</v>
      </c>
      <c r="EG289" s="36">
        <v>2551956.96</v>
      </c>
      <c r="EH289" s="36">
        <v>1783107.4</v>
      </c>
      <c r="EI289" s="36">
        <v>1763013.54</v>
      </c>
      <c r="EJ289" s="36">
        <v>3407449.24</v>
      </c>
      <c r="EK289" s="36">
        <v>2383819.42</v>
      </c>
      <c r="EL289" s="36">
        <v>2509218.16</v>
      </c>
      <c r="EM289" s="36">
        <v>2258902.36</v>
      </c>
      <c r="EN289" s="36">
        <v>3428741.85</v>
      </c>
      <c r="EO289" s="36">
        <v>6016464.0199999996</v>
      </c>
      <c r="EP289" s="36">
        <v>5628870.1199999936</v>
      </c>
      <c r="EQ289" s="36">
        <v>8255117.6100000218</v>
      </c>
      <c r="ER289" s="36">
        <v>16703284.79999999</v>
      </c>
      <c r="ES289" s="37">
        <f>EG289+EH289+EI289+EJ289+EK289+EL289+EM289+EN289+EO289+EP289+EQ289+ER289</f>
        <v>56689945.480000004</v>
      </c>
      <c r="ET289" s="36">
        <v>5224514.4400000004</v>
      </c>
      <c r="EU289" s="36">
        <v>2290374.56</v>
      </c>
      <c r="EV289" s="36">
        <v>1099941.56</v>
      </c>
      <c r="EW289" s="36">
        <v>1457113.01</v>
      </c>
      <c r="EX289" s="36">
        <v>2398072.92</v>
      </c>
      <c r="EY289" s="36">
        <v>2930741.33</v>
      </c>
      <c r="EZ289" s="36">
        <v>2751756.79</v>
      </c>
      <c r="FA289" s="36">
        <v>3510207.9699999914</v>
      </c>
      <c r="FB289" s="36">
        <v>5903939.6200000197</v>
      </c>
      <c r="FC289" s="36">
        <v>6931725.8599999882</v>
      </c>
      <c r="FD289" s="36">
        <v>5570168.349999994</v>
      </c>
      <c r="FE289" s="36">
        <v>11975029.260000005</v>
      </c>
      <c r="FF289" s="37">
        <f>ET289+EU289+EV289+EW289+EX289+EY289+EZ289+FA289+FB289+FC289+FD289+FE289</f>
        <v>52043585.670000002</v>
      </c>
      <c r="FG289" s="36">
        <v>1697092.92</v>
      </c>
      <c r="FH289" s="36">
        <v>1749961.97</v>
      </c>
      <c r="FI289" s="36">
        <v>1844140.36</v>
      </c>
      <c r="FJ289" s="36">
        <v>1920319.58</v>
      </c>
      <c r="FK289" s="36">
        <v>2147236.13</v>
      </c>
      <c r="FL289" s="36">
        <v>3389796.23</v>
      </c>
      <c r="FM289" s="36">
        <v>2636053.2000000002</v>
      </c>
      <c r="FN289" s="36">
        <v>3264854.17</v>
      </c>
      <c r="FO289" s="36">
        <v>4944352.57</v>
      </c>
      <c r="FP289" s="36">
        <v>7021902.8399999999</v>
      </c>
      <c r="FQ289" s="36">
        <v>8374165.5100000016</v>
      </c>
      <c r="FR289" s="36">
        <v>9553433.6299999803</v>
      </c>
      <c r="FS289" s="37">
        <f>FG289+FH289+FI289+FJ289+FK289+FL289+FM289+FN289+FO289+FP289+FQ289+FR289</f>
        <v>48543309.109999985</v>
      </c>
      <c r="FT289" s="36">
        <v>1096610.8600000001</v>
      </c>
      <c r="FU289" s="36">
        <v>1586743.12</v>
      </c>
      <c r="FV289" s="36">
        <v>1599036.02</v>
      </c>
      <c r="FW289" s="36">
        <v>2150748.17</v>
      </c>
      <c r="FX289" s="36">
        <v>2735503.33</v>
      </c>
      <c r="FY289" s="36">
        <v>2521763.5499999998</v>
      </c>
      <c r="FZ289" s="36">
        <v>2714801.82</v>
      </c>
      <c r="GA289" s="36">
        <v>2884786.44</v>
      </c>
      <c r="GB289" s="36">
        <v>3625566.17</v>
      </c>
      <c r="GC289" s="36">
        <v>5441359.5300000049</v>
      </c>
      <c r="GD289" s="36">
        <v>4274956.8099999996</v>
      </c>
      <c r="GE289" s="36">
        <v>10472024.069999982</v>
      </c>
      <c r="GF289" s="37">
        <f>FT289+FU289+FV289+FW289+FX289+FY289+FZ289+GA289+GB289+GC289+GD289+GE289</f>
        <v>41103899.889999986</v>
      </c>
      <c r="GG289" s="36">
        <v>1301194.55</v>
      </c>
      <c r="GH289" s="36">
        <v>1553489.61</v>
      </c>
      <c r="GI289" s="36">
        <v>1786254.2299999995</v>
      </c>
      <c r="GJ289" s="36">
        <v>1836683.4200000018</v>
      </c>
      <c r="GK289" s="36">
        <v>2411971.6899999985</v>
      </c>
      <c r="GL289" s="36">
        <v>2446219.7700000033</v>
      </c>
      <c r="GM289" s="36">
        <v>3173251.1099999957</v>
      </c>
      <c r="GN289" s="36">
        <v>4043912.3599999994</v>
      </c>
      <c r="GO289" s="36">
        <v>4127117.9499999955</v>
      </c>
      <c r="GP289" s="36">
        <v>5791185.3300000057</v>
      </c>
      <c r="GQ289" s="36">
        <v>7320309.9300000109</v>
      </c>
      <c r="GR289" s="36">
        <v>11719850.089999996</v>
      </c>
      <c r="GS289" s="37">
        <f>GG289+GH289+GI289+GJ289+GK289+GL289+GM289+GN289+GO289+GP289+GQ289+GR289</f>
        <v>47511440.040000007</v>
      </c>
      <c r="GT289" s="36">
        <v>4216226.370000001</v>
      </c>
      <c r="GU289" s="36">
        <v>1318396.9399999995</v>
      </c>
      <c r="GV289" s="36">
        <v>1088391.7399999993</v>
      </c>
      <c r="GW289" s="36">
        <v>2272491.1000000006</v>
      </c>
      <c r="GX289" s="36">
        <v>1689983.0199999977</v>
      </c>
      <c r="GY289" s="36">
        <v>2747705.2699999996</v>
      </c>
      <c r="GZ289" s="36">
        <v>2684103.7300000023</v>
      </c>
      <c r="HA289" s="36">
        <v>2142338.1700000111</v>
      </c>
      <c r="HB289" s="36">
        <v>3820146.4199999869</v>
      </c>
      <c r="HC289" s="36">
        <v>7551185.8800000101</v>
      </c>
      <c r="HD289" s="36">
        <v>4882520.1999999881</v>
      </c>
      <c r="HE289" s="36">
        <v>9700545.6099999845</v>
      </c>
      <c r="HF289" s="37">
        <f>GT289+GU289+GV289+GW289+GX289+GY289+GZ289+HA289+HB289+HC289+HD289+HE289</f>
        <v>44114034.449999981</v>
      </c>
      <c r="HG289" s="36">
        <v>3114830.1300000008</v>
      </c>
      <c r="HH289" s="36">
        <v>759299.8599999994</v>
      </c>
      <c r="HI289" s="36">
        <v>1017262.2800000003</v>
      </c>
      <c r="HJ289" s="36">
        <v>2098787.089999998</v>
      </c>
      <c r="HK289" s="36">
        <v>1800457.0399999982</v>
      </c>
      <c r="HL289" s="36">
        <v>2194166.7400000021</v>
      </c>
      <c r="HM289" s="36">
        <v>3581642.6200000029</v>
      </c>
      <c r="HN289" s="36">
        <v>3611988.9799999967</v>
      </c>
      <c r="HO289" s="36">
        <v>3232172.7600000054</v>
      </c>
      <c r="HP289" s="36">
        <v>5159205.1899999976</v>
      </c>
      <c r="HQ289" s="36">
        <v>5463010.0499999896</v>
      </c>
      <c r="HR289" s="36">
        <v>7275096.0400000028</v>
      </c>
      <c r="HS289" s="37">
        <f>HG289+HH289+HI289+HJ289+HK289+HL289+HM289+HN289+HO289+HP289+HQ289+HR289</f>
        <v>39307918.779999994</v>
      </c>
      <c r="HT289" s="36">
        <v>3817051.8899999997</v>
      </c>
      <c r="HU289" s="36">
        <v>664603.78999999911</v>
      </c>
      <c r="HV289" s="36">
        <v>875953.9300000025</v>
      </c>
      <c r="HW289" s="36">
        <v>1233207.1199999973</v>
      </c>
      <c r="HX289" s="36">
        <v>930708.17000000179</v>
      </c>
      <c r="HY289" s="36">
        <v>2487974.5199999996</v>
      </c>
      <c r="HZ289" s="36">
        <v>2131228.7900000028</v>
      </c>
      <c r="IA289" s="36">
        <v>1965389.5099999998</v>
      </c>
      <c r="IB289" s="36">
        <v>2722961.2899999954</v>
      </c>
      <c r="IC289" s="36">
        <v>4375456.020000007</v>
      </c>
      <c r="ID289" s="36">
        <v>5962341.2199999988</v>
      </c>
      <c r="IE289" s="36">
        <v>7677427.4500000067</v>
      </c>
      <c r="IF289" s="37">
        <f>HT289+HU289+HV289+HW289+HX289+HY289+HZ289+IA289+IB289+IC289+ID289+IE289</f>
        <v>34844303.70000001</v>
      </c>
      <c r="IG289" s="36">
        <v>3000717.97</v>
      </c>
      <c r="IH289" s="209">
        <v>819520.33000000007</v>
      </c>
      <c r="II289" s="209">
        <v>798838.98999999883</v>
      </c>
      <c r="IJ289" s="209">
        <v>711229.69000000041</v>
      </c>
      <c r="IK289" s="209">
        <v>1707652.7100000018</v>
      </c>
      <c r="IL289" s="209">
        <v>1678365.2499999981</v>
      </c>
      <c r="IM289" s="209">
        <v>1594266.6600000001</v>
      </c>
      <c r="IN289" s="209">
        <v>2135275.379999999</v>
      </c>
      <c r="IO289" s="209">
        <v>2515568.3199999928</v>
      </c>
      <c r="IP289" s="209">
        <v>4024281.3500000108</v>
      </c>
      <c r="IQ289" s="209">
        <v>5185182.479999993</v>
      </c>
      <c r="IR289" s="209">
        <v>9877991.2800000012</v>
      </c>
      <c r="IS289" s="37">
        <f>IG289+IH289+II289+IJ289+IK289+IL289+IM289+IN289+IO289+IP289+IQ289+IR289</f>
        <v>34048890.409999996</v>
      </c>
      <c r="IT289" s="36">
        <v>514741.49</v>
      </c>
      <c r="IU289" s="209">
        <v>671957.28000000026</v>
      </c>
      <c r="IV289" s="209">
        <v>982029.95</v>
      </c>
      <c r="IW289" s="209">
        <v>1463908.06</v>
      </c>
      <c r="IX289" s="209">
        <v>2032611.4500000002</v>
      </c>
      <c r="IY289" s="209">
        <v>2137947.2299999995</v>
      </c>
      <c r="IZ289" s="209">
        <v>3301438.2799999965</v>
      </c>
      <c r="JA289" s="209">
        <v>2989073.7100000028</v>
      </c>
      <c r="JB289" s="209">
        <v>5424315.0500000082</v>
      </c>
      <c r="JC289" s="209">
        <v>6596067.1599999927</v>
      </c>
      <c r="JD289" s="209">
        <v>5765273.8399999999</v>
      </c>
      <c r="JE289" s="209">
        <v>14685742.75</v>
      </c>
      <c r="JF289" s="37">
        <f>IT289+IU289+IV289+IW289+IX289+IY289+IZ289+JA289+JB289+JC289+JD289+JE289</f>
        <v>46565106.25</v>
      </c>
      <c r="JG289" s="229">
        <v>616902.88000000012</v>
      </c>
      <c r="JH289" s="209">
        <v>810681.10999999987</v>
      </c>
      <c r="JI289" s="209">
        <v>1659268.51</v>
      </c>
      <c r="JJ289" s="209">
        <v>2912074.2299999986</v>
      </c>
      <c r="JK289" s="209">
        <v>3586067.6800000016</v>
      </c>
      <c r="JL289" s="209">
        <v>2678863.41</v>
      </c>
      <c r="JM289" s="209">
        <v>2293240.16</v>
      </c>
      <c r="JN289" s="209">
        <v>2918880.0200000033</v>
      </c>
      <c r="JO289" s="209">
        <v>3567876.6999999993</v>
      </c>
      <c r="JP289" s="209">
        <v>5015443.6200000048</v>
      </c>
      <c r="JQ289" s="209">
        <v>7900923.6099999771</v>
      </c>
      <c r="JR289" s="209">
        <v>13505863.240000024</v>
      </c>
      <c r="JS289" s="37">
        <f>JG289+JH289+JI289+JJ289+JK289+JL289+JM289+JN289+JO289+JP289+JQ289+JR289</f>
        <v>47466085.170000009</v>
      </c>
      <c r="JT289" s="229">
        <v>5412806.7399999993</v>
      </c>
      <c r="JU289" s="209">
        <v>978022.83000000007</v>
      </c>
      <c r="JV289" s="209">
        <v>2161647.7000000039</v>
      </c>
      <c r="JW289" s="209">
        <v>1715820.7300000004</v>
      </c>
      <c r="JX289" s="209">
        <v>1843708.4000000004</v>
      </c>
      <c r="JY289" s="209">
        <v>1672632.9799999949</v>
      </c>
      <c r="JZ289" s="209">
        <v>2192462.2299999986</v>
      </c>
      <c r="KA289" s="209">
        <v>2474016.4300000053</v>
      </c>
      <c r="KB289" s="209">
        <v>4478983.3000000045</v>
      </c>
      <c r="KC289" s="209">
        <v>4392467.6900000013</v>
      </c>
      <c r="KD289" s="209">
        <v>4908106.2200000174</v>
      </c>
      <c r="KE289" s="209">
        <v>14261600.529999975</v>
      </c>
      <c r="KF289" s="37">
        <f>JT289+JU289+JV289+JW289+JX289+JY289+JZ289+KA289+KB289+KC289+KD289+KE289</f>
        <v>46492275.780000001</v>
      </c>
      <c r="KG289" s="229">
        <v>550242.71</v>
      </c>
      <c r="KH289" s="209">
        <v>1784490.12</v>
      </c>
      <c r="KI289" s="209">
        <v>1492944.56</v>
      </c>
      <c r="KJ289" s="209">
        <v>3538233.94</v>
      </c>
      <c r="KK289" s="209">
        <v>2319375.0500000101</v>
      </c>
      <c r="KL289" s="209">
        <v>2856516.8899999894</v>
      </c>
      <c r="KM289" s="209">
        <v>2616876.790000001</v>
      </c>
      <c r="KN289" s="209">
        <v>2548748.089999998</v>
      </c>
      <c r="KO289" s="209">
        <v>3733016.8500000015</v>
      </c>
      <c r="KP289" s="209">
        <v>3426315.34</v>
      </c>
      <c r="KQ289" s="209">
        <v>4557031.1499999985</v>
      </c>
      <c r="KR289" s="209">
        <v>19830130.830000002</v>
      </c>
      <c r="KS289" s="37">
        <f>KG289+KH289+KI289+KJ289+KK289+KL289+KM289+KN289+KO289+KP289+KQ289+KR289</f>
        <v>49253922.32</v>
      </c>
      <c r="KT289" s="229">
        <v>3627697.47</v>
      </c>
      <c r="KU289" s="209">
        <v>1336772.6099999999</v>
      </c>
      <c r="KV289" s="209">
        <v>2316138.16</v>
      </c>
      <c r="KW289" s="209">
        <v>2808171.5499999989</v>
      </c>
      <c r="KX289" s="209">
        <v>2504355.4900000002</v>
      </c>
      <c r="KY289" s="209">
        <v>2593714.3500000015</v>
      </c>
      <c r="KZ289" s="209">
        <v>2514106.5299999993</v>
      </c>
      <c r="LA289" s="209">
        <v>3496755.6499999985</v>
      </c>
      <c r="LB289" s="209">
        <v>4810171.32</v>
      </c>
      <c r="LC289" s="209">
        <v>4384114.7100000009</v>
      </c>
      <c r="LD289" s="209">
        <v>6365059.6900000013</v>
      </c>
      <c r="LE289" s="209">
        <v>13249519.310000002</v>
      </c>
      <c r="LF289" s="37">
        <f>KT289+KU289+KV289+KW289+KX289+KY289+KZ289+LA289+LB289+LC289+LD289+LE289</f>
        <v>50006576.840000004</v>
      </c>
      <c r="LG289" s="229">
        <v>1881625.71</v>
      </c>
      <c r="LH289" s="209">
        <v>632524.77</v>
      </c>
      <c r="LI289" s="209">
        <v>1817584.4200000004</v>
      </c>
      <c r="LJ289" s="209">
        <v>3873537.08</v>
      </c>
      <c r="LK289" s="209">
        <v>3148135.0499999989</v>
      </c>
      <c r="LL289" s="209">
        <v>2924338.16</v>
      </c>
      <c r="LM289" s="209">
        <v>3669071.1399999987</v>
      </c>
      <c r="LN289" s="209">
        <v>4135463.1900000013</v>
      </c>
      <c r="LO289" s="209">
        <v>4217466.7000000067</v>
      </c>
      <c r="LP289" s="209">
        <v>6942276.5899999924</v>
      </c>
      <c r="LQ289" s="209">
        <v>6719675.0000000037</v>
      </c>
      <c r="LR289" s="209">
        <v>13630264.260000095</v>
      </c>
      <c r="LS289" s="37">
        <f>LG289+LH289+LI289+LJ289+LK289+LL289+LM289+LN289+LO289+LP289+LQ289+LR289</f>
        <v>53591962.070000097</v>
      </c>
      <c r="LT289" s="229">
        <v>6724613.4800000004</v>
      </c>
      <c r="LU289" s="209">
        <v>1808846.1600000001</v>
      </c>
      <c r="LV289" s="209">
        <v>2719287.4399999995</v>
      </c>
      <c r="LW289" s="209">
        <v>3579211.67</v>
      </c>
      <c r="LX289" s="209">
        <v>4092144.5799999982</v>
      </c>
      <c r="LY289" s="209">
        <v>3132388.8600000031</v>
      </c>
      <c r="LZ289" s="209">
        <v>3411963.8599999994</v>
      </c>
      <c r="MA289" s="209">
        <v>2704781.4399999976</v>
      </c>
      <c r="MB289" s="209">
        <v>4051327.2600000016</v>
      </c>
      <c r="MC289" s="209">
        <v>4842728.2299999967</v>
      </c>
      <c r="MD289" s="209">
        <v>4616687.700000003</v>
      </c>
      <c r="ME289" s="209">
        <v>15479402.149999999</v>
      </c>
      <c r="MF289" s="37">
        <f>LT289+LU289+LV289+LW289+LX289+LY289+LZ289+MA289+MB289+MC289+MD289+ME289</f>
        <v>57163382.829999998</v>
      </c>
      <c r="MG289" s="229">
        <v>2790163.99</v>
      </c>
      <c r="MH289" s="209">
        <v>575473.28999999957</v>
      </c>
      <c r="MI289" s="209">
        <v>1504470.02</v>
      </c>
      <c r="MJ289" s="209">
        <v>0</v>
      </c>
      <c r="MK289" s="209">
        <v>0</v>
      </c>
      <c r="ML289" s="209">
        <v>0</v>
      </c>
      <c r="MM289" s="209">
        <v>0</v>
      </c>
      <c r="MN289" s="209">
        <v>0</v>
      </c>
      <c r="MO289" s="209">
        <v>0</v>
      </c>
      <c r="MP289" s="209">
        <v>0</v>
      </c>
      <c r="MQ289" s="209">
        <v>0</v>
      </c>
      <c r="MR289" s="209">
        <v>0</v>
      </c>
      <c r="MS289" s="38">
        <f>MG289+MH289+MI289+MJ289+MK289+ML289+MM289+MN289+MO289+MP289+MQ289+MR289</f>
        <v>4870107.3</v>
      </c>
    </row>
    <row r="290" spans="1:357" ht="15.75" thickBot="1" x14ac:dyDescent="0.25">
      <c r="A290" s="89"/>
      <c r="B290" s="121"/>
      <c r="C290" s="122"/>
      <c r="D290" s="122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  <c r="DS290" s="39"/>
      <c r="DT290" s="39"/>
      <c r="DU290" s="39"/>
      <c r="DV290" s="39"/>
      <c r="DW290" s="39"/>
      <c r="DX290" s="39"/>
      <c r="DY290" s="39"/>
      <c r="DZ290" s="39"/>
      <c r="EA290" s="39"/>
      <c r="EB290" s="39"/>
      <c r="EC290" s="39"/>
      <c r="ED290" s="39"/>
      <c r="EE290" s="39"/>
      <c r="EF290" s="39"/>
      <c r="EG290" s="39"/>
      <c r="EH290" s="39"/>
      <c r="EI290" s="39"/>
      <c r="EJ290" s="39"/>
      <c r="EK290" s="39"/>
      <c r="EL290" s="39"/>
      <c r="EM290" s="39"/>
      <c r="EN290" s="39"/>
      <c r="EO290" s="39"/>
      <c r="EP290" s="39"/>
      <c r="EQ290" s="39"/>
      <c r="ER290" s="39"/>
      <c r="ES290" s="39"/>
      <c r="ET290" s="39"/>
      <c r="EU290" s="39"/>
      <c r="EV290" s="39"/>
      <c r="EW290" s="39"/>
      <c r="EX290" s="39"/>
      <c r="EY290" s="39"/>
      <c r="EZ290" s="39"/>
      <c r="FA290" s="39"/>
      <c r="FB290" s="39"/>
      <c r="FC290" s="39"/>
      <c r="FD290" s="39"/>
      <c r="FE290" s="39"/>
      <c r="FF290" s="39"/>
      <c r="FG290" s="39"/>
      <c r="FH290" s="39"/>
      <c r="FI290" s="39"/>
      <c r="FJ290" s="39"/>
      <c r="FK290" s="39"/>
      <c r="FL290" s="39"/>
      <c r="FM290" s="39"/>
      <c r="FN290" s="39"/>
      <c r="FO290" s="39"/>
      <c r="FP290" s="39"/>
      <c r="FQ290" s="39"/>
      <c r="FR290" s="39"/>
      <c r="FS290" s="39"/>
      <c r="FT290" s="39"/>
      <c r="FU290" s="39"/>
      <c r="FV290" s="39"/>
      <c r="FW290" s="39"/>
      <c r="FX290" s="39"/>
      <c r="FY290" s="39"/>
      <c r="FZ290" s="39"/>
      <c r="GA290" s="39"/>
      <c r="GB290" s="39"/>
      <c r="GC290" s="39"/>
      <c r="GD290" s="39"/>
      <c r="GE290" s="39"/>
      <c r="GF290" s="39"/>
      <c r="GG290" s="39"/>
      <c r="GH290" s="39"/>
      <c r="GI290" s="39"/>
      <c r="GJ290" s="39"/>
      <c r="GK290" s="39"/>
      <c r="GL290" s="39"/>
      <c r="GM290" s="39"/>
      <c r="GN290" s="39"/>
      <c r="GO290" s="39"/>
      <c r="GP290" s="39"/>
      <c r="GQ290" s="39"/>
      <c r="GR290" s="39"/>
      <c r="GS290" s="39"/>
      <c r="GT290" s="39"/>
      <c r="GU290" s="39"/>
      <c r="GV290" s="39"/>
      <c r="GW290" s="39"/>
      <c r="GX290" s="39"/>
      <c r="GY290" s="39"/>
      <c r="GZ290" s="39"/>
      <c r="HA290" s="39"/>
      <c r="HB290" s="39"/>
      <c r="HC290" s="39"/>
      <c r="HD290" s="39"/>
      <c r="HE290" s="39"/>
      <c r="HF290" s="39"/>
      <c r="HG290" s="39"/>
      <c r="HH290" s="39"/>
      <c r="HI290" s="39"/>
      <c r="HJ290" s="39"/>
      <c r="HK290" s="39"/>
      <c r="HL290" s="39"/>
      <c r="HM290" s="39"/>
      <c r="HN290" s="39"/>
      <c r="HO290" s="39"/>
      <c r="HP290" s="39"/>
      <c r="HQ290" s="39"/>
      <c r="HR290" s="39"/>
      <c r="HS290" s="39"/>
      <c r="HT290" s="39"/>
      <c r="HU290" s="39"/>
      <c r="HV290" s="39"/>
      <c r="HW290" s="39"/>
      <c r="HX290" s="39"/>
      <c r="HY290" s="39"/>
      <c r="HZ290" s="39"/>
      <c r="IA290" s="39"/>
      <c r="IB290" s="39"/>
      <c r="IC290" s="39"/>
      <c r="ID290" s="39"/>
      <c r="IE290" s="39"/>
      <c r="IF290" s="39"/>
      <c r="IG290" s="39"/>
      <c r="IH290" s="39"/>
      <c r="II290" s="39"/>
      <c r="IJ290" s="39"/>
      <c r="IK290" s="39"/>
      <c r="IL290" s="39"/>
      <c r="IM290" s="39"/>
      <c r="IN290" s="39"/>
      <c r="IO290" s="39"/>
      <c r="IP290" s="39"/>
      <c r="IQ290" s="39"/>
      <c r="IR290" s="39"/>
      <c r="IS290" s="39"/>
      <c r="IT290" s="39"/>
      <c r="IU290" s="39"/>
      <c r="IV290" s="39"/>
      <c r="IW290" s="39"/>
      <c r="IX290" s="39"/>
      <c r="IY290" s="39"/>
      <c r="IZ290" s="39"/>
      <c r="JA290" s="39"/>
      <c r="JB290" s="39"/>
      <c r="JC290" s="39"/>
      <c r="JD290" s="39"/>
      <c r="JE290" s="39"/>
      <c r="JF290" s="39"/>
      <c r="JG290" s="236"/>
      <c r="JH290" s="39"/>
      <c r="JI290" s="39"/>
      <c r="JJ290" s="39"/>
      <c r="JK290" s="39"/>
      <c r="JL290" s="39"/>
      <c r="JM290" s="39"/>
      <c r="JN290" s="39"/>
      <c r="JO290" s="39"/>
      <c r="JP290" s="39"/>
      <c r="JQ290" s="39"/>
      <c r="JR290" s="39"/>
      <c r="JS290" s="39"/>
      <c r="JT290" s="236"/>
      <c r="JU290" s="39"/>
      <c r="JV290" s="39"/>
      <c r="JW290" s="39"/>
      <c r="JX290" s="39"/>
      <c r="JY290" s="39"/>
      <c r="JZ290" s="39"/>
      <c r="KA290" s="39"/>
      <c r="KB290" s="39"/>
      <c r="KC290" s="39"/>
      <c r="KD290" s="39"/>
      <c r="KE290" s="39"/>
      <c r="KF290" s="39"/>
      <c r="KG290" s="236"/>
      <c r="KH290" s="39"/>
      <c r="KI290" s="39"/>
      <c r="KJ290" s="39"/>
      <c r="KK290" s="39"/>
      <c r="KL290" s="39"/>
      <c r="KM290" s="39"/>
      <c r="KN290" s="39"/>
      <c r="KO290" s="39"/>
      <c r="KP290" s="39"/>
      <c r="KQ290" s="39"/>
      <c r="KR290" s="39"/>
      <c r="KS290" s="39"/>
      <c r="KT290" s="236"/>
      <c r="KU290" s="39"/>
      <c r="KV290" s="39"/>
      <c r="KW290" s="39"/>
      <c r="KX290" s="39"/>
      <c r="KY290" s="39"/>
      <c r="KZ290" s="39"/>
      <c r="LA290" s="39"/>
      <c r="LB290" s="39"/>
      <c r="LC290" s="39"/>
      <c r="LD290" s="39"/>
      <c r="LE290" s="39"/>
      <c r="LF290" s="39"/>
      <c r="LG290" s="236"/>
      <c r="LH290" s="39"/>
      <c r="LI290" s="39"/>
      <c r="LJ290" s="39"/>
      <c r="LK290" s="39"/>
      <c r="LL290" s="39"/>
      <c r="LM290" s="39"/>
      <c r="LN290" s="39"/>
      <c r="LO290" s="39"/>
      <c r="LP290" s="39"/>
      <c r="LQ290" s="39"/>
      <c r="LR290" s="39"/>
      <c r="LS290" s="39"/>
      <c r="LT290" s="236"/>
      <c r="LU290" s="39"/>
      <c r="LV290" s="39"/>
      <c r="LW290" s="39"/>
      <c r="LX290" s="39"/>
      <c r="LY290" s="39"/>
      <c r="LZ290" s="39"/>
      <c r="MA290" s="39"/>
      <c r="MB290" s="39"/>
      <c r="MC290" s="39"/>
      <c r="MD290" s="39"/>
      <c r="ME290" s="39"/>
      <c r="MF290" s="39"/>
      <c r="MG290" s="236"/>
      <c r="MH290" s="39"/>
      <c r="MI290" s="39"/>
      <c r="MJ290" s="39"/>
      <c r="MK290" s="39"/>
      <c r="ML290" s="39"/>
      <c r="MM290" s="39"/>
      <c r="MN290" s="39"/>
      <c r="MO290" s="39"/>
      <c r="MP290" s="39"/>
      <c r="MQ290" s="39"/>
      <c r="MR290" s="39"/>
      <c r="MS290" s="40"/>
    </row>
    <row r="291" spans="1:357" s="14" customFormat="1" ht="15.75" thickTop="1" x14ac:dyDescent="0.2">
      <c r="A291" s="91"/>
      <c r="B291" s="126"/>
      <c r="C291" s="127"/>
      <c r="D291" s="127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  <c r="HG291" s="46"/>
      <c r="HH291" s="46"/>
      <c r="HI291" s="46"/>
      <c r="HJ291" s="46"/>
      <c r="HK291" s="46"/>
      <c r="HL291" s="46"/>
      <c r="HM291" s="46"/>
      <c r="HN291" s="46"/>
      <c r="HO291" s="46"/>
      <c r="HP291" s="46"/>
      <c r="HQ291" s="46"/>
      <c r="HR291" s="46"/>
      <c r="HS291" s="46"/>
      <c r="HT291" s="46"/>
      <c r="HU291" s="46"/>
      <c r="HV291" s="46"/>
      <c r="HW291" s="46"/>
      <c r="HX291" s="46"/>
      <c r="HY291" s="46"/>
      <c r="HZ291" s="46"/>
      <c r="IA291" s="46"/>
      <c r="IB291" s="46"/>
      <c r="IC291" s="46"/>
      <c r="ID291" s="46"/>
      <c r="IE291" s="46"/>
      <c r="IF291" s="46"/>
      <c r="IG291" s="46"/>
      <c r="IH291" s="46"/>
      <c r="II291" s="46"/>
      <c r="IJ291" s="46"/>
      <c r="IK291" s="46"/>
      <c r="IL291" s="46"/>
      <c r="IM291" s="46"/>
      <c r="IN291" s="46"/>
      <c r="IO291" s="46"/>
      <c r="IP291" s="46"/>
      <c r="IQ291" s="46"/>
      <c r="IR291" s="46"/>
      <c r="IS291" s="46"/>
      <c r="IT291" s="46"/>
      <c r="IU291" s="46"/>
      <c r="IV291" s="46"/>
      <c r="IW291" s="46"/>
      <c r="IX291" s="46"/>
      <c r="IY291" s="46"/>
      <c r="IZ291" s="46"/>
      <c r="JA291" s="46"/>
      <c r="JB291" s="46"/>
      <c r="JC291" s="46"/>
      <c r="JD291" s="46"/>
      <c r="JE291" s="46"/>
      <c r="JF291" s="46"/>
      <c r="JG291" s="238"/>
      <c r="JH291" s="46"/>
      <c r="JI291" s="46"/>
      <c r="JJ291" s="46"/>
      <c r="JK291" s="46"/>
      <c r="JL291" s="46"/>
      <c r="JM291" s="46"/>
      <c r="JN291" s="46"/>
      <c r="JO291" s="46"/>
      <c r="JP291" s="46"/>
      <c r="JQ291" s="46"/>
      <c r="JR291" s="46"/>
      <c r="JS291" s="46"/>
      <c r="JT291" s="238"/>
      <c r="JU291" s="46"/>
      <c r="JV291" s="46"/>
      <c r="JW291" s="46"/>
      <c r="JX291" s="46"/>
      <c r="JY291" s="46"/>
      <c r="JZ291" s="46"/>
      <c r="KA291" s="46"/>
      <c r="KB291" s="46"/>
      <c r="KC291" s="46"/>
      <c r="KD291" s="46"/>
      <c r="KE291" s="46"/>
      <c r="KF291" s="46"/>
      <c r="KG291" s="238"/>
      <c r="KH291" s="46"/>
      <c r="KI291" s="46"/>
      <c r="KJ291" s="46"/>
      <c r="KK291" s="46"/>
      <c r="KL291" s="46"/>
      <c r="KM291" s="46"/>
      <c r="KN291" s="46"/>
      <c r="KO291" s="46"/>
      <c r="KP291" s="46"/>
      <c r="KQ291" s="46"/>
      <c r="KR291" s="46"/>
      <c r="KS291" s="46"/>
      <c r="KT291" s="238"/>
      <c r="KU291" s="46"/>
      <c r="KV291" s="46"/>
      <c r="KW291" s="46"/>
      <c r="KX291" s="46"/>
      <c r="KY291" s="46"/>
      <c r="KZ291" s="46"/>
      <c r="LA291" s="46"/>
      <c r="LB291" s="46"/>
      <c r="LC291" s="46"/>
      <c r="LD291" s="46"/>
      <c r="LE291" s="46"/>
      <c r="LF291" s="46"/>
      <c r="LG291" s="238"/>
      <c r="LH291" s="46"/>
      <c r="LI291" s="46"/>
      <c r="LJ291" s="46"/>
      <c r="LK291" s="46"/>
      <c r="LL291" s="46"/>
      <c r="LM291" s="46"/>
      <c r="LN291" s="46"/>
      <c r="LO291" s="46"/>
      <c r="LP291" s="46"/>
      <c r="LQ291" s="46"/>
      <c r="LR291" s="46"/>
      <c r="LS291" s="46"/>
      <c r="LT291" s="238"/>
      <c r="LU291" s="46"/>
      <c r="LV291" s="46"/>
      <c r="LW291" s="46"/>
      <c r="LX291" s="46"/>
      <c r="LY291" s="46"/>
      <c r="LZ291" s="46"/>
      <c r="MA291" s="46"/>
      <c r="MB291" s="46"/>
      <c r="MC291" s="46"/>
      <c r="MD291" s="46"/>
      <c r="ME291" s="46"/>
      <c r="MF291" s="46"/>
      <c r="MG291" s="238"/>
      <c r="MH291" s="46"/>
      <c r="MI291" s="46"/>
      <c r="MJ291" s="46"/>
      <c r="MK291" s="46"/>
      <c r="ML291" s="46"/>
      <c r="MM291" s="46"/>
      <c r="MN291" s="46"/>
      <c r="MO291" s="46"/>
      <c r="MP291" s="46"/>
      <c r="MQ291" s="46"/>
      <c r="MR291" s="46"/>
      <c r="MS291" s="68"/>
    </row>
    <row r="292" spans="1:357" s="14" customFormat="1" ht="20.25" x14ac:dyDescent="0.3">
      <c r="A292" s="92"/>
      <c r="B292" s="128" t="s">
        <v>277</v>
      </c>
      <c r="C292" s="129" t="s">
        <v>603</v>
      </c>
      <c r="D292" s="129" t="s">
        <v>402</v>
      </c>
      <c r="E292" s="47">
        <f t="shared" ref="E292:R292" si="1510">E19-E171</f>
        <v>1790944.7504589856</v>
      </c>
      <c r="F292" s="47">
        <f t="shared" si="1510"/>
        <v>1374532.6322817206</v>
      </c>
      <c r="G292" s="47">
        <f t="shared" si="1510"/>
        <v>6059268.0687698126</v>
      </c>
      <c r="H292" s="47">
        <f t="shared" si="1510"/>
        <v>16569813.052912712</v>
      </c>
      <c r="I292" s="47">
        <f t="shared" si="1510"/>
        <v>16813762.310131907</v>
      </c>
      <c r="J292" s="47">
        <f t="shared" si="1510"/>
        <v>27043920.046736717</v>
      </c>
      <c r="K292" s="47">
        <f t="shared" si="1510"/>
        <v>19508208.145551801</v>
      </c>
      <c r="L292" s="47">
        <f t="shared" si="1510"/>
        <v>22428451.009848118</v>
      </c>
      <c r="M292" s="47">
        <f t="shared" si="1510"/>
        <v>-7951172.5922216773</v>
      </c>
      <c r="N292" s="47">
        <f t="shared" si="1510"/>
        <v>6255954.765481554</v>
      </c>
      <c r="O292" s="47">
        <f t="shared" si="1510"/>
        <v>-3851089.1337005645</v>
      </c>
      <c r="P292" s="47">
        <f t="shared" si="1510"/>
        <v>-6660006.6766816825</v>
      </c>
      <c r="Q292" s="47">
        <f t="shared" si="1510"/>
        <v>7380483.2248372585</v>
      </c>
      <c r="R292" s="47">
        <f t="shared" si="1510"/>
        <v>-7281422.1331997812</v>
      </c>
      <c r="S292" s="47">
        <f>L292+M292+N292+O292+P292+Q292+R292</f>
        <v>10321198.464363225</v>
      </c>
      <c r="T292" s="47">
        <f t="shared" ref="T292:AE292" si="1511">T19-T171</f>
        <v>9205186.1948756501</v>
      </c>
      <c r="U292" s="47">
        <f t="shared" si="1511"/>
        <v>3927321.8901268542</v>
      </c>
      <c r="V292" s="47">
        <f t="shared" si="1511"/>
        <v>5883967.0370138884</v>
      </c>
      <c r="W292" s="47">
        <f t="shared" si="1511"/>
        <v>15207756.84647803</v>
      </c>
      <c r="X292" s="47">
        <f t="shared" si="1511"/>
        <v>1299429.0176570565</v>
      </c>
      <c r="Y292" s="47">
        <f t="shared" si="1511"/>
        <v>2022988.4341873229</v>
      </c>
      <c r="Z292" s="47">
        <f t="shared" si="1511"/>
        <v>-2032872.1786429435</v>
      </c>
      <c r="AA292" s="47">
        <f t="shared" si="1511"/>
        <v>-7557158.828367576</v>
      </c>
      <c r="AB292" s="47">
        <f t="shared" si="1511"/>
        <v>-6784501.1899223179</v>
      </c>
      <c r="AC292" s="47">
        <f t="shared" si="1511"/>
        <v>713862.55054669082</v>
      </c>
      <c r="AD292" s="47">
        <f t="shared" si="1511"/>
        <v>-3257262.5851693004</v>
      </c>
      <c r="AE292" s="47">
        <f t="shared" si="1511"/>
        <v>-16040087.405449957</v>
      </c>
      <c r="AF292" s="47">
        <f>T292+U292+V292+W292+X292+Y292+Z292+AA292+AB292+AC292+AD292+AE292</f>
        <v>2588629.7833333984</v>
      </c>
      <c r="AG292" s="47">
        <f t="shared" ref="AG292:AR292" si="1512">AG19-AG171</f>
        <v>6552087.5283758864</v>
      </c>
      <c r="AH292" s="47">
        <f t="shared" si="1512"/>
        <v>947274.53329995275</v>
      </c>
      <c r="AI292" s="47">
        <f t="shared" si="1512"/>
        <v>-377371.28321646154</v>
      </c>
      <c r="AJ292" s="47">
        <f t="shared" si="1512"/>
        <v>5125578.6940410584</v>
      </c>
      <c r="AK292" s="47">
        <f t="shared" si="1512"/>
        <v>8157376.0131030083</v>
      </c>
      <c r="AL292" s="47">
        <f t="shared" si="1512"/>
        <v>10012070.578158796</v>
      </c>
      <c r="AM292" s="47">
        <f t="shared" si="1512"/>
        <v>-19798707.371724159</v>
      </c>
      <c r="AN292" s="47">
        <f t="shared" si="1512"/>
        <v>1734475.5144381821</v>
      </c>
      <c r="AO292" s="47">
        <f t="shared" si="1512"/>
        <v>5549710.8903774917</v>
      </c>
      <c r="AP292" s="47">
        <f t="shared" si="1512"/>
        <v>-927412.30157741904</v>
      </c>
      <c r="AQ292" s="47">
        <f t="shared" si="1512"/>
        <v>4626808.5585459471</v>
      </c>
      <c r="AR292" s="47">
        <f t="shared" si="1512"/>
        <v>-29519238.816099182</v>
      </c>
      <c r="AS292" s="47">
        <f>AG292+AH292+AI292+AJ292+AK292+AL292+AM292+AN292+AO292+AP292+AQ292+AR292</f>
        <v>-7917347.4622768983</v>
      </c>
      <c r="AT292" s="47">
        <f t="shared" ref="AT292:BE292" si="1513">AT19-AT171</f>
        <v>7517676.8283675462</v>
      </c>
      <c r="AU292" s="47">
        <f t="shared" si="1513"/>
        <v>-7225355.0116841942</v>
      </c>
      <c r="AV292" s="47">
        <f t="shared" si="1513"/>
        <v>-3298246.5766984075</v>
      </c>
      <c r="AW292" s="47">
        <f t="shared" si="1513"/>
        <v>-1277452.4061369449</v>
      </c>
      <c r="AX292" s="47">
        <f t="shared" si="1513"/>
        <v>8048136.1371084303</v>
      </c>
      <c r="AY292" s="47">
        <f t="shared" si="1513"/>
        <v>-7226636.3612919748</v>
      </c>
      <c r="AZ292" s="47">
        <f t="shared" si="1513"/>
        <v>-4937136.5566684008</v>
      </c>
      <c r="BA292" s="47">
        <f t="shared" si="1513"/>
        <v>8945003.0360122919</v>
      </c>
      <c r="BB292" s="47">
        <f t="shared" si="1513"/>
        <v>-3201881.6953763217</v>
      </c>
      <c r="BC292" s="47">
        <f t="shared" si="1513"/>
        <v>-8321686.6550408006</v>
      </c>
      <c r="BD292" s="47">
        <f t="shared" si="1513"/>
        <v>5045922.955867365</v>
      </c>
      <c r="BE292" s="47">
        <f t="shared" si="1513"/>
        <v>-30237219.947254479</v>
      </c>
      <c r="BF292" s="47">
        <f>AT292+AU292+AV292+AW292+AX292+AY292+AZ292+BA292+BB292+BC292+BD292+BE292</f>
        <v>-36168876.25279589</v>
      </c>
      <c r="BG292" s="47">
        <f t="shared" ref="BG292:BR292" si="1514">BG19-BG171</f>
        <v>4164091.4556000829</v>
      </c>
      <c r="BH292" s="47">
        <f t="shared" si="1514"/>
        <v>5002592.4962443262</v>
      </c>
      <c r="BI292" s="47">
        <f t="shared" si="1514"/>
        <v>1956398.1888667196</v>
      </c>
      <c r="BJ292" s="47">
        <f t="shared" si="1514"/>
        <v>-3748106.2815474123</v>
      </c>
      <c r="BK292" s="47">
        <f t="shared" si="1514"/>
        <v>8287738.7371891588</v>
      </c>
      <c r="BL292" s="47">
        <f t="shared" si="1514"/>
        <v>9217852.5307126939</v>
      </c>
      <c r="BM292" s="47">
        <f t="shared" si="1514"/>
        <v>-2789044.734105289</v>
      </c>
      <c r="BN292" s="47">
        <f t="shared" si="1514"/>
        <v>-2461626.1842305362</v>
      </c>
      <c r="BO292" s="47">
        <f t="shared" si="1514"/>
        <v>532455.55938078463</v>
      </c>
      <c r="BP292" s="47">
        <f t="shared" si="1514"/>
        <v>-2979932.9741279781</v>
      </c>
      <c r="BQ292" s="47">
        <f t="shared" si="1514"/>
        <v>4007606.6811467707</v>
      </c>
      <c r="BR292" s="47">
        <f t="shared" si="1514"/>
        <v>-25837030.669366509</v>
      </c>
      <c r="BS292" s="47">
        <f>BG292+BH292+BI292+BJ292+BK292+BL292+BM292+BN292+BO292+BP292+BQ292+BR292</f>
        <v>-4647005.1942371875</v>
      </c>
      <c r="BT292" s="47">
        <f t="shared" ref="BT292:CE292" si="1515">BT19-BT171</f>
        <v>-3243822.6972542405</v>
      </c>
      <c r="BU292" s="47">
        <f t="shared" si="1515"/>
        <v>2310501.3979719579</v>
      </c>
      <c r="BV292" s="47">
        <f t="shared" si="1515"/>
        <v>6860177.5044233054</v>
      </c>
      <c r="BW292" s="47">
        <f t="shared" si="1515"/>
        <v>-5191337.0658070594</v>
      </c>
      <c r="BX292" s="47">
        <f t="shared" si="1515"/>
        <v>7857066.495242998</v>
      </c>
      <c r="BY292" s="47">
        <f t="shared" si="1515"/>
        <v>-720475.68356727064</v>
      </c>
      <c r="BZ292" s="47">
        <f t="shared" si="1515"/>
        <v>4877820.3084211051</v>
      </c>
      <c r="CA292" s="47">
        <f t="shared" si="1515"/>
        <v>4886859.536596626</v>
      </c>
      <c r="CB292" s="47">
        <f t="shared" si="1515"/>
        <v>5945610.4092386365</v>
      </c>
      <c r="CC292" s="47">
        <f t="shared" si="1515"/>
        <v>3989401.3117592931</v>
      </c>
      <c r="CD292" s="47">
        <f t="shared" si="1515"/>
        <v>10908806.986563206</v>
      </c>
      <c r="CE292" s="47">
        <f t="shared" si="1515"/>
        <v>-37904156.841261864</v>
      </c>
      <c r="CF292" s="47">
        <f>BT292+BU292+BV292+BW292+BX292+BY292+BZ292+CA292+CB292+CC292+CD292+CE292</f>
        <v>576451.66232669353</v>
      </c>
      <c r="CG292" s="47">
        <f t="shared" ref="CG292:CR292" si="1516">CG19-CG171</f>
        <v>9096406.4665331095</v>
      </c>
      <c r="CH292" s="47">
        <f t="shared" si="1516"/>
        <v>5164820.3152646124</v>
      </c>
      <c r="CI292" s="47">
        <f t="shared" si="1516"/>
        <v>-635434.26852783561</v>
      </c>
      <c r="CJ292" s="47">
        <f t="shared" si="1516"/>
        <v>5490982.9155192077</v>
      </c>
      <c r="CK292" s="47">
        <f t="shared" si="1516"/>
        <v>12265342.271970242</v>
      </c>
      <c r="CL292" s="47">
        <f t="shared" si="1516"/>
        <v>1266567.6450509578</v>
      </c>
      <c r="CM292" s="47">
        <f t="shared" si="1516"/>
        <v>3251824.6265357733</v>
      </c>
      <c r="CN292" s="47">
        <f t="shared" si="1516"/>
        <v>15228800.815710917</v>
      </c>
      <c r="CO292" s="47">
        <f t="shared" si="1516"/>
        <v>25773705.864956945</v>
      </c>
      <c r="CP292" s="47">
        <f t="shared" si="1516"/>
        <v>7993752.9856038094</v>
      </c>
      <c r="CQ292" s="47">
        <f t="shared" si="1516"/>
        <v>5290853.4683291167</v>
      </c>
      <c r="CR292" s="47">
        <f t="shared" si="1516"/>
        <v>-37332440.655294031</v>
      </c>
      <c r="CS292" s="47">
        <f>CG292+CH292+CI292+CJ292+CK292+CL292+CM292+CN292+CO292+CP292+CQ292+CR292</f>
        <v>52855182.451652825</v>
      </c>
      <c r="CT292" s="47">
        <f t="shared" ref="CT292:DE292" si="1517">CT19-CT171</f>
        <v>21804732.294900656</v>
      </c>
      <c r="CU292" s="47">
        <f t="shared" si="1517"/>
        <v>-1908842.771156773</v>
      </c>
      <c r="CV292" s="47">
        <f t="shared" si="1517"/>
        <v>2068671.5182824433</v>
      </c>
      <c r="CW292" s="47">
        <f t="shared" si="1517"/>
        <v>19652024.949132025</v>
      </c>
      <c r="CX292" s="47">
        <f t="shared" si="1517"/>
        <v>34163131.828122452</v>
      </c>
      <c r="CY292" s="47">
        <f t="shared" si="1517"/>
        <v>-11860581.72522068</v>
      </c>
      <c r="CZ292" s="47">
        <f t="shared" si="1517"/>
        <v>-74550.465990737081</v>
      </c>
      <c r="DA292" s="47">
        <f t="shared" si="1517"/>
        <v>12379135.335086152</v>
      </c>
      <c r="DB292" s="47">
        <f t="shared" si="1517"/>
        <v>-193817.40485456586</v>
      </c>
      <c r="DC292" s="47">
        <f t="shared" si="1517"/>
        <v>-29322921.626345888</v>
      </c>
      <c r="DD292" s="47">
        <f t="shared" si="1517"/>
        <v>-2799305.5788228214</v>
      </c>
      <c r="DE292" s="47">
        <f t="shared" si="1517"/>
        <v>-76437513.268708169</v>
      </c>
      <c r="DF292" s="47">
        <f>CT292+CU292+CV292+CW292+CX292+CY292+CZ292+DA292+DB292+DC292+DD292+DE292</f>
        <v>-32529836.915575907</v>
      </c>
      <c r="DG292" s="47">
        <f t="shared" ref="DG292:DR292" si="1518">DG19-DG171</f>
        <v>25596994.578277424</v>
      </c>
      <c r="DH292" s="47">
        <f t="shared" si="1518"/>
        <v>6127617.1322931498</v>
      </c>
      <c r="DI292" s="47">
        <f t="shared" si="1518"/>
        <v>1564401.0103837699</v>
      </c>
      <c r="DJ292" s="47">
        <f t="shared" si="1518"/>
        <v>-268124.96835163236</v>
      </c>
      <c r="DK292" s="47">
        <f t="shared" si="1518"/>
        <v>25623607.45493491</v>
      </c>
      <c r="DL292" s="47">
        <f t="shared" si="1518"/>
        <v>1084607.0828450471</v>
      </c>
      <c r="DM292" s="47">
        <f t="shared" si="1518"/>
        <v>13665528.247772068</v>
      </c>
      <c r="DN292" s="47">
        <f t="shared" si="1518"/>
        <v>-3381409.4481547475</v>
      </c>
      <c r="DO292" s="47">
        <f t="shared" si="1518"/>
        <v>4995328.849999994</v>
      </c>
      <c r="DP292" s="47">
        <f t="shared" si="1518"/>
        <v>-3071296.5770000517</v>
      </c>
      <c r="DQ292" s="47">
        <f t="shared" si="1518"/>
        <v>3062937.6639999449</v>
      </c>
      <c r="DR292" s="47">
        <f t="shared" si="1518"/>
        <v>-87097919.150000006</v>
      </c>
      <c r="DS292" s="47">
        <f>DG292+DH292+DI292+DJ292+DK292+DL292+DM292+DN292+DO292+DP292+DQ292+DR292</f>
        <v>-12097728.12300013</v>
      </c>
      <c r="DT292" s="47">
        <f t="shared" ref="DT292:EE292" si="1519">DT19-DT171</f>
        <v>24133856.25999999</v>
      </c>
      <c r="DU292" s="47">
        <f t="shared" si="1519"/>
        <v>4920341.8960000277</v>
      </c>
      <c r="DV292" s="47">
        <f t="shared" si="1519"/>
        <v>-3023944.4460000396</v>
      </c>
      <c r="DW292" s="47">
        <f t="shared" si="1519"/>
        <v>9844887.869999975</v>
      </c>
      <c r="DX292" s="47">
        <f t="shared" si="1519"/>
        <v>-7369044.3700000048</v>
      </c>
      <c r="DY292" s="47">
        <f t="shared" si="1519"/>
        <v>-9158847.5469999611</v>
      </c>
      <c r="DZ292" s="47">
        <f t="shared" si="1519"/>
        <v>2946508.157000035</v>
      </c>
      <c r="EA292" s="47">
        <f t="shared" si="1519"/>
        <v>-9866021.1000000536</v>
      </c>
      <c r="EB292" s="47">
        <f t="shared" si="1519"/>
        <v>-84752329.669999927</v>
      </c>
      <c r="EC292" s="47">
        <f t="shared" si="1519"/>
        <v>-17817186.241101056</v>
      </c>
      <c r="ED292" s="47">
        <f t="shared" si="1519"/>
        <v>-3986945.3058988452</v>
      </c>
      <c r="EE292" s="47">
        <f t="shared" si="1519"/>
        <v>-78631208.984000325</v>
      </c>
      <c r="EF292" s="47">
        <f>DT292+DU292+DV292+DW292+DX292+DY292+DZ292+EA292+EB292+EC292+ED292+EE292</f>
        <v>-172759933.48100019</v>
      </c>
      <c r="EG292" s="47">
        <f t="shared" ref="EG292:ER292" si="1520">EG19-EG171</f>
        <v>-16003450.01000005</v>
      </c>
      <c r="EH292" s="47">
        <f t="shared" si="1520"/>
        <v>-14666453.599999934</v>
      </c>
      <c r="EI292" s="47">
        <f t="shared" si="1520"/>
        <v>-8788385.0600000173</v>
      </c>
      <c r="EJ292" s="47">
        <f t="shared" si="1520"/>
        <v>-5448326.130000025</v>
      </c>
      <c r="EK292" s="47">
        <f t="shared" si="1520"/>
        <v>-12334753.031000018</v>
      </c>
      <c r="EL292" s="47">
        <f t="shared" si="1520"/>
        <v>-1811411.1989998817</v>
      </c>
      <c r="EM292" s="47">
        <f t="shared" si="1520"/>
        <v>8971949.1429999173</v>
      </c>
      <c r="EN292" s="47">
        <f t="shared" si="1520"/>
        <v>-1284510.0929997563</v>
      </c>
      <c r="EO292" s="47">
        <f t="shared" si="1520"/>
        <v>-9948325.1200004518</v>
      </c>
      <c r="EP292" s="47">
        <f t="shared" si="1520"/>
        <v>-25106571.529999912</v>
      </c>
      <c r="EQ292" s="47">
        <f t="shared" si="1520"/>
        <v>-9225030.8500005305</v>
      </c>
      <c r="ER292" s="47">
        <f t="shared" si="1520"/>
        <v>-60259084.879999697</v>
      </c>
      <c r="ES292" s="47">
        <f>EG292+EH292+EI292+EJ292+EK292+EL292+EM292+EN292+EO292+EP292+EQ292+ER292</f>
        <v>-155904352.36000037</v>
      </c>
      <c r="ET292" s="47">
        <f t="shared" ref="ET292:FE292" si="1521">ET19-ET171</f>
        <v>-17656011.449999958</v>
      </c>
      <c r="EU292" s="47">
        <f t="shared" si="1521"/>
        <v>-7497875.910000056</v>
      </c>
      <c r="EV292" s="47">
        <f t="shared" si="1521"/>
        <v>8953973.5120001137</v>
      </c>
      <c r="EW292" s="47">
        <f t="shared" si="1521"/>
        <v>-6061365.5950000286</v>
      </c>
      <c r="EX292" s="47">
        <f t="shared" si="1521"/>
        <v>-7834900.1670000851</v>
      </c>
      <c r="EY292" s="47">
        <f t="shared" si="1521"/>
        <v>-513523.09999993443</v>
      </c>
      <c r="EZ292" s="47">
        <f t="shared" si="1521"/>
        <v>-14289274.718999803</v>
      </c>
      <c r="FA292" s="47">
        <f t="shared" si="1521"/>
        <v>-7382462.9139699042</v>
      </c>
      <c r="FB292" s="47">
        <f t="shared" si="1521"/>
        <v>2253477.8409695625</v>
      </c>
      <c r="FC292" s="47">
        <f t="shared" si="1521"/>
        <v>-27990468.997999638</v>
      </c>
      <c r="FD292" s="47">
        <f>FD19-FD171</f>
        <v>-30570884.381600261</v>
      </c>
      <c r="FE292" s="47">
        <f t="shared" si="1521"/>
        <v>-23644178.383400261</v>
      </c>
      <c r="FF292" s="47">
        <f>ET292+EU292+EV292+EW292+EX292+EY292+EZ292+FA292+FB292+FC292+FD292+FE292</f>
        <v>-132233494.26500025</v>
      </c>
      <c r="FG292" s="47">
        <f t="shared" ref="FG292:FP292" si="1522">FG19-FG171</f>
        <v>-3231638.9629669636</v>
      </c>
      <c r="FH292" s="47">
        <f t="shared" si="1522"/>
        <v>-3374639.4240330756</v>
      </c>
      <c r="FI292" s="47">
        <f t="shared" si="1522"/>
        <v>14978671.13203302</v>
      </c>
      <c r="FJ292" s="47">
        <f t="shared" si="1522"/>
        <v>-3206964.3980330825</v>
      </c>
      <c r="FK292" s="47">
        <f t="shared" si="1522"/>
        <v>2799996.693000108</v>
      </c>
      <c r="FL292" s="47">
        <f t="shared" si="1522"/>
        <v>11877765.072999775</v>
      </c>
      <c r="FM292" s="47">
        <f t="shared" si="1522"/>
        <v>-4397023.7959689498</v>
      </c>
      <c r="FN292" s="47">
        <f t="shared" si="1522"/>
        <v>8784399.6839692891</v>
      </c>
      <c r="FO292" s="47">
        <f t="shared" si="1522"/>
        <v>-2132492.7559999228</v>
      </c>
      <c r="FP292" s="47">
        <f t="shared" si="1522"/>
        <v>-20412051.136000037</v>
      </c>
      <c r="FQ292" s="47">
        <f>FQ19-FQ171</f>
        <v>9893405.3199997842</v>
      </c>
      <c r="FR292" s="47">
        <f>FR19-FR171</f>
        <v>-47807743.099400014</v>
      </c>
      <c r="FS292" s="47">
        <f>FG292+FH292+FI292+FJ292+FK292+FL292+FM292+FN292+FO292+FP292+FQ292+FR292</f>
        <v>-36228315.670400068</v>
      </c>
      <c r="FT292" s="47">
        <f t="shared" ref="FT292:GC292" si="1523">FT19-FT171</f>
        <v>-534354.02199998498</v>
      </c>
      <c r="FU292" s="47">
        <f t="shared" si="1523"/>
        <v>17679646.061999947</v>
      </c>
      <c r="FV292" s="47">
        <f t="shared" si="1523"/>
        <v>6001951.3400000036</v>
      </c>
      <c r="FW292" s="47">
        <f t="shared" si="1523"/>
        <v>-15831771.700000018</v>
      </c>
      <c r="FX292" s="47">
        <f t="shared" si="1523"/>
        <v>18804844.710000128</v>
      </c>
      <c r="FY292" s="47">
        <f t="shared" si="1523"/>
        <v>-1128318.3600000739</v>
      </c>
      <c r="FZ292" s="47">
        <f t="shared" si="1523"/>
        <v>-4502448.9159999192</v>
      </c>
      <c r="GA292" s="47">
        <f t="shared" si="1523"/>
        <v>19167440.325999916</v>
      </c>
      <c r="GB292" s="47">
        <f t="shared" si="1523"/>
        <v>8670592.3299998045</v>
      </c>
      <c r="GC292" s="47">
        <f t="shared" si="1523"/>
        <v>-15987845.179999888</v>
      </c>
      <c r="GD292" s="47">
        <f>GD19-GD171</f>
        <v>26726760.329999596</v>
      </c>
      <c r="GE292" s="47">
        <f>GE19-GE171</f>
        <v>-60578753.709999472</v>
      </c>
      <c r="GF292" s="47">
        <f>FT292+FU292+FV292+FW292+FX292+FY292+FZ292+GA292+GB292+GC292+GD292+GE292</f>
        <v>-1512256.7899999619</v>
      </c>
      <c r="GG292" s="47">
        <f t="shared" ref="GG292:GP292" si="1524">GG19-GG171</f>
        <v>22627228.86999999</v>
      </c>
      <c r="GH292" s="47">
        <f t="shared" si="1524"/>
        <v>-2429827.5019999743</v>
      </c>
      <c r="GI292" s="47">
        <f t="shared" si="1524"/>
        <v>-3710547.3389999717</v>
      </c>
      <c r="GJ292" s="47">
        <f t="shared" si="1524"/>
        <v>-7062932.9390000999</v>
      </c>
      <c r="GK292" s="47">
        <f t="shared" si="1524"/>
        <v>35290486.067000061</v>
      </c>
      <c r="GL292" s="47">
        <f t="shared" si="1524"/>
        <v>3897522.4129998386</v>
      </c>
      <c r="GM292" s="47">
        <f t="shared" si="1524"/>
        <v>9523292.2580001652</v>
      </c>
      <c r="GN292" s="47">
        <f t="shared" si="1524"/>
        <v>-4249792.1780001819</v>
      </c>
      <c r="GO292" s="47">
        <f t="shared" si="1524"/>
        <v>11016117.237000495</v>
      </c>
      <c r="GP292" s="47">
        <f t="shared" si="1524"/>
        <v>-12111063.558000267</v>
      </c>
      <c r="GQ292" s="47">
        <f>GQ19-GQ171</f>
        <v>1391081.15966627</v>
      </c>
      <c r="GR292" s="47">
        <f>GR19-GR171</f>
        <v>-76620860.734666348</v>
      </c>
      <c r="GS292" s="47">
        <f>GG292+GH292+GI292+GJ292+GK292+GL292+GM292+GN292+GO292+GP292+GQ292+GR292</f>
        <v>-22439296.246000022</v>
      </c>
      <c r="GT292" s="47">
        <f t="shared" ref="GT292:HC292" si="1525">GT19-GT171</f>
        <v>25708875.079999983</v>
      </c>
      <c r="GU292" s="47">
        <f t="shared" si="1525"/>
        <v>-6514137.9699999988</v>
      </c>
      <c r="GV292" s="47">
        <f t="shared" si="1525"/>
        <v>-8174693.4169999957</v>
      </c>
      <c r="GW292" s="47">
        <f t="shared" si="1525"/>
        <v>988712.47499987483</v>
      </c>
      <c r="GX292" s="47">
        <f t="shared" si="1525"/>
        <v>-14162858.388000011</v>
      </c>
      <c r="GY292" s="47">
        <f t="shared" si="1525"/>
        <v>-22037504.113000005</v>
      </c>
      <c r="GZ292" s="47">
        <f t="shared" si="1525"/>
        <v>-5378171.5169999599</v>
      </c>
      <c r="HA292" s="47">
        <f t="shared" si="1525"/>
        <v>-12078617.333000124</v>
      </c>
      <c r="HB292" s="47">
        <f t="shared" si="1525"/>
        <v>-10113034.846999943</v>
      </c>
      <c r="HC292" s="47">
        <f t="shared" si="1525"/>
        <v>-6205184.4699999392</v>
      </c>
      <c r="HD292" s="47">
        <f>HD19-HD171</f>
        <v>-11212192.02000016</v>
      </c>
      <c r="HE292" s="47">
        <f>HE19-HE171</f>
        <v>-11942747.576999724</v>
      </c>
      <c r="HF292" s="47">
        <f>GT292+GU292+GV292+GW292+GX292+GY292+GZ292+HA292+HB292+HC292+HD292+HE292</f>
        <v>-81121554.097000003</v>
      </c>
      <c r="HG292" s="47">
        <f t="shared" ref="HG292:HP292" si="1526">HG19-HG171</f>
        <v>7901345.2109999657</v>
      </c>
      <c r="HH292" s="47">
        <f t="shared" si="1526"/>
        <v>12760937.717899576</v>
      </c>
      <c r="HI292" s="47">
        <f t="shared" si="1526"/>
        <v>-5321003.4358995557</v>
      </c>
      <c r="HJ292" s="47">
        <f t="shared" si="1526"/>
        <v>-14981180.393000066</v>
      </c>
      <c r="HK292" s="47">
        <f t="shared" si="1526"/>
        <v>11350265.75</v>
      </c>
      <c r="HL292" s="47">
        <f t="shared" si="1526"/>
        <v>-10928941.939999908</v>
      </c>
      <c r="HM292" s="47">
        <f t="shared" si="1526"/>
        <v>17552184.559999883</v>
      </c>
      <c r="HN292" s="47">
        <f t="shared" si="1526"/>
        <v>13324946.910999775</v>
      </c>
      <c r="HO292" s="47">
        <f t="shared" si="1526"/>
        <v>30094285.176000059</v>
      </c>
      <c r="HP292" s="47">
        <f t="shared" si="1526"/>
        <v>-2339502.7630001605</v>
      </c>
      <c r="HQ292" s="47">
        <f>HQ19-HQ171</f>
        <v>10748706.62000066</v>
      </c>
      <c r="HR292" s="47">
        <f>HR19-HR171</f>
        <v>-40985987.64100045</v>
      </c>
      <c r="HS292" s="47">
        <f>HG292+HH292+HI292+HJ292+HK292+HL292+HM292+HN292+HO292+HP292+HQ292+HR292</f>
        <v>29176055.772999778</v>
      </c>
      <c r="HT292" s="47">
        <f t="shared" ref="HT292:IC292" si="1527">HT19-HT171</f>
        <v>6200580.0900000185</v>
      </c>
      <c r="HU292" s="47">
        <f t="shared" si="1527"/>
        <v>14347972.799999982</v>
      </c>
      <c r="HV292" s="47">
        <f t="shared" si="1527"/>
        <v>21697137.669000015</v>
      </c>
      <c r="HW292" s="47">
        <f t="shared" si="1527"/>
        <v>4917068.2109999359</v>
      </c>
      <c r="HX292" s="47">
        <f t="shared" si="1527"/>
        <v>6704143.4300002009</v>
      </c>
      <c r="HY292" s="47">
        <f t="shared" si="1527"/>
        <v>20244879.779999822</v>
      </c>
      <c r="HZ292" s="47">
        <f t="shared" si="1527"/>
        <v>-2878336.7699997127</v>
      </c>
      <c r="IA292" s="47">
        <f t="shared" si="1527"/>
        <v>22045104.228999704</v>
      </c>
      <c r="IB292" s="47">
        <f t="shared" si="1527"/>
        <v>23001496.401000291</v>
      </c>
      <c r="IC292" s="47">
        <f t="shared" si="1527"/>
        <v>8533539.2299999297</v>
      </c>
      <c r="ID292" s="47">
        <f>ID19-ID171</f>
        <v>7121195.2699999809</v>
      </c>
      <c r="IE292" s="47">
        <f>IE19-IE171</f>
        <v>-82078363.509999603</v>
      </c>
      <c r="IF292" s="47">
        <f>HT292+HU292+HV292+HW292+HX292+HY292+HZ292+IA292+IB292+IC292+ID292+IE292</f>
        <v>49856416.830000564</v>
      </c>
      <c r="IG292" s="47">
        <f t="shared" ref="IG292:IP292" si="1528">IG19-IG171</f>
        <v>8399004.4520000517</v>
      </c>
      <c r="IH292" s="47">
        <f t="shared" si="1528"/>
        <v>15954333.437999964</v>
      </c>
      <c r="II292" s="47">
        <f t="shared" si="1528"/>
        <v>20458208.519800007</v>
      </c>
      <c r="IJ292" s="47">
        <f t="shared" si="1528"/>
        <v>4187779.3202001005</v>
      </c>
      <c r="IK292" s="47">
        <f t="shared" si="1528"/>
        <v>30217580.769999743</v>
      </c>
      <c r="IL292" s="47">
        <f t="shared" si="1528"/>
        <v>1836071.2400001884</v>
      </c>
      <c r="IM292" s="47">
        <f t="shared" si="1528"/>
        <v>-3210747.0100000501</v>
      </c>
      <c r="IN292" s="47">
        <f t="shared" si="1528"/>
        <v>24530181.259999752</v>
      </c>
      <c r="IO292" s="47">
        <f t="shared" si="1528"/>
        <v>11096598.99300015</v>
      </c>
      <c r="IP292" s="47">
        <f t="shared" si="1528"/>
        <v>691558.45500022173</v>
      </c>
      <c r="IQ292" s="47">
        <f>IQ19-IQ171</f>
        <v>-3574229.2979998887</v>
      </c>
      <c r="IR292" s="47">
        <f>IR19-IR171</f>
        <v>-84060535.064000309</v>
      </c>
      <c r="IS292" s="47">
        <f>IG292+IH292+II292+IJ292+IK292+IL292+IM292+IN292+IO292+IP292+IQ292+IR292</f>
        <v>26525805.075999931</v>
      </c>
      <c r="IT292" s="47">
        <f t="shared" ref="IT292:JC292" si="1529">IT19-IT171</f>
        <v>31894852.109999999</v>
      </c>
      <c r="IU292" s="47">
        <f t="shared" si="1529"/>
        <v>5022688.4599999934</v>
      </c>
      <c r="IV292" s="47">
        <f t="shared" si="1529"/>
        <v>91033.76000007987</v>
      </c>
      <c r="IW292" s="47">
        <f t="shared" si="1529"/>
        <v>3623.2799997627735</v>
      </c>
      <c r="IX292" s="47">
        <f t="shared" si="1529"/>
        <v>8838553.4200003743</v>
      </c>
      <c r="IY292" s="47">
        <f t="shared" si="1529"/>
        <v>-3364346.5403002501</v>
      </c>
      <c r="IZ292" s="47">
        <f t="shared" si="1529"/>
        <v>3458286.5703002512</v>
      </c>
      <c r="JA292" s="47">
        <f t="shared" si="1529"/>
        <v>11155733.099999636</v>
      </c>
      <c r="JB292" s="47">
        <f t="shared" si="1529"/>
        <v>10145435.980000287</v>
      </c>
      <c r="JC292" s="47">
        <f t="shared" si="1529"/>
        <v>-22959250.944180429</v>
      </c>
      <c r="JD292" s="47">
        <f>JD19-JD171</f>
        <v>-16187455.352819324</v>
      </c>
      <c r="JE292" s="47">
        <f>JE19-JE171</f>
        <v>-71665387.473000228</v>
      </c>
      <c r="JF292" s="47">
        <f>IT292+IU292+IV292+IW292+IX292+IY292+IZ292+JA292+JB292+JC292+JD292+JE292</f>
        <v>-43566233.629999846</v>
      </c>
      <c r="JG292" s="239">
        <f t="shared" ref="JG292:JP292" si="1530">JG19-JG171</f>
        <v>21227086.774000019</v>
      </c>
      <c r="JH292" s="47">
        <f t="shared" si="1530"/>
        <v>12292958.81750001</v>
      </c>
      <c r="JI292" s="47">
        <f t="shared" si="1530"/>
        <v>2581700.1194999814</v>
      </c>
      <c r="JJ292" s="47">
        <f t="shared" si="1530"/>
        <v>-1284409.3010001481</v>
      </c>
      <c r="JK292" s="47">
        <f t="shared" si="1530"/>
        <v>7999517.8340000212</v>
      </c>
      <c r="JL292" s="47">
        <f t="shared" si="1530"/>
        <v>-1258512.5799999237</v>
      </c>
      <c r="JM292" s="47">
        <f t="shared" si="1530"/>
        <v>33412571.882999748</v>
      </c>
      <c r="JN292" s="47">
        <f t="shared" si="1530"/>
        <v>5353149.3803001344</v>
      </c>
      <c r="JO292" s="47">
        <f t="shared" si="1530"/>
        <v>8941930.9800001383</v>
      </c>
      <c r="JP292" s="47">
        <f t="shared" si="1530"/>
        <v>12582298.468999952</v>
      </c>
      <c r="JQ292" s="47">
        <f>JQ19-JQ171</f>
        <v>-25128376.771999896</v>
      </c>
      <c r="JR292" s="47">
        <f>JR19-JR171</f>
        <v>-88597410.084300041</v>
      </c>
      <c r="JS292" s="47">
        <f>JG292+JH292+JI292+JJ292+JK292+JL292+JM292+JN292+JO292+JP292+JQ292+JR292</f>
        <v>-11877494.480000004</v>
      </c>
      <c r="JT292" s="239">
        <f t="shared" ref="JT292:KC292" si="1531">JT19-JT171</f>
        <v>13557315.599999994</v>
      </c>
      <c r="JU292" s="47">
        <f t="shared" si="1531"/>
        <v>6318010.7729999721</v>
      </c>
      <c r="JV292" s="47">
        <f t="shared" si="1531"/>
        <v>-5022412.1429998875</v>
      </c>
      <c r="JW292" s="47">
        <f t="shared" si="1531"/>
        <v>-4771243.8439000547</v>
      </c>
      <c r="JX292" s="47">
        <f t="shared" si="1531"/>
        <v>4940623.7938999832</v>
      </c>
      <c r="JY292" s="47">
        <f t="shared" si="1531"/>
        <v>17511136.599999994</v>
      </c>
      <c r="JZ292" s="47">
        <f t="shared" si="1531"/>
        <v>33782031.891100138</v>
      </c>
      <c r="KA292" s="47">
        <f t="shared" si="1531"/>
        <v>4631448.5679000616</v>
      </c>
      <c r="KB292" s="47">
        <f t="shared" si="1531"/>
        <v>29271155.650999755</v>
      </c>
      <c r="KC292" s="47">
        <f t="shared" si="1531"/>
        <v>4007086.9069002867</v>
      </c>
      <c r="KD292" s="47">
        <f>KD19-KD171</f>
        <v>-10063263.52850017</v>
      </c>
      <c r="KE292" s="47">
        <f>KE19-KE171</f>
        <v>-62788919.428399682</v>
      </c>
      <c r="KF292" s="47">
        <f>JT292+JU292+JV292+JW292+JX292+JY292+JZ292+KA292+KB292+KC292+KD292+KE292</f>
        <v>31372970.840000391</v>
      </c>
      <c r="KG292" s="239">
        <f t="shared" ref="KG292:KP292" si="1532">KG19-KG171</f>
        <v>33509550.707000002</v>
      </c>
      <c r="KH292" s="47">
        <f t="shared" si="1532"/>
        <v>4760959.5530000031</v>
      </c>
      <c r="KI292" s="47">
        <f t="shared" si="1532"/>
        <v>28121696.239000052</v>
      </c>
      <c r="KJ292" s="47">
        <f t="shared" si="1532"/>
        <v>11781270.090999961</v>
      </c>
      <c r="KK292" s="47">
        <f t="shared" si="1532"/>
        <v>13017174.319999665</v>
      </c>
      <c r="KL292" s="47">
        <f t="shared" si="1532"/>
        <v>36087995.250000238</v>
      </c>
      <c r="KM292" s="47">
        <f t="shared" si="1532"/>
        <v>6012500.870000124</v>
      </c>
      <c r="KN292" s="47">
        <f t="shared" si="1532"/>
        <v>-2484197.4499999285</v>
      </c>
      <c r="KO292" s="47">
        <f t="shared" si="1532"/>
        <v>33656892.749999434</v>
      </c>
      <c r="KP292" s="47">
        <f t="shared" si="1532"/>
        <v>16852695.730000347</v>
      </c>
      <c r="KQ292" s="47">
        <f>KQ19-KQ171</f>
        <v>-35659036.679999799</v>
      </c>
      <c r="KR292" s="47">
        <f>KR19-KR171</f>
        <v>-102822083.2900002</v>
      </c>
      <c r="KS292" s="47">
        <f>KG292+KH292+KI292+KJ292+KK292+KL292+KM292+KN292+KO292+KP292+KQ292+KR292</f>
        <v>42835418.089999914</v>
      </c>
      <c r="KT292" s="239">
        <f t="shared" ref="KT292:LC292" si="1533">KT19-KT171</f>
        <v>12620497.370999962</v>
      </c>
      <c r="KU292" s="47">
        <f t="shared" si="1533"/>
        <v>14460054.778999984</v>
      </c>
      <c r="KV292" s="47">
        <f t="shared" si="1533"/>
        <v>30591083.040000021</v>
      </c>
      <c r="KW292" s="47">
        <f t="shared" si="1533"/>
        <v>4117849.0869999528</v>
      </c>
      <c r="KX292" s="47">
        <f t="shared" si="1533"/>
        <v>11976432.273000211</v>
      </c>
      <c r="KY292" s="47">
        <f t="shared" si="1533"/>
        <v>-868420.82999998331</v>
      </c>
      <c r="KZ292" s="47">
        <f t="shared" si="1533"/>
        <v>-7768841.5900004506</v>
      </c>
      <c r="LA292" s="47">
        <f t="shared" si="1533"/>
        <v>8431141.3600003123</v>
      </c>
      <c r="LB292" s="47">
        <f t="shared" si="1533"/>
        <v>2843762.7699998617</v>
      </c>
      <c r="LC292" s="47">
        <f t="shared" si="1533"/>
        <v>-8008554.7869999409</v>
      </c>
      <c r="LD292" s="47">
        <f>LD19-LD171</f>
        <v>-31902682.853001177</v>
      </c>
      <c r="LE292" s="47">
        <f>LE19-LE171</f>
        <v>-138509775.31900001</v>
      </c>
      <c r="LF292" s="47">
        <f>KT292+KU292+KV292+KW292+KX292+KY292+KZ292+LA292+LB292+LC292+LD292+LE292</f>
        <v>-102017454.69900125</v>
      </c>
      <c r="LG292" s="239">
        <f t="shared" ref="LG292:LP292" si="1534">LG19-LG171</f>
        <v>15677761.599999964</v>
      </c>
      <c r="LH292" s="47">
        <f t="shared" si="1534"/>
        <v>11318716.959999979</v>
      </c>
      <c r="LI292" s="47">
        <f t="shared" si="1534"/>
        <v>10662685.561000168</v>
      </c>
      <c r="LJ292" s="47">
        <f t="shared" si="1534"/>
        <v>-2562580.6710000932</v>
      </c>
      <c r="LK292" s="47">
        <f t="shared" si="1534"/>
        <v>-10604658.5400002</v>
      </c>
      <c r="LL292" s="47">
        <f t="shared" si="1534"/>
        <v>-30322006.950999588</v>
      </c>
      <c r="LM292" s="47">
        <f t="shared" si="1534"/>
        <v>-11167401.959000051</v>
      </c>
      <c r="LN292" s="47">
        <f t="shared" si="1534"/>
        <v>14029719.549999028</v>
      </c>
      <c r="LO292" s="47">
        <f t="shared" si="1534"/>
        <v>-2981606.6899988651</v>
      </c>
      <c r="LP292" s="47">
        <f t="shared" si="1534"/>
        <v>239303492.47999984</v>
      </c>
      <c r="LQ292" s="47">
        <f>LQ19-LQ171</f>
        <v>7936454.7099987864</v>
      </c>
      <c r="LR292" s="47">
        <f>LR19-LR171</f>
        <v>-111943632.30999923</v>
      </c>
      <c r="LS292" s="47">
        <f>LG292+LH292+LI292+LJ292+LK292+LL292+LM292+LN292+LO292+LP292+LQ292+LR292</f>
        <v>129346943.73999974</v>
      </c>
      <c r="LT292" s="239">
        <f t="shared" ref="LT292:MC292" si="1535">LT19-LT171</f>
        <v>26016511.420000046</v>
      </c>
      <c r="LU292" s="47">
        <f t="shared" si="1535"/>
        <v>374760.26000013947</v>
      </c>
      <c r="LV292" s="47">
        <f t="shared" si="1535"/>
        <v>-42399084.610000134</v>
      </c>
      <c r="LW292" s="47">
        <f t="shared" si="1535"/>
        <v>-17422307.609999627</v>
      </c>
      <c r="LX292" s="47">
        <f t="shared" si="1535"/>
        <v>508040.24999970198</v>
      </c>
      <c r="LY292" s="47">
        <f t="shared" si="1535"/>
        <v>1726023.9200001359</v>
      </c>
      <c r="LZ292" s="47">
        <f t="shared" si="1535"/>
        <v>19454440.51919961</v>
      </c>
      <c r="MA292" s="47">
        <f t="shared" si="1535"/>
        <v>-22073960.815200001</v>
      </c>
      <c r="MB292" s="47">
        <f t="shared" si="1535"/>
        <v>-3228035.77399984</v>
      </c>
      <c r="MC292" s="47">
        <f t="shared" si="1535"/>
        <v>-43756272.169999957</v>
      </c>
      <c r="MD292" s="47">
        <f>MD19-MD171</f>
        <v>-45104983.370000988</v>
      </c>
      <c r="ME292" s="47">
        <f>ME19-ME171</f>
        <v>-110435016.50999916</v>
      </c>
      <c r="MF292" s="47">
        <f>LT292+LU292+LV292+LW292+LX292+LY292+LZ292+MA292+MB292+MC292+MD292+ME292</f>
        <v>-236339884.49000007</v>
      </c>
      <c r="MG292" s="239">
        <f t="shared" ref="MG292:MP292" si="1536">MG19-MG171</f>
        <v>10901603.060000002</v>
      </c>
      <c r="MH292" s="47">
        <f t="shared" si="1536"/>
        <v>-1151085.900000006</v>
      </c>
      <c r="MI292" s="47">
        <f t="shared" si="1536"/>
        <v>-1009051.589999944</v>
      </c>
      <c r="MJ292" s="47">
        <f t="shared" si="1536"/>
        <v>0</v>
      </c>
      <c r="MK292" s="47">
        <f t="shared" si="1536"/>
        <v>0</v>
      </c>
      <c r="ML292" s="47">
        <f t="shared" si="1536"/>
        <v>0</v>
      </c>
      <c r="MM292" s="47">
        <f t="shared" si="1536"/>
        <v>0</v>
      </c>
      <c r="MN292" s="47">
        <f t="shared" si="1536"/>
        <v>0</v>
      </c>
      <c r="MO292" s="47">
        <f t="shared" si="1536"/>
        <v>0</v>
      </c>
      <c r="MP292" s="47">
        <f t="shared" si="1536"/>
        <v>0</v>
      </c>
      <c r="MQ292" s="47">
        <f>MQ19-MQ171</f>
        <v>0</v>
      </c>
      <c r="MR292" s="47">
        <f>MR19-MR171</f>
        <v>0</v>
      </c>
      <c r="MS292" s="69">
        <f>MG292+MH292+MI292+MJ292+MK292+ML292+MM292+MN292+MO292+MP292+MQ292+MR292</f>
        <v>8741465.5700000525</v>
      </c>
    </row>
    <row r="293" spans="1:357" s="14" customFormat="1" ht="20.25" x14ac:dyDescent="0.3">
      <c r="A293" s="92"/>
      <c r="B293" s="128"/>
      <c r="C293" s="129" t="s">
        <v>181</v>
      </c>
      <c r="D293" s="129" t="s">
        <v>181</v>
      </c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  <c r="HG293" s="47"/>
      <c r="HH293" s="47"/>
      <c r="HI293" s="47"/>
      <c r="HJ293" s="47"/>
      <c r="HK293" s="47"/>
      <c r="HL293" s="47"/>
      <c r="HM293" s="47"/>
      <c r="HN293" s="47"/>
      <c r="HO293" s="47"/>
      <c r="HP293" s="47"/>
      <c r="HQ293" s="47"/>
      <c r="HR293" s="47"/>
      <c r="HS293" s="47"/>
      <c r="HT293" s="47"/>
      <c r="HU293" s="47"/>
      <c r="HV293" s="47"/>
      <c r="HW293" s="47"/>
      <c r="HX293" s="47"/>
      <c r="HY293" s="47"/>
      <c r="HZ293" s="47"/>
      <c r="IA293" s="47"/>
      <c r="IB293" s="47"/>
      <c r="IC293" s="47"/>
      <c r="ID293" s="47"/>
      <c r="IE293" s="47"/>
      <c r="IF293" s="47"/>
      <c r="IG293" s="47"/>
      <c r="IH293" s="47"/>
      <c r="II293" s="47"/>
      <c r="IJ293" s="47"/>
      <c r="IK293" s="47"/>
      <c r="IL293" s="47"/>
      <c r="IM293" s="47"/>
      <c r="IN293" s="47"/>
      <c r="IO293" s="47"/>
      <c r="IP293" s="47"/>
      <c r="IQ293" s="47"/>
      <c r="IR293" s="47"/>
      <c r="IS293" s="47"/>
      <c r="IT293" s="47"/>
      <c r="IU293" s="47"/>
      <c r="IV293" s="47"/>
      <c r="IW293" s="47"/>
      <c r="IX293" s="47"/>
      <c r="IY293" s="47"/>
      <c r="IZ293" s="47"/>
      <c r="JA293" s="47"/>
      <c r="JB293" s="47"/>
      <c r="JC293" s="47"/>
      <c r="JD293" s="47"/>
      <c r="JE293" s="47"/>
      <c r="JF293" s="47"/>
      <c r="JG293" s="239"/>
      <c r="JH293" s="47"/>
      <c r="JI293" s="47"/>
      <c r="JJ293" s="47"/>
      <c r="JK293" s="47"/>
      <c r="JL293" s="47"/>
      <c r="JM293" s="47"/>
      <c r="JN293" s="47"/>
      <c r="JO293" s="47"/>
      <c r="JP293" s="47"/>
      <c r="JQ293" s="47"/>
      <c r="JR293" s="47"/>
      <c r="JS293" s="47"/>
      <c r="JT293" s="239"/>
      <c r="JU293" s="47"/>
      <c r="JV293" s="47"/>
      <c r="JW293" s="47"/>
      <c r="JX293" s="47"/>
      <c r="JY293" s="47"/>
      <c r="JZ293" s="47"/>
      <c r="KA293" s="47"/>
      <c r="KB293" s="47"/>
      <c r="KC293" s="47"/>
      <c r="KD293" s="47"/>
      <c r="KE293" s="47"/>
      <c r="KF293" s="47"/>
      <c r="KG293" s="239"/>
      <c r="KH293" s="47"/>
      <c r="KI293" s="47"/>
      <c r="KJ293" s="47"/>
      <c r="KK293" s="47"/>
      <c r="KL293" s="47"/>
      <c r="KM293" s="47"/>
      <c r="KN293" s="47"/>
      <c r="KO293" s="47"/>
      <c r="KP293" s="47"/>
      <c r="KQ293" s="47"/>
      <c r="KR293" s="47"/>
      <c r="KS293" s="47"/>
      <c r="KT293" s="239"/>
      <c r="KU293" s="47"/>
      <c r="KV293" s="47"/>
      <c r="KW293" s="47"/>
      <c r="KX293" s="47"/>
      <c r="KY293" s="47"/>
      <c r="KZ293" s="47"/>
      <c r="LA293" s="47"/>
      <c r="LB293" s="47"/>
      <c r="LC293" s="47"/>
      <c r="LD293" s="47"/>
      <c r="LE293" s="47"/>
      <c r="LF293" s="47"/>
      <c r="LG293" s="239"/>
      <c r="LH293" s="47"/>
      <c r="LI293" s="47"/>
      <c r="LJ293" s="47"/>
      <c r="LK293" s="47"/>
      <c r="LL293" s="47"/>
      <c r="LM293" s="47"/>
      <c r="LN293" s="47"/>
      <c r="LO293" s="47"/>
      <c r="LP293" s="47"/>
      <c r="LQ293" s="47"/>
      <c r="LR293" s="47"/>
      <c r="LS293" s="47"/>
      <c r="LT293" s="239"/>
      <c r="LU293" s="47"/>
      <c r="LV293" s="47"/>
      <c r="LW293" s="47"/>
      <c r="LX293" s="47"/>
      <c r="LY293" s="47"/>
      <c r="LZ293" s="47"/>
      <c r="MA293" s="47"/>
      <c r="MB293" s="47"/>
      <c r="MC293" s="47"/>
      <c r="MD293" s="47"/>
      <c r="ME293" s="47"/>
      <c r="MF293" s="47"/>
      <c r="MG293" s="239"/>
      <c r="MH293" s="47"/>
      <c r="MI293" s="47"/>
      <c r="MJ293" s="47"/>
      <c r="MK293" s="47"/>
      <c r="ML293" s="47"/>
      <c r="MM293" s="47"/>
      <c r="MN293" s="47"/>
      <c r="MO293" s="47"/>
      <c r="MP293" s="47"/>
      <c r="MQ293" s="47"/>
      <c r="MR293" s="47"/>
      <c r="MS293" s="69"/>
    </row>
    <row r="294" spans="1:357" ht="15.75" thickBot="1" x14ac:dyDescent="0.25">
      <c r="A294" s="93"/>
      <c r="B294" s="130"/>
      <c r="C294" s="131"/>
      <c r="D294" s="13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  <c r="HG294" s="48"/>
      <c r="HH294" s="48"/>
      <c r="HI294" s="48"/>
      <c r="HJ294" s="48"/>
      <c r="HK294" s="48"/>
      <c r="HL294" s="48"/>
      <c r="HM294" s="48"/>
      <c r="HN294" s="48"/>
      <c r="HO294" s="48"/>
      <c r="HP294" s="48"/>
      <c r="HQ294" s="48"/>
      <c r="HR294" s="48"/>
      <c r="HS294" s="48"/>
      <c r="HT294" s="48"/>
      <c r="HU294" s="48"/>
      <c r="HV294" s="48"/>
      <c r="HW294" s="48"/>
      <c r="HX294" s="48"/>
      <c r="HY294" s="48"/>
      <c r="HZ294" s="48"/>
      <c r="IA294" s="48"/>
      <c r="IB294" s="48"/>
      <c r="IC294" s="48"/>
      <c r="ID294" s="48"/>
      <c r="IE294" s="48"/>
      <c r="IF294" s="48"/>
      <c r="IG294" s="48"/>
      <c r="IH294" s="48"/>
      <c r="II294" s="48"/>
      <c r="IJ294" s="48"/>
      <c r="IK294" s="48"/>
      <c r="IL294" s="48"/>
      <c r="IM294" s="48"/>
      <c r="IN294" s="48"/>
      <c r="IO294" s="48"/>
      <c r="IP294" s="48"/>
      <c r="IQ294" s="48"/>
      <c r="IR294" s="48"/>
      <c r="IS294" s="48"/>
      <c r="IT294" s="48"/>
      <c r="IU294" s="48"/>
      <c r="IV294" s="48"/>
      <c r="IW294" s="48"/>
      <c r="IX294" s="48"/>
      <c r="IY294" s="48"/>
      <c r="IZ294" s="48"/>
      <c r="JA294" s="48"/>
      <c r="JB294" s="48"/>
      <c r="JC294" s="48"/>
      <c r="JD294" s="48"/>
      <c r="JE294" s="48"/>
      <c r="JF294" s="48"/>
      <c r="JG294" s="240"/>
      <c r="JH294" s="48"/>
      <c r="JI294" s="48"/>
      <c r="JJ294" s="48"/>
      <c r="JK294" s="48"/>
      <c r="JL294" s="48"/>
      <c r="JM294" s="48"/>
      <c r="JN294" s="48"/>
      <c r="JO294" s="48"/>
      <c r="JP294" s="48"/>
      <c r="JQ294" s="48"/>
      <c r="JR294" s="48"/>
      <c r="JS294" s="48"/>
      <c r="JT294" s="240"/>
      <c r="JU294" s="48"/>
      <c r="JV294" s="48"/>
      <c r="JW294" s="48"/>
      <c r="JX294" s="48"/>
      <c r="JY294" s="48"/>
      <c r="JZ294" s="48"/>
      <c r="KA294" s="48"/>
      <c r="KB294" s="48"/>
      <c r="KC294" s="48"/>
      <c r="KD294" s="48"/>
      <c r="KE294" s="48"/>
      <c r="KF294" s="48"/>
      <c r="KG294" s="240"/>
      <c r="KH294" s="48"/>
      <c r="KI294" s="48"/>
      <c r="KJ294" s="48"/>
      <c r="KK294" s="48"/>
      <c r="KL294" s="48"/>
      <c r="KM294" s="48"/>
      <c r="KN294" s="48"/>
      <c r="KO294" s="48"/>
      <c r="KP294" s="48"/>
      <c r="KQ294" s="48"/>
      <c r="KR294" s="48"/>
      <c r="KS294" s="48"/>
      <c r="KT294" s="240"/>
      <c r="KU294" s="48"/>
      <c r="KV294" s="48"/>
      <c r="KW294" s="48"/>
      <c r="KX294" s="48"/>
      <c r="KY294" s="48"/>
      <c r="KZ294" s="48"/>
      <c r="LA294" s="48"/>
      <c r="LB294" s="48"/>
      <c r="LC294" s="48"/>
      <c r="LD294" s="48"/>
      <c r="LE294" s="48"/>
      <c r="LF294" s="48"/>
      <c r="LG294" s="240"/>
      <c r="LH294" s="48"/>
      <c r="LI294" s="48"/>
      <c r="LJ294" s="48"/>
      <c r="LK294" s="48"/>
      <c r="LL294" s="48"/>
      <c r="LM294" s="48"/>
      <c r="LN294" s="48"/>
      <c r="LO294" s="48"/>
      <c r="LP294" s="48"/>
      <c r="LQ294" s="48"/>
      <c r="LR294" s="48"/>
      <c r="LS294" s="48"/>
      <c r="LT294" s="240"/>
      <c r="LU294" s="48"/>
      <c r="LV294" s="48"/>
      <c r="LW294" s="48"/>
      <c r="LX294" s="48"/>
      <c r="LY294" s="48"/>
      <c r="LZ294" s="48"/>
      <c r="MA294" s="48"/>
      <c r="MB294" s="48"/>
      <c r="MC294" s="48"/>
      <c r="MD294" s="48"/>
      <c r="ME294" s="48"/>
      <c r="MF294" s="48"/>
      <c r="MG294" s="240"/>
      <c r="MH294" s="48"/>
      <c r="MI294" s="48"/>
      <c r="MJ294" s="48"/>
      <c r="MK294" s="48"/>
      <c r="ML294" s="48"/>
      <c r="MM294" s="48"/>
      <c r="MN294" s="48"/>
      <c r="MO294" s="48"/>
      <c r="MP294" s="48"/>
      <c r="MQ294" s="48"/>
      <c r="MR294" s="48"/>
      <c r="MS294" s="70"/>
    </row>
    <row r="295" spans="1:357" s="14" customFormat="1" ht="15.75" thickTop="1" x14ac:dyDescent="0.2">
      <c r="A295" s="94"/>
      <c r="B295" s="132"/>
      <c r="C295" s="133"/>
      <c r="D295" s="133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49"/>
      <c r="EU295" s="49"/>
      <c r="EV295" s="49"/>
      <c r="EW295" s="49"/>
      <c r="EX295" s="49"/>
      <c r="EY295" s="49"/>
      <c r="EZ295" s="49"/>
      <c r="FA295" s="49"/>
      <c r="FB295" s="49"/>
      <c r="FC295" s="49"/>
      <c r="FD295" s="49"/>
      <c r="FE295" s="49"/>
      <c r="FF295" s="49"/>
      <c r="FG295" s="49"/>
      <c r="FH295" s="49"/>
      <c r="FI295" s="49"/>
      <c r="FJ295" s="49"/>
      <c r="FK295" s="49"/>
      <c r="FL295" s="49"/>
      <c r="FM295" s="49"/>
      <c r="FN295" s="49"/>
      <c r="FO295" s="49"/>
      <c r="FP295" s="49"/>
      <c r="FQ295" s="49"/>
      <c r="FR295" s="49"/>
      <c r="FS295" s="49"/>
      <c r="FT295" s="49"/>
      <c r="FU295" s="49"/>
      <c r="FV295" s="49"/>
      <c r="FW295" s="49"/>
      <c r="FX295" s="49"/>
      <c r="FY295" s="49"/>
      <c r="FZ295" s="49"/>
      <c r="GA295" s="49"/>
      <c r="GB295" s="49"/>
      <c r="GC295" s="49"/>
      <c r="GD295" s="49"/>
      <c r="GE295" s="49"/>
      <c r="GF295" s="49"/>
      <c r="GG295" s="49"/>
      <c r="GH295" s="49"/>
      <c r="GI295" s="49"/>
      <c r="GJ295" s="49"/>
      <c r="GK295" s="49"/>
      <c r="GL295" s="49"/>
      <c r="GM295" s="49"/>
      <c r="GN295" s="49"/>
      <c r="GO295" s="49"/>
      <c r="GP295" s="49"/>
      <c r="GQ295" s="49"/>
      <c r="GR295" s="49"/>
      <c r="GS295" s="49"/>
      <c r="GT295" s="49"/>
      <c r="GU295" s="49"/>
      <c r="GV295" s="49"/>
      <c r="GW295" s="49"/>
      <c r="GX295" s="49"/>
      <c r="GY295" s="49"/>
      <c r="GZ295" s="49"/>
      <c r="HA295" s="49"/>
      <c r="HB295" s="49"/>
      <c r="HC295" s="49"/>
      <c r="HD295" s="49"/>
      <c r="HE295" s="49"/>
      <c r="HF295" s="49"/>
      <c r="HG295" s="49"/>
      <c r="HH295" s="49"/>
      <c r="HI295" s="49"/>
      <c r="HJ295" s="49"/>
      <c r="HK295" s="49"/>
      <c r="HL295" s="49"/>
      <c r="HM295" s="49"/>
      <c r="HN295" s="49"/>
      <c r="HO295" s="49"/>
      <c r="HP295" s="49"/>
      <c r="HQ295" s="49"/>
      <c r="HR295" s="49"/>
      <c r="HS295" s="49"/>
      <c r="HT295" s="49"/>
      <c r="HU295" s="49"/>
      <c r="HV295" s="49"/>
      <c r="HW295" s="49"/>
      <c r="HX295" s="49"/>
      <c r="HY295" s="49"/>
      <c r="HZ295" s="49"/>
      <c r="IA295" s="49"/>
      <c r="IB295" s="49"/>
      <c r="IC295" s="49"/>
      <c r="ID295" s="49"/>
      <c r="IE295" s="49"/>
      <c r="IF295" s="49"/>
      <c r="IG295" s="49"/>
      <c r="IH295" s="49"/>
      <c r="II295" s="49"/>
      <c r="IJ295" s="49"/>
      <c r="IK295" s="49"/>
      <c r="IL295" s="49"/>
      <c r="IM295" s="49"/>
      <c r="IN295" s="49"/>
      <c r="IO295" s="49"/>
      <c r="IP295" s="49"/>
      <c r="IQ295" s="49"/>
      <c r="IR295" s="49"/>
      <c r="IS295" s="49"/>
      <c r="IT295" s="49"/>
      <c r="IU295" s="49"/>
      <c r="IV295" s="49"/>
      <c r="IW295" s="49"/>
      <c r="IX295" s="49"/>
      <c r="IY295" s="49"/>
      <c r="IZ295" s="49"/>
      <c r="JA295" s="49"/>
      <c r="JB295" s="49"/>
      <c r="JC295" s="49"/>
      <c r="JD295" s="49"/>
      <c r="JE295" s="49"/>
      <c r="JF295" s="49"/>
      <c r="JG295" s="241"/>
      <c r="JH295" s="49"/>
      <c r="JI295" s="49"/>
      <c r="JJ295" s="49"/>
      <c r="JK295" s="49"/>
      <c r="JL295" s="49"/>
      <c r="JM295" s="49"/>
      <c r="JN295" s="49"/>
      <c r="JO295" s="49"/>
      <c r="JP295" s="49"/>
      <c r="JQ295" s="49"/>
      <c r="JR295" s="49"/>
      <c r="JS295" s="49"/>
      <c r="JT295" s="241"/>
      <c r="JU295" s="49"/>
      <c r="JV295" s="49"/>
      <c r="JW295" s="49"/>
      <c r="JX295" s="49"/>
      <c r="JY295" s="49"/>
      <c r="JZ295" s="49"/>
      <c r="KA295" s="49"/>
      <c r="KB295" s="49"/>
      <c r="KC295" s="49"/>
      <c r="KD295" s="49"/>
      <c r="KE295" s="49"/>
      <c r="KF295" s="49"/>
      <c r="KG295" s="241"/>
      <c r="KH295" s="49"/>
      <c r="KI295" s="49"/>
      <c r="KJ295" s="49"/>
      <c r="KK295" s="49"/>
      <c r="KL295" s="49"/>
      <c r="KM295" s="49"/>
      <c r="KN295" s="49"/>
      <c r="KO295" s="49"/>
      <c r="KP295" s="49"/>
      <c r="KQ295" s="49"/>
      <c r="KR295" s="49"/>
      <c r="KS295" s="49"/>
      <c r="KT295" s="241"/>
      <c r="KU295" s="49"/>
      <c r="KV295" s="49"/>
      <c r="KW295" s="49"/>
      <c r="KX295" s="49"/>
      <c r="KY295" s="49"/>
      <c r="KZ295" s="49"/>
      <c r="LA295" s="49"/>
      <c r="LB295" s="49"/>
      <c r="LC295" s="49"/>
      <c r="LD295" s="49"/>
      <c r="LE295" s="49"/>
      <c r="LF295" s="49"/>
      <c r="LG295" s="241"/>
      <c r="LH295" s="49"/>
      <c r="LI295" s="49"/>
      <c r="LJ295" s="49"/>
      <c r="LK295" s="49"/>
      <c r="LL295" s="49"/>
      <c r="LM295" s="49"/>
      <c r="LN295" s="49"/>
      <c r="LO295" s="49"/>
      <c r="LP295" s="49"/>
      <c r="LQ295" s="49"/>
      <c r="LR295" s="49"/>
      <c r="LS295" s="49"/>
      <c r="LT295" s="241"/>
      <c r="LU295" s="49"/>
      <c r="LV295" s="49"/>
      <c r="LW295" s="49"/>
      <c r="LX295" s="49"/>
      <c r="LY295" s="49"/>
      <c r="LZ295" s="49"/>
      <c r="MA295" s="49"/>
      <c r="MB295" s="49"/>
      <c r="MC295" s="49"/>
      <c r="MD295" s="49"/>
      <c r="ME295" s="49"/>
      <c r="MF295" s="49"/>
      <c r="MG295" s="241"/>
      <c r="MH295" s="49"/>
      <c r="MI295" s="49"/>
      <c r="MJ295" s="49"/>
      <c r="MK295" s="49"/>
      <c r="ML295" s="49"/>
      <c r="MM295" s="49"/>
      <c r="MN295" s="49"/>
      <c r="MO295" s="49"/>
      <c r="MP295" s="49"/>
      <c r="MQ295" s="49"/>
      <c r="MR295" s="49"/>
      <c r="MS295" s="168"/>
    </row>
    <row r="296" spans="1:357" s="14" customFormat="1" ht="20.25" x14ac:dyDescent="0.3">
      <c r="A296" s="92"/>
      <c r="B296" s="128" t="s">
        <v>442</v>
      </c>
      <c r="C296" s="129" t="s">
        <v>292</v>
      </c>
      <c r="D296" s="129" t="s">
        <v>403</v>
      </c>
      <c r="E296" s="47">
        <f t="shared" ref="E296:R296" si="1537">(E19-E83)-(E171-E191-E199)</f>
        <v>-2728834.9190452695</v>
      </c>
      <c r="F296" s="47">
        <f t="shared" si="1537"/>
        <v>-484706.22600573301</v>
      </c>
      <c r="G296" s="47">
        <f t="shared" si="1537"/>
        <v>2231609.9148722887</v>
      </c>
      <c r="H296" s="47">
        <f t="shared" si="1537"/>
        <v>14563411.784343183</v>
      </c>
      <c r="I296" s="47">
        <f t="shared" si="1537"/>
        <v>13055996.494742155</v>
      </c>
      <c r="J296" s="47">
        <f t="shared" si="1537"/>
        <v>23505737.773326635</v>
      </c>
      <c r="K296" s="47">
        <f t="shared" si="1537"/>
        <v>15624828.910031915</v>
      </c>
      <c r="L296" s="47">
        <f t="shared" si="1537"/>
        <v>21836333.667167425</v>
      </c>
      <c r="M296" s="47">
        <f t="shared" si="1537"/>
        <v>-8074490.9030212089</v>
      </c>
      <c r="N296" s="47">
        <f t="shared" si="1537"/>
        <v>5971907.8617926836</v>
      </c>
      <c r="O296" s="47">
        <f t="shared" si="1537"/>
        <v>-4158287.4311467335</v>
      </c>
      <c r="P296" s="47">
        <f t="shared" si="1537"/>
        <v>-6786780.1702553779</v>
      </c>
      <c r="Q296" s="47">
        <f t="shared" si="1537"/>
        <v>7055958.9384076148</v>
      </c>
      <c r="R296" s="47">
        <f t="shared" si="1537"/>
        <v>-8049390.7527958453</v>
      </c>
      <c r="S296" s="47">
        <f>L296+M296+N296+O296+P296+Q296+R296</f>
        <v>7795251.210148558</v>
      </c>
      <c r="T296" s="47">
        <f t="shared" ref="T296:AE296" si="1538">(T19-T83)-(T171-T191-T199)</f>
        <v>9155423.1636621654</v>
      </c>
      <c r="U296" s="47">
        <f t="shared" si="1538"/>
        <v>3885707.6428809837</v>
      </c>
      <c r="V296" s="47">
        <f t="shared" si="1538"/>
        <v>5707596.8389668167</v>
      </c>
      <c r="W296" s="47">
        <f t="shared" si="1538"/>
        <v>15051225.654857263</v>
      </c>
      <c r="X296" s="47">
        <f t="shared" si="1538"/>
        <v>1167791.1794414073</v>
      </c>
      <c r="Y296" s="47">
        <f t="shared" si="1538"/>
        <v>1091915.7473237067</v>
      </c>
      <c r="Z296" s="47">
        <f t="shared" si="1538"/>
        <v>-2753102.1812718958</v>
      </c>
      <c r="AA296" s="47">
        <f t="shared" si="1538"/>
        <v>-8029225.0519112349</v>
      </c>
      <c r="AB296" s="47">
        <f t="shared" si="1538"/>
        <v>-7405218.3529168144</v>
      </c>
      <c r="AC296" s="47">
        <f t="shared" si="1538"/>
        <v>198870.50385165215</v>
      </c>
      <c r="AD296" s="47">
        <f t="shared" si="1538"/>
        <v>-3745498.1412951648</v>
      </c>
      <c r="AE296" s="47">
        <f t="shared" si="1538"/>
        <v>-18207795.495585158</v>
      </c>
      <c r="AF296" s="47">
        <f>T296+U296+V296+W296+X296+Y296+Z296+AA296+AB296+AC296+AD296+AE296</f>
        <v>-3882308.4919962734</v>
      </c>
      <c r="AG296" s="47">
        <f t="shared" ref="AG296:AR296" si="1539">(AG19-AG83)-(AG171-AG191-AG199)</f>
        <v>6332536.5948088691</v>
      </c>
      <c r="AH296" s="47">
        <f t="shared" si="1539"/>
        <v>707184.02737440169</v>
      </c>
      <c r="AI296" s="47">
        <f t="shared" si="1539"/>
        <v>-587945.00504921377</v>
      </c>
      <c r="AJ296" s="47">
        <f t="shared" si="1539"/>
        <v>4572976.3746870309</v>
      </c>
      <c r="AK296" s="47">
        <f t="shared" si="1539"/>
        <v>7887265.2405274808</v>
      </c>
      <c r="AL296" s="47">
        <f t="shared" si="1539"/>
        <v>9552912.0587964207</v>
      </c>
      <c r="AM296" s="47">
        <f t="shared" si="1539"/>
        <v>-20604180.248038635</v>
      </c>
      <c r="AN296" s="47">
        <f t="shared" si="1539"/>
        <v>1259160.1099981964</v>
      </c>
      <c r="AO296" s="47">
        <f t="shared" si="1539"/>
        <v>4991809.770864889</v>
      </c>
      <c r="AP296" s="47">
        <f t="shared" si="1539"/>
        <v>-1841636.771782726</v>
      </c>
      <c r="AQ296" s="47">
        <f t="shared" si="1539"/>
        <v>3957446.7849271894</v>
      </c>
      <c r="AR296" s="47">
        <f t="shared" si="1539"/>
        <v>-30778210.855658516</v>
      </c>
      <c r="AS296" s="47">
        <f>AG296+AH296+AI296+AJ296+AK296+AL296+AM296+AN296+AO296+AP296+AQ296+AR296</f>
        <v>-14550681.918544613</v>
      </c>
      <c r="AT296" s="47">
        <f t="shared" ref="AT296:BE296" si="1540">(AT19-AT83)-(AT171-AT191-AT199)</f>
        <v>7133717.1321148276</v>
      </c>
      <c r="AU296" s="47">
        <f t="shared" si="1540"/>
        <v>-7519482.6024036109</v>
      </c>
      <c r="AV296" s="47">
        <f t="shared" si="1540"/>
        <v>-3654037.3312051743</v>
      </c>
      <c r="AW296" s="47">
        <f t="shared" si="1540"/>
        <v>-2097704.879138127</v>
      </c>
      <c r="AX296" s="47">
        <f t="shared" si="1540"/>
        <v>7771948.1282618195</v>
      </c>
      <c r="AY296" s="47">
        <f t="shared" si="1540"/>
        <v>-7650664.1347020864</v>
      </c>
      <c r="AZ296" s="47">
        <f t="shared" si="1540"/>
        <v>-5542036.6138374805</v>
      </c>
      <c r="BA296" s="47">
        <f t="shared" si="1540"/>
        <v>8749417.3991403282</v>
      </c>
      <c r="BB296" s="47">
        <f t="shared" si="1540"/>
        <v>-3651324.2178266644</v>
      </c>
      <c r="BC296" s="47">
        <f t="shared" si="1540"/>
        <v>-9036355.3688615263</v>
      </c>
      <c r="BD296" s="47">
        <f t="shared" si="1540"/>
        <v>4761400.2876149863</v>
      </c>
      <c r="BE296" s="47">
        <f t="shared" si="1540"/>
        <v>-31255894.056167841</v>
      </c>
      <c r="BF296" s="47">
        <f>AT296+AU296+AV296+AW296+AX296+AY296+AZ296+BA296+BB296+BC296+BD296+BE296</f>
        <v>-41991016.257010549</v>
      </c>
      <c r="BG296" s="47">
        <f t="shared" ref="BG296:BR296" si="1541">(BG19-BG83)-(BG171-BG191-BG199)</f>
        <v>3963708.5522867739</v>
      </c>
      <c r="BH296" s="47">
        <f t="shared" si="1541"/>
        <v>5063029.5041311681</v>
      </c>
      <c r="BI296" s="47">
        <f t="shared" si="1541"/>
        <v>1898492.9798865765</v>
      </c>
      <c r="BJ296" s="47">
        <f t="shared" si="1541"/>
        <v>-4126183.513937667</v>
      </c>
      <c r="BK296" s="47">
        <f t="shared" si="1541"/>
        <v>8234837.3710983545</v>
      </c>
      <c r="BL296" s="47">
        <f t="shared" si="1541"/>
        <v>9053840.8462693691</v>
      </c>
      <c r="BM296" s="47">
        <f t="shared" si="1541"/>
        <v>-3211993.073280707</v>
      </c>
      <c r="BN296" s="47">
        <f t="shared" si="1541"/>
        <v>-2799716.3118803501</v>
      </c>
      <c r="BO296" s="47">
        <f t="shared" si="1541"/>
        <v>203921.44132870436</v>
      </c>
      <c r="BP296" s="47">
        <f t="shared" si="1541"/>
        <v>-3345516.9074446112</v>
      </c>
      <c r="BQ296" s="47">
        <f t="shared" si="1541"/>
        <v>3736567.5728176087</v>
      </c>
      <c r="BR296" s="47">
        <f t="shared" si="1541"/>
        <v>-26442219.007373542</v>
      </c>
      <c r="BS296" s="47">
        <f>BG296+BH296+BI296+BJ296+BK296+BL296+BM296+BN296+BO296+BP296+BQ296+BR296</f>
        <v>-7771230.5460983217</v>
      </c>
      <c r="BT296" s="47">
        <f t="shared" ref="BT296:CE296" si="1542">(BT19-BT83)-(BT171-BT191-BT199)</f>
        <v>-3365043.1636204571</v>
      </c>
      <c r="BU296" s="47">
        <f t="shared" si="1542"/>
        <v>2175311.9274328053</v>
      </c>
      <c r="BV296" s="47">
        <f t="shared" si="1542"/>
        <v>6681228.6562343538</v>
      </c>
      <c r="BW296" s="47">
        <f t="shared" si="1542"/>
        <v>-5239815.9268486351</v>
      </c>
      <c r="BX296" s="47">
        <f t="shared" si="1542"/>
        <v>7801422.4717076868</v>
      </c>
      <c r="BY296" s="47">
        <f t="shared" si="1542"/>
        <v>-813775.66758495569</v>
      </c>
      <c r="BZ296" s="47">
        <f t="shared" si="1542"/>
        <v>4827310.2487899959</v>
      </c>
      <c r="CA296" s="47">
        <f t="shared" si="1542"/>
        <v>4926101.3995994627</v>
      </c>
      <c r="CB296" s="47">
        <f t="shared" si="1542"/>
        <v>5871941.0015854985</v>
      </c>
      <c r="CC296" s="47">
        <f t="shared" si="1542"/>
        <v>3855275.5691036433</v>
      </c>
      <c r="CD296" s="47">
        <f t="shared" si="1542"/>
        <v>10736372.315431505</v>
      </c>
      <c r="CE296" s="47">
        <f t="shared" si="1542"/>
        <v>-38309100.107786655</v>
      </c>
      <c r="CF296" s="47">
        <f>BT296+BU296+BV296+BW296+BX296+BY296+BZ296+CA296+CB296+CC296+CD296+CE296</f>
        <v>-852771.27595575154</v>
      </c>
      <c r="CG296" s="47">
        <f t="shared" ref="CG296:CR296" si="1543">(CG19-CG83)-(CG171-CG191-CG199)</f>
        <v>9065001.1933733672</v>
      </c>
      <c r="CH296" s="47">
        <f t="shared" si="1543"/>
        <v>5186872.5772826374</v>
      </c>
      <c r="CI296" s="47">
        <f t="shared" si="1543"/>
        <v>-656964.4364463836</v>
      </c>
      <c r="CJ296" s="47">
        <f t="shared" si="1543"/>
        <v>5400613.458103925</v>
      </c>
      <c r="CK296" s="47">
        <f t="shared" si="1543"/>
        <v>12305321.495743394</v>
      </c>
      <c r="CL296" s="47">
        <f t="shared" si="1543"/>
        <v>1208890.2844266891</v>
      </c>
      <c r="CM296" s="47">
        <f t="shared" si="1543"/>
        <v>3084072.9860333502</v>
      </c>
      <c r="CN296" s="47">
        <f t="shared" si="1543"/>
        <v>15064506.926418647</v>
      </c>
      <c r="CO296" s="47">
        <f t="shared" si="1543"/>
        <v>25544434.73430261</v>
      </c>
      <c r="CP296" s="47">
        <f t="shared" si="1543"/>
        <v>6992086.9742117226</v>
      </c>
      <c r="CQ296" s="47">
        <f t="shared" si="1543"/>
        <v>4976803.5120614022</v>
      </c>
      <c r="CR296" s="47">
        <f t="shared" si="1543"/>
        <v>-38049636.702406377</v>
      </c>
      <c r="CS296" s="47">
        <f>CG296+CH296+CI296+CJ296+CK296+CL296+CM296+CN296+CO296+CP296+CQ296+CR296</f>
        <v>50122003.003104985</v>
      </c>
      <c r="CT296" s="47">
        <f t="shared" ref="CT296:DE296" si="1544">(CT19-CT83)-(CT171-CT191-CT199)</f>
        <v>21705176.203972593</v>
      </c>
      <c r="CU296" s="47">
        <f t="shared" si="1544"/>
        <v>-2120215.6294442117</v>
      </c>
      <c r="CV296" s="47">
        <f t="shared" si="1544"/>
        <v>1786680.7599783242</v>
      </c>
      <c r="CW296" s="47">
        <f t="shared" si="1544"/>
        <v>19437391.774954095</v>
      </c>
      <c r="CX296" s="47">
        <f t="shared" si="1544"/>
        <v>33927096.253719181</v>
      </c>
      <c r="CY296" s="47">
        <f t="shared" si="1544"/>
        <v>-12207096.874402776</v>
      </c>
      <c r="CZ296" s="47">
        <f t="shared" si="1544"/>
        <v>-515927.98126365244</v>
      </c>
      <c r="DA296" s="47">
        <f t="shared" si="1544"/>
        <v>12025519.440702915</v>
      </c>
      <c r="DB296" s="47">
        <f t="shared" si="1544"/>
        <v>-514124.53438219428</v>
      </c>
      <c r="DC296" s="47">
        <f t="shared" si="1544"/>
        <v>-29726906.136945128</v>
      </c>
      <c r="DD296" s="47">
        <f t="shared" si="1544"/>
        <v>-3503521.3935866356</v>
      </c>
      <c r="DE296" s="47">
        <f t="shared" si="1544"/>
        <v>-77488121.498636425</v>
      </c>
      <c r="DF296" s="47">
        <f>CT296+CU296+CV296+CW296+CX296+CY296+CZ296+DA296+DB296+DC296+DD296+DE296</f>
        <v>-37194049.615333915</v>
      </c>
      <c r="DG296" s="47">
        <f t="shared" ref="DG296:DR296" si="1545">(DG19-DG83)-(DG171-DG191-DG199)</f>
        <v>25581311.821403787</v>
      </c>
      <c r="DH296" s="47">
        <f t="shared" si="1545"/>
        <v>6109793.6691667885</v>
      </c>
      <c r="DI296" s="47">
        <f t="shared" si="1545"/>
        <v>1259488.740383774</v>
      </c>
      <c r="DJ296" s="47">
        <f t="shared" si="1545"/>
        <v>-614117.77835163474</v>
      </c>
      <c r="DK296" s="47">
        <f t="shared" si="1545"/>
        <v>25358033.784934923</v>
      </c>
      <c r="DL296" s="47">
        <f t="shared" si="1545"/>
        <v>812475.60284505785</v>
      </c>
      <c r="DM296" s="47">
        <f t="shared" si="1545"/>
        <v>13381667.837772071</v>
      </c>
      <c r="DN296" s="47">
        <f t="shared" si="1545"/>
        <v>-3751536.8781547546</v>
      </c>
      <c r="DO296" s="47">
        <f t="shared" si="1545"/>
        <v>4564866.4899999797</v>
      </c>
      <c r="DP296" s="47">
        <f t="shared" si="1545"/>
        <v>-3828075.9970000386</v>
      </c>
      <c r="DQ296" s="47">
        <f t="shared" si="1545"/>
        <v>2872988.9439999461</v>
      </c>
      <c r="DR296" s="47">
        <f t="shared" si="1545"/>
        <v>-88070365.309999973</v>
      </c>
      <c r="DS296" s="47">
        <f>DG296+DH296+DI296+DJ296+DK296+DL296+DM296+DN296+DO296+DP296+DQ296+DR296</f>
        <v>-16323469.073000073</v>
      </c>
      <c r="DT296" s="47">
        <f t="shared" ref="DT296:EE296" si="1546">(DT19-DT83)-(DT171-DT191-DT199)</f>
        <v>23962475.669999987</v>
      </c>
      <c r="DU296" s="47">
        <f t="shared" si="1546"/>
        <v>5136574.2160000354</v>
      </c>
      <c r="DV296" s="47">
        <f t="shared" si="1546"/>
        <v>-3303133.806000039</v>
      </c>
      <c r="DW296" s="47">
        <f t="shared" si="1546"/>
        <v>9164143.1099999547</v>
      </c>
      <c r="DX296" s="47">
        <f t="shared" si="1546"/>
        <v>-7765932.0399999917</v>
      </c>
      <c r="DY296" s="47">
        <f t="shared" si="1546"/>
        <v>-9210670.7069999576</v>
      </c>
      <c r="DZ296" s="47">
        <f t="shared" si="1546"/>
        <v>2410897.5670000315</v>
      </c>
      <c r="EA296" s="47">
        <f t="shared" si="1546"/>
        <v>-10305472.050000042</v>
      </c>
      <c r="EB296" s="47">
        <f t="shared" si="1546"/>
        <v>-86039154.73999992</v>
      </c>
      <c r="EC296" s="47">
        <f t="shared" si="1546"/>
        <v>-17715231.661101073</v>
      </c>
      <c r="ED296" s="47">
        <f t="shared" si="1546"/>
        <v>-3600662.525898844</v>
      </c>
      <c r="EE296" s="47">
        <f t="shared" si="1546"/>
        <v>-78974986.314000368</v>
      </c>
      <c r="EF296" s="47">
        <f>DT296+DU296+DV296+DW296+DX296+DY296+DZ296+EA296+EB296+EC296+ED296+EE296</f>
        <v>-176241153.28100023</v>
      </c>
      <c r="EG296" s="47">
        <f t="shared" ref="EG296:ER296" si="1547">(EG19-EG83)-(EG171-EG191-EG199)</f>
        <v>-15823399.590000048</v>
      </c>
      <c r="EH296" s="47">
        <f t="shared" si="1547"/>
        <v>-14193095.699999928</v>
      </c>
      <c r="EI296" s="47">
        <f t="shared" si="1547"/>
        <v>-8376051.3400000036</v>
      </c>
      <c r="EJ296" s="47">
        <f t="shared" si="1547"/>
        <v>-5134092.280000031</v>
      </c>
      <c r="EK296" s="47">
        <f t="shared" si="1547"/>
        <v>-12090312.961000025</v>
      </c>
      <c r="EL296" s="47">
        <f t="shared" si="1547"/>
        <v>-1469451.6589998603</v>
      </c>
      <c r="EM296" s="47">
        <f t="shared" si="1547"/>
        <v>9293885.7729999125</v>
      </c>
      <c r="EN296" s="47">
        <f t="shared" si="1547"/>
        <v>-995747.57299977541</v>
      </c>
      <c r="EO296" s="47">
        <f t="shared" si="1547"/>
        <v>-9513166.8500004411</v>
      </c>
      <c r="EP296" s="47">
        <f t="shared" si="1547"/>
        <v>-24875707.439999908</v>
      </c>
      <c r="EQ296" s="47">
        <f t="shared" si="1547"/>
        <v>-9109555.990000546</v>
      </c>
      <c r="ER296" s="47">
        <f t="shared" si="1547"/>
        <v>-60173250.4399997</v>
      </c>
      <c r="ES296" s="47">
        <f>EG296+EH296+EI296+EJ296+EK296+EL296+EM296+EN296+EO296+EP296+EQ296+ER296</f>
        <v>-152459946.05000037</v>
      </c>
      <c r="ET296" s="47">
        <f t="shared" ref="ET296:FE296" si="1548">(ET19-ET83)-(ET171-ET191-ET199)</f>
        <v>-17171469.819999948</v>
      </c>
      <c r="EU296" s="47">
        <f t="shared" si="1548"/>
        <v>-6879925.2400000691</v>
      </c>
      <c r="EV296" s="47">
        <f t="shared" si="1548"/>
        <v>9804309.1820001304</v>
      </c>
      <c r="EW296" s="47">
        <f t="shared" si="1548"/>
        <v>-5323095.4150000513</v>
      </c>
      <c r="EX296" s="47">
        <f t="shared" si="1548"/>
        <v>-7483850.3570000827</v>
      </c>
      <c r="EY296" s="47">
        <f t="shared" si="1548"/>
        <v>322176.97000005841</v>
      </c>
      <c r="EZ296" s="47">
        <f t="shared" si="1548"/>
        <v>-13761575.068999797</v>
      </c>
      <c r="FA296" s="47">
        <f t="shared" si="1548"/>
        <v>-6760668.6939698756</v>
      </c>
      <c r="FB296" s="47">
        <f t="shared" si="1548"/>
        <v>2858014.1109695733</v>
      </c>
      <c r="FC296" s="47">
        <f t="shared" si="1548"/>
        <v>-27290232.857999623</v>
      </c>
      <c r="FD296" s="47">
        <f t="shared" si="1548"/>
        <v>-29958339.061600268</v>
      </c>
      <c r="FE296" s="47">
        <f t="shared" si="1548"/>
        <v>-23024139.433400214</v>
      </c>
      <c r="FF296" s="47">
        <f>ET296+EU296+EV296+EW296+EX296+EY296+EZ296+FA296+FB296+FC296+FD296+FE296</f>
        <v>-124668795.68500017</v>
      </c>
      <c r="FG296" s="47">
        <f t="shared" ref="FG296:FR296" si="1549">(FG19-FG83)-(FG171-FG191-FG199)</f>
        <v>-2433228.8629669696</v>
      </c>
      <c r="FH296" s="47">
        <f t="shared" si="1549"/>
        <v>-2634480.0840330869</v>
      </c>
      <c r="FI296" s="47">
        <f t="shared" si="1549"/>
        <v>15848979.592032999</v>
      </c>
      <c r="FJ296" s="47">
        <f t="shared" si="1549"/>
        <v>-2322296.9980330765</v>
      </c>
      <c r="FK296" s="47">
        <f t="shared" si="1549"/>
        <v>3786297.4230000973</v>
      </c>
      <c r="FL296" s="47">
        <f t="shared" si="1549"/>
        <v>13484057.832999796</v>
      </c>
      <c r="FM296" s="47">
        <f t="shared" si="1549"/>
        <v>-3464943.8459689319</v>
      </c>
      <c r="FN296" s="47">
        <f t="shared" si="1549"/>
        <v>9600034.2339692712</v>
      </c>
      <c r="FO296" s="47">
        <f t="shared" si="1549"/>
        <v>-1196231.0259999037</v>
      </c>
      <c r="FP296" s="47">
        <f t="shared" si="1549"/>
        <v>-19274803.276000023</v>
      </c>
      <c r="FQ296" s="47">
        <f t="shared" si="1549"/>
        <v>10887701.259999782</v>
      </c>
      <c r="FR296" s="47">
        <f t="shared" si="1549"/>
        <v>-46130881.369400024</v>
      </c>
      <c r="FS296" s="47">
        <f>FG296+FH296+FI296+FJ296+FK296+FL296+FM296+FN296+FO296+FP296+FQ296+FR296</f>
        <v>-23849795.120400071</v>
      </c>
      <c r="FT296" s="47">
        <f t="shared" ref="FT296:GC296" si="1550">(FT19-FT83)-(FT171-FT191-FT199)</f>
        <v>548431.55800001323</v>
      </c>
      <c r="FU296" s="47">
        <f t="shared" si="1550"/>
        <v>18657951.451999962</v>
      </c>
      <c r="FV296" s="47">
        <f t="shared" si="1550"/>
        <v>6940956.4400000274</v>
      </c>
      <c r="FW296" s="47">
        <f t="shared" si="1550"/>
        <v>-14648161.190000027</v>
      </c>
      <c r="FX296" s="47">
        <f t="shared" si="1550"/>
        <v>19809059.810000151</v>
      </c>
      <c r="FY296" s="47">
        <f t="shared" si="1550"/>
        <v>71415.699999928474</v>
      </c>
      <c r="FZ296" s="47">
        <f t="shared" si="1550"/>
        <v>-3424775.6859999299</v>
      </c>
      <c r="GA296" s="47">
        <f t="shared" si="1550"/>
        <v>19897751.595999926</v>
      </c>
      <c r="GB296" s="47">
        <f t="shared" si="1550"/>
        <v>9329282.5299997926</v>
      </c>
      <c r="GC296" s="47">
        <f t="shared" si="1550"/>
        <v>-15188912.96999988</v>
      </c>
      <c r="GD296" s="47">
        <f>(GD19-GD83)-(GD171-GD191-GD199)</f>
        <v>27012055.639999598</v>
      </c>
      <c r="GE296" s="47">
        <f>(GE19-GE83)-(GE171-GE191-GE199)</f>
        <v>-59432419.339999437</v>
      </c>
      <c r="GF296" s="47">
        <f>FT296+FU296+FV296+FW296+FX296+FY296+FZ296+GA296+GB296+GC296+GD296+GE296</f>
        <v>9572635.5400001258</v>
      </c>
      <c r="GG296" s="47">
        <f t="shared" ref="GG296:GP296" si="1551">(GG19-GG83)-(GG171-GG191-GG199)</f>
        <v>22315558.549999997</v>
      </c>
      <c r="GH296" s="47">
        <f t="shared" si="1551"/>
        <v>-1669015.8819999695</v>
      </c>
      <c r="GI296" s="47">
        <f t="shared" si="1551"/>
        <v>-3153395.8689999878</v>
      </c>
      <c r="GJ296" s="47">
        <f t="shared" si="1551"/>
        <v>-6500875.9090000987</v>
      </c>
      <c r="GK296" s="47">
        <f t="shared" si="1551"/>
        <v>35942431.707000077</v>
      </c>
      <c r="GL296" s="47">
        <f t="shared" si="1551"/>
        <v>5072643.6729998291</v>
      </c>
      <c r="GM296" s="47">
        <f t="shared" si="1551"/>
        <v>10036820.528000176</v>
      </c>
      <c r="GN296" s="47">
        <f t="shared" si="1551"/>
        <v>-3669762.2280001938</v>
      </c>
      <c r="GO296" s="47">
        <f t="shared" si="1551"/>
        <v>11719967.59700051</v>
      </c>
      <c r="GP296" s="47">
        <f t="shared" si="1551"/>
        <v>-11484564.478000253</v>
      </c>
      <c r="GQ296" s="47">
        <f>(GQ19-GQ83)-(GQ171-GQ191-GQ199)</f>
        <v>2256205.5496662557</v>
      </c>
      <c r="GR296" s="47">
        <f>(GR19-GR83)-(GR171-GR191-GR199)</f>
        <v>-75445067.134666383</v>
      </c>
      <c r="GS296" s="47">
        <f>GG296+GH296+GI296+GJ296+GK296+GL296+GM296+GN296+GO296+GP296+GQ296+GR296</f>
        <v>-14579053.896000043</v>
      </c>
      <c r="GT296" s="47">
        <f t="shared" ref="GT296:HC296" si="1552">(GT19-GT83)-(GT171-GT191-GT199)</f>
        <v>26714797.579999983</v>
      </c>
      <c r="GU296" s="47">
        <f t="shared" si="1552"/>
        <v>-5701919.6799999923</v>
      </c>
      <c r="GV296" s="47">
        <f t="shared" si="1552"/>
        <v>-7196361.2969999909</v>
      </c>
      <c r="GW296" s="47">
        <f t="shared" si="1552"/>
        <v>1874440.5749998689</v>
      </c>
      <c r="GX296" s="47">
        <f t="shared" si="1552"/>
        <v>-13184831.488000035</v>
      </c>
      <c r="GY296" s="47">
        <f t="shared" si="1552"/>
        <v>-20572041.432999998</v>
      </c>
      <c r="GZ296" s="47">
        <f t="shared" si="1552"/>
        <v>-4420154.966999948</v>
      </c>
      <c r="HA296" s="47">
        <f t="shared" si="1552"/>
        <v>-11143747.633000106</v>
      </c>
      <c r="HB296" s="47">
        <f t="shared" si="1552"/>
        <v>-9579920.2769999504</v>
      </c>
      <c r="HC296" s="47">
        <f t="shared" si="1552"/>
        <v>-5023602.6399999261</v>
      </c>
      <c r="HD296" s="47">
        <f>(HD19-HD83)-(HD171-HD191-HD199)</f>
        <v>-10111058.53000015</v>
      </c>
      <c r="HE296" s="47">
        <f>(HE19-HE83)-(HE171-HE191-HE199)</f>
        <v>-10497948.386999667</v>
      </c>
      <c r="HF296" s="47">
        <f>GT296+GU296+GV296+GW296+GX296+GY296+GZ296+HA296+HB296+HC296+HD296+HE296</f>
        <v>-68842348.176999912</v>
      </c>
      <c r="HG296" s="47">
        <f t="shared" ref="HG296:HP296" si="1553">(HG19-HG83)-(HG171-HG191-HG199)</f>
        <v>8844846.57099998</v>
      </c>
      <c r="HH296" s="47">
        <f t="shared" si="1553"/>
        <v>13792548.887899578</v>
      </c>
      <c r="HI296" s="47">
        <f t="shared" si="1553"/>
        <v>-4274196.7158995569</v>
      </c>
      <c r="HJ296" s="47">
        <f t="shared" si="1553"/>
        <v>-13767196.413000077</v>
      </c>
      <c r="HK296" s="47">
        <f t="shared" si="1553"/>
        <v>12228697.600000024</v>
      </c>
      <c r="HL296" s="47">
        <f t="shared" si="1553"/>
        <v>-9652918.5399999022</v>
      </c>
      <c r="HM296" s="47">
        <f t="shared" si="1553"/>
        <v>18741784.109999865</v>
      </c>
      <c r="HN296" s="47">
        <f t="shared" si="1553"/>
        <v>14243211.840999782</v>
      </c>
      <c r="HO296" s="47">
        <f t="shared" si="1553"/>
        <v>31128774.626000017</v>
      </c>
      <c r="HP296" s="47">
        <f t="shared" si="1553"/>
        <v>-1312749.3830001652</v>
      </c>
      <c r="HQ296" s="47">
        <f>(HQ19-HQ83)-(HQ171-HQ191-HQ199)</f>
        <v>11729501.020000666</v>
      </c>
      <c r="HR296" s="47">
        <f>(HR19-HR83)-(HR171-HR191-HR199)</f>
        <v>-39667773.041000485</v>
      </c>
      <c r="HS296" s="47">
        <f>HG296+HH296+HI296+HJ296+HK296+HL296+HM296+HN296+HO296+HP296+HQ296+HR296</f>
        <v>42034530.562999725</v>
      </c>
      <c r="HT296" s="47">
        <f t="shared" ref="HT296:IC296" si="1554">(HT19-HT83)-(HT171-HT191-HT199)</f>
        <v>7063765.5400000215</v>
      </c>
      <c r="HU296" s="47">
        <f t="shared" si="1554"/>
        <v>15198375.189999983</v>
      </c>
      <c r="HV296" s="47">
        <f t="shared" si="1554"/>
        <v>22516720.499000013</v>
      </c>
      <c r="HW296" s="47">
        <f t="shared" si="1554"/>
        <v>5757174.5109999329</v>
      </c>
      <c r="HX296" s="47">
        <f t="shared" si="1554"/>
        <v>7479742.8500002027</v>
      </c>
      <c r="HY296" s="47">
        <f t="shared" si="1554"/>
        <v>21229896.659999818</v>
      </c>
      <c r="HZ296" s="47">
        <f t="shared" si="1554"/>
        <v>-2143894.7699997127</v>
      </c>
      <c r="IA296" s="47">
        <f t="shared" si="1554"/>
        <v>22756756.338999689</v>
      </c>
      <c r="IB296" s="47">
        <f t="shared" si="1554"/>
        <v>23016074.681000292</v>
      </c>
      <c r="IC296" s="47">
        <f t="shared" si="1554"/>
        <v>9226290.7799999416</v>
      </c>
      <c r="ID296" s="47">
        <f>(ID19-ID83)-(ID171-ID191-ID199)</f>
        <v>7768620.9199999869</v>
      </c>
      <c r="IE296" s="47">
        <f>(IE19-IE83)-(IE171-IE191-IE199)</f>
        <v>-81218427.919999599</v>
      </c>
      <c r="IF296" s="47">
        <f>HT296+HU296+HV296+HW296+HX296+HY296+HZ296+IA296+IB296+IC296+ID296+IE296</f>
        <v>58651095.280000567</v>
      </c>
      <c r="IG296" s="47">
        <f t="shared" ref="IG296:IP296" si="1555">(IG19-IG83)-(IG171-IG191-IG199)</f>
        <v>8991945.0720000416</v>
      </c>
      <c r="IH296" s="47">
        <f t="shared" si="1555"/>
        <v>16603725.457999974</v>
      </c>
      <c r="II296" s="47">
        <f t="shared" si="1555"/>
        <v>21132775.549800009</v>
      </c>
      <c r="IJ296" s="47">
        <f t="shared" si="1555"/>
        <v>4749033.2502001077</v>
      </c>
      <c r="IK296" s="47">
        <f t="shared" si="1555"/>
        <v>30822505.099999726</v>
      </c>
      <c r="IL296" s="47">
        <f t="shared" si="1555"/>
        <v>1653135.930000186</v>
      </c>
      <c r="IM296" s="47">
        <f t="shared" si="1555"/>
        <v>-2565783.7400000393</v>
      </c>
      <c r="IN296" s="47">
        <f t="shared" si="1555"/>
        <v>25153708.629999787</v>
      </c>
      <c r="IO296" s="47">
        <f t="shared" si="1555"/>
        <v>11647965.363000154</v>
      </c>
      <c r="IP296" s="47">
        <f t="shared" si="1555"/>
        <v>1346616.0050002337</v>
      </c>
      <c r="IQ296" s="47">
        <f>(IQ19-IQ83)-(IQ171-IQ191-IQ199)</f>
        <v>-3063931.157999903</v>
      </c>
      <c r="IR296" s="47">
        <f>(IR19-IR83)-(IR171-IR191-IR199)</f>
        <v>-83490231.324000299</v>
      </c>
      <c r="IS296" s="47">
        <f>IG296+IH296+II296+IJ296+IK296+IL296+IM296+IN296+IO296+IP296+IQ296+IR296</f>
        <v>32981464.135999978</v>
      </c>
      <c r="IT296" s="47">
        <f t="shared" ref="IT296:JC296" si="1556">(IT19-IT83)-(IT171-IT191-IT199)</f>
        <v>32603122.450000018</v>
      </c>
      <c r="IU296" s="47">
        <f t="shared" si="1556"/>
        <v>5548841.8900000006</v>
      </c>
      <c r="IV296" s="47">
        <f t="shared" si="1556"/>
        <v>631988.45000007749</v>
      </c>
      <c r="IW296" s="47">
        <f t="shared" si="1556"/>
        <v>625564.33999976516</v>
      </c>
      <c r="IX296" s="47">
        <f t="shared" si="1556"/>
        <v>9378632.6900003552</v>
      </c>
      <c r="IY296" s="47">
        <f t="shared" si="1556"/>
        <v>-2750936.5703002512</v>
      </c>
      <c r="IZ296" s="47">
        <f t="shared" si="1556"/>
        <v>4132550.8903002739</v>
      </c>
      <c r="JA296" s="47">
        <f t="shared" si="1556"/>
        <v>11700094.289999634</v>
      </c>
      <c r="JB296" s="47">
        <f t="shared" si="1556"/>
        <v>10686856.80000028</v>
      </c>
      <c r="JC296" s="47">
        <f t="shared" si="1556"/>
        <v>-22392507.074180424</v>
      </c>
      <c r="JD296" s="47">
        <f>(JD19-JD83)-(JD171-JD191-JD199)</f>
        <v>-15692923.562819332</v>
      </c>
      <c r="JE296" s="47">
        <f>(JE19-JE83)-(JE171-JE191-JE199)</f>
        <v>-71516740.413000256</v>
      </c>
      <c r="JF296" s="47">
        <f>IT296+IU296+IV296+IW296+IX296+IY296+IZ296+JA296+JB296+JC296+JD296+JE296</f>
        <v>-37045455.819999859</v>
      </c>
      <c r="JG296" s="239">
        <f t="shared" ref="JG296:JP296" si="1557">(JG19-JG83)-(JG171-JG191-JG199)</f>
        <v>21803034.173999995</v>
      </c>
      <c r="JH296" s="47">
        <f t="shared" si="1557"/>
        <v>12740925.917500004</v>
      </c>
      <c r="JI296" s="47">
        <f t="shared" si="1557"/>
        <v>3040997.309499979</v>
      </c>
      <c r="JJ296" s="47">
        <f t="shared" si="1557"/>
        <v>-732493.9010001421</v>
      </c>
      <c r="JK296" s="47">
        <f t="shared" si="1557"/>
        <v>8458042.80400002</v>
      </c>
      <c r="JL296" s="47">
        <f t="shared" si="1557"/>
        <v>-678706.14999991655</v>
      </c>
      <c r="JM296" s="47">
        <f t="shared" si="1557"/>
        <v>30239813.232999742</v>
      </c>
      <c r="JN296" s="47">
        <f t="shared" si="1557"/>
        <v>5387831.7503001094</v>
      </c>
      <c r="JO296" s="47">
        <f t="shared" si="1557"/>
        <v>9459864.0500001311</v>
      </c>
      <c r="JP296" s="47">
        <f t="shared" si="1557"/>
        <v>13006178.358999968</v>
      </c>
      <c r="JQ296" s="47">
        <f>(JQ19-JQ83)-(JQ171-JQ191-JQ199)</f>
        <v>-24738315.211999893</v>
      </c>
      <c r="JR296" s="47">
        <f>(JR19-JR83)-(JR171-JR191-JR199)</f>
        <v>-88231357.534300059</v>
      </c>
      <c r="JS296" s="47">
        <f>JG296+JH296+JI296+JJ296+JK296+JL296+JM296+JN296+JO296+JP296+JQ296+JR296</f>
        <v>-10244185.200000063</v>
      </c>
      <c r="JT296" s="239">
        <f t="shared" ref="JT296:KC296" si="1558">(JT19-JT83)-(JT171-JT191-JT199)</f>
        <v>14099908.300000012</v>
      </c>
      <c r="JU296" s="47">
        <f t="shared" si="1558"/>
        <v>6773538.092999965</v>
      </c>
      <c r="JV296" s="47">
        <f t="shared" si="1558"/>
        <v>-4537501.1629998982</v>
      </c>
      <c r="JW296" s="47">
        <f t="shared" si="1558"/>
        <v>-4264994.8139000535</v>
      </c>
      <c r="JX296" s="47">
        <f t="shared" si="1558"/>
        <v>5373815.6638999879</v>
      </c>
      <c r="JY296" s="47">
        <f t="shared" si="1558"/>
        <v>18091153.370000005</v>
      </c>
      <c r="JZ296" s="47">
        <f t="shared" si="1558"/>
        <v>33178427.841100156</v>
      </c>
      <c r="KA296" s="47">
        <f t="shared" si="1558"/>
        <v>5091487.0579000711</v>
      </c>
      <c r="KB296" s="47">
        <f t="shared" si="1558"/>
        <v>29737500.180999726</v>
      </c>
      <c r="KC296" s="47">
        <f t="shared" si="1558"/>
        <v>4177537.9369002879</v>
      </c>
      <c r="KD296" s="47">
        <f>(KD19-KD83)-(KD171-KD191-KD199)</f>
        <v>-9626337.1585001945</v>
      </c>
      <c r="KE296" s="47">
        <f>(KE19-KE83)-(KE171-KE191-KE199)</f>
        <v>-62248419.848399699</v>
      </c>
      <c r="KF296" s="47">
        <f>JT296+JU296+JV296+JW296+JX296+JY296+JZ296+KA296+KB296+KC296+KD296+KE296</f>
        <v>35846115.460000366</v>
      </c>
      <c r="KG296" s="239">
        <f t="shared" ref="KG296:KP296" si="1559">(KG19-KG83)-(KG171-KG191-KG199)</f>
        <v>33961128.987000018</v>
      </c>
      <c r="KH296" s="47">
        <f t="shared" si="1559"/>
        <v>5154784.6630000174</v>
      </c>
      <c r="KI296" s="47">
        <f t="shared" si="1559"/>
        <v>28592107.219000041</v>
      </c>
      <c r="KJ296" s="47">
        <f t="shared" si="1559"/>
        <v>12211165.090999961</v>
      </c>
      <c r="KK296" s="47">
        <f t="shared" si="1559"/>
        <v>13412374.549999684</v>
      </c>
      <c r="KL296" s="47">
        <f t="shared" si="1559"/>
        <v>36503892.480000228</v>
      </c>
      <c r="KM296" s="47">
        <f t="shared" si="1559"/>
        <v>6230462.2400001287</v>
      </c>
      <c r="KN296" s="47">
        <f t="shared" si="1559"/>
        <v>-2048147.6499999166</v>
      </c>
      <c r="KO296" s="47">
        <f t="shared" si="1559"/>
        <v>34329928.889999419</v>
      </c>
      <c r="KP296" s="47">
        <f t="shared" si="1559"/>
        <v>17026674.040000349</v>
      </c>
      <c r="KQ296" s="47">
        <f>(KQ19-KQ83)-(KQ171-KQ191-KQ199)</f>
        <v>-35258235.059999794</v>
      </c>
      <c r="KR296" s="47">
        <f>(KR19-KR83)-(KR171-KR191-KR199)</f>
        <v>-102471003.69000018</v>
      </c>
      <c r="KS296" s="47">
        <f>KG296+KH296+KI296+KJ296+KK296+KL296+KM296+KN296+KO296+KP296+KQ296+KR296</f>
        <v>47645131.759999961</v>
      </c>
      <c r="KT296" s="239">
        <f t="shared" ref="KT296:LC296" si="1560">(KT19-KT83)-(KT171-KT191-KT199)</f>
        <v>13014368.750999957</v>
      </c>
      <c r="KU296" s="47">
        <f t="shared" si="1560"/>
        <v>14757499.469000012</v>
      </c>
      <c r="KV296" s="47">
        <f t="shared" si="1560"/>
        <v>30948577.670000046</v>
      </c>
      <c r="KW296" s="47">
        <f t="shared" si="1560"/>
        <v>4510639.1369999647</v>
      </c>
      <c r="KX296" s="47">
        <f t="shared" si="1560"/>
        <v>12364190.683000207</v>
      </c>
      <c r="KY296" s="47">
        <f t="shared" si="1560"/>
        <v>-444960.05999997258</v>
      </c>
      <c r="KZ296" s="47">
        <f t="shared" si="1560"/>
        <v>-7297941.9600004554</v>
      </c>
      <c r="LA296" s="47">
        <f t="shared" si="1560"/>
        <v>8905638.6400003135</v>
      </c>
      <c r="LB296" s="47">
        <f t="shared" si="1560"/>
        <v>3306103.7699998617</v>
      </c>
      <c r="LC296" s="47">
        <f t="shared" si="1560"/>
        <v>-7272053.4869999588</v>
      </c>
      <c r="LD296" s="47">
        <f>(LD19-LD83)-(LD171-LD191-LD199)</f>
        <v>-31403965.17300117</v>
      </c>
      <c r="LE296" s="47">
        <f>(LE19-LE83)-(LE171-LE191-LE199)</f>
        <v>-137982487.02900004</v>
      </c>
      <c r="LF296" s="47">
        <f>KT296+KU296+KV296+KW296+KX296+KY296+KZ296+LA296+LB296+LC296+LD296+LE296</f>
        <v>-96594389.589001238</v>
      </c>
      <c r="LG296" s="239">
        <f t="shared" ref="LG296:LP296" si="1561">(LG19-LG83)-(LG171-LG191-LG199)</f>
        <v>16319357.159999967</v>
      </c>
      <c r="LH296" s="47">
        <f t="shared" si="1561"/>
        <v>12429319.359999955</v>
      </c>
      <c r="LI296" s="47">
        <f t="shared" si="1561"/>
        <v>11900633.021000147</v>
      </c>
      <c r="LJ296" s="47">
        <f t="shared" si="1561"/>
        <v>-1452273.7510001063</v>
      </c>
      <c r="LK296" s="47">
        <f t="shared" si="1561"/>
        <v>-9320629.9000002146</v>
      </c>
      <c r="LL296" s="47">
        <f t="shared" si="1561"/>
        <v>-29038519.100999564</v>
      </c>
      <c r="LM296" s="47">
        <f t="shared" si="1561"/>
        <v>-9208086.5390000641</v>
      </c>
      <c r="LN296" s="47">
        <f t="shared" si="1561"/>
        <v>15780267.649998993</v>
      </c>
      <c r="LO296" s="47">
        <f t="shared" si="1561"/>
        <v>-1388768.1799988449</v>
      </c>
      <c r="LP296" s="47">
        <f t="shared" si="1561"/>
        <v>240974377.37999988</v>
      </c>
      <c r="LQ296" s="47">
        <f>(LQ19-LQ83)-(LQ171-LQ191-LQ199)</f>
        <v>9060869.9299987555</v>
      </c>
      <c r="LR296" s="47">
        <f>(LR19-LR83)-(LR171-LR191-LR199)</f>
        <v>-111071333.86999923</v>
      </c>
      <c r="LS296" s="47">
        <f>LG296+LH296+LI296+LJ296+LK296+LL296+LM296+LN296+LO296+LP296+LQ296+LR296</f>
        <v>144985213.15999967</v>
      </c>
      <c r="LT296" s="239">
        <f t="shared" ref="LT296:MC296" si="1562">(LT19-LT83)-(LT171-LT191-LT199)</f>
        <v>27644369.490000039</v>
      </c>
      <c r="LU296" s="47">
        <f t="shared" si="1562"/>
        <v>1797249.3900001347</v>
      </c>
      <c r="LV296" s="47">
        <f t="shared" si="1562"/>
        <v>-41147190.570000142</v>
      </c>
      <c r="LW296" s="47">
        <f t="shared" si="1562"/>
        <v>-15892207.419999629</v>
      </c>
      <c r="LX296" s="47">
        <f t="shared" si="1562"/>
        <v>1862298.1099996865</v>
      </c>
      <c r="LY296" s="47">
        <f t="shared" si="1562"/>
        <v>2749008.9600001574</v>
      </c>
      <c r="LZ296" s="47">
        <f t="shared" si="1562"/>
        <v>21222456.079199612</v>
      </c>
      <c r="MA296" s="47">
        <f t="shared" si="1562"/>
        <v>-20468866.299200028</v>
      </c>
      <c r="MB296" s="47">
        <f t="shared" si="1562"/>
        <v>-1864918.5399998426</v>
      </c>
      <c r="MC296" s="47">
        <f t="shared" si="1562"/>
        <v>-42339209.399999976</v>
      </c>
      <c r="MD296" s="47">
        <f>(MD19-MD83)-(MD171-MD191-MD199)</f>
        <v>-43943156.360000968</v>
      </c>
      <c r="ME296" s="47">
        <f>(ME19-ME83)-(ME171-ME191-ME199)</f>
        <v>-108565567.63999915</v>
      </c>
      <c r="MF296" s="47">
        <f>LT296+LU296+LV296+LW296+LX296+LY296+LZ296+MA296+MB296+MC296+MD296+ME296</f>
        <v>-218945734.20000011</v>
      </c>
      <c r="MG296" s="239">
        <f t="shared" ref="MG296:MP296" si="1563">(MG19-MG83)-(MG171-MG191-MG199)</f>
        <v>12815836.530000001</v>
      </c>
      <c r="MH296" s="47">
        <f t="shared" si="1563"/>
        <v>69990.65000000596</v>
      </c>
      <c r="MI296" s="47">
        <f t="shared" si="1563"/>
        <v>1011417.160000056</v>
      </c>
      <c r="MJ296" s="47">
        <f t="shared" si="1563"/>
        <v>0</v>
      </c>
      <c r="MK296" s="47">
        <f t="shared" si="1563"/>
        <v>0</v>
      </c>
      <c r="ML296" s="47">
        <f t="shared" si="1563"/>
        <v>0</v>
      </c>
      <c r="MM296" s="47">
        <f t="shared" si="1563"/>
        <v>0</v>
      </c>
      <c r="MN296" s="47">
        <f t="shared" si="1563"/>
        <v>0</v>
      </c>
      <c r="MO296" s="47">
        <f t="shared" si="1563"/>
        <v>0</v>
      </c>
      <c r="MP296" s="47">
        <f t="shared" si="1563"/>
        <v>0</v>
      </c>
      <c r="MQ296" s="47">
        <f>(MQ19-MQ83)-(MQ171-MQ191-MQ199)</f>
        <v>0</v>
      </c>
      <c r="MR296" s="47">
        <f>(MR19-MR83)-(MR171-MR191-MR199)</f>
        <v>0</v>
      </c>
      <c r="MS296" s="69">
        <f>MG296+MH296+MI296+MJ296+MK296+ML296+MM296+MN296+MO296+MP296+MQ296+MR296</f>
        <v>13897244.340000063</v>
      </c>
    </row>
    <row r="297" spans="1:357" s="14" customFormat="1" ht="20.25" x14ac:dyDescent="0.3">
      <c r="A297" s="92"/>
      <c r="B297" s="128"/>
      <c r="C297" s="129" t="s">
        <v>180</v>
      </c>
      <c r="D297" s="129" t="s">
        <v>180</v>
      </c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  <c r="HG297" s="47"/>
      <c r="HH297" s="47"/>
      <c r="HI297" s="47"/>
      <c r="HJ297" s="47"/>
      <c r="HK297" s="47"/>
      <c r="HL297" s="47"/>
      <c r="HM297" s="47"/>
      <c r="HN297" s="47"/>
      <c r="HO297" s="47"/>
      <c r="HP297" s="47"/>
      <c r="HQ297" s="47"/>
      <c r="HR297" s="47"/>
      <c r="HS297" s="47"/>
      <c r="HT297" s="47"/>
      <c r="HU297" s="47"/>
      <c r="HV297" s="47"/>
      <c r="HW297" s="47"/>
      <c r="HX297" s="47"/>
      <c r="HY297" s="47"/>
      <c r="HZ297" s="47"/>
      <c r="IA297" s="47"/>
      <c r="IB297" s="47"/>
      <c r="IC297" s="47"/>
      <c r="ID297" s="47"/>
      <c r="IE297" s="47"/>
      <c r="IF297" s="47"/>
      <c r="IG297" s="47"/>
      <c r="IH297" s="47"/>
      <c r="II297" s="47"/>
      <c r="IJ297" s="47"/>
      <c r="IK297" s="47"/>
      <c r="IL297" s="47"/>
      <c r="IM297" s="47"/>
      <c r="IN297" s="47"/>
      <c r="IO297" s="47"/>
      <c r="IP297" s="47"/>
      <c r="IQ297" s="47"/>
      <c r="IR297" s="47"/>
      <c r="IS297" s="47"/>
      <c r="IT297" s="47"/>
      <c r="IU297" s="47"/>
      <c r="IV297" s="47"/>
      <c r="IW297" s="47"/>
      <c r="IX297" s="47"/>
      <c r="IY297" s="47"/>
      <c r="IZ297" s="47"/>
      <c r="JA297" s="47"/>
      <c r="JB297" s="47"/>
      <c r="JC297" s="47"/>
      <c r="JD297" s="47"/>
      <c r="JE297" s="47"/>
      <c r="JF297" s="47"/>
      <c r="JG297" s="239"/>
      <c r="JH297" s="47"/>
      <c r="JI297" s="47"/>
      <c r="JJ297" s="47"/>
      <c r="JK297" s="47"/>
      <c r="JL297" s="47"/>
      <c r="JM297" s="47"/>
      <c r="JN297" s="47"/>
      <c r="JO297" s="47"/>
      <c r="JP297" s="47"/>
      <c r="JQ297" s="47"/>
      <c r="JR297" s="47"/>
      <c r="JS297" s="47"/>
      <c r="JT297" s="239"/>
      <c r="JU297" s="47"/>
      <c r="JV297" s="47"/>
      <c r="JW297" s="47"/>
      <c r="JX297" s="47"/>
      <c r="JY297" s="47"/>
      <c r="JZ297" s="47"/>
      <c r="KA297" s="47"/>
      <c r="KB297" s="47"/>
      <c r="KC297" s="47"/>
      <c r="KD297" s="47"/>
      <c r="KE297" s="47"/>
      <c r="KF297" s="47"/>
      <c r="KG297" s="239"/>
      <c r="KH297" s="47"/>
      <c r="KI297" s="47"/>
      <c r="KJ297" s="47"/>
      <c r="KK297" s="47"/>
      <c r="KL297" s="47"/>
      <c r="KM297" s="47"/>
      <c r="KN297" s="47"/>
      <c r="KO297" s="47"/>
      <c r="KP297" s="47"/>
      <c r="KQ297" s="47"/>
      <c r="KR297" s="47"/>
      <c r="KS297" s="47"/>
      <c r="KT297" s="239"/>
      <c r="KU297" s="47"/>
      <c r="KV297" s="47"/>
      <c r="KW297" s="47"/>
      <c r="KX297" s="47"/>
      <c r="KY297" s="47"/>
      <c r="KZ297" s="47"/>
      <c r="LA297" s="47"/>
      <c r="LB297" s="47"/>
      <c r="LC297" s="47"/>
      <c r="LD297" s="47"/>
      <c r="LE297" s="47"/>
      <c r="LF297" s="47"/>
      <c r="LG297" s="239"/>
      <c r="LH297" s="47"/>
      <c r="LI297" s="47"/>
      <c r="LJ297" s="47"/>
      <c r="LK297" s="47"/>
      <c r="LL297" s="47"/>
      <c r="LM297" s="47"/>
      <c r="LN297" s="47"/>
      <c r="LO297" s="47"/>
      <c r="LP297" s="47"/>
      <c r="LQ297" s="47"/>
      <c r="LR297" s="47"/>
      <c r="LS297" s="47"/>
      <c r="LT297" s="239"/>
      <c r="LU297" s="47"/>
      <c r="LV297" s="47"/>
      <c r="LW297" s="47"/>
      <c r="LX297" s="47"/>
      <c r="LY297" s="47"/>
      <c r="LZ297" s="47"/>
      <c r="MA297" s="47"/>
      <c r="MB297" s="47"/>
      <c r="MC297" s="47"/>
      <c r="MD297" s="47"/>
      <c r="ME297" s="47"/>
      <c r="MF297" s="47"/>
      <c r="MG297" s="239"/>
      <c r="MH297" s="47"/>
      <c r="MI297" s="47"/>
      <c r="MJ297" s="47"/>
      <c r="MK297" s="47"/>
      <c r="ML297" s="47"/>
      <c r="MM297" s="47"/>
      <c r="MN297" s="47"/>
      <c r="MO297" s="47"/>
      <c r="MP297" s="47"/>
      <c r="MQ297" s="47"/>
      <c r="MR297" s="47"/>
      <c r="MS297" s="69"/>
    </row>
    <row r="298" spans="1:357" s="14" customFormat="1" ht="15.75" thickBot="1" x14ac:dyDescent="0.25">
      <c r="A298" s="95"/>
      <c r="B298" s="134"/>
      <c r="C298" s="135"/>
      <c r="D298" s="135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  <c r="HG298" s="50"/>
      <c r="HH298" s="50"/>
      <c r="HI298" s="50"/>
      <c r="HJ298" s="50"/>
      <c r="HK298" s="50"/>
      <c r="HL298" s="50"/>
      <c r="HM298" s="50"/>
      <c r="HN298" s="50"/>
      <c r="HO298" s="50"/>
      <c r="HP298" s="50"/>
      <c r="HQ298" s="50"/>
      <c r="HR298" s="50"/>
      <c r="HS298" s="50"/>
      <c r="HT298" s="50"/>
      <c r="HU298" s="50"/>
      <c r="HV298" s="50"/>
      <c r="HW298" s="50"/>
      <c r="HX298" s="50"/>
      <c r="HY298" s="50"/>
      <c r="HZ298" s="50"/>
      <c r="IA298" s="50"/>
      <c r="IB298" s="50"/>
      <c r="IC298" s="50"/>
      <c r="ID298" s="50"/>
      <c r="IE298" s="50"/>
      <c r="IF298" s="50"/>
      <c r="IG298" s="50"/>
      <c r="IH298" s="50"/>
      <c r="II298" s="50"/>
      <c r="IJ298" s="50"/>
      <c r="IK298" s="50"/>
      <c r="IL298" s="50"/>
      <c r="IM298" s="50"/>
      <c r="IN298" s="50"/>
      <c r="IO298" s="50"/>
      <c r="IP298" s="50"/>
      <c r="IQ298" s="50"/>
      <c r="IR298" s="50"/>
      <c r="IS298" s="50"/>
      <c r="IT298" s="50"/>
      <c r="IU298" s="50"/>
      <c r="IV298" s="50"/>
      <c r="IW298" s="50"/>
      <c r="IX298" s="50"/>
      <c r="IY298" s="50"/>
      <c r="IZ298" s="50"/>
      <c r="JA298" s="50"/>
      <c r="JB298" s="50"/>
      <c r="JC298" s="50"/>
      <c r="JD298" s="50"/>
      <c r="JE298" s="50"/>
      <c r="JF298" s="50"/>
      <c r="JG298" s="242"/>
      <c r="JH298" s="50"/>
      <c r="JI298" s="50"/>
      <c r="JJ298" s="50"/>
      <c r="JK298" s="50"/>
      <c r="JL298" s="50"/>
      <c r="JM298" s="50"/>
      <c r="JN298" s="50"/>
      <c r="JO298" s="50"/>
      <c r="JP298" s="50"/>
      <c r="JQ298" s="50"/>
      <c r="JR298" s="50"/>
      <c r="JS298" s="50"/>
      <c r="JT298" s="242"/>
      <c r="JU298" s="50"/>
      <c r="JV298" s="50"/>
      <c r="JW298" s="50"/>
      <c r="JX298" s="50"/>
      <c r="JY298" s="50"/>
      <c r="JZ298" s="50"/>
      <c r="KA298" s="50"/>
      <c r="KB298" s="50"/>
      <c r="KC298" s="50"/>
      <c r="KD298" s="50"/>
      <c r="KE298" s="50"/>
      <c r="KF298" s="50"/>
      <c r="KG298" s="242"/>
      <c r="KH298" s="50"/>
      <c r="KI298" s="50"/>
      <c r="KJ298" s="50"/>
      <c r="KK298" s="50"/>
      <c r="KL298" s="50"/>
      <c r="KM298" s="50"/>
      <c r="KN298" s="50"/>
      <c r="KO298" s="50"/>
      <c r="KP298" s="50"/>
      <c r="KQ298" s="50"/>
      <c r="KR298" s="50"/>
      <c r="KS298" s="50"/>
      <c r="KT298" s="242"/>
      <c r="KU298" s="50"/>
      <c r="KV298" s="50"/>
      <c r="KW298" s="50"/>
      <c r="KX298" s="50"/>
      <c r="KY298" s="50"/>
      <c r="KZ298" s="50"/>
      <c r="LA298" s="50"/>
      <c r="LB298" s="50"/>
      <c r="LC298" s="50"/>
      <c r="LD298" s="50"/>
      <c r="LE298" s="50"/>
      <c r="LF298" s="50"/>
      <c r="LG298" s="242"/>
      <c r="LH298" s="50"/>
      <c r="LI298" s="50"/>
      <c r="LJ298" s="50"/>
      <c r="LK298" s="50"/>
      <c r="LL298" s="50"/>
      <c r="LM298" s="50"/>
      <c r="LN298" s="50"/>
      <c r="LO298" s="50"/>
      <c r="LP298" s="50"/>
      <c r="LQ298" s="50"/>
      <c r="LR298" s="50"/>
      <c r="LS298" s="50"/>
      <c r="LT298" s="242"/>
      <c r="LU298" s="50"/>
      <c r="LV298" s="50"/>
      <c r="LW298" s="50"/>
      <c r="LX298" s="50"/>
      <c r="LY298" s="50"/>
      <c r="LZ298" s="50"/>
      <c r="MA298" s="50"/>
      <c r="MB298" s="50"/>
      <c r="MC298" s="50"/>
      <c r="MD298" s="50"/>
      <c r="ME298" s="50"/>
      <c r="MF298" s="50"/>
      <c r="MG298" s="242"/>
      <c r="MH298" s="50"/>
      <c r="MI298" s="50"/>
      <c r="MJ298" s="50"/>
      <c r="MK298" s="50"/>
      <c r="ML298" s="50"/>
      <c r="MM298" s="50"/>
      <c r="MN298" s="50"/>
      <c r="MO298" s="50"/>
      <c r="MP298" s="50"/>
      <c r="MQ298" s="50"/>
      <c r="MR298" s="50"/>
      <c r="MS298" s="169"/>
    </row>
    <row r="299" spans="1:357" ht="15.75" thickTop="1" x14ac:dyDescent="0.2">
      <c r="E299" s="23"/>
      <c r="F299" s="23"/>
      <c r="G299" s="23"/>
      <c r="H299" s="23"/>
      <c r="I299" s="23"/>
      <c r="J299" s="23"/>
      <c r="K299" s="23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  <c r="DS299" s="198"/>
      <c r="DT299" s="199"/>
      <c r="DU299" s="51"/>
      <c r="DV299" s="51"/>
      <c r="DW299" s="51"/>
      <c r="DX299" s="51"/>
      <c r="DY299" s="51"/>
      <c r="DZ299" s="51"/>
      <c r="EA299" s="51"/>
      <c r="EB299" s="51"/>
      <c r="EC299" s="51"/>
      <c r="ED299" s="51"/>
      <c r="EE299" s="51"/>
      <c r="EF299" s="200"/>
      <c r="EG299" s="200"/>
      <c r="EH299" s="51"/>
      <c r="EI299" s="51"/>
      <c r="EJ299" s="51"/>
      <c r="EK299" s="51"/>
      <c r="EL299" s="51"/>
      <c r="EM299" s="51"/>
      <c r="EN299" s="51"/>
      <c r="EO299" s="51"/>
      <c r="EP299" s="51"/>
      <c r="EQ299" s="51"/>
      <c r="ER299" s="51"/>
      <c r="ES299" s="200"/>
      <c r="ET299" s="200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200"/>
      <c r="FH299" s="51"/>
      <c r="FI299" s="51"/>
      <c r="FJ299" s="51"/>
      <c r="FK299" s="51"/>
      <c r="FL299" s="51"/>
      <c r="FM299" s="51"/>
      <c r="FN299" s="51"/>
      <c r="FO299" s="51"/>
      <c r="FP299" s="51"/>
      <c r="FQ299" s="51"/>
      <c r="FR299" s="51"/>
      <c r="FS299" s="51"/>
      <c r="FT299" s="200"/>
      <c r="FU299" s="51"/>
      <c r="FV299" s="51"/>
      <c r="FW299" s="51"/>
      <c r="FX299" s="51"/>
      <c r="FY299" s="51"/>
      <c r="FZ299" s="51"/>
      <c r="GA299" s="51"/>
      <c r="GB299" s="51"/>
      <c r="GC299" s="51"/>
      <c r="GD299" s="51"/>
      <c r="GE299" s="51"/>
      <c r="GF299" s="51"/>
      <c r="GG299" s="200"/>
      <c r="GH299" s="51"/>
      <c r="GI299" s="51"/>
      <c r="GJ299" s="51"/>
      <c r="GK299" s="51"/>
      <c r="GL299" s="51"/>
      <c r="GM299" s="51"/>
      <c r="GN299" s="51"/>
      <c r="GO299" s="51"/>
      <c r="GP299" s="51"/>
      <c r="GQ299" s="51"/>
      <c r="GR299" s="51"/>
      <c r="GS299" s="51"/>
      <c r="GT299" s="200"/>
      <c r="GU299" s="51"/>
      <c r="GV299" s="51"/>
      <c r="GW299" s="51"/>
      <c r="GX299" s="51"/>
      <c r="GY299" s="51"/>
      <c r="GZ299" s="51"/>
      <c r="HA299" s="51"/>
      <c r="HB299" s="51"/>
      <c r="HC299" s="51"/>
      <c r="HD299" s="51"/>
      <c r="HE299" s="51"/>
      <c r="HF299" s="51"/>
      <c r="HG299" s="200"/>
      <c r="HH299" s="51"/>
      <c r="HI299" s="51"/>
      <c r="HJ299" s="51"/>
      <c r="HK299" s="51"/>
      <c r="HL299" s="51"/>
      <c r="HM299" s="51"/>
      <c r="HN299" s="51"/>
      <c r="HO299" s="51"/>
      <c r="HP299" s="51"/>
      <c r="HQ299" s="51"/>
      <c r="HR299" s="51"/>
      <c r="HS299" s="51"/>
      <c r="HT299" s="200"/>
      <c r="HU299" s="51"/>
      <c r="HV299" s="51"/>
      <c r="HW299" s="51"/>
      <c r="HX299" s="51"/>
      <c r="HY299" s="51"/>
      <c r="HZ299" s="51"/>
      <c r="IA299" s="51"/>
      <c r="IB299" s="51"/>
      <c r="IC299" s="51"/>
      <c r="ID299" s="51"/>
      <c r="IE299" s="51"/>
      <c r="IF299" s="51"/>
      <c r="IG299" s="200"/>
      <c r="IH299" s="51"/>
      <c r="II299" s="51"/>
      <c r="IJ299" s="51"/>
      <c r="IK299" s="51"/>
      <c r="IL299" s="51"/>
      <c r="IM299" s="51"/>
      <c r="IN299" s="51"/>
      <c r="IO299" s="51"/>
      <c r="IP299" s="51"/>
      <c r="IQ299" s="51"/>
      <c r="IR299" s="51"/>
      <c r="IS299" s="51"/>
      <c r="IT299" s="200"/>
      <c r="IU299" s="51"/>
      <c r="IV299" s="51"/>
      <c r="IW299" s="51"/>
      <c r="IX299" s="51"/>
      <c r="IY299" s="51"/>
      <c r="IZ299" s="51"/>
      <c r="JA299" s="51"/>
      <c r="JB299" s="51"/>
      <c r="JC299" s="51"/>
      <c r="JD299" s="51"/>
      <c r="JE299" s="51"/>
      <c r="JF299" s="198"/>
      <c r="JG299" s="200"/>
      <c r="JH299" s="51"/>
      <c r="JI299" s="51"/>
      <c r="JJ299" s="51"/>
      <c r="JK299" s="51"/>
      <c r="JL299" s="51"/>
      <c r="JM299" s="51"/>
      <c r="JN299" s="51"/>
      <c r="JO299" s="51"/>
      <c r="JP299" s="51"/>
      <c r="JQ299" s="51"/>
      <c r="JR299" s="51"/>
      <c r="JS299" s="198"/>
      <c r="JT299" s="200"/>
      <c r="JU299" s="51"/>
      <c r="JV299" s="51"/>
      <c r="JW299" s="51"/>
      <c r="JX299" s="51"/>
      <c r="JY299" s="51"/>
      <c r="JZ299" s="51"/>
      <c r="KA299" s="51"/>
      <c r="KB299" s="51"/>
      <c r="KC299" s="51"/>
      <c r="KD299" s="51"/>
      <c r="KE299" s="51"/>
      <c r="KF299" s="198"/>
      <c r="KG299" s="200"/>
      <c r="KH299" s="51"/>
      <c r="KI299" s="51"/>
      <c r="KJ299" s="51"/>
      <c r="KK299" s="51"/>
      <c r="KL299" s="51"/>
      <c r="KM299" s="51"/>
      <c r="KN299" s="51"/>
      <c r="KO299" s="51"/>
      <c r="KP299" s="51"/>
      <c r="KQ299" s="51"/>
      <c r="KR299" s="51"/>
      <c r="KS299" s="198"/>
      <c r="KT299" s="200"/>
      <c r="KU299" s="51"/>
      <c r="KV299" s="51"/>
      <c r="KW299" s="51"/>
      <c r="KX299" s="51"/>
      <c r="KY299" s="51"/>
      <c r="KZ299" s="51"/>
      <c r="LA299" s="51"/>
      <c r="LB299" s="51"/>
      <c r="LC299" s="51"/>
      <c r="LD299" s="51"/>
      <c r="LE299" s="51"/>
      <c r="LF299" s="198"/>
      <c r="LG299" s="200"/>
      <c r="LH299" s="51"/>
      <c r="LI299" s="51"/>
      <c r="LJ299" s="51"/>
      <c r="LK299" s="51"/>
      <c r="LL299" s="51"/>
      <c r="LM299" s="51"/>
      <c r="LN299" s="51"/>
      <c r="LO299" s="51"/>
      <c r="LP299" s="51"/>
      <c r="LQ299" s="51"/>
      <c r="LR299" s="51"/>
      <c r="LS299" s="198"/>
      <c r="LT299" s="200"/>
      <c r="LU299" s="51"/>
      <c r="LV299" s="51"/>
      <c r="LW299" s="51"/>
      <c r="LX299" s="51"/>
      <c r="LY299" s="51"/>
      <c r="LZ299" s="51"/>
      <c r="MA299" s="51"/>
      <c r="MB299" s="51"/>
      <c r="MC299" s="51"/>
      <c r="MD299" s="51"/>
      <c r="ME299" s="51"/>
      <c r="MF299" s="198"/>
      <c r="MG299" s="200"/>
      <c r="MH299" s="51"/>
      <c r="MI299" s="51"/>
      <c r="MJ299" s="51"/>
      <c r="MK299" s="51"/>
      <c r="ML299" s="51"/>
      <c r="MM299" s="51"/>
      <c r="MN299" s="51"/>
      <c r="MO299" s="51"/>
      <c r="MP299" s="51"/>
      <c r="MQ299" s="51"/>
      <c r="MR299" s="51"/>
      <c r="MS299" s="51"/>
    </row>
    <row r="300" spans="1:357" x14ac:dyDescent="0.2">
      <c r="E300" s="23"/>
      <c r="F300" s="23"/>
      <c r="G300" s="23"/>
      <c r="H300" s="23"/>
      <c r="I300" s="23"/>
      <c r="J300" s="23"/>
      <c r="K300" s="23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  <c r="DS300" s="51"/>
      <c r="DT300" s="51"/>
      <c r="DU300" s="51"/>
      <c r="DV300" s="51"/>
      <c r="DW300" s="51"/>
      <c r="DX300" s="51"/>
      <c r="DY300" s="51"/>
      <c r="DZ300" s="51"/>
      <c r="EA300" s="51"/>
      <c r="EB300" s="51"/>
      <c r="EC300" s="51"/>
      <c r="ED300" s="51"/>
      <c r="EE300" s="51"/>
      <c r="EF300" s="51"/>
      <c r="EG300" s="51"/>
      <c r="EH300" s="51"/>
      <c r="EI300" s="51"/>
      <c r="EJ300" s="51"/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M300" s="51"/>
      <c r="FN300" s="51"/>
      <c r="FO300" s="51"/>
      <c r="FP300" s="51"/>
      <c r="FQ300" s="51"/>
      <c r="FR300" s="51"/>
      <c r="FS300" s="51"/>
      <c r="FT300" s="51"/>
      <c r="FU300" s="51"/>
      <c r="FV300" s="51"/>
      <c r="FW300" s="51"/>
      <c r="FX300" s="51"/>
      <c r="FY300" s="51"/>
      <c r="FZ300" s="51"/>
      <c r="GA300" s="51"/>
      <c r="GB300" s="51"/>
      <c r="GC300" s="51"/>
      <c r="GD300" s="51"/>
      <c r="GE300" s="51"/>
      <c r="GF300" s="51"/>
      <c r="GG300" s="51"/>
      <c r="GH300" s="51"/>
      <c r="GI300" s="51"/>
      <c r="GJ300" s="51"/>
      <c r="GK300" s="51"/>
      <c r="GL300" s="51"/>
      <c r="GM300" s="51"/>
      <c r="GN300" s="51"/>
      <c r="GO300" s="51"/>
      <c r="GP300" s="51"/>
      <c r="GQ300" s="51"/>
      <c r="GR300" s="51"/>
      <c r="GS300" s="51"/>
      <c r="GT300" s="51"/>
      <c r="GU300" s="51"/>
      <c r="GV300" s="51"/>
      <c r="GW300" s="51"/>
      <c r="GX300" s="51"/>
      <c r="GY300" s="51"/>
      <c r="GZ300" s="51"/>
      <c r="HA300" s="51"/>
      <c r="HB300" s="51"/>
      <c r="HC300" s="51"/>
      <c r="HD300" s="51"/>
      <c r="HE300" s="51"/>
      <c r="HF300" s="51"/>
      <c r="HG300" s="51"/>
      <c r="HH300" s="51"/>
      <c r="HI300" s="51"/>
      <c r="HJ300" s="51"/>
      <c r="HK300" s="51"/>
      <c r="HL300" s="51"/>
      <c r="HM300" s="51"/>
      <c r="HN300" s="51"/>
      <c r="HO300" s="51"/>
      <c r="HP300" s="51"/>
      <c r="HQ300" s="51"/>
      <c r="HR300" s="51"/>
      <c r="HS300" s="51"/>
      <c r="HT300" s="51"/>
      <c r="HU300" s="51"/>
      <c r="HV300" s="51"/>
      <c r="HW300" s="51"/>
      <c r="HX300" s="51"/>
      <c r="HY300" s="51"/>
      <c r="HZ300" s="51"/>
      <c r="IA300" s="51"/>
      <c r="IB300" s="51"/>
      <c r="IC300" s="51"/>
      <c r="ID300" s="51"/>
      <c r="IE300" s="51"/>
      <c r="IF300" s="51"/>
      <c r="IG300" s="51"/>
      <c r="IH300" s="51"/>
      <c r="II300" s="51"/>
      <c r="IJ300" s="51"/>
      <c r="IK300" s="51"/>
      <c r="IL300" s="51"/>
      <c r="IM300" s="51"/>
      <c r="IN300" s="51"/>
      <c r="IO300" s="51"/>
      <c r="IP300" s="51"/>
      <c r="IQ300" s="51"/>
      <c r="IR300" s="51"/>
      <c r="IS300" s="51"/>
      <c r="IT300" s="51"/>
      <c r="IU300" s="51"/>
      <c r="IV300" s="51"/>
      <c r="IW300" s="51"/>
      <c r="IX300" s="51"/>
      <c r="IY300" s="51"/>
      <c r="IZ300" s="51"/>
      <c r="JA300" s="51"/>
      <c r="JB300" s="51"/>
      <c r="JC300" s="51"/>
      <c r="JD300" s="51"/>
      <c r="JE300" s="51"/>
      <c r="JF300" s="198"/>
      <c r="JG300" s="51"/>
      <c r="JH300" s="51"/>
      <c r="JI300" s="51"/>
      <c r="JJ300" s="51"/>
      <c r="JK300" s="51"/>
      <c r="JL300" s="51"/>
      <c r="JM300" s="51"/>
      <c r="JN300" s="51"/>
      <c r="JO300" s="51"/>
      <c r="JP300" s="51"/>
      <c r="JQ300" s="51"/>
      <c r="JR300" s="51"/>
      <c r="JS300" s="198"/>
      <c r="JT300" s="51"/>
      <c r="JU300" s="51"/>
      <c r="JV300" s="51"/>
      <c r="JW300" s="51"/>
      <c r="JX300" s="51"/>
      <c r="JY300" s="51"/>
      <c r="JZ300" s="51"/>
      <c r="KA300" s="51"/>
      <c r="KB300" s="51"/>
      <c r="KC300" s="51"/>
      <c r="KD300" s="51"/>
      <c r="KE300" s="51"/>
      <c r="KF300" s="198"/>
      <c r="KG300" s="51"/>
      <c r="KH300" s="51"/>
      <c r="KI300" s="51"/>
      <c r="KJ300" s="51"/>
      <c r="KK300" s="51"/>
      <c r="KL300" s="51"/>
      <c r="KM300" s="51"/>
      <c r="KN300" s="51"/>
      <c r="KO300" s="51"/>
      <c r="KP300" s="51"/>
      <c r="KQ300" s="51"/>
      <c r="KR300" s="51"/>
      <c r="KS300" s="198"/>
      <c r="KT300" s="51"/>
      <c r="KU300" s="51"/>
      <c r="KV300" s="51"/>
      <c r="KW300" s="51"/>
      <c r="KX300" s="51"/>
      <c r="KY300" s="51"/>
      <c r="KZ300" s="51"/>
      <c r="LA300" s="51"/>
      <c r="LB300" s="51"/>
      <c r="LC300" s="51"/>
      <c r="LD300" s="51"/>
      <c r="LE300" s="51"/>
      <c r="LF300" s="198"/>
      <c r="LG300" s="51"/>
      <c r="LH300" s="51"/>
      <c r="LI300" s="51"/>
      <c r="LJ300" s="51"/>
      <c r="LK300" s="51"/>
      <c r="LL300" s="51"/>
      <c r="LM300" s="51"/>
      <c r="LN300" s="51"/>
      <c r="LO300" s="51"/>
      <c r="LP300" s="51"/>
      <c r="LQ300" s="51"/>
      <c r="LR300" s="51"/>
      <c r="LS300" s="198"/>
      <c r="LT300" s="51"/>
      <c r="LU300" s="51"/>
      <c r="LV300" s="51"/>
      <c r="LW300" s="51"/>
      <c r="LX300" s="51"/>
      <c r="LY300" s="51"/>
      <c r="LZ300" s="51"/>
      <c r="MA300" s="51"/>
      <c r="MB300" s="51"/>
      <c r="MC300" s="51"/>
      <c r="MD300" s="51"/>
      <c r="ME300" s="51"/>
      <c r="MF300" s="198"/>
      <c r="MG300" s="51"/>
      <c r="MH300" s="51"/>
      <c r="MI300" s="51"/>
      <c r="MJ300" s="51"/>
      <c r="MK300" s="51"/>
      <c r="ML300" s="51"/>
      <c r="MM300" s="51"/>
      <c r="MN300" s="51"/>
      <c r="MO300" s="51"/>
      <c r="MP300" s="51"/>
      <c r="MQ300" s="51"/>
      <c r="MR300" s="51"/>
      <c r="MS300" s="51"/>
    </row>
    <row r="301" spans="1:357" ht="20.25" x14ac:dyDescent="0.3">
      <c r="A301" s="79"/>
      <c r="B301" s="101" t="s">
        <v>439</v>
      </c>
      <c r="C301" s="101" t="s">
        <v>440</v>
      </c>
      <c r="D301" s="101" t="s">
        <v>441</v>
      </c>
      <c r="E301" s="52"/>
      <c r="F301" s="52"/>
      <c r="G301" s="52"/>
      <c r="H301" s="52"/>
      <c r="I301" s="52"/>
      <c r="J301" s="52"/>
      <c r="K301" s="52"/>
      <c r="L301" s="53"/>
      <c r="M301" s="52"/>
      <c r="N301" s="53"/>
      <c r="O301" s="53"/>
      <c r="P301" s="53"/>
      <c r="Q301" s="53"/>
      <c r="R301" s="52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  <c r="DS301" s="53"/>
      <c r="DT301" s="53"/>
      <c r="DU301" s="53"/>
      <c r="DV301" s="53"/>
      <c r="DW301" s="53"/>
      <c r="DX301" s="53"/>
      <c r="DY301" s="53"/>
      <c r="DZ301" s="53"/>
      <c r="EA301" s="53"/>
      <c r="EB301" s="53"/>
      <c r="EC301" s="53"/>
      <c r="ED301" s="53"/>
      <c r="EE301" s="53"/>
      <c r="EF301" s="53"/>
      <c r="EG301" s="53"/>
      <c r="EH301" s="53"/>
      <c r="EI301" s="53"/>
      <c r="EJ301" s="53"/>
      <c r="EK301" s="53"/>
      <c r="EL301" s="53"/>
      <c r="EM301" s="53"/>
      <c r="EN301" s="53"/>
      <c r="EO301" s="53"/>
      <c r="EP301" s="53"/>
      <c r="EQ301" s="53"/>
      <c r="ER301" s="53"/>
      <c r="ES301" s="53"/>
      <c r="ET301" s="53"/>
      <c r="EU301" s="53"/>
      <c r="EV301" s="53"/>
      <c r="EW301" s="53"/>
      <c r="EX301" s="53"/>
      <c r="EY301" s="53"/>
      <c r="EZ301" s="53"/>
      <c r="FA301" s="53"/>
      <c r="FB301" s="53"/>
      <c r="FC301" s="53"/>
      <c r="FD301" s="53"/>
      <c r="FE301" s="53"/>
      <c r="FF301" s="53"/>
      <c r="FG301" s="53"/>
      <c r="FH301" s="53"/>
      <c r="FI301" s="53"/>
      <c r="FJ301" s="53"/>
      <c r="FK301" s="53"/>
      <c r="FL301" s="53"/>
      <c r="FM301" s="53"/>
      <c r="FN301" s="53"/>
      <c r="FO301" s="53"/>
      <c r="FP301" s="53"/>
      <c r="FQ301" s="53"/>
      <c r="FR301" s="53"/>
      <c r="FS301" s="53"/>
      <c r="FT301" s="53"/>
      <c r="FU301" s="53"/>
      <c r="FV301" s="53"/>
      <c r="FW301" s="53"/>
      <c r="FX301" s="53"/>
      <c r="FY301" s="53"/>
      <c r="FZ301" s="53"/>
      <c r="GA301" s="53"/>
      <c r="GB301" s="53"/>
      <c r="GC301" s="53"/>
      <c r="GD301" s="53"/>
      <c r="GE301" s="53"/>
      <c r="GF301" s="53"/>
      <c r="GG301" s="53"/>
      <c r="GH301" s="53"/>
      <c r="GI301" s="53"/>
      <c r="GJ301" s="53"/>
      <c r="GK301" s="53"/>
      <c r="GL301" s="53"/>
      <c r="GM301" s="53"/>
      <c r="GN301" s="53"/>
      <c r="GO301" s="53"/>
      <c r="GP301" s="53"/>
      <c r="GQ301" s="53"/>
      <c r="GR301" s="53"/>
      <c r="GS301" s="53"/>
      <c r="GT301" s="53"/>
      <c r="GU301" s="53"/>
      <c r="GV301" s="53"/>
      <c r="GW301" s="53"/>
      <c r="GX301" s="53"/>
      <c r="GY301" s="53"/>
      <c r="GZ301" s="53"/>
      <c r="HA301" s="53"/>
      <c r="HB301" s="53"/>
      <c r="HC301" s="53"/>
      <c r="HD301" s="53"/>
      <c r="HE301" s="53"/>
      <c r="HF301" s="53"/>
      <c r="HG301" s="53"/>
      <c r="HH301" s="53"/>
      <c r="HI301" s="53"/>
      <c r="HJ301" s="53"/>
      <c r="HK301" s="53"/>
      <c r="HL301" s="53"/>
      <c r="HM301" s="53"/>
      <c r="HN301" s="53"/>
      <c r="HO301" s="53"/>
      <c r="HP301" s="53"/>
      <c r="HQ301" s="53"/>
      <c r="HR301" s="53"/>
      <c r="HS301" s="53"/>
      <c r="HT301" s="53"/>
      <c r="HU301" s="53"/>
      <c r="HV301" s="53"/>
      <c r="HW301" s="53"/>
      <c r="HX301" s="53"/>
      <c r="HY301" s="53"/>
      <c r="HZ301" s="53"/>
      <c r="IA301" s="53"/>
      <c r="IB301" s="53"/>
      <c r="IC301" s="53"/>
      <c r="ID301" s="53"/>
      <c r="IE301" s="53"/>
      <c r="IF301" s="53"/>
      <c r="IG301" s="53"/>
      <c r="IH301" s="53"/>
      <c r="II301" s="53"/>
      <c r="IJ301" s="53"/>
      <c r="IK301" s="53"/>
      <c r="IL301" s="53"/>
      <c r="IM301" s="53"/>
      <c r="IN301" s="53"/>
      <c r="IO301" s="53"/>
      <c r="IP301" s="53"/>
      <c r="IQ301" s="53"/>
      <c r="IR301" s="53"/>
      <c r="IS301" s="53"/>
      <c r="IT301" s="53"/>
      <c r="IU301" s="53"/>
      <c r="IV301" s="53"/>
      <c r="IW301" s="53"/>
      <c r="IX301" s="53"/>
      <c r="IY301" s="53"/>
      <c r="IZ301" s="53"/>
      <c r="JA301" s="53"/>
      <c r="JB301" s="53"/>
      <c r="JC301" s="53"/>
      <c r="JD301" s="53"/>
      <c r="JE301" s="53"/>
      <c r="JF301" s="255"/>
      <c r="JG301" s="53"/>
      <c r="JH301" s="53"/>
      <c r="JI301" s="53"/>
      <c r="JJ301" s="53"/>
      <c r="JK301" s="53"/>
      <c r="JL301" s="53"/>
      <c r="JM301" s="53"/>
      <c r="JN301" s="53"/>
      <c r="JO301" s="53"/>
      <c r="JP301" s="53"/>
      <c r="JQ301" s="53"/>
      <c r="JR301" s="53"/>
      <c r="JS301" s="255"/>
      <c r="JT301" s="53"/>
      <c r="JU301" s="53"/>
      <c r="JV301" s="53"/>
      <c r="JW301" s="53"/>
      <c r="JX301" s="53"/>
      <c r="JY301" s="53"/>
      <c r="JZ301" s="53"/>
      <c r="KA301" s="53"/>
      <c r="KB301" s="53"/>
      <c r="KC301" s="53"/>
      <c r="KD301" s="53"/>
      <c r="KE301" s="53"/>
      <c r="KF301" s="255"/>
      <c r="KG301" s="53"/>
      <c r="KH301" s="53"/>
      <c r="KI301" s="53"/>
      <c r="KJ301" s="53"/>
      <c r="KK301" s="53"/>
      <c r="KL301" s="53"/>
      <c r="KM301" s="53"/>
      <c r="KN301" s="53"/>
      <c r="KO301" s="53"/>
      <c r="KP301" s="53"/>
      <c r="KQ301" s="53"/>
      <c r="KR301" s="53"/>
      <c r="KS301" s="255"/>
      <c r="KT301" s="53"/>
      <c r="KU301" s="53"/>
      <c r="KV301" s="53"/>
      <c r="KW301" s="53"/>
      <c r="KX301" s="53"/>
      <c r="KY301" s="53"/>
      <c r="KZ301" s="53"/>
      <c r="LA301" s="53"/>
      <c r="LB301" s="53"/>
      <c r="LC301" s="53"/>
      <c r="LD301" s="53"/>
      <c r="LE301" s="53"/>
      <c r="LF301" s="255"/>
      <c r="LG301" s="53"/>
      <c r="LH301" s="53"/>
      <c r="LI301" s="53"/>
      <c r="LJ301" s="53"/>
      <c r="LK301" s="53"/>
      <c r="LL301" s="53"/>
      <c r="LM301" s="53"/>
      <c r="LN301" s="53"/>
      <c r="LO301" s="53"/>
      <c r="LP301" s="53"/>
      <c r="LQ301" s="53"/>
      <c r="LR301" s="53"/>
      <c r="LS301" s="255"/>
      <c r="LT301" s="53"/>
      <c r="LU301" s="53"/>
      <c r="LV301" s="53"/>
      <c r="LW301" s="53"/>
      <c r="LX301" s="53"/>
      <c r="LY301" s="53"/>
      <c r="LZ301" s="53"/>
      <c r="MA301" s="53"/>
      <c r="MB301" s="53"/>
      <c r="MC301" s="53"/>
      <c r="MD301" s="53"/>
      <c r="ME301" s="53"/>
      <c r="MF301" s="255"/>
      <c r="MG301" s="53"/>
      <c r="MH301" s="53"/>
      <c r="MI301" s="53"/>
      <c r="MJ301" s="53"/>
      <c r="MK301" s="53"/>
      <c r="ML301" s="53"/>
      <c r="MM301" s="53"/>
      <c r="MN301" s="53"/>
      <c r="MO301" s="53"/>
      <c r="MP301" s="53"/>
      <c r="MQ301" s="53"/>
      <c r="MR301" s="53"/>
      <c r="MS301" s="53"/>
    </row>
    <row r="302" spans="1:357" ht="15.75" thickBot="1" x14ac:dyDescent="0.25">
      <c r="E302" s="23"/>
      <c r="F302" s="23"/>
      <c r="G302" s="23"/>
      <c r="H302" s="23"/>
      <c r="I302" s="23"/>
      <c r="J302" s="23"/>
      <c r="K302" s="23"/>
      <c r="L302" s="23"/>
      <c r="M302" s="23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23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  <c r="DT302" s="51"/>
      <c r="DU302" s="51"/>
      <c r="DV302" s="51"/>
      <c r="DW302" s="51"/>
      <c r="DX302" s="51"/>
      <c r="DY302" s="51"/>
      <c r="DZ302" s="51"/>
      <c r="EA302" s="51"/>
      <c r="EB302" s="51"/>
      <c r="EC302" s="51"/>
      <c r="ED302" s="51"/>
      <c r="EE302" s="51"/>
      <c r="EF302" s="51"/>
      <c r="EG302" s="51"/>
      <c r="EH302" s="51"/>
      <c r="EI302" s="51"/>
      <c r="EJ302" s="51"/>
      <c r="EK302" s="51"/>
      <c r="EL302" s="51"/>
      <c r="EM302" s="51"/>
      <c r="EN302" s="51"/>
      <c r="EO302" s="51"/>
      <c r="EP302" s="51"/>
      <c r="EQ302" s="51"/>
      <c r="ER302" s="51"/>
      <c r="ES302" s="51"/>
      <c r="ET302" s="51"/>
      <c r="EU302" s="51"/>
      <c r="EV302" s="51"/>
      <c r="EW302" s="51"/>
      <c r="EX302" s="51"/>
      <c r="EY302" s="51"/>
      <c r="EZ302" s="51"/>
      <c r="FA302" s="51"/>
      <c r="FB302" s="51"/>
      <c r="FC302" s="51"/>
      <c r="FD302" s="51"/>
      <c r="FE302" s="51"/>
      <c r="FF302" s="51"/>
      <c r="FG302" s="51"/>
      <c r="FH302" s="51"/>
      <c r="FI302" s="51"/>
      <c r="FJ302" s="51"/>
      <c r="FK302" s="51"/>
      <c r="FL302" s="51"/>
      <c r="FM302" s="51"/>
      <c r="FN302" s="51"/>
      <c r="FO302" s="51"/>
      <c r="FP302" s="51"/>
      <c r="FQ302" s="51"/>
      <c r="FR302" s="51"/>
      <c r="FS302" s="51"/>
      <c r="FT302" s="51"/>
      <c r="FU302" s="51"/>
      <c r="FV302" s="51"/>
      <c r="FW302" s="51"/>
      <c r="FX302" s="51"/>
      <c r="FY302" s="51"/>
      <c r="FZ302" s="51"/>
      <c r="GA302" s="51"/>
      <c r="GB302" s="51"/>
      <c r="GC302" s="51"/>
      <c r="GD302" s="51"/>
      <c r="GE302" s="51"/>
      <c r="GF302" s="51"/>
      <c r="GG302" s="51"/>
      <c r="GH302" s="51"/>
      <c r="GI302" s="51"/>
      <c r="GJ302" s="51"/>
      <c r="GK302" s="51"/>
      <c r="GL302" s="51"/>
      <c r="GM302" s="51"/>
      <c r="GN302" s="51"/>
      <c r="GO302" s="51"/>
      <c r="GP302" s="51"/>
      <c r="GQ302" s="51"/>
      <c r="GR302" s="51"/>
      <c r="GS302" s="51"/>
      <c r="GT302" s="51"/>
      <c r="GU302" s="51"/>
      <c r="GV302" s="51"/>
      <c r="GW302" s="51"/>
      <c r="GX302" s="51"/>
      <c r="GY302" s="51"/>
      <c r="GZ302" s="51"/>
      <c r="HA302" s="51"/>
      <c r="HB302" s="51"/>
      <c r="HC302" s="51"/>
      <c r="HD302" s="51"/>
      <c r="HE302" s="51"/>
      <c r="HF302" s="51"/>
      <c r="HG302" s="51"/>
      <c r="HH302" s="51"/>
      <c r="HI302" s="51"/>
      <c r="HJ302" s="51"/>
      <c r="HK302" s="51"/>
      <c r="HL302" s="51"/>
      <c r="HM302" s="51"/>
      <c r="HN302" s="51"/>
      <c r="HO302" s="51"/>
      <c r="HP302" s="51"/>
      <c r="HQ302" s="51"/>
      <c r="HR302" s="51"/>
      <c r="HS302" s="51"/>
      <c r="HT302" s="51"/>
      <c r="HU302" s="51"/>
      <c r="HV302" s="51"/>
      <c r="HW302" s="51"/>
      <c r="HX302" s="51"/>
      <c r="HY302" s="51"/>
      <c r="HZ302" s="51"/>
      <c r="IA302" s="51"/>
      <c r="IB302" s="51"/>
      <c r="IC302" s="51"/>
      <c r="ID302" s="51"/>
      <c r="IE302" s="51"/>
      <c r="IF302" s="51"/>
      <c r="IG302" s="51"/>
      <c r="IH302" s="51"/>
      <c r="II302" s="51"/>
      <c r="IJ302" s="51"/>
      <c r="IK302" s="51"/>
      <c r="IL302" s="51"/>
      <c r="IM302" s="51"/>
      <c r="IN302" s="51"/>
      <c r="IO302" s="51"/>
      <c r="IP302" s="51"/>
      <c r="IQ302" s="51"/>
      <c r="IR302" s="51"/>
      <c r="IS302" s="51"/>
      <c r="IT302" s="51"/>
      <c r="IU302" s="51"/>
      <c r="IV302" s="51"/>
      <c r="IW302" s="51"/>
      <c r="IX302" s="51"/>
      <c r="IY302" s="51"/>
      <c r="IZ302" s="51"/>
      <c r="JA302" s="51"/>
      <c r="JB302" s="51"/>
      <c r="JC302" s="51"/>
      <c r="JD302" s="51"/>
      <c r="JE302" s="51"/>
      <c r="JF302" s="198"/>
      <c r="JG302" s="51"/>
      <c r="JH302" s="51"/>
      <c r="JI302" s="51"/>
      <c r="JJ302" s="51"/>
      <c r="JK302" s="51"/>
      <c r="JL302" s="51"/>
      <c r="JM302" s="51"/>
      <c r="JN302" s="51"/>
      <c r="JO302" s="51"/>
      <c r="JP302" s="51"/>
      <c r="JQ302" s="51"/>
      <c r="JR302" s="51"/>
      <c r="JS302" s="198"/>
      <c r="JT302" s="51"/>
      <c r="JU302" s="51"/>
      <c r="JV302" s="51"/>
      <c r="JW302" s="51"/>
      <c r="JX302" s="51"/>
      <c r="JY302" s="51"/>
      <c r="JZ302" s="51"/>
      <c r="KA302" s="51"/>
      <c r="KB302" s="51"/>
      <c r="KC302" s="51"/>
      <c r="KD302" s="51"/>
      <c r="KE302" s="51"/>
      <c r="KF302" s="198"/>
      <c r="KG302" s="51"/>
      <c r="KH302" s="51"/>
      <c r="KI302" s="51"/>
      <c r="KJ302" s="51"/>
      <c r="KK302" s="51"/>
      <c r="KL302" s="51"/>
      <c r="KM302" s="51"/>
      <c r="KN302" s="51"/>
      <c r="KO302" s="51"/>
      <c r="KP302" s="51"/>
      <c r="KQ302" s="51"/>
      <c r="KR302" s="51"/>
      <c r="KS302" s="198"/>
      <c r="KT302" s="51"/>
      <c r="KU302" s="51"/>
      <c r="KV302" s="51"/>
      <c r="KW302" s="51"/>
      <c r="KX302" s="51"/>
      <c r="KY302" s="51"/>
      <c r="KZ302" s="51"/>
      <c r="LA302" s="51"/>
      <c r="LB302" s="51"/>
      <c r="LC302" s="51"/>
      <c r="LD302" s="51"/>
      <c r="LE302" s="51"/>
      <c r="LF302" s="198"/>
      <c r="LG302" s="51"/>
      <c r="LH302" s="51"/>
      <c r="LI302" s="51"/>
      <c r="LJ302" s="51"/>
      <c r="LK302" s="51"/>
      <c r="LL302" s="51"/>
      <c r="LM302" s="51"/>
      <c r="LN302" s="51"/>
      <c r="LO302" s="51"/>
      <c r="LP302" s="51"/>
      <c r="LQ302" s="51"/>
      <c r="LR302" s="51"/>
      <c r="LS302" s="198"/>
      <c r="LT302" s="51"/>
      <c r="LU302" s="51"/>
      <c r="LV302" s="51"/>
      <c r="LW302" s="51"/>
      <c r="LX302" s="51"/>
      <c r="LY302" s="51"/>
      <c r="LZ302" s="51"/>
      <c r="MA302" s="51"/>
      <c r="MB302" s="51"/>
      <c r="MC302" s="51"/>
      <c r="MD302" s="51"/>
      <c r="ME302" s="51"/>
      <c r="MF302" s="198"/>
      <c r="MG302" s="51"/>
      <c r="MH302" s="51"/>
      <c r="MI302" s="51"/>
      <c r="MJ302" s="51"/>
      <c r="MK302" s="51"/>
      <c r="ML302" s="51"/>
      <c r="MM302" s="51"/>
      <c r="MN302" s="51"/>
      <c r="MO302" s="51"/>
      <c r="MP302" s="51"/>
      <c r="MQ302" s="51"/>
      <c r="MR302" s="51"/>
      <c r="MS302" s="51"/>
    </row>
    <row r="303" spans="1:357" ht="15.75" thickTop="1" x14ac:dyDescent="0.2">
      <c r="A303" s="96"/>
      <c r="B303" s="136"/>
      <c r="C303" s="137"/>
      <c r="D303" s="137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  <c r="DS303" s="54"/>
      <c r="DT303" s="54"/>
      <c r="DU303" s="54"/>
      <c r="DV303" s="54"/>
      <c r="DW303" s="54"/>
      <c r="DX303" s="54"/>
      <c r="DY303" s="54"/>
      <c r="DZ303" s="54"/>
      <c r="EA303" s="54"/>
      <c r="EB303" s="54"/>
      <c r="EC303" s="54"/>
      <c r="ED303" s="54"/>
      <c r="EE303" s="54"/>
      <c r="EF303" s="54"/>
      <c r="EG303" s="54"/>
      <c r="EH303" s="54"/>
      <c r="EI303" s="54"/>
      <c r="EJ303" s="54"/>
      <c r="EK303" s="54"/>
      <c r="EL303" s="54"/>
      <c r="EM303" s="54"/>
      <c r="EN303" s="54"/>
      <c r="EO303" s="54"/>
      <c r="EP303" s="54"/>
      <c r="EQ303" s="54"/>
      <c r="ER303" s="54"/>
      <c r="ES303" s="54"/>
      <c r="ET303" s="54"/>
      <c r="EU303" s="54"/>
      <c r="EV303" s="54"/>
      <c r="EW303" s="54"/>
      <c r="EX303" s="54"/>
      <c r="EY303" s="54"/>
      <c r="EZ303" s="54"/>
      <c r="FA303" s="54"/>
      <c r="FB303" s="54"/>
      <c r="FC303" s="54"/>
      <c r="FD303" s="54"/>
      <c r="FE303" s="54"/>
      <c r="FF303" s="54"/>
      <c r="FG303" s="54"/>
      <c r="FH303" s="54"/>
      <c r="FI303" s="54"/>
      <c r="FJ303" s="54"/>
      <c r="FK303" s="54"/>
      <c r="FL303" s="54"/>
      <c r="FM303" s="54"/>
      <c r="FN303" s="54"/>
      <c r="FO303" s="54"/>
      <c r="FP303" s="54"/>
      <c r="FQ303" s="54"/>
      <c r="FR303" s="54"/>
      <c r="FS303" s="54"/>
      <c r="FT303" s="54"/>
      <c r="FU303" s="54"/>
      <c r="FV303" s="54"/>
      <c r="FW303" s="54"/>
      <c r="FX303" s="54"/>
      <c r="FY303" s="54"/>
      <c r="FZ303" s="54"/>
      <c r="GA303" s="54"/>
      <c r="GB303" s="54"/>
      <c r="GC303" s="54"/>
      <c r="GD303" s="54"/>
      <c r="GE303" s="54"/>
      <c r="GF303" s="54"/>
      <c r="GG303" s="54"/>
      <c r="GH303" s="54"/>
      <c r="GI303" s="54"/>
      <c r="GJ303" s="54"/>
      <c r="GK303" s="54"/>
      <c r="GL303" s="54"/>
      <c r="GM303" s="54"/>
      <c r="GN303" s="54"/>
      <c r="GO303" s="54"/>
      <c r="GP303" s="54"/>
      <c r="GQ303" s="54"/>
      <c r="GR303" s="54"/>
      <c r="GS303" s="54"/>
      <c r="GT303" s="54"/>
      <c r="GU303" s="54"/>
      <c r="GV303" s="54"/>
      <c r="GW303" s="54"/>
      <c r="GX303" s="54"/>
      <c r="GY303" s="54"/>
      <c r="GZ303" s="54"/>
      <c r="HA303" s="54"/>
      <c r="HB303" s="54"/>
      <c r="HC303" s="54"/>
      <c r="HD303" s="54"/>
      <c r="HE303" s="54"/>
      <c r="HF303" s="54"/>
      <c r="HG303" s="54"/>
      <c r="HH303" s="54"/>
      <c r="HI303" s="54"/>
      <c r="HJ303" s="54"/>
      <c r="HK303" s="54"/>
      <c r="HL303" s="54"/>
      <c r="HM303" s="54"/>
      <c r="HN303" s="54"/>
      <c r="HO303" s="54"/>
      <c r="HP303" s="54"/>
      <c r="HQ303" s="54"/>
      <c r="HR303" s="54"/>
      <c r="HS303" s="54"/>
      <c r="HT303" s="54"/>
      <c r="HU303" s="54"/>
      <c r="HV303" s="54"/>
      <c r="HW303" s="54"/>
      <c r="HX303" s="54"/>
      <c r="HY303" s="54"/>
      <c r="HZ303" s="54"/>
      <c r="IA303" s="54"/>
      <c r="IB303" s="54"/>
      <c r="IC303" s="54"/>
      <c r="ID303" s="54"/>
      <c r="IE303" s="54"/>
      <c r="IF303" s="54"/>
      <c r="IG303" s="54"/>
      <c r="IH303" s="54"/>
      <c r="II303" s="54"/>
      <c r="IJ303" s="54"/>
      <c r="IK303" s="54"/>
      <c r="IL303" s="54"/>
      <c r="IM303" s="54"/>
      <c r="IN303" s="54"/>
      <c r="IO303" s="54"/>
      <c r="IP303" s="54"/>
      <c r="IQ303" s="54"/>
      <c r="IR303" s="54"/>
      <c r="IS303" s="54"/>
      <c r="IT303" s="54"/>
      <c r="IU303" s="54"/>
      <c r="IV303" s="54"/>
      <c r="IW303" s="54"/>
      <c r="IX303" s="54"/>
      <c r="IY303" s="54"/>
      <c r="IZ303" s="54"/>
      <c r="JA303" s="54"/>
      <c r="JB303" s="54"/>
      <c r="JC303" s="54"/>
      <c r="JD303" s="54"/>
      <c r="JE303" s="54"/>
      <c r="JF303" s="54"/>
      <c r="JG303" s="243"/>
      <c r="JH303" s="54"/>
      <c r="JI303" s="54"/>
      <c r="JJ303" s="54"/>
      <c r="JK303" s="54"/>
      <c r="JL303" s="54"/>
      <c r="JM303" s="54"/>
      <c r="JN303" s="54"/>
      <c r="JO303" s="54"/>
      <c r="JP303" s="54"/>
      <c r="JQ303" s="54"/>
      <c r="JR303" s="54"/>
      <c r="JS303" s="54"/>
      <c r="JT303" s="243"/>
      <c r="JU303" s="54"/>
      <c r="JV303" s="54"/>
      <c r="JW303" s="54"/>
      <c r="JX303" s="54"/>
      <c r="JY303" s="54"/>
      <c r="JZ303" s="54"/>
      <c r="KA303" s="54"/>
      <c r="KB303" s="54"/>
      <c r="KC303" s="54"/>
      <c r="KD303" s="54"/>
      <c r="KE303" s="54"/>
      <c r="KF303" s="54"/>
      <c r="KG303" s="243"/>
      <c r="KH303" s="54"/>
      <c r="KI303" s="54"/>
      <c r="KJ303" s="54"/>
      <c r="KK303" s="54"/>
      <c r="KL303" s="54"/>
      <c r="KM303" s="54"/>
      <c r="KN303" s="54"/>
      <c r="KO303" s="54"/>
      <c r="KP303" s="54"/>
      <c r="KQ303" s="54"/>
      <c r="KR303" s="54"/>
      <c r="KS303" s="54"/>
      <c r="KT303" s="243"/>
      <c r="KU303" s="54"/>
      <c r="KV303" s="54"/>
      <c r="KW303" s="54"/>
      <c r="KX303" s="54"/>
      <c r="KY303" s="54"/>
      <c r="KZ303" s="54"/>
      <c r="LA303" s="54"/>
      <c r="LB303" s="54"/>
      <c r="LC303" s="54"/>
      <c r="LD303" s="54"/>
      <c r="LE303" s="54"/>
      <c r="LF303" s="54"/>
      <c r="LG303" s="243"/>
      <c r="LH303" s="54"/>
      <c r="LI303" s="54"/>
      <c r="LJ303" s="54"/>
      <c r="LK303" s="54"/>
      <c r="LL303" s="54"/>
      <c r="LM303" s="54"/>
      <c r="LN303" s="54"/>
      <c r="LO303" s="54"/>
      <c r="LP303" s="54"/>
      <c r="LQ303" s="54"/>
      <c r="LR303" s="54"/>
      <c r="LS303" s="54"/>
      <c r="LT303" s="243"/>
      <c r="LU303" s="54"/>
      <c r="LV303" s="54"/>
      <c r="LW303" s="54"/>
      <c r="LX303" s="54"/>
      <c r="LY303" s="54"/>
      <c r="LZ303" s="54"/>
      <c r="MA303" s="54"/>
      <c r="MB303" s="54"/>
      <c r="MC303" s="54"/>
      <c r="MD303" s="54"/>
      <c r="ME303" s="54"/>
      <c r="MF303" s="54"/>
      <c r="MG303" s="243"/>
      <c r="MH303" s="54"/>
      <c r="MI303" s="54"/>
      <c r="MJ303" s="54"/>
      <c r="MK303" s="54"/>
      <c r="ML303" s="54"/>
      <c r="MM303" s="54"/>
      <c r="MN303" s="54"/>
      <c r="MO303" s="54"/>
      <c r="MP303" s="54"/>
      <c r="MQ303" s="54"/>
      <c r="MR303" s="54"/>
      <c r="MS303" s="55"/>
    </row>
    <row r="304" spans="1:357" ht="20.25" x14ac:dyDescent="0.3">
      <c r="A304" s="83">
        <v>75</v>
      </c>
      <c r="B304" s="107" t="s">
        <v>278</v>
      </c>
      <c r="C304" s="108" t="s">
        <v>367</v>
      </c>
      <c r="D304" s="108" t="s">
        <v>208</v>
      </c>
      <c r="E304" s="44">
        <f t="shared" ref="E304:O304" si="1564">E306+E317+E324</f>
        <v>221565.68185611753</v>
      </c>
      <c r="F304" s="44">
        <f t="shared" si="1564"/>
        <v>1006789.3506927057</v>
      </c>
      <c r="G304" s="44">
        <f t="shared" si="1564"/>
        <v>836675.84710398933</v>
      </c>
      <c r="H304" s="44">
        <f t="shared" si="1564"/>
        <v>2024365.715239526</v>
      </c>
      <c r="I304" s="44">
        <f t="shared" si="1564"/>
        <v>1787360.2069771325</v>
      </c>
      <c r="J304" s="44">
        <f t="shared" si="1564"/>
        <v>788966.78350859624</v>
      </c>
      <c r="K304" s="44">
        <f t="shared" si="1564"/>
        <v>2146807.7115673516</v>
      </c>
      <c r="L304" s="25">
        <f t="shared" si="1564"/>
        <v>3998948.4226339506</v>
      </c>
      <c r="M304" s="25">
        <f t="shared" si="1564"/>
        <v>320518.27741612424</v>
      </c>
      <c r="N304" s="25">
        <f t="shared" si="1564"/>
        <v>348122.18327491242</v>
      </c>
      <c r="O304" s="25">
        <f t="shared" si="1564"/>
        <v>430470.70605908864</v>
      </c>
      <c r="P304" s="25">
        <f>P306+P317+P324</f>
        <v>183721.41545651812</v>
      </c>
      <c r="Q304" s="25">
        <f>Q306+Q317+Q324</f>
        <v>109868.97012184946</v>
      </c>
      <c r="R304" s="25">
        <f>R306+R317+R324</f>
        <v>665857.11901185103</v>
      </c>
      <c r="S304" s="25">
        <f>L304+M304+N304+O304+P304+Q304+R304</f>
        <v>6057507.0939742951</v>
      </c>
      <c r="T304" s="25">
        <f t="shared" ref="T304:AE304" si="1565">T306+T317+T324</f>
        <v>473222.33350025042</v>
      </c>
      <c r="U304" s="25">
        <f t="shared" si="1565"/>
        <v>877215.82373560348</v>
      </c>
      <c r="V304" s="25">
        <f t="shared" si="1565"/>
        <v>819950.75947254221</v>
      </c>
      <c r="W304" s="25">
        <f t="shared" si="1565"/>
        <v>418518.77816725086</v>
      </c>
      <c r="X304" s="25">
        <f t="shared" si="1565"/>
        <v>296899.51594057761</v>
      </c>
      <c r="Y304" s="25">
        <f t="shared" si="1565"/>
        <v>1042509.5977299283</v>
      </c>
      <c r="Z304" s="25">
        <f t="shared" si="1565"/>
        <v>588149.40744450013</v>
      </c>
      <c r="AA304" s="25">
        <f t="shared" si="1565"/>
        <v>960056.75179435825</v>
      </c>
      <c r="AB304" s="25">
        <f t="shared" si="1565"/>
        <v>347475.3797362711</v>
      </c>
      <c r="AC304" s="25">
        <f t="shared" si="1565"/>
        <v>956614.50091804378</v>
      </c>
      <c r="AD304" s="25">
        <f t="shared" si="1565"/>
        <v>748701.38541145064</v>
      </c>
      <c r="AE304" s="25">
        <f t="shared" si="1565"/>
        <v>3187430.8838257389</v>
      </c>
      <c r="AF304" s="25">
        <f>T304+U304+V304+W304+X304+Y304+Z304+AA304+AB304+AC304+AD304+AE304</f>
        <v>10716745.117676515</v>
      </c>
      <c r="AG304" s="25">
        <f t="shared" ref="AG304:AL304" si="1566">AG306+AG317+AG324</f>
        <v>1248985.9789684529</v>
      </c>
      <c r="AH304" s="25">
        <f t="shared" si="1566"/>
        <v>475525.78868302458</v>
      </c>
      <c r="AI304" s="25">
        <f t="shared" si="1566"/>
        <v>872466.83441829425</v>
      </c>
      <c r="AJ304" s="25">
        <f t="shared" si="1566"/>
        <v>1052591.5285428143</v>
      </c>
      <c r="AK304" s="25">
        <f t="shared" si="1566"/>
        <v>8262432.6485561673</v>
      </c>
      <c r="AL304" s="25">
        <f t="shared" si="1566"/>
        <v>928457.78000333835</v>
      </c>
      <c r="AM304" s="25">
        <f t="shared" ref="AM304:AR304" si="1567">AM306+AM317+AM324</f>
        <v>720037.31597396079</v>
      </c>
      <c r="AN304" s="25">
        <f t="shared" si="1567"/>
        <v>1267798.4197129027</v>
      </c>
      <c r="AO304" s="25">
        <f t="shared" si="1567"/>
        <v>784635.07803371735</v>
      </c>
      <c r="AP304" s="25">
        <f t="shared" si="1567"/>
        <v>1053372.6706726761</v>
      </c>
      <c r="AQ304" s="25">
        <f t="shared" si="1567"/>
        <v>1025260.3392588886</v>
      </c>
      <c r="AR304" s="25">
        <f t="shared" si="1567"/>
        <v>1777780.6004423301</v>
      </c>
      <c r="AS304" s="25">
        <f>AG304+AH304+AI304+AJ304+AK304+AL304+AM304+AN304+AO304+AP304+AQ304+AR304</f>
        <v>19469344.98326657</v>
      </c>
      <c r="AT304" s="25">
        <f t="shared" ref="AT304:AY304" si="1568">AT306+AT317+AT324</f>
        <v>806051.22754965781</v>
      </c>
      <c r="AU304" s="25">
        <f t="shared" si="1568"/>
        <v>489822.72825905529</v>
      </c>
      <c r="AV304" s="25">
        <f t="shared" si="1568"/>
        <v>1552529.8087965283</v>
      </c>
      <c r="AW304" s="25">
        <f t="shared" si="1568"/>
        <v>652602.58137205802</v>
      </c>
      <c r="AX304" s="25">
        <f t="shared" si="1568"/>
        <v>556191.01823568682</v>
      </c>
      <c r="AY304" s="25">
        <f t="shared" si="1568"/>
        <v>711348.05892171618</v>
      </c>
      <c r="AZ304" s="25">
        <f t="shared" ref="AZ304:BE304" si="1569">AZ306+AZ317+AZ324</f>
        <v>992796.0225338008</v>
      </c>
      <c r="BA304" s="25">
        <f t="shared" si="1569"/>
        <v>479098.75004172954</v>
      </c>
      <c r="BB304" s="25">
        <f t="shared" si="1569"/>
        <v>869729.67451176757</v>
      </c>
      <c r="BC304" s="25">
        <f t="shared" si="1569"/>
        <v>826722.5310465697</v>
      </c>
      <c r="BD304" s="25">
        <f t="shared" si="1569"/>
        <v>1840661.0789100323</v>
      </c>
      <c r="BE304" s="25">
        <f t="shared" si="1569"/>
        <v>2115394.8205641787</v>
      </c>
      <c r="BF304" s="25">
        <f>AT304+AU304+AV304+AW304+AX304+AY304+AZ304+BA304+BB304+BC304+BD304+BE304</f>
        <v>11892948.300742781</v>
      </c>
      <c r="BG304" s="25">
        <f t="shared" ref="BG304:BL304" si="1570">BG306+BG317+BG324</f>
        <v>518413.72838424309</v>
      </c>
      <c r="BH304" s="25">
        <f t="shared" si="1570"/>
        <v>489995.72208312462</v>
      </c>
      <c r="BI304" s="25">
        <f t="shared" si="1570"/>
        <v>408126.44733767339</v>
      </c>
      <c r="BJ304" s="25">
        <f t="shared" si="1570"/>
        <v>1439370.4829327324</v>
      </c>
      <c r="BK304" s="25">
        <f t="shared" si="1570"/>
        <v>968341.1057836758</v>
      </c>
      <c r="BL304" s="25">
        <f t="shared" si="1570"/>
        <v>1659484.7532548825</v>
      </c>
      <c r="BM304" s="25">
        <f t="shared" ref="BM304:BR304" si="1571">BM306+BM317+BM324</f>
        <v>346348.83637956914</v>
      </c>
      <c r="BN304" s="25">
        <f t="shared" si="1571"/>
        <v>442689.75004172936</v>
      </c>
      <c r="BO304" s="25">
        <f t="shared" si="1571"/>
        <v>411684.29752962769</v>
      </c>
      <c r="BP304" s="25">
        <f t="shared" si="1571"/>
        <v>492793.90231180115</v>
      </c>
      <c r="BQ304" s="25">
        <f t="shared" si="1571"/>
        <v>608612.60924720438</v>
      </c>
      <c r="BR304" s="25">
        <f t="shared" si="1571"/>
        <v>1679146.3161826073</v>
      </c>
      <c r="BS304" s="25">
        <f>BG304+BH304+BI304+BJ304+BK304+BL304+BM304+BN304+BO304+BP304+BQ304+BR304</f>
        <v>9465007.9514688719</v>
      </c>
      <c r="BT304" s="25">
        <f t="shared" ref="BT304:BY304" si="1572">BT306+BT317+BT324</f>
        <v>1023430.9354865634</v>
      </c>
      <c r="BU304" s="25">
        <f t="shared" si="1572"/>
        <v>349688.56451343687</v>
      </c>
      <c r="BV304" s="25">
        <f t="shared" si="1572"/>
        <v>527511.95317976968</v>
      </c>
      <c r="BW304" s="25">
        <f t="shared" si="1572"/>
        <v>277477.38207310956</v>
      </c>
      <c r="BX304" s="25">
        <f t="shared" si="1572"/>
        <v>554562.30316307815</v>
      </c>
      <c r="BY304" s="25">
        <f t="shared" si="1572"/>
        <v>748576.31347020529</v>
      </c>
      <c r="BZ304" s="25">
        <f t="shared" ref="BZ304:CE304" si="1573">BZ306+BZ317+BZ324</f>
        <v>1087706.4713737275</v>
      </c>
      <c r="CA304" s="25">
        <f t="shared" si="1573"/>
        <v>256863.60102653992</v>
      </c>
      <c r="CB304" s="25">
        <f t="shared" si="1573"/>
        <v>552253.01080787857</v>
      </c>
      <c r="CC304" s="25">
        <f t="shared" si="1573"/>
        <v>330631.80045067589</v>
      </c>
      <c r="CD304" s="25">
        <f t="shared" si="1573"/>
        <v>765787.94041061623</v>
      </c>
      <c r="CE304" s="25">
        <f t="shared" si="1573"/>
        <v>1700154.803747288</v>
      </c>
      <c r="CF304" s="25">
        <f>BT304+BU304+BV304+BW304+BX304+BY304+BZ304+CA304+CB304+CC304+CD304+CE304</f>
        <v>8174645.0797028886</v>
      </c>
      <c r="CG304" s="25">
        <f t="shared" ref="CG304:CR304" si="1574">CG306+CG317+CG324</f>
        <v>175563.88941745952</v>
      </c>
      <c r="CH304" s="25">
        <f t="shared" si="1574"/>
        <v>201273.98305792024</v>
      </c>
      <c r="CI304" s="25">
        <f t="shared" si="1574"/>
        <v>293241.85223668837</v>
      </c>
      <c r="CJ304" s="25">
        <f t="shared" si="1574"/>
        <v>308703.81997996994</v>
      </c>
      <c r="CK304" s="25">
        <f t="shared" si="1574"/>
        <v>246709.49970789516</v>
      </c>
      <c r="CL304" s="25">
        <f t="shared" si="1574"/>
        <v>316100.54239692888</v>
      </c>
      <c r="CM304" s="25">
        <f t="shared" si="1574"/>
        <v>277842.1435903855</v>
      </c>
      <c r="CN304" s="25">
        <f t="shared" si="1574"/>
        <v>641774.15819562681</v>
      </c>
      <c r="CO304" s="25">
        <f t="shared" si="1574"/>
        <v>245892.12981972969</v>
      </c>
      <c r="CP304" s="25">
        <f t="shared" si="1574"/>
        <v>595307.96482223331</v>
      </c>
      <c r="CQ304" s="25">
        <f t="shared" si="1574"/>
        <v>1597118.1689617762</v>
      </c>
      <c r="CR304" s="25">
        <f t="shared" si="1574"/>
        <v>12108904.950050075</v>
      </c>
      <c r="CS304" s="25">
        <f>CG304+CH304+CI304+CJ304+CK304+CL304+CM304+CN304+CO304+CP304+CQ304+CR304</f>
        <v>17008433.102236688</v>
      </c>
      <c r="CT304" s="25">
        <f t="shared" ref="CT304:DE304" si="1575">CT306+CT317+CT324</f>
        <v>2338691.4928225675</v>
      </c>
      <c r="CU304" s="25">
        <f t="shared" si="1575"/>
        <v>12804705.919504257</v>
      </c>
      <c r="CV304" s="25">
        <f t="shared" si="1575"/>
        <v>424984.99002670671</v>
      </c>
      <c r="CW304" s="25">
        <f t="shared" si="1575"/>
        <v>746089.32899349032</v>
      </c>
      <c r="CX304" s="25">
        <f t="shared" si="1575"/>
        <v>911520.87919379084</v>
      </c>
      <c r="CY304" s="25">
        <f t="shared" si="1575"/>
        <v>252600.67947755003</v>
      </c>
      <c r="CZ304" s="25">
        <f t="shared" si="1575"/>
        <v>254761.14167083945</v>
      </c>
      <c r="DA304" s="25">
        <f t="shared" si="1575"/>
        <v>219164.31476381235</v>
      </c>
      <c r="DB304" s="25">
        <f t="shared" si="1575"/>
        <v>436071.92376064119</v>
      </c>
      <c r="DC304" s="25">
        <f t="shared" si="1575"/>
        <v>317796.27704056149</v>
      </c>
      <c r="DD304" s="25">
        <f t="shared" si="1575"/>
        <v>1053974.4815556668</v>
      </c>
      <c r="DE304" s="25">
        <f t="shared" si="1575"/>
        <v>10667643.79957436</v>
      </c>
      <c r="DF304" s="25">
        <f>CT304+CU304+CV304+CW304+CX304+CY304+CZ304+DA304+DB304+DC304+DD304+DE304</f>
        <v>30428005.228384238</v>
      </c>
      <c r="DG304" s="25">
        <f t="shared" ref="DG304:DR304" si="1576">DG306+DG317+DG324</f>
        <v>1699179.8913470206</v>
      </c>
      <c r="DH304" s="25">
        <f t="shared" si="1576"/>
        <v>280409.72865297936</v>
      </c>
      <c r="DI304" s="25">
        <f t="shared" si="1576"/>
        <v>190969.33000000005</v>
      </c>
      <c r="DJ304" s="25">
        <f t="shared" si="1576"/>
        <v>189752.63</v>
      </c>
      <c r="DK304" s="25">
        <f t="shared" si="1576"/>
        <v>226361.27000000008</v>
      </c>
      <c r="DL304" s="25">
        <f t="shared" si="1576"/>
        <v>259123.46999999997</v>
      </c>
      <c r="DM304" s="25">
        <f t="shared" si="1576"/>
        <v>597385.34000000008</v>
      </c>
      <c r="DN304" s="25">
        <f t="shared" si="1576"/>
        <v>306447.29999999987</v>
      </c>
      <c r="DO304" s="25">
        <f t="shared" si="1576"/>
        <v>296222.75</v>
      </c>
      <c r="DP304" s="25">
        <f t="shared" si="1576"/>
        <v>5139959.5199999996</v>
      </c>
      <c r="DQ304" s="25">
        <f t="shared" si="1576"/>
        <v>1005752.8600000001</v>
      </c>
      <c r="DR304" s="25">
        <f t="shared" si="1576"/>
        <v>2010661.25</v>
      </c>
      <c r="DS304" s="25">
        <f>DG304+DH304+DI304+DJ304+DK304+DL304+DM304+DN304+DO304+DP304+DQ304+DR304</f>
        <v>12202225.34</v>
      </c>
      <c r="DT304" s="25">
        <f t="shared" ref="DT304:EE304" si="1577">DT306+DT317+DT324</f>
        <v>279575.31</v>
      </c>
      <c r="DU304" s="25">
        <f t="shared" si="1577"/>
        <v>228419.98</v>
      </c>
      <c r="DV304" s="25">
        <f t="shared" si="1577"/>
        <v>260559.18999999997</v>
      </c>
      <c r="DW304" s="25">
        <f t="shared" si="1577"/>
        <v>148509.57999999999</v>
      </c>
      <c r="DX304" s="25">
        <f t="shared" si="1577"/>
        <v>212316.97999999998</v>
      </c>
      <c r="DY304" s="25">
        <f t="shared" si="1577"/>
        <v>133858.85999999999</v>
      </c>
      <c r="DZ304" s="25">
        <f t="shared" si="1577"/>
        <v>160049.58000000005</v>
      </c>
      <c r="EA304" s="25">
        <f t="shared" si="1577"/>
        <v>337129.72000000003</v>
      </c>
      <c r="EB304" s="25">
        <f t="shared" si="1577"/>
        <v>6588536.6900000004</v>
      </c>
      <c r="EC304" s="25">
        <f t="shared" si="1577"/>
        <v>1161701.4000000001</v>
      </c>
      <c r="ED304" s="25">
        <f t="shared" si="1577"/>
        <v>328211.48999999976</v>
      </c>
      <c r="EE304" s="25">
        <f t="shared" si="1577"/>
        <v>1826847.27</v>
      </c>
      <c r="EF304" s="25">
        <f>DT304+DU304+DV304+DW304+DX304+DY304+DZ304+EA304+EB304+EC304+ED304+EE304</f>
        <v>11665716.050000001</v>
      </c>
      <c r="EG304" s="25">
        <f t="shared" ref="EG304:ER304" si="1578">EG306+EG317+EG324</f>
        <v>121138.42000000001</v>
      </c>
      <c r="EH304" s="25">
        <f t="shared" si="1578"/>
        <v>107785.19</v>
      </c>
      <c r="EI304" s="25">
        <f t="shared" si="1578"/>
        <v>214036.14</v>
      </c>
      <c r="EJ304" s="25">
        <f t="shared" si="1578"/>
        <v>3051630.19</v>
      </c>
      <c r="EK304" s="25">
        <f t="shared" si="1578"/>
        <v>149132.22</v>
      </c>
      <c r="EL304" s="25">
        <f t="shared" si="1578"/>
        <v>194054.76999999981</v>
      </c>
      <c r="EM304" s="25">
        <f t="shared" si="1578"/>
        <v>148014.52000000005</v>
      </c>
      <c r="EN304" s="25">
        <f t="shared" si="1578"/>
        <v>178928.02000000008</v>
      </c>
      <c r="EO304" s="25">
        <f t="shared" si="1578"/>
        <v>1291647.3</v>
      </c>
      <c r="EP304" s="25">
        <f t="shared" si="1578"/>
        <v>530699.63</v>
      </c>
      <c r="EQ304" s="25">
        <f t="shared" si="1578"/>
        <v>513226.7099999999</v>
      </c>
      <c r="ER304" s="25">
        <f t="shared" si="1578"/>
        <v>17647479.370000001</v>
      </c>
      <c r="ES304" s="25">
        <f>EG304+EH304+EI304+EJ304+EK304+EL304+EM304+EN304+EO304+EP304+EQ304+ER304</f>
        <v>24147772.48</v>
      </c>
      <c r="ET304" s="25">
        <f t="shared" ref="ET304:FE304" si="1579">ET306+ET317+ET324</f>
        <v>81136.210000000006</v>
      </c>
      <c r="EU304" s="25">
        <f t="shared" si="1579"/>
        <v>103819.63</v>
      </c>
      <c r="EV304" s="25">
        <f t="shared" si="1579"/>
        <v>95207.579999999987</v>
      </c>
      <c r="EW304" s="25">
        <f t="shared" si="1579"/>
        <v>1772733.6300000001</v>
      </c>
      <c r="EX304" s="25">
        <f t="shared" si="1579"/>
        <v>93244.68</v>
      </c>
      <c r="EY304" s="25">
        <f t="shared" si="1579"/>
        <v>523768.42000000004</v>
      </c>
      <c r="EZ304" s="25">
        <f t="shared" si="1579"/>
        <v>1467800.0999999999</v>
      </c>
      <c r="FA304" s="25">
        <f t="shared" si="1579"/>
        <v>147252.96</v>
      </c>
      <c r="FB304" s="25">
        <f t="shared" si="1579"/>
        <v>15946301.09</v>
      </c>
      <c r="FC304" s="25">
        <f t="shared" si="1579"/>
        <v>103418.72000000002</v>
      </c>
      <c r="FD304" s="25">
        <f t="shared" si="1579"/>
        <v>-201388.77000000002</v>
      </c>
      <c r="FE304" s="25">
        <f t="shared" si="1579"/>
        <v>218344.63999999998</v>
      </c>
      <c r="FF304" s="25">
        <f>ET304+EU304+EV304+EW304+EX304+EY304+EZ304+FA304+FB304+FC304+FD304+FE304</f>
        <v>20351638.890000001</v>
      </c>
      <c r="FG304" s="25">
        <f t="shared" ref="FG304:FR304" si="1580">FG306+FG317+FG324</f>
        <v>67048.13</v>
      </c>
      <c r="FH304" s="25">
        <f t="shared" si="1580"/>
        <v>74660.679999999993</v>
      </c>
      <c r="FI304" s="25">
        <f t="shared" si="1580"/>
        <v>164162.88</v>
      </c>
      <c r="FJ304" s="25">
        <f t="shared" si="1580"/>
        <v>94109.43</v>
      </c>
      <c r="FK304" s="25">
        <f t="shared" si="1580"/>
        <v>90778.49</v>
      </c>
      <c r="FL304" s="25">
        <f t="shared" si="1580"/>
        <v>123054.25</v>
      </c>
      <c r="FM304" s="25">
        <f t="shared" si="1580"/>
        <v>80025.279999999984</v>
      </c>
      <c r="FN304" s="25">
        <f t="shared" si="1580"/>
        <v>81543.709999999992</v>
      </c>
      <c r="FO304" s="25">
        <f t="shared" si="1580"/>
        <v>183797.52</v>
      </c>
      <c r="FP304" s="25">
        <f t="shared" si="1580"/>
        <v>551419.49</v>
      </c>
      <c r="FQ304" s="25">
        <f t="shared" si="1580"/>
        <v>97126.590000000011</v>
      </c>
      <c r="FR304" s="25">
        <f t="shared" si="1580"/>
        <v>270539.24000000005</v>
      </c>
      <c r="FS304" s="25">
        <f>FG304+FH304+FI304+FJ304+FK304+FL304+FM304+FN304+FO304+FP304+FQ304+FR304</f>
        <v>1878265.69</v>
      </c>
      <c r="FT304" s="25">
        <f t="shared" ref="FT304:GC304" si="1581">FT306+FT317+FT324</f>
        <v>76247.839999999997</v>
      </c>
      <c r="FU304" s="25">
        <f t="shared" si="1581"/>
        <v>83740.69</v>
      </c>
      <c r="FV304" s="25">
        <f t="shared" si="1581"/>
        <v>61677.4</v>
      </c>
      <c r="FW304" s="25">
        <f t="shared" si="1581"/>
        <v>91745.58</v>
      </c>
      <c r="FX304" s="25">
        <f t="shared" si="1581"/>
        <v>307279.54000000004</v>
      </c>
      <c r="FY304" s="25">
        <f t="shared" si="1581"/>
        <v>323852.89</v>
      </c>
      <c r="FZ304" s="25">
        <f t="shared" si="1581"/>
        <v>50932.28</v>
      </c>
      <c r="GA304" s="25">
        <f t="shared" si="1581"/>
        <v>91022.18</v>
      </c>
      <c r="GB304" s="25">
        <f t="shared" si="1581"/>
        <v>66734.229999999981</v>
      </c>
      <c r="GC304" s="25">
        <f t="shared" si="1581"/>
        <v>300694.34999999998</v>
      </c>
      <c r="GD304" s="25">
        <f>GD306+GD317+GD324</f>
        <v>165599.24</v>
      </c>
      <c r="GE304" s="25">
        <f>GE306+GE317+GE324</f>
        <v>377662.26999999996</v>
      </c>
      <c r="GF304" s="25">
        <f>FT304+FU304+FV304+FW304+FX304+FY304+FZ304+GA304+GB304+GC304+GD304+GE304</f>
        <v>1997188.49</v>
      </c>
      <c r="GG304" s="25">
        <f t="shared" ref="GG304:GP304" si="1582">GG306+GG317+GG324</f>
        <v>57647.11</v>
      </c>
      <c r="GH304" s="25">
        <f t="shared" si="1582"/>
        <v>59182.48</v>
      </c>
      <c r="GI304" s="25">
        <f t="shared" si="1582"/>
        <v>117976.98999999998</v>
      </c>
      <c r="GJ304" s="25">
        <f t="shared" si="1582"/>
        <v>55655.500000000007</v>
      </c>
      <c r="GK304" s="25">
        <f t="shared" si="1582"/>
        <v>45595.039999999994</v>
      </c>
      <c r="GL304" s="25">
        <f t="shared" si="1582"/>
        <v>105216.26000000002</v>
      </c>
      <c r="GM304" s="25">
        <f t="shared" si="1582"/>
        <v>80857.760000000097</v>
      </c>
      <c r="GN304" s="25">
        <f t="shared" si="1582"/>
        <v>44007.189999999813</v>
      </c>
      <c r="GO304" s="25">
        <f t="shared" si="1582"/>
        <v>314442.76</v>
      </c>
      <c r="GP304" s="25">
        <f t="shared" si="1582"/>
        <v>338434.81000000006</v>
      </c>
      <c r="GQ304" s="25">
        <f>GQ306+GQ317+GQ324</f>
        <v>59121.149999999965</v>
      </c>
      <c r="GR304" s="25">
        <f>GR306+GR317+GR324</f>
        <v>204279.57000000007</v>
      </c>
      <c r="GS304" s="25">
        <f>GG304+GH304+GI304+GJ304+GK304+GL304+GM304+GN304+GO304+GP304+GQ304+GR304</f>
        <v>1482416.6199999999</v>
      </c>
      <c r="GT304" s="25">
        <f t="shared" ref="GT304:HC304" si="1583">GT306+GT317+GT324</f>
        <v>44786.790000000008</v>
      </c>
      <c r="GU304" s="25">
        <f t="shared" si="1583"/>
        <v>49584.88</v>
      </c>
      <c r="GV304" s="25">
        <f t="shared" si="1583"/>
        <v>83925.58</v>
      </c>
      <c r="GW304" s="25">
        <f t="shared" si="1583"/>
        <v>41153.789999999994</v>
      </c>
      <c r="GX304" s="25">
        <f t="shared" si="1583"/>
        <v>77495.41</v>
      </c>
      <c r="GY304" s="25">
        <f t="shared" si="1583"/>
        <v>103291.93999999996</v>
      </c>
      <c r="GZ304" s="25">
        <f t="shared" si="1583"/>
        <v>72711.220000000016</v>
      </c>
      <c r="HA304" s="25">
        <f t="shared" si="1583"/>
        <v>33425.480000000032</v>
      </c>
      <c r="HB304" s="25">
        <f t="shared" si="1583"/>
        <v>56378.109999999957</v>
      </c>
      <c r="HC304" s="25">
        <f t="shared" si="1583"/>
        <v>331416.48</v>
      </c>
      <c r="HD304" s="25">
        <f>HD306+HD317+HD324</f>
        <v>32031.970000000074</v>
      </c>
      <c r="HE304" s="25">
        <f>HE306+HE317+HE324</f>
        <v>226815.16999999998</v>
      </c>
      <c r="HF304" s="25">
        <f>GT304+GU304+GV304+GW304+GX304+GY304+GZ304+HA304+HB304+HC304+HD304+HE304</f>
        <v>1153016.82</v>
      </c>
      <c r="HG304" s="25">
        <f t="shared" ref="HG304:HP304" si="1584">HG306+HG317+HG324</f>
        <v>23926.819999999996</v>
      </c>
      <c r="HH304" s="25">
        <f t="shared" si="1584"/>
        <v>480452.07</v>
      </c>
      <c r="HI304" s="25">
        <f t="shared" si="1584"/>
        <v>44688.649999999994</v>
      </c>
      <c r="HJ304" s="25">
        <f t="shared" si="1584"/>
        <v>45111.919999999976</v>
      </c>
      <c r="HK304" s="25">
        <f t="shared" si="1584"/>
        <v>55971.22000000003</v>
      </c>
      <c r="HL304" s="25">
        <f t="shared" si="1584"/>
        <v>134457.15000000005</v>
      </c>
      <c r="HM304" s="25">
        <f t="shared" si="1584"/>
        <v>139590.24999999994</v>
      </c>
      <c r="HN304" s="25">
        <f t="shared" si="1584"/>
        <v>35470.87999999999</v>
      </c>
      <c r="HO304" s="25">
        <f t="shared" si="1584"/>
        <v>59137.420000000071</v>
      </c>
      <c r="HP304" s="25">
        <f t="shared" si="1584"/>
        <v>683896.59000000008</v>
      </c>
      <c r="HQ304" s="25">
        <f>HQ306+HQ317+HQ324</f>
        <v>206675.0199999999</v>
      </c>
      <c r="HR304" s="25">
        <f>HR306+HR317+HR324</f>
        <v>628434.28</v>
      </c>
      <c r="HS304" s="25">
        <f>HG304+HH304+HI304+HJ304+HK304+HL304+HM304+HN304+HO304+HP304+HQ304+HR304</f>
        <v>2537812.2699999996</v>
      </c>
      <c r="HT304" s="25">
        <f t="shared" ref="HT304:IC304" si="1585">HT306+HT317+HT324</f>
        <v>740099.06</v>
      </c>
      <c r="HU304" s="25">
        <f t="shared" si="1585"/>
        <v>170622.89</v>
      </c>
      <c r="HV304" s="25">
        <f t="shared" si="1585"/>
        <v>37779.890000000007</v>
      </c>
      <c r="HW304" s="25">
        <f t="shared" si="1585"/>
        <v>85496.709999999992</v>
      </c>
      <c r="HX304" s="25">
        <f t="shared" si="1585"/>
        <v>100203.50999999998</v>
      </c>
      <c r="HY304" s="25">
        <f t="shared" si="1585"/>
        <v>67673.990000000005</v>
      </c>
      <c r="HZ304" s="25">
        <f t="shared" si="1585"/>
        <v>55827.250000000015</v>
      </c>
      <c r="IA304" s="25">
        <f t="shared" si="1585"/>
        <v>35271.639999999992</v>
      </c>
      <c r="IB304" s="25">
        <f t="shared" si="1585"/>
        <v>27256.309999999987</v>
      </c>
      <c r="IC304" s="25">
        <f t="shared" si="1585"/>
        <v>337877.39999999991</v>
      </c>
      <c r="ID304" s="25">
        <f>ID306+ID317+ID324</f>
        <v>72013.320000000065</v>
      </c>
      <c r="IE304" s="25">
        <f>IE306+IE317+IE324</f>
        <v>239612.46999999994</v>
      </c>
      <c r="IF304" s="25">
        <f>HT304+HU304+HV304+HW304+HX304+HY304+HZ304+IA304+IB304+IC304+ID304+IE304</f>
        <v>1969734.44</v>
      </c>
      <c r="IG304" s="25">
        <f t="shared" ref="IG304:IP304" si="1586">IG306+IG317+IG324</f>
        <v>410264.72</v>
      </c>
      <c r="IH304" s="25">
        <f t="shared" si="1586"/>
        <v>15747.940000000008</v>
      </c>
      <c r="II304" s="25">
        <f t="shared" si="1586"/>
        <v>27508.979999999996</v>
      </c>
      <c r="IJ304" s="25">
        <f t="shared" si="1586"/>
        <v>56166.060000000005</v>
      </c>
      <c r="IK304" s="25">
        <f t="shared" si="1586"/>
        <v>263591.27</v>
      </c>
      <c r="IL304" s="25">
        <f t="shared" si="1586"/>
        <v>32472.000000000011</v>
      </c>
      <c r="IM304" s="25">
        <f t="shared" si="1586"/>
        <v>34023.47000000003</v>
      </c>
      <c r="IN304" s="25">
        <f t="shared" si="1586"/>
        <v>26684.739999999991</v>
      </c>
      <c r="IO304" s="25">
        <f t="shared" si="1586"/>
        <v>17907.049999999967</v>
      </c>
      <c r="IP304" s="25">
        <f t="shared" si="1586"/>
        <v>241999.97000000003</v>
      </c>
      <c r="IQ304" s="25">
        <f>IQ306+IQ317+IQ324</f>
        <v>50965.13999999997</v>
      </c>
      <c r="IR304" s="25">
        <f>IR306+IR317+IR324</f>
        <v>1131410.2899999996</v>
      </c>
      <c r="IS304" s="25">
        <f>IG304+IH304+II304+IJ304+IK304+IL304+IM304+IN304+IO304+IP304+IQ304+IR304</f>
        <v>2308741.6299999994</v>
      </c>
      <c r="IT304" s="25">
        <f t="shared" ref="IT304:JC304" si="1587">IT306+IT317+IT324</f>
        <v>34400.21</v>
      </c>
      <c r="IU304" s="25">
        <f t="shared" si="1587"/>
        <v>37058.410000000003</v>
      </c>
      <c r="IV304" s="25">
        <f t="shared" si="1587"/>
        <v>236618.23</v>
      </c>
      <c r="IW304" s="25">
        <f t="shared" si="1587"/>
        <v>29798.260000000002</v>
      </c>
      <c r="IX304" s="25">
        <f t="shared" si="1587"/>
        <v>14303.289999999997</v>
      </c>
      <c r="IY304" s="25">
        <f t="shared" si="1587"/>
        <v>38430.479999999996</v>
      </c>
      <c r="IZ304" s="25">
        <f t="shared" si="1587"/>
        <v>43042.94</v>
      </c>
      <c r="JA304" s="25">
        <f t="shared" si="1587"/>
        <v>20403.399999999983</v>
      </c>
      <c r="JB304" s="25">
        <f t="shared" si="1587"/>
        <v>330139.5</v>
      </c>
      <c r="JC304" s="25">
        <f t="shared" si="1587"/>
        <v>318666.14</v>
      </c>
      <c r="JD304" s="25">
        <f>JD306+JD317+JD324</f>
        <v>18086.260000000053</v>
      </c>
      <c r="JE304" s="25">
        <f>JE306+JE317+JE324</f>
        <v>409013.83</v>
      </c>
      <c r="JF304" s="25">
        <f>IT304+IU304+IV304+IW304+IX304+IY304+IZ304+JA304+JB304+JC304+JD304+JE304</f>
        <v>1529960.95</v>
      </c>
      <c r="JG304" s="225">
        <f t="shared" ref="JG304:JP304" si="1588">JG306+JG317+JG324</f>
        <v>21339.399999999998</v>
      </c>
      <c r="JH304" s="25">
        <f t="shared" si="1588"/>
        <v>212018.66999999998</v>
      </c>
      <c r="JI304" s="25">
        <f t="shared" si="1588"/>
        <v>1262469.2300000002</v>
      </c>
      <c r="JJ304" s="25">
        <f t="shared" si="1588"/>
        <v>160670.78</v>
      </c>
      <c r="JK304" s="25">
        <f t="shared" si="1588"/>
        <v>52765.600000000057</v>
      </c>
      <c r="JL304" s="25">
        <f t="shared" si="1588"/>
        <v>197100.68999999959</v>
      </c>
      <c r="JM304" s="25">
        <f t="shared" si="1588"/>
        <v>3123770.84</v>
      </c>
      <c r="JN304" s="25">
        <f t="shared" si="1588"/>
        <v>1081941.6300000004</v>
      </c>
      <c r="JO304" s="25">
        <f t="shared" si="1588"/>
        <v>95040.22999999985</v>
      </c>
      <c r="JP304" s="25">
        <f t="shared" si="1588"/>
        <v>258173.6599999991</v>
      </c>
      <c r="JQ304" s="25">
        <f>JQ306+JQ317+JQ324</f>
        <v>26014.600000000173</v>
      </c>
      <c r="JR304" s="25">
        <f>JR306+JR317+JR324</f>
        <v>22982.180000000772</v>
      </c>
      <c r="JS304" s="25">
        <f>JG304+JH304+JI304+JJ304+JK304+JL304+JM304+JN304+JO304+JP304+JQ304+JR304</f>
        <v>6514287.5099999998</v>
      </c>
      <c r="JT304" s="225">
        <f t="shared" ref="JT304:KC304" si="1589">JT306+JT317+JT324</f>
        <v>52753.34</v>
      </c>
      <c r="JU304" s="25">
        <f t="shared" si="1589"/>
        <v>51183.9</v>
      </c>
      <c r="JV304" s="25">
        <f t="shared" si="1589"/>
        <v>724227.16999999993</v>
      </c>
      <c r="JW304" s="25">
        <f t="shared" si="1589"/>
        <v>14666.070000000005</v>
      </c>
      <c r="JX304" s="25">
        <f t="shared" si="1589"/>
        <v>75502.98</v>
      </c>
      <c r="JY304" s="25">
        <f t="shared" si="1589"/>
        <v>55317.09</v>
      </c>
      <c r="JZ304" s="25">
        <f t="shared" si="1589"/>
        <v>41271.22</v>
      </c>
      <c r="KA304" s="25">
        <f t="shared" si="1589"/>
        <v>14607.389999999978</v>
      </c>
      <c r="KB304" s="25">
        <f t="shared" si="1589"/>
        <v>63724.860000000008</v>
      </c>
      <c r="KC304" s="25">
        <f t="shared" si="1589"/>
        <v>349619.49000000005</v>
      </c>
      <c r="KD304" s="25">
        <f>KD306+KD317+KD324</f>
        <v>12018.449999999995</v>
      </c>
      <c r="KE304" s="25">
        <f>KE306+KE317+KE324</f>
        <v>70629.030000000028</v>
      </c>
      <c r="KF304" s="25">
        <f>JT304+JU304+JV304+JW304+JX304+JY304+JZ304+KA304+KB304+KC304+KD304+KE304</f>
        <v>1525520.9899999998</v>
      </c>
      <c r="KG304" s="225">
        <f t="shared" ref="KG304:KP304" si="1590">KG306+KG317+KG324</f>
        <v>60838.03</v>
      </c>
      <c r="KH304" s="25">
        <f t="shared" si="1590"/>
        <v>6591.81</v>
      </c>
      <c r="KI304" s="25">
        <f t="shared" si="1590"/>
        <v>35312.85</v>
      </c>
      <c r="KJ304" s="25">
        <f t="shared" si="1590"/>
        <v>73774.610000000015</v>
      </c>
      <c r="KK304" s="25">
        <f t="shared" si="1590"/>
        <v>55522.62999999999</v>
      </c>
      <c r="KL304" s="25">
        <f t="shared" si="1590"/>
        <v>359926.59</v>
      </c>
      <c r="KM304" s="25">
        <f t="shared" si="1590"/>
        <v>9215.8799999999937</v>
      </c>
      <c r="KN304" s="25">
        <f t="shared" si="1590"/>
        <v>10883.699999999997</v>
      </c>
      <c r="KO304" s="25">
        <f t="shared" si="1590"/>
        <v>6058.5300000000052</v>
      </c>
      <c r="KP304" s="25">
        <f t="shared" si="1590"/>
        <v>247245.2</v>
      </c>
      <c r="KQ304" s="25">
        <f>KQ306+KQ317+KQ324</f>
        <v>18985.859999999993</v>
      </c>
      <c r="KR304" s="25">
        <f>KR306+KR317+KR324</f>
        <v>51306.770000000048</v>
      </c>
      <c r="KS304" s="25">
        <f>KG304+KH304+KI304+KJ304+KK304+KL304+KM304+KN304+KO304+KP304+KQ304+KR304</f>
        <v>935662.46000000008</v>
      </c>
      <c r="KT304" s="225">
        <f t="shared" ref="KT304:LC304" si="1591">KT306+KT317+KT324</f>
        <v>3847.3100000000004</v>
      </c>
      <c r="KU304" s="25">
        <f t="shared" si="1591"/>
        <v>97693.590000000026</v>
      </c>
      <c r="KV304" s="25">
        <f t="shared" si="1591"/>
        <v>246099.03999999998</v>
      </c>
      <c r="KW304" s="25">
        <f t="shared" si="1591"/>
        <v>372408.95</v>
      </c>
      <c r="KX304" s="25">
        <f t="shared" si="1591"/>
        <v>17146.690000000024</v>
      </c>
      <c r="KY304" s="25">
        <f t="shared" si="1591"/>
        <v>6375.3800000000028</v>
      </c>
      <c r="KZ304" s="25">
        <f t="shared" si="1591"/>
        <v>3556.860000000001</v>
      </c>
      <c r="LA304" s="25">
        <f t="shared" si="1591"/>
        <v>33803.139999999985</v>
      </c>
      <c r="LB304" s="25">
        <f t="shared" si="1591"/>
        <v>6489.5999999999967</v>
      </c>
      <c r="LC304" s="25">
        <f t="shared" si="1591"/>
        <v>2997.8100000000068</v>
      </c>
      <c r="LD304" s="25">
        <f>LD306+LD317+LD324</f>
        <v>10463.220000000021</v>
      </c>
      <c r="LE304" s="25">
        <f>LE306+LE317+LE324</f>
        <v>2905.6799999999971</v>
      </c>
      <c r="LF304" s="25">
        <f>KT304+KU304+KV304+KW304+KX304+KY304+KZ304+LA304+LB304+LC304+LD304+LE304</f>
        <v>803787.27000000014</v>
      </c>
      <c r="LG304" s="225">
        <f t="shared" ref="LG304:LP304" si="1592">LG306+LG317+LG324</f>
        <v>7576.07</v>
      </c>
      <c r="LH304" s="25">
        <f t="shared" si="1592"/>
        <v>-872.65999999999917</v>
      </c>
      <c r="LI304" s="25">
        <f t="shared" si="1592"/>
        <v>220258.68000000002</v>
      </c>
      <c r="LJ304" s="25">
        <f t="shared" si="1592"/>
        <v>109477.27999999998</v>
      </c>
      <c r="LK304" s="25">
        <f t="shared" si="1592"/>
        <v>13138.83</v>
      </c>
      <c r="LL304" s="25">
        <f t="shared" si="1592"/>
        <v>3191.380000000001</v>
      </c>
      <c r="LM304" s="25">
        <f t="shared" si="1592"/>
        <v>3002.2000000000007</v>
      </c>
      <c r="LN304" s="25">
        <f t="shared" si="1592"/>
        <v>47518.180000000015</v>
      </c>
      <c r="LO304" s="25">
        <f t="shared" si="1592"/>
        <v>2905.9499999999971</v>
      </c>
      <c r="LP304" s="25">
        <f t="shared" si="1592"/>
        <v>2996.880000000001</v>
      </c>
      <c r="LQ304" s="25">
        <f>LQ306+LQ317+LQ324</f>
        <v>7152.0900000000029</v>
      </c>
      <c r="LR304" s="25">
        <f>LR306+LR317+LR324</f>
        <v>52538.009999999987</v>
      </c>
      <c r="LS304" s="25">
        <f>LG304+LH304+LI304+LJ304+LK304+LL304+LM304+LN304+LO304+LP304+LQ304+LR304</f>
        <v>468882.89000000007</v>
      </c>
      <c r="LT304" s="225">
        <f t="shared" ref="LT304:MC304" si="1593">LT306+LT317+LT324</f>
        <v>4180.5</v>
      </c>
      <c r="LU304" s="25">
        <f t="shared" si="1593"/>
        <v>2721.62</v>
      </c>
      <c r="LV304" s="25">
        <f t="shared" si="1593"/>
        <v>220239.69</v>
      </c>
      <c r="LW304" s="25">
        <f t="shared" si="1593"/>
        <v>112753.46</v>
      </c>
      <c r="LX304" s="25">
        <f t="shared" si="1593"/>
        <v>41418.06</v>
      </c>
      <c r="LY304" s="25">
        <f t="shared" si="1593"/>
        <v>6193.1400000000012</v>
      </c>
      <c r="LZ304" s="25">
        <f t="shared" si="1593"/>
        <v>5658.1500000000015</v>
      </c>
      <c r="MA304" s="25">
        <f t="shared" si="1593"/>
        <v>57221.919999999998</v>
      </c>
      <c r="MB304" s="25">
        <f t="shared" si="1593"/>
        <v>83973.479999999981</v>
      </c>
      <c r="MC304" s="25">
        <f t="shared" si="1593"/>
        <v>7392.5100000000157</v>
      </c>
      <c r="MD304" s="25">
        <f>MD306+MD317+MD324</f>
        <v>54759.209999999992</v>
      </c>
      <c r="ME304" s="25">
        <f>ME306+ME317+ME324</f>
        <v>479520.68</v>
      </c>
      <c r="MF304" s="25">
        <f>LT304+LU304+LV304+LW304+LX304+LY304+LZ304+MA304+MB304+MC304+MD304+ME304</f>
        <v>1076032.42</v>
      </c>
      <c r="MG304" s="225">
        <f t="shared" ref="MG304:MP304" si="1594">MG306+MG317+MG324</f>
        <v>164250.72</v>
      </c>
      <c r="MH304" s="25">
        <f t="shared" si="1594"/>
        <v>92.740000000000009</v>
      </c>
      <c r="MI304" s="25">
        <f t="shared" si="1594"/>
        <v>228790.65000000002</v>
      </c>
      <c r="MJ304" s="25">
        <f t="shared" si="1594"/>
        <v>0</v>
      </c>
      <c r="MK304" s="25">
        <f t="shared" si="1594"/>
        <v>0</v>
      </c>
      <c r="ML304" s="25">
        <f t="shared" si="1594"/>
        <v>0</v>
      </c>
      <c r="MM304" s="25">
        <f t="shared" si="1594"/>
        <v>0</v>
      </c>
      <c r="MN304" s="25">
        <f t="shared" si="1594"/>
        <v>0</v>
      </c>
      <c r="MO304" s="25">
        <f t="shared" si="1594"/>
        <v>0</v>
      </c>
      <c r="MP304" s="25">
        <f t="shared" si="1594"/>
        <v>0</v>
      </c>
      <c r="MQ304" s="25">
        <f>MQ306+MQ317+MQ324</f>
        <v>0</v>
      </c>
      <c r="MR304" s="25">
        <f>MR306+MR317+MR324</f>
        <v>0</v>
      </c>
      <c r="MS304" s="26">
        <f>MG304+MH304+MI304+MJ304+MK304+ML304+MM304+MN304+MO304+MP304+MQ304+MR304</f>
        <v>393134.11</v>
      </c>
    </row>
    <row r="305" spans="1:357" x14ac:dyDescent="0.2">
      <c r="A305" s="82"/>
      <c r="B305" s="105"/>
      <c r="C305" s="106" t="s">
        <v>591</v>
      </c>
      <c r="D305" s="106" t="s">
        <v>591</v>
      </c>
      <c r="E305" s="21"/>
      <c r="F305" s="21"/>
      <c r="G305" s="21"/>
      <c r="H305" s="21"/>
      <c r="I305" s="21"/>
      <c r="J305" s="21"/>
      <c r="K305" s="22"/>
      <c r="L305" s="21"/>
      <c r="M305" s="22"/>
      <c r="N305" s="22"/>
      <c r="O305" s="22"/>
      <c r="P305" s="21"/>
      <c r="Q305" s="21"/>
      <c r="R305" s="21"/>
      <c r="S305" s="21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21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21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21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21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21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21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21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21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21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21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21"/>
      <c r="FT305" s="56"/>
      <c r="FU305" s="56"/>
      <c r="FV305" s="56"/>
      <c r="FW305" s="56"/>
      <c r="FX305" s="56"/>
      <c r="FY305" s="56"/>
      <c r="FZ305" s="56"/>
      <c r="GA305" s="56"/>
      <c r="GB305" s="56"/>
      <c r="GC305" s="56"/>
      <c r="GD305" s="56"/>
      <c r="GE305" s="56"/>
      <c r="GF305" s="21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21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21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21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21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21"/>
      <c r="IT305" s="56"/>
      <c r="IU305" s="56"/>
      <c r="IV305" s="56"/>
      <c r="IW305" s="56"/>
      <c r="IX305" s="56"/>
      <c r="IY305" s="56"/>
      <c r="IZ305" s="56"/>
      <c r="JA305" s="56"/>
      <c r="JB305" s="56"/>
      <c r="JC305" s="56"/>
      <c r="JD305" s="56"/>
      <c r="JE305" s="56"/>
      <c r="JF305" s="21"/>
      <c r="JG305" s="244"/>
      <c r="JH305" s="56"/>
      <c r="JI305" s="56"/>
      <c r="JJ305" s="56"/>
      <c r="JK305" s="56"/>
      <c r="JL305" s="56"/>
      <c r="JM305" s="56"/>
      <c r="JN305" s="56"/>
      <c r="JO305" s="56"/>
      <c r="JP305" s="56"/>
      <c r="JQ305" s="56"/>
      <c r="JR305" s="56"/>
      <c r="JS305" s="21"/>
      <c r="JT305" s="244"/>
      <c r="JU305" s="56"/>
      <c r="JV305" s="56"/>
      <c r="JW305" s="56"/>
      <c r="JX305" s="56"/>
      <c r="JY305" s="56"/>
      <c r="JZ305" s="56"/>
      <c r="KA305" s="56"/>
      <c r="KB305" s="56"/>
      <c r="KC305" s="56"/>
      <c r="KD305" s="56"/>
      <c r="KE305" s="56"/>
      <c r="KF305" s="21"/>
      <c r="KG305" s="244"/>
      <c r="KH305" s="56"/>
      <c r="KI305" s="56"/>
      <c r="KJ305" s="56"/>
      <c r="KK305" s="56"/>
      <c r="KL305" s="56"/>
      <c r="KM305" s="56"/>
      <c r="KN305" s="56"/>
      <c r="KO305" s="56"/>
      <c r="KP305" s="56"/>
      <c r="KQ305" s="56"/>
      <c r="KR305" s="56"/>
      <c r="KS305" s="21"/>
      <c r="KT305" s="244"/>
      <c r="KU305" s="56"/>
      <c r="KV305" s="56"/>
      <c r="KW305" s="56"/>
      <c r="KX305" s="56"/>
      <c r="KY305" s="56"/>
      <c r="KZ305" s="56"/>
      <c r="LA305" s="56"/>
      <c r="LB305" s="56"/>
      <c r="LC305" s="56"/>
      <c r="LD305" s="56"/>
      <c r="LE305" s="56"/>
      <c r="LF305" s="21"/>
      <c r="LG305" s="244"/>
      <c r="LH305" s="56"/>
      <c r="LI305" s="56"/>
      <c r="LJ305" s="56"/>
      <c r="LK305" s="56"/>
      <c r="LL305" s="56"/>
      <c r="LM305" s="56"/>
      <c r="LN305" s="56"/>
      <c r="LO305" s="56"/>
      <c r="LP305" s="56"/>
      <c r="LQ305" s="56"/>
      <c r="LR305" s="56"/>
      <c r="LS305" s="21"/>
      <c r="LT305" s="244"/>
      <c r="LU305" s="56"/>
      <c r="LV305" s="56"/>
      <c r="LW305" s="56"/>
      <c r="LX305" s="56"/>
      <c r="LY305" s="56"/>
      <c r="LZ305" s="56"/>
      <c r="MA305" s="56"/>
      <c r="MB305" s="56"/>
      <c r="MC305" s="56"/>
      <c r="MD305" s="56"/>
      <c r="ME305" s="56"/>
      <c r="MF305" s="21"/>
      <c r="MG305" s="244"/>
      <c r="MH305" s="56"/>
      <c r="MI305" s="56"/>
      <c r="MJ305" s="56"/>
      <c r="MK305" s="56"/>
      <c r="ML305" s="56"/>
      <c r="MM305" s="56"/>
      <c r="MN305" s="56"/>
      <c r="MO305" s="56"/>
      <c r="MP305" s="56"/>
      <c r="MQ305" s="56"/>
      <c r="MR305" s="56"/>
      <c r="MS305" s="24"/>
    </row>
    <row r="306" spans="1:357" ht="18" x14ac:dyDescent="0.25">
      <c r="A306" s="85">
        <v>750</v>
      </c>
      <c r="B306" s="111"/>
      <c r="C306" s="112" t="s">
        <v>91</v>
      </c>
      <c r="D306" s="112" t="s">
        <v>92</v>
      </c>
      <c r="E306" s="57">
        <f t="shared" ref="E306:R306" si="1595">E307+E308+E309+E310+E311+E312+E313+E314+E315</f>
        <v>0</v>
      </c>
      <c r="F306" s="57">
        <f t="shared" si="1595"/>
        <v>0</v>
      </c>
      <c r="G306" s="57">
        <f t="shared" si="1595"/>
        <v>0</v>
      </c>
      <c r="H306" s="57">
        <f t="shared" si="1595"/>
        <v>0</v>
      </c>
      <c r="I306" s="57">
        <f t="shared" si="1595"/>
        <v>0</v>
      </c>
      <c r="J306" s="57">
        <f t="shared" si="1595"/>
        <v>0</v>
      </c>
      <c r="K306" s="57">
        <f t="shared" si="1595"/>
        <v>0</v>
      </c>
      <c r="L306" s="57">
        <f t="shared" si="1595"/>
        <v>1607473.7105658485</v>
      </c>
      <c r="M306" s="57">
        <f t="shared" si="1595"/>
        <v>309631.11333667173</v>
      </c>
      <c r="N306" s="57">
        <f t="shared" si="1595"/>
        <v>249449.17376064102</v>
      </c>
      <c r="O306" s="57">
        <f t="shared" si="1595"/>
        <v>430445.66850275412</v>
      </c>
      <c r="P306" s="57">
        <f t="shared" si="1595"/>
        <v>186796.86195960609</v>
      </c>
      <c r="Q306" s="57">
        <f t="shared" si="1595"/>
        <v>105499.9165414789</v>
      </c>
      <c r="R306" s="57">
        <f t="shared" si="1595"/>
        <v>597379.40243698878</v>
      </c>
      <c r="S306" s="34">
        <f t="shared" ref="S306:S315" si="1596">L306+M306+N306+O306+P306+Q306+R306</f>
        <v>3486675.8471039892</v>
      </c>
      <c r="T306" s="57">
        <f t="shared" ref="T306:AE306" si="1597">T307+T308+T309+T310+T311+T312+T313+T314+T315</f>
        <v>473222.33350025042</v>
      </c>
      <c r="U306" s="57">
        <f t="shared" si="1597"/>
        <v>877132.36521448847</v>
      </c>
      <c r="V306" s="57">
        <f t="shared" si="1597"/>
        <v>787477.04890669347</v>
      </c>
      <c r="W306" s="57">
        <f t="shared" si="1597"/>
        <v>403312.63562009681</v>
      </c>
      <c r="X306" s="57">
        <f t="shared" si="1597"/>
        <v>-237961.1083291604</v>
      </c>
      <c r="Y306" s="57">
        <f t="shared" si="1597"/>
        <v>984727.09063595405</v>
      </c>
      <c r="Z306" s="57">
        <f t="shared" si="1597"/>
        <v>586768.16892004677</v>
      </c>
      <c r="AA306" s="57">
        <f t="shared" si="1597"/>
        <v>313457.68652979465</v>
      </c>
      <c r="AB306" s="57">
        <f t="shared" si="1597"/>
        <v>292960.27374394931</v>
      </c>
      <c r="AC306" s="57">
        <f t="shared" si="1597"/>
        <v>619346.0983141379</v>
      </c>
      <c r="AD306" s="57">
        <f t="shared" si="1597"/>
        <v>484706.22600567521</v>
      </c>
      <c r="AE306" s="57">
        <f t="shared" si="1597"/>
        <v>2372020.2679018532</v>
      </c>
      <c r="AF306" s="34">
        <f t="shared" ref="AF306:AF315" si="1598">T306+U306+V306+W306+X306+Y306+Z306+AA306+AB306+AC306+AD306+AE306</f>
        <v>7957169.0869637802</v>
      </c>
      <c r="AG306" s="57">
        <f t="shared" ref="AG306:AR306" si="1599">AG307+AG308+AG309+AG310+AG311+AG312+AG313+AG314+AG315</f>
        <v>512034.71874478384</v>
      </c>
      <c r="AH306" s="57">
        <f t="shared" si="1599"/>
        <v>348985.97896845272</v>
      </c>
      <c r="AI306" s="57">
        <f t="shared" si="1599"/>
        <v>446999.46670005016</v>
      </c>
      <c r="AJ306" s="57">
        <f t="shared" si="1599"/>
        <v>672058.2285928895</v>
      </c>
      <c r="AK306" s="57">
        <f t="shared" si="1599"/>
        <v>567085.46110832924</v>
      </c>
      <c r="AL306" s="57">
        <f t="shared" si="1599"/>
        <v>482109.09030211985</v>
      </c>
      <c r="AM306" s="57">
        <f t="shared" si="1599"/>
        <v>607259.81639125338</v>
      </c>
      <c r="AN306" s="57">
        <f t="shared" si="1599"/>
        <v>528485.28334167914</v>
      </c>
      <c r="AO306" s="57">
        <f t="shared" si="1599"/>
        <v>606726.54857285938</v>
      </c>
      <c r="AP306" s="57">
        <f t="shared" si="1599"/>
        <v>422271.85277916904</v>
      </c>
      <c r="AQ306" s="57">
        <f t="shared" si="1599"/>
        <v>657905.13979302312</v>
      </c>
      <c r="AR306" s="57">
        <f t="shared" si="1599"/>
        <v>1421679.7825488232</v>
      </c>
      <c r="AS306" s="34">
        <f t="shared" ref="AS306:AS315" si="1600">AG306+AH306+AI306+AJ306+AK306+AL306+AM306+AN306+AO306+AP306+AQ306+AR306</f>
        <v>7273601.3678434333</v>
      </c>
      <c r="AT306" s="57">
        <f t="shared" ref="AT306:BE306" si="1601">AT307+AT308+AT309+AT310+AT311+AT312+AT313+AT314+AT315</f>
        <v>317848.08950926387</v>
      </c>
      <c r="AU306" s="57">
        <f t="shared" si="1601"/>
        <v>358463.18895009183</v>
      </c>
      <c r="AV306" s="57">
        <f t="shared" si="1601"/>
        <v>376778.68210649304</v>
      </c>
      <c r="AW306" s="57">
        <f t="shared" si="1601"/>
        <v>345229.02103154722</v>
      </c>
      <c r="AX306" s="57">
        <f t="shared" si="1601"/>
        <v>355172.82427808369</v>
      </c>
      <c r="AY306" s="57">
        <f t="shared" si="1601"/>
        <v>488785.04773827427</v>
      </c>
      <c r="AZ306" s="57">
        <f t="shared" si="1601"/>
        <v>511394.75396427978</v>
      </c>
      <c r="BA306" s="57">
        <f t="shared" si="1601"/>
        <v>341600.8365047574</v>
      </c>
      <c r="BB306" s="57">
        <f t="shared" si="1601"/>
        <v>647934.48172258376</v>
      </c>
      <c r="BC306" s="57">
        <f t="shared" si="1601"/>
        <v>651557.48347521271</v>
      </c>
      <c r="BD306" s="57">
        <f t="shared" si="1601"/>
        <v>1058450.2626856959</v>
      </c>
      <c r="BE306" s="57">
        <f t="shared" si="1601"/>
        <v>1248207.296569854</v>
      </c>
      <c r="BF306" s="34">
        <f t="shared" ref="BF306:BF315" si="1602">AT306+AU306+AV306+AW306+AX306+AY306+AZ306+BA306+BB306+BC306+BD306+BE306</f>
        <v>6701421.9685361376</v>
      </c>
      <c r="BG306" s="57">
        <f t="shared" ref="BG306:BR306" si="1603">BG307+BG308+BG309+BG310+BG311+BG312+BG313+BG314+BG315</f>
        <v>331073.77261725924</v>
      </c>
      <c r="BH306" s="57">
        <f t="shared" si="1603"/>
        <v>270781.14605241193</v>
      </c>
      <c r="BI306" s="57">
        <f t="shared" si="1603"/>
        <v>230111.49157068954</v>
      </c>
      <c r="BJ306" s="57">
        <f t="shared" si="1603"/>
        <v>312257.55103488569</v>
      </c>
      <c r="BK306" s="57">
        <f t="shared" si="1603"/>
        <v>440637.3292855951</v>
      </c>
      <c r="BL306" s="57">
        <f t="shared" si="1603"/>
        <v>436045.85027541319</v>
      </c>
      <c r="BM306" s="57">
        <f t="shared" si="1603"/>
        <v>417561.58049574343</v>
      </c>
      <c r="BN306" s="57">
        <f t="shared" si="1603"/>
        <v>376182.27382740786</v>
      </c>
      <c r="BO306" s="57">
        <f t="shared" si="1603"/>
        <v>342344.62681522279</v>
      </c>
      <c r="BP306" s="57">
        <f t="shared" si="1603"/>
        <v>384334.75108496082</v>
      </c>
      <c r="BQ306" s="57">
        <f t="shared" si="1603"/>
        <v>285848.44633617112</v>
      </c>
      <c r="BR306" s="57">
        <f t="shared" si="1603"/>
        <v>921705.43819896528</v>
      </c>
      <c r="BS306" s="34">
        <f t="shared" ref="BS306:BS315" si="1604">BG306+BH306+BI306+BJ306+BK306+BL306+BM306+BN306+BO306+BP306+BQ306+BR306</f>
        <v>4748884.257594726</v>
      </c>
      <c r="BT306" s="57">
        <f t="shared" ref="BT306:CE306" si="1605">BT307+BT308+BT309+BT310+BT311+BT312+BT313+BT314+BT315</f>
        <v>203024.92739108665</v>
      </c>
      <c r="BU306" s="57">
        <f t="shared" si="1605"/>
        <v>312696.4179602738</v>
      </c>
      <c r="BV306" s="57">
        <f t="shared" si="1605"/>
        <v>294619.23510265397</v>
      </c>
      <c r="BW306" s="57">
        <f t="shared" si="1605"/>
        <v>211426.3754798864</v>
      </c>
      <c r="BX306" s="57">
        <f t="shared" si="1605"/>
        <v>180235.25517442852</v>
      </c>
      <c r="BY306" s="57">
        <f t="shared" si="1605"/>
        <v>191767.2849273911</v>
      </c>
      <c r="BZ306" s="57">
        <f t="shared" si="1605"/>
        <v>260909.48610415624</v>
      </c>
      <c r="CA306" s="57">
        <f t="shared" si="1605"/>
        <v>207966.16403772327</v>
      </c>
      <c r="CB306" s="57">
        <f t="shared" si="1605"/>
        <v>238529.44057753307</v>
      </c>
      <c r="CC306" s="57">
        <f t="shared" si="1605"/>
        <v>185757.14596895332</v>
      </c>
      <c r="CD306" s="57">
        <f t="shared" si="1605"/>
        <v>476821.78517776681</v>
      </c>
      <c r="CE306" s="57">
        <f t="shared" si="1605"/>
        <v>482513.71561508934</v>
      </c>
      <c r="CF306" s="34">
        <f t="shared" ref="CF306:CF315" si="1606">BT306+BU306+BV306+BW306+BX306+BY306+BZ306+CA306+CB306+CC306+CD306+CE306</f>
        <v>3246267.2335169427</v>
      </c>
      <c r="CG306" s="57">
        <f t="shared" ref="CG306:CR306" si="1607">CG307+CG308+CG309+CG310+CG311+CG312+CG313+CG314+CG315</f>
        <v>147066.23602069772</v>
      </c>
      <c r="CH306" s="57">
        <f t="shared" si="1607"/>
        <v>160148.27086463029</v>
      </c>
      <c r="CI306" s="57">
        <f t="shared" si="1607"/>
        <v>235580.09222166584</v>
      </c>
      <c r="CJ306" s="57">
        <f t="shared" si="1607"/>
        <v>158752.33788182272</v>
      </c>
      <c r="CK306" s="57">
        <f t="shared" si="1607"/>
        <v>134341.20238691365</v>
      </c>
      <c r="CL306" s="57">
        <f t="shared" si="1607"/>
        <v>181862.45831246884</v>
      </c>
      <c r="CM306" s="57">
        <f t="shared" si="1607"/>
        <v>249812.58220664324</v>
      </c>
      <c r="CN306" s="57">
        <f t="shared" si="1607"/>
        <v>357834.96252712409</v>
      </c>
      <c r="CO306" s="57">
        <f t="shared" si="1607"/>
        <v>214104.29744616931</v>
      </c>
      <c r="CP306" s="57">
        <f t="shared" si="1607"/>
        <v>490033.74933233176</v>
      </c>
      <c r="CQ306" s="57">
        <f t="shared" si="1607"/>
        <v>292335.13190619269</v>
      </c>
      <c r="CR306" s="57">
        <f t="shared" si="1607"/>
        <v>598405.9473794027</v>
      </c>
      <c r="CS306" s="34">
        <f t="shared" ref="CS306:CS315" si="1608">CG306+CH306+CI306+CJ306+CK306+CL306+CM306+CN306+CO306+CP306+CQ306+CR306</f>
        <v>3220277.268486063</v>
      </c>
      <c r="CT306" s="57">
        <f t="shared" ref="CT306:DE306" si="1609">CT307+CT308+CT309+CT310+CT311+CT312+CT313+CT314+CT315</f>
        <v>206385.43928392592</v>
      </c>
      <c r="CU306" s="57">
        <f t="shared" si="1609"/>
        <v>233456.0382240027</v>
      </c>
      <c r="CV306" s="57">
        <f t="shared" si="1609"/>
        <v>125337.04865631777</v>
      </c>
      <c r="CW306" s="57">
        <f t="shared" si="1609"/>
        <v>143648.64809714569</v>
      </c>
      <c r="CX306" s="57">
        <f t="shared" si="1609"/>
        <v>195089.74745451505</v>
      </c>
      <c r="CY306" s="57">
        <f t="shared" si="1609"/>
        <v>171165.85778668031</v>
      </c>
      <c r="CZ306" s="57">
        <f t="shared" si="1609"/>
        <v>205021.87969454171</v>
      </c>
      <c r="DA306" s="57">
        <f t="shared" si="1609"/>
        <v>150647.99445000832</v>
      </c>
      <c r="DB306" s="57">
        <f t="shared" si="1609"/>
        <v>356584.47020530817</v>
      </c>
      <c r="DC306" s="57">
        <f t="shared" si="1609"/>
        <v>222572.77149056905</v>
      </c>
      <c r="DD306" s="57">
        <f t="shared" si="1609"/>
        <v>462680.28050408937</v>
      </c>
      <c r="DE306" s="57">
        <f t="shared" si="1609"/>
        <v>667293.76201802713</v>
      </c>
      <c r="DF306" s="57">
        <f t="shared" ref="DF306:DF315" si="1610">CT306+CU306+CV306+CW306+CX306+CY306+CZ306+DA306+DB306+DC306+DD306+DE306</f>
        <v>3139883.9378651311</v>
      </c>
      <c r="DG306" s="57">
        <f t="shared" ref="DG306:DR306" si="1611">DG307+DG308+DG309+DG310+DG311+DG312+DG313+DG314+DG315</f>
        <v>137650.78134702053</v>
      </c>
      <c r="DH306" s="57">
        <f t="shared" si="1611"/>
        <v>214319.72865297942</v>
      </c>
      <c r="DI306" s="57">
        <f t="shared" si="1611"/>
        <v>87124.62</v>
      </c>
      <c r="DJ306" s="57">
        <f t="shared" si="1611"/>
        <v>115186.35</v>
      </c>
      <c r="DK306" s="57">
        <f t="shared" si="1611"/>
        <v>108158.26000000001</v>
      </c>
      <c r="DL306" s="57">
        <f t="shared" si="1611"/>
        <v>180606.35999999996</v>
      </c>
      <c r="DM306" s="57">
        <f t="shared" si="1611"/>
        <v>196501.57</v>
      </c>
      <c r="DN306" s="57">
        <f t="shared" si="1611"/>
        <v>181978.34</v>
      </c>
      <c r="DO306" s="57">
        <f t="shared" si="1611"/>
        <v>118319.35</v>
      </c>
      <c r="DP306" s="57">
        <f t="shared" si="1611"/>
        <v>475407.1</v>
      </c>
      <c r="DQ306" s="57">
        <f t="shared" si="1611"/>
        <v>50387.530000000086</v>
      </c>
      <c r="DR306" s="57">
        <f t="shared" si="1611"/>
        <v>843663.63</v>
      </c>
      <c r="DS306" s="34">
        <f t="shared" ref="DS306:DS315" si="1612">DG306+DH306+DI306+DJ306+DK306+DL306+DM306+DN306+DO306+DP306+DQ306+DR306</f>
        <v>2709303.62</v>
      </c>
      <c r="DT306" s="57">
        <f t="shared" ref="DT306:EE306" si="1613">DT307+DT308+DT309+DT310+DT311+DT312+DT313+DT314+DT315</f>
        <v>194413.83</v>
      </c>
      <c r="DU306" s="57">
        <f t="shared" si="1613"/>
        <v>121273.08</v>
      </c>
      <c r="DV306" s="57">
        <f t="shared" si="1613"/>
        <v>129071.79999999997</v>
      </c>
      <c r="DW306" s="57">
        <f t="shared" si="1613"/>
        <v>93631.889999999985</v>
      </c>
      <c r="DX306" s="57">
        <f t="shared" si="1613"/>
        <v>141092.56</v>
      </c>
      <c r="DY306" s="57">
        <f t="shared" si="1613"/>
        <v>72204.009999999995</v>
      </c>
      <c r="DZ306" s="57">
        <f t="shared" si="1613"/>
        <v>97581.860000000044</v>
      </c>
      <c r="EA306" s="57">
        <f t="shared" si="1613"/>
        <v>80735.59000000004</v>
      </c>
      <c r="EB306" s="57">
        <f t="shared" si="1613"/>
        <v>121115.94</v>
      </c>
      <c r="EC306" s="57">
        <f t="shared" si="1613"/>
        <v>247102.87000000002</v>
      </c>
      <c r="ED306" s="57">
        <f t="shared" si="1613"/>
        <v>250754.14999999994</v>
      </c>
      <c r="EE306" s="57">
        <f t="shared" si="1613"/>
        <v>682243.29999999993</v>
      </c>
      <c r="EF306" s="34">
        <f t="shared" ref="EF306:EF315" si="1614">DT306+DU306+DV306+DW306+DX306+DY306+DZ306+EA306+EB306+EC306+ED306+EE306</f>
        <v>2231220.88</v>
      </c>
      <c r="EG306" s="57">
        <f t="shared" ref="EG306:ER306" si="1615">EG307+EG308+EG309+EG310+EG311+EG312+EG313+EG314+EG315</f>
        <v>63957.600000000006</v>
      </c>
      <c r="EH306" s="57">
        <f t="shared" si="1615"/>
        <v>75327.649999999994</v>
      </c>
      <c r="EI306" s="57">
        <f t="shared" si="1615"/>
        <v>132856.55000000002</v>
      </c>
      <c r="EJ306" s="57">
        <f t="shared" si="1615"/>
        <v>68584.67</v>
      </c>
      <c r="EK306" s="57">
        <f t="shared" si="1615"/>
        <v>109205.87</v>
      </c>
      <c r="EL306" s="57">
        <f t="shared" si="1615"/>
        <v>104507.76000000001</v>
      </c>
      <c r="EM306" s="57">
        <f t="shared" si="1615"/>
        <v>99979.689999999988</v>
      </c>
      <c r="EN306" s="57">
        <f t="shared" si="1615"/>
        <v>148060.15</v>
      </c>
      <c r="EO306" s="57">
        <f t="shared" si="1615"/>
        <v>48084.38</v>
      </c>
      <c r="EP306" s="57">
        <f t="shared" si="1615"/>
        <v>100957.64</v>
      </c>
      <c r="EQ306" s="57">
        <f t="shared" si="1615"/>
        <v>153730.91999999993</v>
      </c>
      <c r="ER306" s="57">
        <f t="shared" si="1615"/>
        <v>609546.00000000012</v>
      </c>
      <c r="ES306" s="34">
        <f t="shared" ref="ES306:ES315" si="1616">EG306+EH306+EI306+EJ306+EK306+EL306+EM306+EN306+EO306+EP306+EQ306+ER306</f>
        <v>1714798.88</v>
      </c>
      <c r="ET306" s="57">
        <f t="shared" ref="ET306:FE306" si="1617">ET307+ET308+ET309+ET310+ET311+ET312+ET313+ET314+ET315</f>
        <v>50683.37000000001</v>
      </c>
      <c r="EU306" s="57">
        <f t="shared" si="1617"/>
        <v>54697.3</v>
      </c>
      <c r="EV306" s="57">
        <f t="shared" si="1617"/>
        <v>74202.709999999992</v>
      </c>
      <c r="EW306" s="57">
        <f t="shared" si="1617"/>
        <v>465863.56</v>
      </c>
      <c r="EX306" s="57">
        <f t="shared" si="1617"/>
        <v>51449.89</v>
      </c>
      <c r="EY306" s="57">
        <f t="shared" si="1617"/>
        <v>476131.26000000007</v>
      </c>
      <c r="EZ306" s="57">
        <f t="shared" si="1617"/>
        <v>86962.889999999985</v>
      </c>
      <c r="FA306" s="57">
        <f t="shared" si="1617"/>
        <v>113556.14</v>
      </c>
      <c r="FB306" s="57">
        <f t="shared" si="1617"/>
        <v>362104.74000000005</v>
      </c>
      <c r="FC306" s="57">
        <f t="shared" si="1617"/>
        <v>73244.360000000015</v>
      </c>
      <c r="FD306" s="57">
        <f t="shared" si="1617"/>
        <v>-260701.57000000004</v>
      </c>
      <c r="FE306" s="57">
        <f t="shared" si="1617"/>
        <v>161552.18</v>
      </c>
      <c r="FF306" s="34">
        <f t="shared" ref="FF306:FF315" si="1618">ET306+EU306+EV306+EW306+EX306+EY306+EZ306+FA306+FB306+FC306+FD306+FE306</f>
        <v>1709746.8299999998</v>
      </c>
      <c r="FG306" s="57">
        <f t="shared" ref="FG306:FR306" si="1619">FG307+FG308+FG309+FG310+FG311+FG312+FG313+FG314+FG315</f>
        <v>49621.55</v>
      </c>
      <c r="FH306" s="57">
        <f t="shared" si="1619"/>
        <v>30925.88</v>
      </c>
      <c r="FI306" s="57">
        <f t="shared" si="1619"/>
        <v>119186.1</v>
      </c>
      <c r="FJ306" s="57">
        <f t="shared" si="1619"/>
        <v>54307.239999999991</v>
      </c>
      <c r="FK306" s="57">
        <f t="shared" si="1619"/>
        <v>56217.700000000004</v>
      </c>
      <c r="FL306" s="57">
        <f t="shared" si="1619"/>
        <v>64348.26999999999</v>
      </c>
      <c r="FM306" s="57">
        <f t="shared" si="1619"/>
        <v>42624.26999999999</v>
      </c>
      <c r="FN306" s="57">
        <f t="shared" si="1619"/>
        <v>44448.539999999994</v>
      </c>
      <c r="FO306" s="57">
        <f t="shared" si="1619"/>
        <v>99038.53</v>
      </c>
      <c r="FP306" s="57">
        <f t="shared" si="1619"/>
        <v>519066.35</v>
      </c>
      <c r="FQ306" s="57">
        <f t="shared" si="1619"/>
        <v>53007.020000000011</v>
      </c>
      <c r="FR306" s="57">
        <f t="shared" si="1619"/>
        <v>196157.04000000007</v>
      </c>
      <c r="FS306" s="34">
        <f t="shared" ref="FS306:FS315" si="1620">FG306+FH306+FI306+FJ306+FK306+FL306+FM306+FN306+FO306+FP306+FQ306+FR306</f>
        <v>1328948.49</v>
      </c>
      <c r="FT306" s="57">
        <f t="shared" ref="FT306:GC306" si="1621">FT307+FT308+FT309+FT310+FT311+FT312+FT313+FT314+FT315</f>
        <v>38488.400000000001</v>
      </c>
      <c r="FU306" s="57">
        <f t="shared" si="1621"/>
        <v>58620.570000000007</v>
      </c>
      <c r="FV306" s="57">
        <f t="shared" si="1621"/>
        <v>27280.460000000003</v>
      </c>
      <c r="FW306" s="57">
        <f t="shared" si="1621"/>
        <v>52457.3</v>
      </c>
      <c r="FX306" s="57">
        <f t="shared" si="1621"/>
        <v>29410.139999999992</v>
      </c>
      <c r="FY306" s="57">
        <f t="shared" si="1621"/>
        <v>45890.999999999993</v>
      </c>
      <c r="FZ306" s="57">
        <f t="shared" si="1621"/>
        <v>32281.999999999996</v>
      </c>
      <c r="GA306" s="57">
        <f t="shared" si="1621"/>
        <v>62720.29</v>
      </c>
      <c r="GB306" s="57">
        <f t="shared" si="1621"/>
        <v>48255.659999999996</v>
      </c>
      <c r="GC306" s="57">
        <f t="shared" si="1621"/>
        <v>258785.97999999998</v>
      </c>
      <c r="GD306" s="57">
        <f>GD307+GD308+GD309+GD310+GD311+GD312+GD313+GD314+GD315</f>
        <v>135798.28</v>
      </c>
      <c r="GE306" s="57">
        <f>GE307+GE308+GE309+GE310+GE311+GE312+GE313+GE314+GE315</f>
        <v>355769.22</v>
      </c>
      <c r="GF306" s="34">
        <f t="shared" ref="GF306:GF315" si="1622">FT306+FU306+FV306+FW306+FX306+FY306+FZ306+GA306+GB306+GC306+GD306+GE306</f>
        <v>1145759.2999999998</v>
      </c>
      <c r="GG306" s="57">
        <f t="shared" ref="GG306:GP306" si="1623">GG307+GG308+GG309+GG310+GG311+GG312+GG313+GG314+GG315</f>
        <v>34497.96</v>
      </c>
      <c r="GH306" s="57">
        <f t="shared" si="1623"/>
        <v>42855.600000000006</v>
      </c>
      <c r="GI306" s="57">
        <f t="shared" si="1623"/>
        <v>92584.349999999977</v>
      </c>
      <c r="GJ306" s="57">
        <f t="shared" si="1623"/>
        <v>43850.680000000008</v>
      </c>
      <c r="GK306" s="57">
        <f t="shared" si="1623"/>
        <v>31928.709999999995</v>
      </c>
      <c r="GL306" s="57">
        <f t="shared" si="1623"/>
        <v>81857.370000000024</v>
      </c>
      <c r="GM306" s="57">
        <f t="shared" si="1623"/>
        <v>68005.620000000054</v>
      </c>
      <c r="GN306" s="57">
        <f t="shared" si="1623"/>
        <v>25712.609999999859</v>
      </c>
      <c r="GO306" s="57">
        <f t="shared" si="1623"/>
        <v>294605.44</v>
      </c>
      <c r="GP306" s="57">
        <f t="shared" si="1623"/>
        <v>289771.23000000004</v>
      </c>
      <c r="GQ306" s="57">
        <f>GQ307+GQ308+GQ309+GQ310+GQ311+GQ312+GQ313+GQ314+GQ315</f>
        <v>41863.489999999932</v>
      </c>
      <c r="GR306" s="57">
        <f>GR307+GR308+GR309+GR310+GR311+GR312+GR313+GR314+GR315</f>
        <v>-52561.379999999859</v>
      </c>
      <c r="GS306" s="34">
        <f t="shared" ref="GS306:GS315" si="1624">GG306+GH306+GI306+GJ306+GK306+GL306+GM306+GN306+GO306+GP306+GQ306+GR306</f>
        <v>994971.67999999993</v>
      </c>
      <c r="GT306" s="57">
        <f t="shared" ref="GT306:HC306" si="1625">GT307+GT308+GT309+GT310+GT311+GT312+GT313+GT314+GT315</f>
        <v>37498.740000000005</v>
      </c>
      <c r="GU306" s="57">
        <f t="shared" si="1625"/>
        <v>43376.719999999994</v>
      </c>
      <c r="GV306" s="57">
        <f t="shared" si="1625"/>
        <v>78992.549999999988</v>
      </c>
      <c r="GW306" s="57">
        <f t="shared" si="1625"/>
        <v>35934.28</v>
      </c>
      <c r="GX306" s="57">
        <f t="shared" si="1625"/>
        <v>67973.97</v>
      </c>
      <c r="GY306" s="57">
        <f t="shared" si="1625"/>
        <v>88254.709999999963</v>
      </c>
      <c r="GZ306" s="57">
        <f t="shared" si="1625"/>
        <v>59841.150000000009</v>
      </c>
      <c r="HA306" s="57">
        <f t="shared" si="1625"/>
        <v>21686.740000000034</v>
      </c>
      <c r="HB306" s="57">
        <f t="shared" si="1625"/>
        <v>13938.799999999959</v>
      </c>
      <c r="HC306" s="57">
        <f t="shared" si="1625"/>
        <v>317240.06</v>
      </c>
      <c r="HD306" s="57">
        <f>HD307+HD308+HD309+HD310+HD311+HD312+HD313+HD314+HD315</f>
        <v>25422.270000000062</v>
      </c>
      <c r="HE306" s="57">
        <f>HE307+HE308+HE309+HE310+HE311+HE312+HE313+HE314+HE315</f>
        <v>194180.33999999997</v>
      </c>
      <c r="HF306" s="34">
        <f t="shared" ref="HF306:HF315" si="1626">GT306+GU306+GV306+GW306+GX306+GY306+GZ306+HA306+HB306+HC306+HD306+HE306</f>
        <v>984340.33</v>
      </c>
      <c r="HG306" s="57">
        <f t="shared" ref="HG306:HP306" si="1627">HG307+HG308+HG309+HG310+HG311+HG312+HG313+HG314+HG315</f>
        <v>12531.699999999999</v>
      </c>
      <c r="HH306" s="57">
        <f t="shared" si="1627"/>
        <v>460462.69</v>
      </c>
      <c r="HI306" s="57">
        <f t="shared" si="1627"/>
        <v>25960.619999999995</v>
      </c>
      <c r="HJ306" s="57">
        <f t="shared" si="1627"/>
        <v>34002.379999999976</v>
      </c>
      <c r="HK306" s="57">
        <f t="shared" si="1627"/>
        <v>27636.940000000028</v>
      </c>
      <c r="HL306" s="57">
        <f t="shared" si="1627"/>
        <v>26564.740000000042</v>
      </c>
      <c r="HM306" s="57">
        <f t="shared" si="1627"/>
        <v>126937.01999999995</v>
      </c>
      <c r="HN306" s="57">
        <f t="shared" si="1627"/>
        <v>20677.809999999998</v>
      </c>
      <c r="HO306" s="57">
        <f t="shared" si="1627"/>
        <v>29763.220000000067</v>
      </c>
      <c r="HP306" s="57">
        <f t="shared" si="1627"/>
        <v>272005.07</v>
      </c>
      <c r="HQ306" s="57">
        <f>HQ307+HQ308+HQ309+HQ310+HQ311+HQ312+HQ313+HQ314+HQ315</f>
        <v>204002.83999999991</v>
      </c>
      <c r="HR306" s="57">
        <f>HR307+HR308+HR309+HR310+HR311+HR312+HR313+HR314+HR315</f>
        <v>300839.67000000004</v>
      </c>
      <c r="HS306" s="34">
        <f t="shared" ref="HS306:HS315" si="1628">HG306+HH306+HI306+HJ306+HK306+HL306+HM306+HN306+HO306+HP306+HQ306+HR306</f>
        <v>1541384.6999999997</v>
      </c>
      <c r="HT306" s="57">
        <f t="shared" ref="HT306:IC306" si="1629">HT307+HT308+HT309+HT310+HT311+HT312+HT313+HT314+HT315</f>
        <v>215866.79</v>
      </c>
      <c r="HU306" s="57">
        <f t="shared" si="1629"/>
        <v>102217.53</v>
      </c>
      <c r="HV306" s="57">
        <f t="shared" si="1629"/>
        <v>17097.660000000007</v>
      </c>
      <c r="HW306" s="57">
        <f t="shared" si="1629"/>
        <v>70559.189999999988</v>
      </c>
      <c r="HX306" s="57">
        <f t="shared" si="1629"/>
        <v>75521.669999999984</v>
      </c>
      <c r="HY306" s="57">
        <f t="shared" si="1629"/>
        <v>48861.360000000008</v>
      </c>
      <c r="HZ306" s="57">
        <f t="shared" si="1629"/>
        <v>32315.92000000002</v>
      </c>
      <c r="IA306" s="57">
        <f t="shared" si="1629"/>
        <v>18499.859999999993</v>
      </c>
      <c r="IB306" s="57">
        <f t="shared" si="1629"/>
        <v>12654.069999999992</v>
      </c>
      <c r="IC306" s="57">
        <f t="shared" si="1629"/>
        <v>267249.44999999995</v>
      </c>
      <c r="ID306" s="57">
        <f>ID307+ID308+ID309+ID310+ID311+ID312+ID313+ID314+ID315</f>
        <v>33555.920000000013</v>
      </c>
      <c r="IE306" s="57">
        <f>IE307+IE308+IE309+IE310+IE311+IE312+IE313+IE314+IE315</f>
        <v>122926.71999999997</v>
      </c>
      <c r="IF306" s="34">
        <f t="shared" ref="IF306:IF315" si="1630">HT306+HU306+HV306+HW306+HX306+HY306+HZ306+IA306+IB306+IC306+ID306+IE306</f>
        <v>1017326.14</v>
      </c>
      <c r="IG306" s="57">
        <f t="shared" ref="IG306:IP306" si="1631">IG307+IG308+IG309+IG310+IG311+IG312+IG313+IG314+IG315</f>
        <v>80314.58</v>
      </c>
      <c r="IH306" s="57">
        <f t="shared" si="1631"/>
        <v>9363.6800000000076</v>
      </c>
      <c r="II306" s="57">
        <f t="shared" si="1631"/>
        <v>22984.41</v>
      </c>
      <c r="IJ306" s="57">
        <f t="shared" si="1631"/>
        <v>25482.420000000006</v>
      </c>
      <c r="IK306" s="57">
        <f t="shared" si="1631"/>
        <v>45288.649999999994</v>
      </c>
      <c r="IL306" s="57">
        <f t="shared" si="1631"/>
        <v>30698.30000000001</v>
      </c>
      <c r="IM306" s="57">
        <f t="shared" si="1631"/>
        <v>29928.360000000008</v>
      </c>
      <c r="IN306" s="57">
        <f t="shared" si="1631"/>
        <v>18416.539999999979</v>
      </c>
      <c r="IO306" s="57">
        <f t="shared" si="1631"/>
        <v>13274.439999999991</v>
      </c>
      <c r="IP306" s="57">
        <f t="shared" si="1631"/>
        <v>235722.14</v>
      </c>
      <c r="IQ306" s="57">
        <f>IQ307+IQ308+IQ309+IQ310+IQ311+IQ312+IQ313+IQ314+IQ315</f>
        <v>47024.63999999997</v>
      </c>
      <c r="IR306" s="57">
        <f>IR307+IR308+IR309+IR310+IR311+IR312+IR313+IR314+IR315</f>
        <v>11037.469999999988</v>
      </c>
      <c r="IS306" s="34">
        <f t="shared" ref="IS306:IS315" si="1632">IG306+IH306+II306+IJ306+IK306+IL306+IM306+IN306+IO306+IP306+IQ306+IR306</f>
        <v>569535.63</v>
      </c>
      <c r="IT306" s="57">
        <f t="shared" ref="IT306:JC306" si="1633">IT307+IT308+IT309+IT310+IT311+IT312+IT313+IT314+IT315</f>
        <v>31427.059999999998</v>
      </c>
      <c r="IU306" s="57">
        <f t="shared" si="1633"/>
        <v>19506.020000000008</v>
      </c>
      <c r="IV306" s="57">
        <f t="shared" si="1633"/>
        <v>17490.939999999999</v>
      </c>
      <c r="IW306" s="57">
        <f t="shared" si="1633"/>
        <v>17107.740000000002</v>
      </c>
      <c r="IX306" s="57">
        <f t="shared" si="1633"/>
        <v>12870.229999999992</v>
      </c>
      <c r="IY306" s="57">
        <f t="shared" si="1633"/>
        <v>36657.1</v>
      </c>
      <c r="IZ306" s="57">
        <f t="shared" si="1633"/>
        <v>26814.860000000008</v>
      </c>
      <c r="JA306" s="57">
        <f t="shared" si="1633"/>
        <v>18302.189999999981</v>
      </c>
      <c r="JB306" s="57">
        <f t="shared" si="1633"/>
        <v>45015.000000000029</v>
      </c>
      <c r="JC306" s="57">
        <f t="shared" si="1633"/>
        <v>279467.58</v>
      </c>
      <c r="JD306" s="57">
        <f>JD307+JD308+JD309+JD310+JD311+JD312+JD313+JD314+JD315</f>
        <v>16006.520000000004</v>
      </c>
      <c r="JE306" s="57">
        <f>JE307+JE308+JE309+JE310+JE311+JE312+JE313+JE314+JE315</f>
        <v>38948.320000000014</v>
      </c>
      <c r="JF306" s="34">
        <f t="shared" ref="JF306:JF315" si="1634">IT306+IU306+IV306+IW306+IX306+IY306+IZ306+JA306+JB306+JC306+JD306+JE306</f>
        <v>559613.56000000006</v>
      </c>
      <c r="JG306" s="245">
        <f t="shared" ref="JG306:JP306" si="1635">JG307+JG308+JG309+JG310+JG311+JG312+JG313+JG314+JG315</f>
        <v>20552.439999999999</v>
      </c>
      <c r="JH306" s="57">
        <f t="shared" si="1635"/>
        <v>6914.96</v>
      </c>
      <c r="JI306" s="57">
        <f t="shared" si="1635"/>
        <v>17537.909999999996</v>
      </c>
      <c r="JJ306" s="57">
        <f t="shared" si="1635"/>
        <v>17148.340000000004</v>
      </c>
      <c r="JK306" s="57">
        <f t="shared" si="1635"/>
        <v>9348.7800000000043</v>
      </c>
      <c r="JL306" s="57">
        <f t="shared" si="1635"/>
        <v>37200.409999999989</v>
      </c>
      <c r="JM306" s="57">
        <f t="shared" si="1635"/>
        <v>14933.900000000007</v>
      </c>
      <c r="JN306" s="57">
        <f t="shared" si="1635"/>
        <v>9639.0799999999945</v>
      </c>
      <c r="JO306" s="57">
        <f t="shared" si="1635"/>
        <v>82622.449999999983</v>
      </c>
      <c r="JP306" s="57">
        <f t="shared" si="1635"/>
        <v>238369.99000000005</v>
      </c>
      <c r="JQ306" s="57">
        <f>JQ307+JQ308+JQ309+JQ310+JQ311+JQ312+JQ313+JQ314+JQ315</f>
        <v>7384.6300000000047</v>
      </c>
      <c r="JR306" s="57">
        <f>JR307+JR308+JR309+JR310+JR311+JR312+JR313+JR314+JR315</f>
        <v>4895.9299999999939</v>
      </c>
      <c r="JS306" s="34">
        <f t="shared" ref="JS306:JS315" si="1636">JG306+JH306+JI306+JJ306+JK306+JL306+JM306+JN306+JO306+JP306+JQ306+JR306</f>
        <v>466548.82</v>
      </c>
      <c r="JT306" s="245">
        <f t="shared" ref="JT306:KC306" si="1637">JT307+JT308+JT309+JT310+JT311+JT312+JT313+JT314+JT315</f>
        <v>51326.32</v>
      </c>
      <c r="JU306" s="57">
        <f t="shared" si="1637"/>
        <v>26374.78</v>
      </c>
      <c r="JV306" s="57">
        <f t="shared" si="1637"/>
        <v>11962.2</v>
      </c>
      <c r="JW306" s="57">
        <f t="shared" si="1637"/>
        <v>14475.170000000006</v>
      </c>
      <c r="JX306" s="57">
        <f t="shared" si="1637"/>
        <v>75212.08</v>
      </c>
      <c r="JY306" s="57">
        <f t="shared" si="1637"/>
        <v>32860.129999999997</v>
      </c>
      <c r="JZ306" s="57">
        <f t="shared" si="1637"/>
        <v>40316.910000000003</v>
      </c>
      <c r="KA306" s="57">
        <f t="shared" si="1637"/>
        <v>10961.299999999977</v>
      </c>
      <c r="KB306" s="57">
        <f t="shared" si="1637"/>
        <v>60508.680000000008</v>
      </c>
      <c r="KC306" s="57">
        <f t="shared" si="1637"/>
        <v>241658.19000000003</v>
      </c>
      <c r="KD306" s="57">
        <f>KD307+KD308+KD309+KD310+KD311+KD312+KD313+KD314+KD315</f>
        <v>11575.279999999995</v>
      </c>
      <c r="KE306" s="57">
        <f>KE307+KE308+KE309+KE310+KE311+KE312+KE313+KE314+KE315</f>
        <v>15149.519999999971</v>
      </c>
      <c r="KF306" s="34">
        <f t="shared" ref="KF306:KF315" si="1638">JT306+JU306+JV306+JW306+JX306+JY306+JZ306+KA306+KB306+KC306+KD306+KE306</f>
        <v>592380.56000000006</v>
      </c>
      <c r="KG306" s="245">
        <f t="shared" ref="KG306:KP306" si="1639">KG307+KG308+KG309+KG310+KG311+KG312+KG313+KG314+KG315</f>
        <v>60594.28</v>
      </c>
      <c r="KH306" s="57">
        <f t="shared" si="1639"/>
        <v>4166.46</v>
      </c>
      <c r="KI306" s="57">
        <f t="shared" si="1639"/>
        <v>34111.049999999996</v>
      </c>
      <c r="KJ306" s="57">
        <f t="shared" si="1639"/>
        <v>45804.710000000014</v>
      </c>
      <c r="KK306" s="57">
        <f t="shared" si="1639"/>
        <v>52699.669999999984</v>
      </c>
      <c r="KL306" s="57">
        <f t="shared" si="1639"/>
        <v>58091.210000000006</v>
      </c>
      <c r="KM306" s="57">
        <f t="shared" si="1639"/>
        <v>8618.8499999999913</v>
      </c>
      <c r="KN306" s="57">
        <f t="shared" si="1639"/>
        <v>8571.8799999999974</v>
      </c>
      <c r="KO306" s="57">
        <f t="shared" si="1639"/>
        <v>3962.4500000000044</v>
      </c>
      <c r="KP306" s="57">
        <f t="shared" si="1639"/>
        <v>246805.76000000001</v>
      </c>
      <c r="KQ306" s="57">
        <f>KQ307+KQ308+KQ309+KQ310+KQ311+KQ312+KQ313+KQ314+KQ315</f>
        <v>4328.5499999999884</v>
      </c>
      <c r="KR306" s="57">
        <f>KR307+KR308+KR309+KR310+KR311+KR312+KR313+KR314+KR315</f>
        <v>3121.480000000035</v>
      </c>
      <c r="KS306" s="34">
        <f t="shared" ref="KS306:KS315" si="1640">KG306+KH306+KI306+KJ306+KK306+KL306+KM306+KN306+KO306+KP306+KQ306+KR306</f>
        <v>530876.35</v>
      </c>
      <c r="KT306" s="245">
        <f t="shared" ref="KT306:LC306" si="1641">KT307+KT308+KT309+KT310+KT311+KT312+KT313+KT314+KT315</f>
        <v>3257.05</v>
      </c>
      <c r="KU306" s="57">
        <f t="shared" si="1641"/>
        <v>8348.4000000000015</v>
      </c>
      <c r="KV306" s="57">
        <f t="shared" si="1641"/>
        <v>3545</v>
      </c>
      <c r="KW306" s="57">
        <f t="shared" si="1641"/>
        <v>370747.69</v>
      </c>
      <c r="KX306" s="57">
        <f t="shared" si="1641"/>
        <v>9392.1100000000224</v>
      </c>
      <c r="KY306" s="57">
        <f t="shared" si="1641"/>
        <v>5413.3700000000026</v>
      </c>
      <c r="KZ306" s="57">
        <f t="shared" si="1641"/>
        <v>3325.5699999999997</v>
      </c>
      <c r="LA306" s="57">
        <f t="shared" si="1641"/>
        <v>33803.139999999985</v>
      </c>
      <c r="LB306" s="57">
        <f t="shared" si="1641"/>
        <v>5645.8499999999967</v>
      </c>
      <c r="LC306" s="57">
        <f t="shared" si="1641"/>
        <v>2775.7300000000068</v>
      </c>
      <c r="LD306" s="57">
        <f>LD307+LD308+LD309+LD310+LD311+LD312+LD313+LD314+LD315</f>
        <v>10241.140000000021</v>
      </c>
      <c r="LE306" s="57">
        <f>LE307+LE308+LE309+LE310+LE311+LE312+LE313+LE314+LE315</f>
        <v>2461.5199999999968</v>
      </c>
      <c r="LF306" s="34">
        <f t="shared" ref="LF306:LF315" si="1642">KT306+KU306+KV306+KW306+KX306+KY306+KZ306+LA306+LB306+LC306+LD306+LE306</f>
        <v>458956.57000000007</v>
      </c>
      <c r="LG306" s="245">
        <f t="shared" ref="LG306:LP306" si="1643">LG307+LG308+LG309+LG310+LG311+LG312+LG313+LG314+LG315</f>
        <v>7576.07</v>
      </c>
      <c r="LH306" s="57">
        <f t="shared" si="1643"/>
        <v>-1324.8299999999992</v>
      </c>
      <c r="LI306" s="57">
        <f t="shared" si="1643"/>
        <v>2411.69</v>
      </c>
      <c r="LJ306" s="57">
        <f t="shared" si="1643"/>
        <v>6851.29</v>
      </c>
      <c r="LK306" s="57">
        <f t="shared" si="1643"/>
        <v>6876.0399999999981</v>
      </c>
      <c r="LL306" s="57">
        <f t="shared" si="1643"/>
        <v>2846.880000000001</v>
      </c>
      <c r="LM306" s="57">
        <f t="shared" si="1643"/>
        <v>2717.880000000001</v>
      </c>
      <c r="LN306" s="57">
        <f t="shared" si="1643"/>
        <v>18931.78</v>
      </c>
      <c r="LO306" s="57">
        <f t="shared" si="1643"/>
        <v>2667.8799999999974</v>
      </c>
      <c r="LP306" s="57">
        <f t="shared" si="1643"/>
        <v>2946.880000000001</v>
      </c>
      <c r="LQ306" s="57">
        <f>LQ307+LQ308+LQ309+LQ310+LQ311+LQ312+LQ313+LQ314+LQ315</f>
        <v>6913.7900000000027</v>
      </c>
      <c r="LR306" s="57">
        <f>LR307+LR308+LR309+LR310+LR311+LR312+LR313+LR314+LR315</f>
        <v>2315.2299999999977</v>
      </c>
      <c r="LS306" s="34">
        <f t="shared" ref="LS306:LS315" si="1644">LG306+LH306+LI306+LJ306+LK306+LL306+LM306+LN306+LO306+LP306+LQ306+LR306</f>
        <v>61730.579999999994</v>
      </c>
      <c r="LT306" s="245">
        <f t="shared" ref="LT306:MC306" si="1645">LT307+LT308+LT309+LT310+LT311+LT312+LT313+LT314+LT315</f>
        <v>2569.46</v>
      </c>
      <c r="LU306" s="57">
        <f t="shared" si="1645"/>
        <v>2671.62</v>
      </c>
      <c r="LV306" s="57">
        <f t="shared" si="1645"/>
        <v>2619.46</v>
      </c>
      <c r="LW306" s="57">
        <f t="shared" si="1645"/>
        <v>2748.46</v>
      </c>
      <c r="LX306" s="57">
        <f t="shared" si="1645"/>
        <v>2763.059999999999</v>
      </c>
      <c r="LY306" s="57">
        <f t="shared" si="1645"/>
        <v>6098.4600000000009</v>
      </c>
      <c r="LZ306" s="57">
        <f t="shared" si="1645"/>
        <v>5361.3500000000013</v>
      </c>
      <c r="MA306" s="57">
        <f t="shared" si="1645"/>
        <v>4248.4599999999991</v>
      </c>
      <c r="MB306" s="57">
        <f t="shared" si="1645"/>
        <v>83973.479999999981</v>
      </c>
      <c r="MC306" s="57">
        <f t="shared" si="1645"/>
        <v>-699.74999999999272</v>
      </c>
      <c r="MD306" s="57">
        <f>MD307+MD308+MD309+MD310+MD311+MD312+MD313+MD314+MD315</f>
        <v>15888.499999999996</v>
      </c>
      <c r="ME306" s="57">
        <f>ME307+ME308+ME309+ME310+ME311+ME312+ME313+ME314+ME315</f>
        <v>2928.0499999999956</v>
      </c>
      <c r="MF306" s="34">
        <f t="shared" ref="MF306:MF315" si="1646">LT306+LU306+LV306+LW306+LX306+LY306+LZ306+MA306+MB306+MC306+MD306+ME306</f>
        <v>131170.60999999999</v>
      </c>
      <c r="MG306" s="245">
        <f t="shared" ref="MG306:MP306" si="1647">MG307+MG308+MG309+MG310+MG311+MG312+MG313+MG314+MG315</f>
        <v>2734.41</v>
      </c>
      <c r="MH306" s="57">
        <f t="shared" si="1647"/>
        <v>92.740000000000009</v>
      </c>
      <c r="MI306" s="57">
        <f t="shared" si="1647"/>
        <v>4838.92</v>
      </c>
      <c r="MJ306" s="57">
        <f t="shared" si="1647"/>
        <v>0</v>
      </c>
      <c r="MK306" s="57">
        <f t="shared" si="1647"/>
        <v>0</v>
      </c>
      <c r="ML306" s="57">
        <f t="shared" si="1647"/>
        <v>0</v>
      </c>
      <c r="MM306" s="57">
        <f t="shared" si="1647"/>
        <v>0</v>
      </c>
      <c r="MN306" s="57">
        <f t="shared" si="1647"/>
        <v>0</v>
      </c>
      <c r="MO306" s="57">
        <f t="shared" si="1647"/>
        <v>0</v>
      </c>
      <c r="MP306" s="57">
        <f t="shared" si="1647"/>
        <v>0</v>
      </c>
      <c r="MQ306" s="57">
        <f>MQ307+MQ308+MQ309+MQ310+MQ311+MQ312+MQ313+MQ314+MQ315</f>
        <v>0</v>
      </c>
      <c r="MR306" s="57">
        <f>MR307+MR308+MR309+MR310+MR311+MR312+MR313+MR314+MR315</f>
        <v>0</v>
      </c>
      <c r="MS306" s="35">
        <f t="shared" ref="MS306:MS315" si="1648">MG306+MH306+MI306+MJ306+MK306+ML306+MM306+MN306+MO306+MP306+MQ306+MR306</f>
        <v>7666.07</v>
      </c>
    </row>
    <row r="307" spans="1:357" ht="15.75" x14ac:dyDescent="0.25">
      <c r="A307" s="86">
        <v>7500</v>
      </c>
      <c r="B307" s="113"/>
      <c r="C307" s="114" t="s">
        <v>263</v>
      </c>
      <c r="D307" s="114" t="s">
        <v>404</v>
      </c>
      <c r="E307" s="58">
        <v>0</v>
      </c>
      <c r="F307" s="58">
        <v>0</v>
      </c>
      <c r="G307" s="58">
        <v>0</v>
      </c>
      <c r="H307" s="58">
        <v>0</v>
      </c>
      <c r="I307" s="58">
        <v>0</v>
      </c>
      <c r="J307" s="58">
        <v>0</v>
      </c>
      <c r="K307" s="58">
        <v>0</v>
      </c>
      <c r="L307" s="37">
        <v>873723.08462694043</v>
      </c>
      <c r="M307" s="37">
        <v>149511.76765147722</v>
      </c>
      <c r="N307" s="37">
        <v>213870.806209314</v>
      </c>
      <c r="O307" s="36">
        <v>220756.13420130196</v>
      </c>
      <c r="P307" s="37">
        <v>149941.5790352195</v>
      </c>
      <c r="Q307" s="37">
        <v>-58500.250375563344</v>
      </c>
      <c r="R307" s="37">
        <v>404594.39158738108</v>
      </c>
      <c r="S307" s="37">
        <f t="shared" si="1596"/>
        <v>1953897.5129360708</v>
      </c>
      <c r="T307" s="36">
        <v>150087.63144717077</v>
      </c>
      <c r="U307" s="36">
        <v>172959.43915873813</v>
      </c>
      <c r="V307" s="36">
        <v>147617.25922216658</v>
      </c>
      <c r="W307" s="36">
        <v>242220.99816391253</v>
      </c>
      <c r="X307" s="36">
        <v>183984.30979803039</v>
      </c>
      <c r="Y307" s="36">
        <v>170176.09747955267</v>
      </c>
      <c r="Z307" s="36">
        <v>155346.97880153565</v>
      </c>
      <c r="AA307" s="36">
        <v>176740.11016524787</v>
      </c>
      <c r="AB307" s="36">
        <v>167376.06409614423</v>
      </c>
      <c r="AC307" s="36">
        <v>182440.74027708225</v>
      </c>
      <c r="AD307" s="36">
        <v>215635.95393089636</v>
      </c>
      <c r="AE307" s="36">
        <v>1028516.5706893675</v>
      </c>
      <c r="AF307" s="37">
        <f t="shared" si="1598"/>
        <v>2993102.1532298452</v>
      </c>
      <c r="AG307" s="36">
        <v>187564.68035386413</v>
      </c>
      <c r="AH307" s="36">
        <v>338645.46820230345</v>
      </c>
      <c r="AI307" s="36">
        <v>257281.55650141885</v>
      </c>
      <c r="AJ307" s="36">
        <v>234243.17267568022</v>
      </c>
      <c r="AK307" s="36">
        <v>350691.42004673684</v>
      </c>
      <c r="AL307" s="36">
        <v>225528.38591220163</v>
      </c>
      <c r="AM307" s="36">
        <v>219472.64813887476</v>
      </c>
      <c r="AN307" s="36">
        <v>378956.76139208808</v>
      </c>
      <c r="AO307" s="36">
        <v>214479.8451844434</v>
      </c>
      <c r="AP307" s="36">
        <v>26870.417292605835</v>
      </c>
      <c r="AQ307" s="36">
        <v>214452.46077449541</v>
      </c>
      <c r="AR307" s="36">
        <v>260880.84664496704</v>
      </c>
      <c r="AS307" s="37">
        <f t="shared" si="1600"/>
        <v>2909067.6631196789</v>
      </c>
      <c r="AT307" s="36">
        <v>130017.08041228508</v>
      </c>
      <c r="AU307" s="36">
        <v>319337.87764980807</v>
      </c>
      <c r="AV307" s="36">
        <v>315157.08304122853</v>
      </c>
      <c r="AW307" s="36">
        <v>178953.50488232344</v>
      </c>
      <c r="AX307" s="36">
        <v>246574.48405942236</v>
      </c>
      <c r="AY307" s="36">
        <v>352664.19979969971</v>
      </c>
      <c r="AZ307" s="36">
        <v>201436.78559505925</v>
      </c>
      <c r="BA307" s="36">
        <v>245898.95034218018</v>
      </c>
      <c r="BB307" s="36">
        <v>271265.31130028371</v>
      </c>
      <c r="BC307" s="36">
        <v>253263.87915206127</v>
      </c>
      <c r="BD307" s="36">
        <v>304206.3968869978</v>
      </c>
      <c r="BE307" s="36">
        <v>-201750.66161742684</v>
      </c>
      <c r="BF307" s="37">
        <f t="shared" si="1602"/>
        <v>2617024.8915039226</v>
      </c>
      <c r="BG307" s="36">
        <v>177224.03605408114</v>
      </c>
      <c r="BH307" s="36">
        <v>203372.6263562009</v>
      </c>
      <c r="BI307" s="36">
        <v>134087.22166583224</v>
      </c>
      <c r="BJ307" s="36">
        <v>196986.412076448</v>
      </c>
      <c r="BK307" s="36">
        <v>230468.03079619427</v>
      </c>
      <c r="BL307" s="36">
        <v>203079.48464363217</v>
      </c>
      <c r="BM307" s="36">
        <v>74855.115590051602</v>
      </c>
      <c r="BN307" s="36">
        <v>176148.89041896182</v>
      </c>
      <c r="BO307" s="36">
        <v>147234.25187781671</v>
      </c>
      <c r="BP307" s="36">
        <v>254199.08541979644</v>
      </c>
      <c r="BQ307" s="36">
        <v>144827.24094475046</v>
      </c>
      <c r="BR307" s="36">
        <v>447429.50300450699</v>
      </c>
      <c r="BS307" s="37">
        <f t="shared" si="1604"/>
        <v>2389911.8988482724</v>
      </c>
      <c r="BT307" s="36">
        <v>115289.15706893674</v>
      </c>
      <c r="BU307" s="36">
        <v>127335.0425638458</v>
      </c>
      <c r="BV307" s="36">
        <v>173013.55441495575</v>
      </c>
      <c r="BW307" s="36">
        <v>162745.16733433472</v>
      </c>
      <c r="BX307" s="36">
        <v>148042.99365715258</v>
      </c>
      <c r="BY307" s="36">
        <v>145056.25822066434</v>
      </c>
      <c r="BZ307" s="36">
        <v>128107.04181271905</v>
      </c>
      <c r="CA307" s="36">
        <v>92626.311550659317</v>
      </c>
      <c r="CB307" s="36">
        <v>182413.70847938582</v>
      </c>
      <c r="CC307" s="36">
        <v>97394.227925221043</v>
      </c>
      <c r="CD307" s="36">
        <v>246253.37139041908</v>
      </c>
      <c r="CE307" s="36">
        <v>201914.61083291608</v>
      </c>
      <c r="CF307" s="37">
        <f t="shared" si="1606"/>
        <v>1820191.4452512101</v>
      </c>
      <c r="CG307" s="36">
        <v>107448.67634785511</v>
      </c>
      <c r="CH307" s="36">
        <v>124730.03100484061</v>
      </c>
      <c r="CI307" s="36">
        <v>117006.903271574</v>
      </c>
      <c r="CJ307" s="36">
        <v>95815.17797529629</v>
      </c>
      <c r="CK307" s="36">
        <v>82622.335795359671</v>
      </c>
      <c r="CL307" s="36">
        <v>149258.39813887514</v>
      </c>
      <c r="CM307" s="36">
        <v>138517.25225338002</v>
      </c>
      <c r="CN307" s="36">
        <v>200825.26881989659</v>
      </c>
      <c r="CO307" s="36">
        <v>140889.09339008518</v>
      </c>
      <c r="CP307" s="36">
        <v>108800.12543815705</v>
      </c>
      <c r="CQ307" s="36">
        <v>115848.52215823745</v>
      </c>
      <c r="CR307" s="36">
        <v>241825.75467367732</v>
      </c>
      <c r="CS307" s="37">
        <f t="shared" si="1608"/>
        <v>1623587.5392672343</v>
      </c>
      <c r="CT307" s="36">
        <v>88308.786387915199</v>
      </c>
      <c r="CU307" s="36">
        <v>140509.55600066768</v>
      </c>
      <c r="CV307" s="36">
        <v>116128.51627441157</v>
      </c>
      <c r="CW307" s="36">
        <v>93886.246160907991</v>
      </c>
      <c r="CX307" s="36">
        <v>119908.53814054409</v>
      </c>
      <c r="CY307" s="36">
        <v>152570.62368552858</v>
      </c>
      <c r="CZ307" s="36">
        <v>112114.80241195115</v>
      </c>
      <c r="DA307" s="36">
        <v>44077.05541645809</v>
      </c>
      <c r="DB307" s="36">
        <v>180063.98385077622</v>
      </c>
      <c r="DC307" s="36">
        <v>116359.26627441152</v>
      </c>
      <c r="DD307" s="36">
        <v>210049.55420630937</v>
      </c>
      <c r="DE307" s="36">
        <v>181217.38837422812</v>
      </c>
      <c r="DF307" s="36">
        <f t="shared" si="1610"/>
        <v>1555194.3171841095</v>
      </c>
      <c r="DG307" s="36">
        <v>122596.58971457186</v>
      </c>
      <c r="DH307" s="36">
        <v>71598.770285428123</v>
      </c>
      <c r="DI307" s="36">
        <v>73603.92</v>
      </c>
      <c r="DJ307" s="36">
        <v>83107.75</v>
      </c>
      <c r="DK307" s="36">
        <v>35853.08</v>
      </c>
      <c r="DL307" s="36">
        <v>171109.8</v>
      </c>
      <c r="DM307" s="36">
        <v>63433.49</v>
      </c>
      <c r="DN307" s="36">
        <v>96132.36</v>
      </c>
      <c r="DO307" s="36">
        <v>72882.97</v>
      </c>
      <c r="DP307" s="36">
        <v>145185.44</v>
      </c>
      <c r="DQ307" s="36">
        <v>63287.48</v>
      </c>
      <c r="DR307" s="36">
        <v>138551.51999999999</v>
      </c>
      <c r="DS307" s="37">
        <f t="shared" si="1612"/>
        <v>1137343.17</v>
      </c>
      <c r="DT307" s="36">
        <v>85466.06</v>
      </c>
      <c r="DU307" s="36">
        <v>69758.27</v>
      </c>
      <c r="DV307" s="36">
        <v>77223.539999999994</v>
      </c>
      <c r="DW307" s="36">
        <v>64556.37</v>
      </c>
      <c r="DX307" s="36">
        <v>76915.320000000007</v>
      </c>
      <c r="DY307" s="36">
        <v>61067.22</v>
      </c>
      <c r="DZ307" s="36">
        <v>73620.060000000056</v>
      </c>
      <c r="EA307" s="36">
        <v>59398.120000000054</v>
      </c>
      <c r="EB307" s="36">
        <v>76238.960000000006</v>
      </c>
      <c r="EC307" s="36">
        <v>73133.5</v>
      </c>
      <c r="ED307" s="36">
        <v>50515.679999999935</v>
      </c>
      <c r="EE307" s="36">
        <v>125734.54</v>
      </c>
      <c r="EF307" s="37">
        <f t="shared" si="1614"/>
        <v>893627.64000000013</v>
      </c>
      <c r="EG307" s="36">
        <v>44439.75</v>
      </c>
      <c r="EH307" s="36">
        <v>43472.36</v>
      </c>
      <c r="EI307" s="36">
        <v>92754.559999999998</v>
      </c>
      <c r="EJ307" s="36">
        <v>42624.49</v>
      </c>
      <c r="EK307" s="36">
        <v>43108.33</v>
      </c>
      <c r="EL307" s="36">
        <v>73885.210000000006</v>
      </c>
      <c r="EM307" s="36">
        <v>46202.29</v>
      </c>
      <c r="EN307" s="36">
        <v>38556.9</v>
      </c>
      <c r="EO307" s="36">
        <v>41465.360000000001</v>
      </c>
      <c r="EP307" s="36">
        <v>73166.27</v>
      </c>
      <c r="EQ307" s="36">
        <v>62152.669999999925</v>
      </c>
      <c r="ER307" s="36">
        <v>70347.130000000121</v>
      </c>
      <c r="ES307" s="37">
        <f t="shared" si="1616"/>
        <v>672175.32000000007</v>
      </c>
      <c r="ET307" s="36">
        <v>28821.74</v>
      </c>
      <c r="EU307" s="36">
        <v>30513.27</v>
      </c>
      <c r="EV307" s="36">
        <v>39856.81</v>
      </c>
      <c r="EW307" s="36">
        <v>44264.29</v>
      </c>
      <c r="EX307" s="36">
        <v>29305.95</v>
      </c>
      <c r="EY307" s="36">
        <v>34088.5</v>
      </c>
      <c r="EZ307" s="36">
        <v>54517.55</v>
      </c>
      <c r="FA307" s="36">
        <v>77700.72</v>
      </c>
      <c r="FB307" s="36">
        <v>25029.14</v>
      </c>
      <c r="FC307" s="36">
        <v>26592.48</v>
      </c>
      <c r="FD307" s="36">
        <v>34041.619999999937</v>
      </c>
      <c r="FE307" s="36">
        <v>104570.29</v>
      </c>
      <c r="FF307" s="37">
        <f t="shared" si="1618"/>
        <v>529302.36</v>
      </c>
      <c r="FG307" s="36">
        <v>34376.410000000003</v>
      </c>
      <c r="FH307" s="36">
        <v>22492.83</v>
      </c>
      <c r="FI307" s="36">
        <v>23253.38</v>
      </c>
      <c r="FJ307" s="36">
        <v>28912.799999999999</v>
      </c>
      <c r="FK307" s="36">
        <v>42596.98</v>
      </c>
      <c r="FL307" s="36">
        <v>33952.86</v>
      </c>
      <c r="FM307" s="36">
        <v>30278.7</v>
      </c>
      <c r="FN307" s="36">
        <v>25382.65</v>
      </c>
      <c r="FO307" s="36">
        <v>33542.44</v>
      </c>
      <c r="FP307" s="36">
        <v>34327.22</v>
      </c>
      <c r="FQ307" s="36">
        <v>37466.120000000003</v>
      </c>
      <c r="FR307" s="36">
        <v>96015.84</v>
      </c>
      <c r="FS307" s="37">
        <f t="shared" si="1620"/>
        <v>442598.23</v>
      </c>
      <c r="FT307" s="36">
        <v>24575.22</v>
      </c>
      <c r="FU307" s="36">
        <v>24115.360000000001</v>
      </c>
      <c r="FV307" s="36">
        <v>23755.74</v>
      </c>
      <c r="FW307" s="36">
        <v>24251.759999999998</v>
      </c>
      <c r="FX307" s="36">
        <v>19574.8</v>
      </c>
      <c r="FY307" s="36">
        <v>24112.61</v>
      </c>
      <c r="FZ307" s="36">
        <v>19650.54</v>
      </c>
      <c r="GA307" s="36">
        <v>51897.919999999998</v>
      </c>
      <c r="GB307" s="36">
        <v>27712.82</v>
      </c>
      <c r="GC307" s="36">
        <v>15059.51</v>
      </c>
      <c r="GD307" s="36">
        <v>30348.44</v>
      </c>
      <c r="GE307" s="36">
        <v>90140.39</v>
      </c>
      <c r="GF307" s="37">
        <f t="shared" si="1622"/>
        <v>375195.11000000004</v>
      </c>
      <c r="GG307" s="36">
        <v>16739.46</v>
      </c>
      <c r="GH307" s="36">
        <v>25296.680000000008</v>
      </c>
      <c r="GI307" s="36">
        <v>24656.269999999997</v>
      </c>
      <c r="GJ307" s="36">
        <v>25302.850000000006</v>
      </c>
      <c r="GK307" s="36">
        <v>16959.429999999993</v>
      </c>
      <c r="GL307" s="36">
        <v>44227.630000000005</v>
      </c>
      <c r="GM307" s="36">
        <v>25655.990000000049</v>
      </c>
      <c r="GN307" s="36">
        <v>14474.309999999881</v>
      </c>
      <c r="GO307" s="36">
        <v>42529.73000000001</v>
      </c>
      <c r="GP307" s="36">
        <v>30245.160000000062</v>
      </c>
      <c r="GQ307" s="36">
        <v>20766.749999999942</v>
      </c>
      <c r="GR307" s="36">
        <v>61542.630000000121</v>
      </c>
      <c r="GS307" s="37">
        <f t="shared" si="1624"/>
        <v>348396.89000000007</v>
      </c>
      <c r="GT307" s="36">
        <v>17835.550000000003</v>
      </c>
      <c r="GU307" s="36">
        <v>20762.21</v>
      </c>
      <c r="GV307" s="36">
        <v>19178.71</v>
      </c>
      <c r="GW307" s="36">
        <v>9847.1199999999953</v>
      </c>
      <c r="GX307" s="36">
        <v>11518.779999999999</v>
      </c>
      <c r="GY307" s="36">
        <v>16801.75999999998</v>
      </c>
      <c r="GZ307" s="36">
        <v>47621.97</v>
      </c>
      <c r="HA307" s="36">
        <v>11959.950000000041</v>
      </c>
      <c r="HB307" s="36">
        <v>12126.359999999957</v>
      </c>
      <c r="HC307" s="36">
        <v>8435.3700000000244</v>
      </c>
      <c r="HD307" s="36">
        <v>14437.400000000023</v>
      </c>
      <c r="HE307" s="36">
        <v>8882.6599999999744</v>
      </c>
      <c r="HF307" s="37">
        <f t="shared" si="1626"/>
        <v>199407.84</v>
      </c>
      <c r="HG307" s="36">
        <v>10708.279999999999</v>
      </c>
      <c r="HH307" s="36">
        <v>48937.859999999993</v>
      </c>
      <c r="HI307" s="36">
        <v>9753.5700000000088</v>
      </c>
      <c r="HJ307" s="36">
        <v>8540.4800000000032</v>
      </c>
      <c r="HK307" s="36">
        <v>9137.5799999999836</v>
      </c>
      <c r="HL307" s="36">
        <v>11291.73000000001</v>
      </c>
      <c r="HM307" s="36">
        <v>47834.350000000006</v>
      </c>
      <c r="HN307" s="36">
        <v>9382.8400000000274</v>
      </c>
      <c r="HO307" s="36">
        <v>21401.149999999998</v>
      </c>
      <c r="HP307" s="36">
        <v>7454.7599999999538</v>
      </c>
      <c r="HQ307" s="36">
        <v>23846.289999999983</v>
      </c>
      <c r="HR307" s="36">
        <v>20076.900000000063</v>
      </c>
      <c r="HS307" s="37">
        <f t="shared" si="1628"/>
        <v>228365.79</v>
      </c>
      <c r="HT307" s="36">
        <v>10601.92</v>
      </c>
      <c r="HU307" s="36">
        <v>6370.6699999999983</v>
      </c>
      <c r="HV307" s="36">
        <v>4610.5999999999985</v>
      </c>
      <c r="HW307" s="36">
        <v>10651.95</v>
      </c>
      <c r="HX307" s="36">
        <v>6303.3900000000031</v>
      </c>
      <c r="HY307" s="36">
        <v>43816.430000000008</v>
      </c>
      <c r="HZ307" s="36">
        <v>8726.0500000000029</v>
      </c>
      <c r="IA307" s="36">
        <v>8190.109999999986</v>
      </c>
      <c r="IB307" s="36">
        <v>6163.0599999999977</v>
      </c>
      <c r="IC307" s="36">
        <v>19456.780000000013</v>
      </c>
      <c r="ID307" s="36">
        <v>8200.3099999999977</v>
      </c>
      <c r="IE307" s="36">
        <v>80542.75</v>
      </c>
      <c r="IF307" s="37">
        <f t="shared" si="1630"/>
        <v>213634.02000000002</v>
      </c>
      <c r="IG307" s="36">
        <v>5907.76</v>
      </c>
      <c r="IH307" s="209">
        <v>3538.6000000000004</v>
      </c>
      <c r="II307" s="209">
        <v>3907.2699999999986</v>
      </c>
      <c r="IJ307" s="209">
        <v>9070.0300000000043</v>
      </c>
      <c r="IK307" s="209">
        <v>24163.559999999998</v>
      </c>
      <c r="IL307" s="209">
        <v>26314.260000000006</v>
      </c>
      <c r="IM307" s="209">
        <v>5218.8700000000026</v>
      </c>
      <c r="IN307" s="209">
        <v>8169.2799999999916</v>
      </c>
      <c r="IO307" s="209">
        <v>6729.0899999999965</v>
      </c>
      <c r="IP307" s="209">
        <v>-3913.2899999999936</v>
      </c>
      <c r="IQ307" s="209">
        <v>7153.1699999999983</v>
      </c>
      <c r="IR307" s="209">
        <v>2886.4599999999882</v>
      </c>
      <c r="IS307" s="37">
        <f t="shared" si="1632"/>
        <v>99145.06</v>
      </c>
      <c r="IT307" s="36">
        <v>6467.15</v>
      </c>
      <c r="IU307" s="209">
        <v>2446.8200000000015</v>
      </c>
      <c r="IV307" s="209">
        <v>11080.39</v>
      </c>
      <c r="IW307" s="209">
        <v>2463.2299999999996</v>
      </c>
      <c r="IX307" s="209">
        <v>3433.91</v>
      </c>
      <c r="IY307" s="209">
        <v>19233.380000000005</v>
      </c>
      <c r="IZ307" s="209">
        <v>12165.789999999994</v>
      </c>
      <c r="JA307" s="209">
        <v>9557.9700000000012</v>
      </c>
      <c r="JB307" s="209">
        <v>14121.400000000009</v>
      </c>
      <c r="JC307" s="209">
        <v>27225.139999999985</v>
      </c>
      <c r="JD307" s="209">
        <v>7782.7600000000093</v>
      </c>
      <c r="JE307" s="209">
        <v>73.570000000001755</v>
      </c>
      <c r="JF307" s="37">
        <f t="shared" si="1634"/>
        <v>116051.51000000001</v>
      </c>
      <c r="JG307" s="229">
        <v>3294.05</v>
      </c>
      <c r="JH307" s="209">
        <v>2076.04</v>
      </c>
      <c r="JI307" s="209">
        <v>2136.0299999999997</v>
      </c>
      <c r="JJ307" s="209">
        <v>2128.2400000000007</v>
      </c>
      <c r="JK307" s="209">
        <v>2369.2600000000002</v>
      </c>
      <c r="JL307" s="209">
        <v>5064.8900000000012</v>
      </c>
      <c r="JM307" s="209">
        <v>2118.6799999999967</v>
      </c>
      <c r="JN307" s="209">
        <v>2634.8600000000006</v>
      </c>
      <c r="JO307" s="209">
        <v>77975.989999999976</v>
      </c>
      <c r="JP307" s="209">
        <v>554.77000000001863</v>
      </c>
      <c r="JQ307" s="209">
        <v>365.63000000000466</v>
      </c>
      <c r="JR307" s="209">
        <v>242.69000000000233</v>
      </c>
      <c r="JS307" s="37">
        <f t="shared" si="1636"/>
        <v>100961.13</v>
      </c>
      <c r="JT307" s="229">
        <v>511.1</v>
      </c>
      <c r="JU307" s="209">
        <v>5941.5299999999988</v>
      </c>
      <c r="JV307" s="209">
        <v>7295.5599999999995</v>
      </c>
      <c r="JW307" s="209">
        <v>1659.9499999999989</v>
      </c>
      <c r="JX307" s="209">
        <v>1721.5700000000015</v>
      </c>
      <c r="JY307" s="209">
        <v>2940.6000000000022</v>
      </c>
      <c r="JZ307" s="209">
        <v>4605.4999999999927</v>
      </c>
      <c r="KA307" s="209">
        <v>1855.7100000000028</v>
      </c>
      <c r="KB307" s="209">
        <v>58089.220000000008</v>
      </c>
      <c r="KC307" s="209">
        <v>1600.1599999999889</v>
      </c>
      <c r="KD307" s="209">
        <v>4109.339999999992</v>
      </c>
      <c r="KE307" s="209">
        <v>-2305.5199999999877</v>
      </c>
      <c r="KF307" s="37">
        <f t="shared" si="1638"/>
        <v>88024.72</v>
      </c>
      <c r="KG307" s="229">
        <v>47779.07</v>
      </c>
      <c r="KH307" s="209">
        <v>1747</v>
      </c>
      <c r="KI307" s="209">
        <v>18435.769999999997</v>
      </c>
      <c r="KJ307" s="209">
        <v>6969.3700000000099</v>
      </c>
      <c r="KK307" s="209">
        <v>45703.37999999999</v>
      </c>
      <c r="KL307" s="209">
        <v>3140.1000000000058</v>
      </c>
      <c r="KM307" s="209">
        <v>3956.7399999999907</v>
      </c>
      <c r="KN307" s="209">
        <v>1457.9700000000012</v>
      </c>
      <c r="KO307" s="209">
        <v>1542.9900000000052</v>
      </c>
      <c r="KP307" s="209">
        <v>16361.330000000002</v>
      </c>
      <c r="KQ307" s="209">
        <v>-408.67000000001281</v>
      </c>
      <c r="KR307" s="209">
        <v>-3989.3499999999767</v>
      </c>
      <c r="KS307" s="37">
        <f t="shared" si="1640"/>
        <v>142695.70000000001</v>
      </c>
      <c r="KT307" s="229">
        <v>837.59</v>
      </c>
      <c r="KU307" s="209">
        <v>1026.21</v>
      </c>
      <c r="KV307" s="209">
        <v>1027.26</v>
      </c>
      <c r="KW307" s="209">
        <v>37494.590000000004</v>
      </c>
      <c r="KX307" s="209">
        <v>2029.0599999999977</v>
      </c>
      <c r="KY307" s="209">
        <v>650.69000000000233</v>
      </c>
      <c r="KZ307" s="209">
        <v>906.11000000000058</v>
      </c>
      <c r="LA307" s="209">
        <v>26138.879999999997</v>
      </c>
      <c r="LB307" s="209">
        <v>821.69999999999709</v>
      </c>
      <c r="LC307" s="209">
        <v>356.27000000000407</v>
      </c>
      <c r="LD307" s="209">
        <v>3630.0299999999988</v>
      </c>
      <c r="LE307" s="209">
        <v>42.059999999997672</v>
      </c>
      <c r="LF307" s="37">
        <f t="shared" si="1642"/>
        <v>74960.45</v>
      </c>
      <c r="LG307" s="229">
        <v>5156.6099999999997</v>
      </c>
      <c r="LH307" s="209">
        <v>-3853.5499999999993</v>
      </c>
      <c r="LI307" s="209">
        <v>-7.7699999999999818</v>
      </c>
      <c r="LJ307" s="209">
        <v>177.70000000000005</v>
      </c>
      <c r="LK307" s="209">
        <v>129</v>
      </c>
      <c r="LL307" s="209">
        <v>427.41999999999985</v>
      </c>
      <c r="LM307" s="209">
        <v>298.4200000000003</v>
      </c>
      <c r="LN307" s="209">
        <v>12048.16</v>
      </c>
      <c r="LO307" s="209">
        <v>248.41999999999825</v>
      </c>
      <c r="LP307" s="209">
        <v>527.42000000000189</v>
      </c>
      <c r="LQ307" s="209">
        <v>0</v>
      </c>
      <c r="LR307" s="209">
        <v>-104.23000000000138</v>
      </c>
      <c r="LS307" s="37">
        <f t="shared" si="1644"/>
        <v>15047.6</v>
      </c>
      <c r="LT307" s="229">
        <v>150</v>
      </c>
      <c r="LU307" s="209">
        <v>170.20999999999998</v>
      </c>
      <c r="LV307" s="209">
        <v>200.00000000000006</v>
      </c>
      <c r="LW307" s="209">
        <v>329</v>
      </c>
      <c r="LX307" s="209">
        <v>343.6</v>
      </c>
      <c r="LY307" s="209">
        <v>3679</v>
      </c>
      <c r="LZ307" s="209">
        <v>2941.8900000000003</v>
      </c>
      <c r="MA307" s="209">
        <v>1829</v>
      </c>
      <c r="MB307" s="209">
        <v>81554.01999999999</v>
      </c>
      <c r="MC307" s="209">
        <v>-3119.2099999999919</v>
      </c>
      <c r="MD307" s="209">
        <v>13469.039999999994</v>
      </c>
      <c r="ME307" s="209">
        <v>508.58999999999651</v>
      </c>
      <c r="MF307" s="37">
        <f t="shared" si="1646"/>
        <v>102055.13999999998</v>
      </c>
      <c r="MG307" s="229">
        <v>314.95</v>
      </c>
      <c r="MH307" s="209">
        <v>27.180000000000007</v>
      </c>
      <c r="MI307" s="209">
        <v>0</v>
      </c>
      <c r="MJ307" s="209">
        <v>0</v>
      </c>
      <c r="MK307" s="209">
        <v>0</v>
      </c>
      <c r="ML307" s="209">
        <v>0</v>
      </c>
      <c r="MM307" s="209">
        <v>0</v>
      </c>
      <c r="MN307" s="209">
        <v>0</v>
      </c>
      <c r="MO307" s="209">
        <v>0</v>
      </c>
      <c r="MP307" s="209">
        <v>0</v>
      </c>
      <c r="MQ307" s="209">
        <v>0</v>
      </c>
      <c r="MR307" s="209">
        <v>0</v>
      </c>
      <c r="MS307" s="38">
        <f t="shared" si="1648"/>
        <v>342.13</v>
      </c>
    </row>
    <row r="308" spans="1:357" ht="15.75" x14ac:dyDescent="0.25">
      <c r="A308" s="86">
        <v>7501</v>
      </c>
      <c r="B308" s="113"/>
      <c r="C308" s="114" t="s">
        <v>507</v>
      </c>
      <c r="D308" s="114" t="s">
        <v>157</v>
      </c>
      <c r="E308" s="58">
        <v>0</v>
      </c>
      <c r="F308" s="58">
        <v>0</v>
      </c>
      <c r="G308" s="58">
        <v>0</v>
      </c>
      <c r="H308" s="58">
        <v>0</v>
      </c>
      <c r="I308" s="58">
        <v>0</v>
      </c>
      <c r="J308" s="58">
        <v>0</v>
      </c>
      <c r="K308" s="58">
        <v>0</v>
      </c>
      <c r="L308" s="37">
        <v>47850.943081288606</v>
      </c>
      <c r="M308" s="37">
        <v>96749.290602570531</v>
      </c>
      <c r="N308" s="37">
        <v>-63461.859455850441</v>
      </c>
      <c r="O308" s="36">
        <v>-3718.0771156735104</v>
      </c>
      <c r="P308" s="37">
        <v>28476.047404439996</v>
      </c>
      <c r="Q308" s="37">
        <v>13257.386079118678</v>
      </c>
      <c r="R308" s="37">
        <v>33341.679185444838</v>
      </c>
      <c r="S308" s="37">
        <f t="shared" si="1596"/>
        <v>152495.40978133871</v>
      </c>
      <c r="T308" s="36">
        <v>2921.048239025205</v>
      </c>
      <c r="U308" s="36">
        <v>0</v>
      </c>
      <c r="V308" s="36">
        <v>20864.630278751461</v>
      </c>
      <c r="W308" s="36">
        <v>1493.9075279586048</v>
      </c>
      <c r="X308" s="36">
        <v>0</v>
      </c>
      <c r="Y308" s="36">
        <v>14388.249040227007</v>
      </c>
      <c r="Z308" s="36">
        <v>0</v>
      </c>
      <c r="AA308" s="36">
        <v>-972.29177098981813</v>
      </c>
      <c r="AB308" s="36">
        <v>0</v>
      </c>
      <c r="AC308" s="36">
        <v>1489.7346019028544</v>
      </c>
      <c r="AD308" s="36">
        <v>35515.77366049074</v>
      </c>
      <c r="AE308" s="36">
        <v>26777.666499749626</v>
      </c>
      <c r="AF308" s="37">
        <f t="shared" si="1598"/>
        <v>102478.71807711567</v>
      </c>
      <c r="AG308" s="36">
        <v>0</v>
      </c>
      <c r="AH308" s="36">
        <v>0</v>
      </c>
      <c r="AI308" s="36">
        <v>1126.6900350525791</v>
      </c>
      <c r="AJ308" s="36">
        <v>375.56334501752633</v>
      </c>
      <c r="AK308" s="36">
        <v>12894.341512268402</v>
      </c>
      <c r="AL308" s="36">
        <v>0</v>
      </c>
      <c r="AM308" s="36">
        <v>312.96945418127194</v>
      </c>
      <c r="AN308" s="36">
        <v>6042.3969287264226</v>
      </c>
      <c r="AO308" s="36">
        <v>112.66900350525789</v>
      </c>
      <c r="AP308" s="36">
        <v>0</v>
      </c>
      <c r="AQ308" s="36">
        <v>1189.2839258888332</v>
      </c>
      <c r="AR308" s="36">
        <v>26581.538975129362</v>
      </c>
      <c r="AS308" s="37">
        <f t="shared" si="1600"/>
        <v>48635.453179769655</v>
      </c>
      <c r="AT308" s="36">
        <v>0</v>
      </c>
      <c r="AU308" s="36">
        <v>0</v>
      </c>
      <c r="AV308" s="36">
        <v>0</v>
      </c>
      <c r="AW308" s="36">
        <v>4721.4025204473392</v>
      </c>
      <c r="AX308" s="36">
        <v>0</v>
      </c>
      <c r="AY308" s="36">
        <v>2086.4630278751465</v>
      </c>
      <c r="AZ308" s="36">
        <v>3371.7242530462363</v>
      </c>
      <c r="BA308" s="36">
        <v>0</v>
      </c>
      <c r="BB308" s="36">
        <v>3496.912034718745</v>
      </c>
      <c r="BC308" s="36">
        <v>0</v>
      </c>
      <c r="BD308" s="36">
        <v>2086.4630278751465</v>
      </c>
      <c r="BE308" s="36">
        <v>60505.604656985473</v>
      </c>
      <c r="BF308" s="37">
        <f t="shared" si="1602"/>
        <v>76268.569520948091</v>
      </c>
      <c r="BG308" s="36">
        <v>7189.9515940577539</v>
      </c>
      <c r="BH308" s="36">
        <v>0</v>
      </c>
      <c r="BI308" s="36">
        <v>0</v>
      </c>
      <c r="BJ308" s="36">
        <v>0</v>
      </c>
      <c r="BK308" s="36">
        <v>0</v>
      </c>
      <c r="BL308" s="36">
        <v>2770.822901018194</v>
      </c>
      <c r="BM308" s="36">
        <v>-2770.822901018194</v>
      </c>
      <c r="BN308" s="36">
        <v>0</v>
      </c>
      <c r="BO308" s="36">
        <v>0</v>
      </c>
      <c r="BP308" s="36">
        <v>0</v>
      </c>
      <c r="BQ308" s="36">
        <v>0</v>
      </c>
      <c r="BR308" s="36">
        <v>27925.221165080955</v>
      </c>
      <c r="BS308" s="37">
        <f t="shared" si="1604"/>
        <v>35115.17275913871</v>
      </c>
      <c r="BT308" s="36">
        <v>0</v>
      </c>
      <c r="BU308" s="36">
        <v>7169.0869637790029</v>
      </c>
      <c r="BV308" s="36">
        <v>11882.762977800034</v>
      </c>
      <c r="BW308" s="36">
        <v>-12485.394758804874</v>
      </c>
      <c r="BX308" s="36">
        <v>-292.10482390252048</v>
      </c>
      <c r="BY308" s="36">
        <v>0</v>
      </c>
      <c r="BZ308" s="36">
        <v>16804.373226506428</v>
      </c>
      <c r="CA308" s="36">
        <v>0</v>
      </c>
      <c r="CB308" s="36">
        <v>8149.7245868803211</v>
      </c>
      <c r="CC308" s="36">
        <v>342.17993657152397</v>
      </c>
      <c r="CD308" s="36">
        <v>-882.92989484226405</v>
      </c>
      <c r="CE308" s="36">
        <v>33938.407611417126</v>
      </c>
      <c r="CF308" s="37">
        <f t="shared" si="1606"/>
        <v>64626.105825404775</v>
      </c>
      <c r="CG308" s="36">
        <v>0</v>
      </c>
      <c r="CH308" s="36">
        <v>0</v>
      </c>
      <c r="CI308" s="36">
        <v>0</v>
      </c>
      <c r="CJ308" s="36">
        <v>0</v>
      </c>
      <c r="CK308" s="36">
        <v>0</v>
      </c>
      <c r="CL308" s="36">
        <v>3551.1600734434987</v>
      </c>
      <c r="CM308" s="36">
        <v>0</v>
      </c>
      <c r="CN308" s="36">
        <v>0</v>
      </c>
      <c r="CO308" s="36">
        <v>0</v>
      </c>
      <c r="CP308" s="36">
        <v>0</v>
      </c>
      <c r="CQ308" s="36">
        <v>12189.117008846604</v>
      </c>
      <c r="CR308" s="36">
        <v>4110.332164914038</v>
      </c>
      <c r="CS308" s="37">
        <f t="shared" si="1608"/>
        <v>19850.609247204142</v>
      </c>
      <c r="CT308" s="36">
        <v>638.45768652979473</v>
      </c>
      <c r="CU308" s="36">
        <v>588.38257386079113</v>
      </c>
      <c r="CV308" s="36">
        <v>609.24720413954265</v>
      </c>
      <c r="CW308" s="36">
        <v>4423.3016190953094</v>
      </c>
      <c r="CX308" s="36">
        <v>642.63061258554501</v>
      </c>
      <c r="CY308" s="36">
        <v>650.97646469704557</v>
      </c>
      <c r="CZ308" s="36">
        <v>746.95376397930238</v>
      </c>
      <c r="DA308" s="36">
        <v>0</v>
      </c>
      <c r="DB308" s="36">
        <v>0</v>
      </c>
      <c r="DC308" s="36">
        <v>4193.7906860290441</v>
      </c>
      <c r="DD308" s="36">
        <v>0</v>
      </c>
      <c r="DE308" s="36">
        <v>84305.62510432316</v>
      </c>
      <c r="DF308" s="36">
        <f t="shared" si="1610"/>
        <v>96799.365715239532</v>
      </c>
      <c r="DG308" s="36">
        <v>0</v>
      </c>
      <c r="DH308" s="36">
        <v>0</v>
      </c>
      <c r="DI308" s="36">
        <v>459</v>
      </c>
      <c r="DJ308" s="36">
        <v>4239</v>
      </c>
      <c r="DK308" s="36">
        <v>0</v>
      </c>
      <c r="DL308" s="36">
        <v>-459</v>
      </c>
      <c r="DM308" s="36">
        <v>13586</v>
      </c>
      <c r="DN308" s="36">
        <v>5690</v>
      </c>
      <c r="DO308" s="36">
        <v>16377</v>
      </c>
      <c r="DP308" s="36">
        <v>16387.330000000002</v>
      </c>
      <c r="DQ308" s="36">
        <v>12132.5</v>
      </c>
      <c r="DR308" s="36">
        <v>88526.48</v>
      </c>
      <c r="DS308" s="37">
        <f t="shared" si="1612"/>
        <v>156938.31</v>
      </c>
      <c r="DT308" s="36">
        <v>10432</v>
      </c>
      <c r="DU308" s="36">
        <v>-10432</v>
      </c>
      <c r="DV308" s="36">
        <v>0</v>
      </c>
      <c r="DW308" s="36">
        <v>4421</v>
      </c>
      <c r="DX308" s="36">
        <v>11434.08</v>
      </c>
      <c r="DY308" s="36">
        <v>0</v>
      </c>
      <c r="DZ308" s="36">
        <v>4492</v>
      </c>
      <c r="EA308" s="36">
        <v>0</v>
      </c>
      <c r="EB308" s="36">
        <v>6823.59</v>
      </c>
      <c r="EC308" s="36">
        <v>8235.4599999999991</v>
      </c>
      <c r="ED308" s="36">
        <v>99.649999999994179</v>
      </c>
      <c r="EE308" s="36">
        <v>152876.93</v>
      </c>
      <c r="EF308" s="37">
        <f t="shared" si="1614"/>
        <v>188382.71</v>
      </c>
      <c r="EG308" s="36">
        <v>0</v>
      </c>
      <c r="EH308" s="36">
        <v>496.1</v>
      </c>
      <c r="EI308" s="36">
        <v>4652.47</v>
      </c>
      <c r="EJ308" s="36">
        <v>0</v>
      </c>
      <c r="EK308" s="36">
        <v>0</v>
      </c>
      <c r="EL308" s="36">
        <v>4671.2700000000004</v>
      </c>
      <c r="EM308" s="36">
        <v>5571.52</v>
      </c>
      <c r="EN308" s="36">
        <v>0</v>
      </c>
      <c r="EO308" s="36">
        <v>-2804.02</v>
      </c>
      <c r="EP308" s="36">
        <v>4671.42</v>
      </c>
      <c r="EQ308" s="36">
        <v>0</v>
      </c>
      <c r="ER308" s="36">
        <v>103704.8</v>
      </c>
      <c r="ES308" s="37">
        <f t="shared" si="1616"/>
        <v>120963.56</v>
      </c>
      <c r="ET308" s="36">
        <v>0</v>
      </c>
      <c r="EU308" s="36">
        <v>0</v>
      </c>
      <c r="EV308" s="36">
        <v>4689.8500000000004</v>
      </c>
      <c r="EW308" s="36">
        <v>0</v>
      </c>
      <c r="EX308" s="36">
        <v>0</v>
      </c>
      <c r="EY308" s="36">
        <v>352.71</v>
      </c>
      <c r="EZ308" s="36">
        <v>4713.4399999999996</v>
      </c>
      <c r="FA308" s="36">
        <v>0</v>
      </c>
      <c r="FB308" s="36">
        <v>0</v>
      </c>
      <c r="FC308" s="36">
        <v>4664.0200000000004</v>
      </c>
      <c r="FD308" s="36">
        <v>0</v>
      </c>
      <c r="FE308" s="36">
        <v>58592.41</v>
      </c>
      <c r="FF308" s="37">
        <f t="shared" si="1618"/>
        <v>73012.430000000008</v>
      </c>
      <c r="FG308" s="36">
        <v>0</v>
      </c>
      <c r="FH308" s="36">
        <v>0</v>
      </c>
      <c r="FI308" s="36">
        <v>5000</v>
      </c>
      <c r="FJ308" s="36">
        <v>4789.72</v>
      </c>
      <c r="FK308" s="36">
        <v>0</v>
      </c>
      <c r="FL308" s="36">
        <v>4818.42</v>
      </c>
      <c r="FM308" s="36">
        <v>0</v>
      </c>
      <c r="FN308" s="36">
        <v>0</v>
      </c>
      <c r="FO308" s="36">
        <v>10920.34</v>
      </c>
      <c r="FP308" s="36">
        <v>461086.11</v>
      </c>
      <c r="FQ308" s="36">
        <v>0</v>
      </c>
      <c r="FR308" s="36">
        <v>59027.45000000007</v>
      </c>
      <c r="FS308" s="37">
        <f t="shared" si="1620"/>
        <v>545642.04</v>
      </c>
      <c r="FT308" s="36">
        <v>0</v>
      </c>
      <c r="FU308" s="36">
        <v>0</v>
      </c>
      <c r="FV308" s="36">
        <v>0</v>
      </c>
      <c r="FW308" s="36">
        <v>5821.68</v>
      </c>
      <c r="FX308" s="36">
        <v>0</v>
      </c>
      <c r="FY308" s="36">
        <v>14616.78</v>
      </c>
      <c r="FZ308" s="36">
        <v>0</v>
      </c>
      <c r="GA308" s="36">
        <v>0</v>
      </c>
      <c r="GB308" s="36">
        <v>14955.47</v>
      </c>
      <c r="GC308" s="36">
        <v>0</v>
      </c>
      <c r="GD308" s="36">
        <v>0</v>
      </c>
      <c r="GE308" s="36">
        <v>258503.18</v>
      </c>
      <c r="GF308" s="37">
        <f t="shared" si="1622"/>
        <v>293897.11</v>
      </c>
      <c r="GG308" s="36">
        <v>0</v>
      </c>
      <c r="GH308" s="36">
        <v>0</v>
      </c>
      <c r="GI308" s="36">
        <v>66020.399999999994</v>
      </c>
      <c r="GJ308" s="36">
        <v>0</v>
      </c>
      <c r="GK308" s="36">
        <v>0</v>
      </c>
      <c r="GL308" s="36">
        <v>5040.7000000000116</v>
      </c>
      <c r="GM308" s="36">
        <v>30000</v>
      </c>
      <c r="GN308" s="36">
        <v>0</v>
      </c>
      <c r="GO308" s="36">
        <v>0</v>
      </c>
      <c r="GP308" s="36">
        <v>10070.909999999989</v>
      </c>
      <c r="GQ308" s="36">
        <v>0</v>
      </c>
      <c r="GR308" s="36">
        <v>65884.87999999999</v>
      </c>
      <c r="GS308" s="37">
        <f t="shared" si="1624"/>
        <v>177016.88999999998</v>
      </c>
      <c r="GT308" s="36">
        <v>0</v>
      </c>
      <c r="GU308" s="36">
        <v>0</v>
      </c>
      <c r="GV308" s="36">
        <v>55466.23</v>
      </c>
      <c r="GW308" s="36">
        <v>5097.7099999999991</v>
      </c>
      <c r="GX308" s="36">
        <v>42537.5</v>
      </c>
      <c r="GY308" s="36">
        <v>5105.7699999999895</v>
      </c>
      <c r="GZ308" s="36">
        <v>0</v>
      </c>
      <c r="HA308" s="36">
        <v>0</v>
      </c>
      <c r="HB308" s="36">
        <v>0</v>
      </c>
      <c r="HC308" s="36">
        <v>65112.050000000017</v>
      </c>
      <c r="HD308" s="36">
        <v>2000</v>
      </c>
      <c r="HE308" s="36">
        <v>155112.04999999999</v>
      </c>
      <c r="HF308" s="37">
        <f t="shared" si="1626"/>
        <v>330431.31</v>
      </c>
      <c r="HG308" s="36">
        <v>0</v>
      </c>
      <c r="HH308" s="36">
        <v>0</v>
      </c>
      <c r="HI308" s="36">
        <v>0</v>
      </c>
      <c r="HJ308" s="36">
        <v>5112.05</v>
      </c>
      <c r="HK308" s="36">
        <v>0</v>
      </c>
      <c r="HL308" s="36">
        <v>0</v>
      </c>
      <c r="HM308" s="36">
        <v>65106.92</v>
      </c>
      <c r="HN308" s="36">
        <v>0</v>
      </c>
      <c r="HO308" s="36">
        <v>0</v>
      </c>
      <c r="HP308" s="36">
        <v>0</v>
      </c>
      <c r="HQ308" s="36">
        <v>25106.92</v>
      </c>
      <c r="HR308" s="36">
        <v>257233.25</v>
      </c>
      <c r="HS308" s="37">
        <f t="shared" si="1628"/>
        <v>352559.14</v>
      </c>
      <c r="HT308" s="36">
        <v>0</v>
      </c>
      <c r="HU308" s="36">
        <v>80000</v>
      </c>
      <c r="HV308" s="36">
        <v>2126.92</v>
      </c>
      <c r="HW308" s="36">
        <v>0</v>
      </c>
      <c r="HX308" s="36">
        <v>0</v>
      </c>
      <c r="HY308" s="36">
        <v>0</v>
      </c>
      <c r="HZ308" s="36">
        <v>2120.5299999999997</v>
      </c>
      <c r="IA308" s="36">
        <v>0</v>
      </c>
      <c r="IB308" s="36">
        <v>2120.46</v>
      </c>
      <c r="IC308" s="36">
        <v>0</v>
      </c>
      <c r="ID308" s="36">
        <v>0</v>
      </c>
      <c r="IE308" s="36">
        <v>38039.610000000008</v>
      </c>
      <c r="IF308" s="37">
        <f t="shared" si="1630"/>
        <v>124407.52000000002</v>
      </c>
      <c r="IG308" s="36">
        <v>0</v>
      </c>
      <c r="IH308" s="209">
        <v>0</v>
      </c>
      <c r="II308" s="209">
        <v>2128.86</v>
      </c>
      <c r="IJ308" s="209">
        <v>0</v>
      </c>
      <c r="IK308" s="209">
        <v>0</v>
      </c>
      <c r="IL308" s="209">
        <v>0</v>
      </c>
      <c r="IM308" s="209">
        <v>2128.86</v>
      </c>
      <c r="IN308" s="209">
        <v>0</v>
      </c>
      <c r="IO308" s="209">
        <v>2156.8000000000002</v>
      </c>
      <c r="IP308" s="209">
        <v>0</v>
      </c>
      <c r="IQ308" s="209">
        <v>10000</v>
      </c>
      <c r="IR308" s="209">
        <v>2152.5100000000002</v>
      </c>
      <c r="IS308" s="37">
        <f t="shared" si="1632"/>
        <v>18567.03</v>
      </c>
      <c r="IT308" s="36">
        <v>0</v>
      </c>
      <c r="IU308" s="209">
        <v>0</v>
      </c>
      <c r="IV308" s="209">
        <v>2163.31</v>
      </c>
      <c r="IW308" s="209">
        <v>0</v>
      </c>
      <c r="IX308" s="209">
        <v>0</v>
      </c>
      <c r="IY308" s="209">
        <v>2171.9299999999998</v>
      </c>
      <c r="IZ308" s="209">
        <v>0</v>
      </c>
      <c r="JA308" s="209">
        <v>0</v>
      </c>
      <c r="JB308" s="209">
        <v>277.21000000000004</v>
      </c>
      <c r="JC308" s="209">
        <v>1907.8100000000004</v>
      </c>
      <c r="JD308" s="209">
        <v>0</v>
      </c>
      <c r="JE308" s="209">
        <v>2198.1999999999989</v>
      </c>
      <c r="JF308" s="37">
        <f t="shared" si="1634"/>
        <v>8718.4599999999991</v>
      </c>
      <c r="JG308" s="229">
        <v>0</v>
      </c>
      <c r="JH308" s="209">
        <v>0</v>
      </c>
      <c r="JI308" s="209">
        <v>0</v>
      </c>
      <c r="JJ308" s="209">
        <v>2204.88</v>
      </c>
      <c r="JK308" s="209">
        <v>0</v>
      </c>
      <c r="JL308" s="209">
        <v>2213.7299999999996</v>
      </c>
      <c r="JM308" s="209">
        <v>0</v>
      </c>
      <c r="JN308" s="209">
        <v>0</v>
      </c>
      <c r="JO308" s="209">
        <v>2227</v>
      </c>
      <c r="JP308" s="209">
        <v>0</v>
      </c>
      <c r="JQ308" s="209">
        <v>0</v>
      </c>
      <c r="JR308" s="209">
        <v>2233.7799999999997</v>
      </c>
      <c r="JS308" s="37">
        <f t="shared" si="1636"/>
        <v>8879.39</v>
      </c>
      <c r="JT308" s="229">
        <v>0</v>
      </c>
      <c r="JU308" s="209">
        <v>0</v>
      </c>
      <c r="JV308" s="209">
        <v>2247.1799999999998</v>
      </c>
      <c r="JW308" s="209">
        <v>0</v>
      </c>
      <c r="JX308" s="209">
        <v>0</v>
      </c>
      <c r="JY308" s="209">
        <v>0</v>
      </c>
      <c r="JZ308" s="209">
        <v>165.61000000000013</v>
      </c>
      <c r="KA308" s="209">
        <v>2077.2799999999997</v>
      </c>
      <c r="KB308" s="209">
        <v>0</v>
      </c>
      <c r="KC308" s="209">
        <v>2242.8100000000004</v>
      </c>
      <c r="KD308" s="209">
        <v>0</v>
      </c>
      <c r="KE308" s="209">
        <v>2240.63</v>
      </c>
      <c r="KF308" s="37">
        <f t="shared" si="1638"/>
        <v>8973.51</v>
      </c>
      <c r="KG308" s="229">
        <v>0</v>
      </c>
      <c r="KH308" s="209">
        <v>0</v>
      </c>
      <c r="KI308" s="209">
        <v>0</v>
      </c>
      <c r="KJ308" s="209">
        <v>2233.9</v>
      </c>
      <c r="KK308" s="209">
        <v>0</v>
      </c>
      <c r="KL308" s="209">
        <v>0</v>
      </c>
      <c r="KM308" s="209">
        <v>2242.65</v>
      </c>
      <c r="KN308" s="209">
        <v>0</v>
      </c>
      <c r="KO308" s="209">
        <v>0</v>
      </c>
      <c r="KP308" s="209">
        <v>2253.92</v>
      </c>
      <c r="KQ308" s="209">
        <v>0</v>
      </c>
      <c r="KR308" s="209">
        <v>2271.9099999999989</v>
      </c>
      <c r="KS308" s="37">
        <f t="shared" si="1640"/>
        <v>9002.3799999999992</v>
      </c>
      <c r="KT308" s="229">
        <v>0</v>
      </c>
      <c r="KU308" s="209">
        <v>0</v>
      </c>
      <c r="KV308" s="209">
        <v>0</v>
      </c>
      <c r="KW308" s="209">
        <v>2303.81</v>
      </c>
      <c r="KX308" s="209">
        <v>0</v>
      </c>
      <c r="KY308" s="209">
        <v>2343.2199999999998</v>
      </c>
      <c r="KZ308" s="209">
        <v>0</v>
      </c>
      <c r="LA308" s="209">
        <v>0</v>
      </c>
      <c r="LB308" s="209">
        <v>2404.6900000000005</v>
      </c>
      <c r="LC308" s="209">
        <v>0</v>
      </c>
      <c r="LD308" s="209">
        <v>0</v>
      </c>
      <c r="LE308" s="209">
        <v>0</v>
      </c>
      <c r="LF308" s="37">
        <f t="shared" si="1642"/>
        <v>7051.72</v>
      </c>
      <c r="LG308" s="229">
        <v>0</v>
      </c>
      <c r="LH308" s="209">
        <v>0</v>
      </c>
      <c r="LI308" s="209">
        <v>0</v>
      </c>
      <c r="LJ308" s="209">
        <v>0</v>
      </c>
      <c r="LK308" s="209">
        <v>0</v>
      </c>
      <c r="LL308" s="209">
        <v>0</v>
      </c>
      <c r="LM308" s="209">
        <v>0</v>
      </c>
      <c r="LN308" s="209">
        <v>0</v>
      </c>
      <c r="LO308" s="209">
        <v>0</v>
      </c>
      <c r="LP308" s="209">
        <v>0</v>
      </c>
      <c r="LQ308" s="209">
        <v>0</v>
      </c>
      <c r="LR308" s="209">
        <v>0</v>
      </c>
      <c r="LS308" s="37">
        <f t="shared" si="1644"/>
        <v>0</v>
      </c>
      <c r="LT308" s="229">
        <v>0</v>
      </c>
      <c r="LU308" s="209">
        <v>0</v>
      </c>
      <c r="LV308" s="209">
        <v>0</v>
      </c>
      <c r="LW308" s="209">
        <v>0</v>
      </c>
      <c r="LX308" s="209">
        <v>0</v>
      </c>
      <c r="LY308" s="209">
        <v>0</v>
      </c>
      <c r="LZ308" s="209">
        <v>0</v>
      </c>
      <c r="MA308" s="209">
        <v>0</v>
      </c>
      <c r="MB308" s="209">
        <v>0</v>
      </c>
      <c r="MC308" s="209">
        <v>0</v>
      </c>
      <c r="MD308" s="209">
        <v>0</v>
      </c>
      <c r="ME308" s="209">
        <v>0</v>
      </c>
      <c r="MF308" s="37">
        <f t="shared" si="1646"/>
        <v>0</v>
      </c>
      <c r="MG308" s="229">
        <v>0</v>
      </c>
      <c r="MH308" s="209">
        <v>0</v>
      </c>
      <c r="MI308" s="209">
        <v>0</v>
      </c>
      <c r="MJ308" s="209">
        <v>0</v>
      </c>
      <c r="MK308" s="209">
        <v>0</v>
      </c>
      <c r="ML308" s="209">
        <v>0</v>
      </c>
      <c r="MM308" s="209">
        <v>0</v>
      </c>
      <c r="MN308" s="209">
        <v>0</v>
      </c>
      <c r="MO308" s="209">
        <v>0</v>
      </c>
      <c r="MP308" s="209">
        <v>0</v>
      </c>
      <c r="MQ308" s="209">
        <v>0</v>
      </c>
      <c r="MR308" s="209">
        <v>0</v>
      </c>
      <c r="MS308" s="38">
        <f t="shared" si="1648"/>
        <v>0</v>
      </c>
    </row>
    <row r="309" spans="1:357" ht="15.75" x14ac:dyDescent="0.25">
      <c r="A309" s="86">
        <v>7502</v>
      </c>
      <c r="B309" s="113"/>
      <c r="C309" s="114" t="s">
        <v>264</v>
      </c>
      <c r="D309" s="114" t="s">
        <v>93</v>
      </c>
      <c r="E309" s="58">
        <v>0</v>
      </c>
      <c r="F309" s="58">
        <v>0</v>
      </c>
      <c r="G309" s="58">
        <v>0</v>
      </c>
      <c r="H309" s="58">
        <v>0</v>
      </c>
      <c r="I309" s="58">
        <v>0</v>
      </c>
      <c r="J309" s="58">
        <v>0</v>
      </c>
      <c r="K309" s="58">
        <v>0</v>
      </c>
      <c r="L309" s="37">
        <v>310845.43481889501</v>
      </c>
      <c r="M309" s="37">
        <v>-7377.7332665665162</v>
      </c>
      <c r="N309" s="37">
        <v>4490.0684359873148</v>
      </c>
      <c r="O309" s="36">
        <v>168703.0545818728</v>
      </c>
      <c r="P309" s="37">
        <v>-51569.020196962112</v>
      </c>
      <c r="Q309" s="37">
        <v>80116.00734434987</v>
      </c>
      <c r="R309" s="37">
        <v>74787.180771156738</v>
      </c>
      <c r="S309" s="37">
        <f t="shared" si="1596"/>
        <v>579994.99248873314</v>
      </c>
      <c r="T309" s="36">
        <v>261342.01301952932</v>
      </c>
      <c r="U309" s="36">
        <v>178096.31113336672</v>
      </c>
      <c r="V309" s="36">
        <v>501009.8481054916</v>
      </c>
      <c r="W309" s="36">
        <v>13232.348522784177</v>
      </c>
      <c r="X309" s="36">
        <v>-260257.05224503423</v>
      </c>
      <c r="Y309" s="36">
        <v>218127.19078617927</v>
      </c>
      <c r="Z309" s="36">
        <v>176513.82907694878</v>
      </c>
      <c r="AA309" s="36">
        <v>95263.72892672343</v>
      </c>
      <c r="AB309" s="36">
        <v>54227.174094475049</v>
      </c>
      <c r="AC309" s="36">
        <v>339404.94074445002</v>
      </c>
      <c r="AD309" s="36">
        <v>221281.92288432649</v>
      </c>
      <c r="AE309" s="36">
        <v>962924.49507594749</v>
      </c>
      <c r="AF309" s="37">
        <f t="shared" si="1598"/>
        <v>2761166.7501251879</v>
      </c>
      <c r="AG309" s="36">
        <v>1126.6900350525791</v>
      </c>
      <c r="AH309" s="36">
        <v>0</v>
      </c>
      <c r="AI309" s="36">
        <v>48827.407778334171</v>
      </c>
      <c r="AJ309" s="36">
        <v>0</v>
      </c>
      <c r="AK309" s="36">
        <v>126840.26039058589</v>
      </c>
      <c r="AL309" s="36">
        <v>43440.160240360543</v>
      </c>
      <c r="AM309" s="36">
        <v>150.22533800701052</v>
      </c>
      <c r="AN309" s="36">
        <v>13507.761642463696</v>
      </c>
      <c r="AO309" s="36">
        <v>24737.105658487733</v>
      </c>
      <c r="AP309" s="36">
        <v>-7999.4992488733105</v>
      </c>
      <c r="AQ309" s="36">
        <v>22867.6347855116</v>
      </c>
      <c r="AR309" s="36">
        <v>231251.04323151396</v>
      </c>
      <c r="AS309" s="37">
        <f t="shared" si="1600"/>
        <v>504748.78985144384</v>
      </c>
      <c r="AT309" s="36">
        <v>1184.3724753797362</v>
      </c>
      <c r="AU309" s="36">
        <v>0</v>
      </c>
      <c r="AV309" s="36">
        <v>27124.019362376897</v>
      </c>
      <c r="AW309" s="36">
        <v>19757.70484894008</v>
      </c>
      <c r="AX309" s="36">
        <v>22030.989192121517</v>
      </c>
      <c r="AY309" s="36">
        <v>425.63845768652982</v>
      </c>
      <c r="AZ309" s="36">
        <v>123040.09155399767</v>
      </c>
      <c r="BA309" s="36">
        <v>27036.387915206145</v>
      </c>
      <c r="BB309" s="36">
        <v>2804.2063094641962</v>
      </c>
      <c r="BC309" s="36">
        <v>133414.46060757805</v>
      </c>
      <c r="BD309" s="36">
        <v>31597.396094141215</v>
      </c>
      <c r="BE309" s="36">
        <v>443869.97162410285</v>
      </c>
      <c r="BF309" s="37">
        <f t="shared" si="1602"/>
        <v>832285.23844099487</v>
      </c>
      <c r="BG309" s="36">
        <v>1988.7521699215492</v>
      </c>
      <c r="BH309" s="36">
        <v>8829.9115339676173</v>
      </c>
      <c r="BI309" s="36">
        <v>9843.9325655149405</v>
      </c>
      <c r="BJ309" s="36">
        <v>6630.2841762643975</v>
      </c>
      <c r="BK309" s="36">
        <v>186851.10999833082</v>
      </c>
      <c r="BL309" s="36">
        <v>7594.7254214655322</v>
      </c>
      <c r="BM309" s="36">
        <v>4979.0404356534837</v>
      </c>
      <c r="BN309" s="36">
        <v>146415.45651811053</v>
      </c>
      <c r="BO309" s="36">
        <v>9011.9333583708867</v>
      </c>
      <c r="BP309" s="36">
        <v>15224.27478718077</v>
      </c>
      <c r="BQ309" s="36">
        <v>85112.86880320491</v>
      </c>
      <c r="BR309" s="36">
        <v>182500.13190619263</v>
      </c>
      <c r="BS309" s="37">
        <f t="shared" si="1604"/>
        <v>664982.4216741781</v>
      </c>
      <c r="BT309" s="36">
        <v>0</v>
      </c>
      <c r="BU309" s="36">
        <v>149941.5790352195</v>
      </c>
      <c r="BV309" s="36">
        <v>26402.1031547321</v>
      </c>
      <c r="BW309" s="36">
        <v>14033.550325488233</v>
      </c>
      <c r="BX309" s="36">
        <v>28008.679686195963</v>
      </c>
      <c r="BY309" s="36">
        <v>24173.760640961442</v>
      </c>
      <c r="BZ309" s="36">
        <v>3843.2648973460191</v>
      </c>
      <c r="CA309" s="36">
        <v>19696.21098314138</v>
      </c>
      <c r="CB309" s="36">
        <v>6843.5987314304803</v>
      </c>
      <c r="CC309" s="36">
        <v>7152.3952595560013</v>
      </c>
      <c r="CD309" s="36">
        <v>65331.330328826582</v>
      </c>
      <c r="CE309" s="36">
        <v>57732.431981305293</v>
      </c>
      <c r="CF309" s="37">
        <f t="shared" si="1606"/>
        <v>403158.90502420301</v>
      </c>
      <c r="CG309" s="36">
        <v>630.11183441829405</v>
      </c>
      <c r="CH309" s="36">
        <v>15389.751293607078</v>
      </c>
      <c r="CI309" s="36">
        <v>4135.3697212485395</v>
      </c>
      <c r="CJ309" s="36">
        <v>-17396.928726422968</v>
      </c>
      <c r="CK309" s="36">
        <v>55545.818728092141</v>
      </c>
      <c r="CL309" s="36">
        <v>-19383.241528960109</v>
      </c>
      <c r="CM309" s="36">
        <v>30479.051911200135</v>
      </c>
      <c r="CN309" s="36">
        <v>5378.9016858621271</v>
      </c>
      <c r="CO309" s="36">
        <v>4673.6771824403277</v>
      </c>
      <c r="CP309" s="36">
        <v>121745.11767651478</v>
      </c>
      <c r="CQ309" s="36">
        <v>27958.604573526958</v>
      </c>
      <c r="CR309" s="36">
        <v>-39310.156902019698</v>
      </c>
      <c r="CS309" s="37">
        <f t="shared" si="1608"/>
        <v>189846.0774495076</v>
      </c>
      <c r="CT309" s="36">
        <v>42058.9217159072</v>
      </c>
      <c r="CU309" s="36">
        <v>-31388.749791353701</v>
      </c>
      <c r="CV309" s="36">
        <v>2808.3792355199466</v>
      </c>
      <c r="CW309" s="36">
        <v>3175.5967284259723</v>
      </c>
      <c r="CX309" s="36">
        <v>32194.124520113506</v>
      </c>
      <c r="CY309" s="36">
        <v>-847.10398931730936</v>
      </c>
      <c r="CZ309" s="36">
        <v>-17605.575029210486</v>
      </c>
      <c r="DA309" s="36">
        <v>554.99916541478888</v>
      </c>
      <c r="DB309" s="36">
        <v>10015.022533800702</v>
      </c>
      <c r="DC309" s="36">
        <v>0</v>
      </c>
      <c r="DD309" s="36">
        <v>24478.384243031214</v>
      </c>
      <c r="DE309" s="36">
        <v>-49720.413954264739</v>
      </c>
      <c r="DF309" s="36">
        <f t="shared" si="1610"/>
        <v>15723.585378067095</v>
      </c>
      <c r="DG309" s="36">
        <v>3397</v>
      </c>
      <c r="DH309" s="36">
        <v>3518</v>
      </c>
      <c r="DI309" s="36">
        <v>3338</v>
      </c>
      <c r="DJ309" s="36">
        <v>73</v>
      </c>
      <c r="DK309" s="36">
        <v>24247</v>
      </c>
      <c r="DL309" s="36">
        <v>187.7699999999968</v>
      </c>
      <c r="DM309" s="36">
        <v>18531</v>
      </c>
      <c r="DN309" s="36">
        <v>76.190000000002328</v>
      </c>
      <c r="DO309" s="36">
        <v>8249.65</v>
      </c>
      <c r="DP309" s="36">
        <v>306.72999999999593</v>
      </c>
      <c r="DQ309" s="36">
        <v>20828.07</v>
      </c>
      <c r="DR309" s="36">
        <v>55230.34</v>
      </c>
      <c r="DS309" s="37">
        <f t="shared" si="1612"/>
        <v>137982.75</v>
      </c>
      <c r="DT309" s="36">
        <v>1360.73</v>
      </c>
      <c r="DU309" s="36">
        <v>9071.27</v>
      </c>
      <c r="DV309" s="36">
        <v>1360.73</v>
      </c>
      <c r="DW309" s="36">
        <v>0</v>
      </c>
      <c r="DX309" s="36">
        <v>24173.07</v>
      </c>
      <c r="DY309" s="36">
        <v>208.63999999999942</v>
      </c>
      <c r="DZ309" s="36">
        <v>589.0199999999968</v>
      </c>
      <c r="EA309" s="36">
        <v>3971.15</v>
      </c>
      <c r="EB309" s="36">
        <v>0</v>
      </c>
      <c r="EC309" s="36">
        <v>1870.94</v>
      </c>
      <c r="ED309" s="36">
        <v>-8000.16</v>
      </c>
      <c r="EE309" s="36">
        <v>5842.1000000000058</v>
      </c>
      <c r="EF309" s="37">
        <f t="shared" si="1614"/>
        <v>40447.490000000005</v>
      </c>
      <c r="EG309" s="36">
        <v>1202.98</v>
      </c>
      <c r="EH309" s="36">
        <v>6031.6</v>
      </c>
      <c r="EI309" s="36">
        <v>24173.07</v>
      </c>
      <c r="EJ309" s="36">
        <v>0</v>
      </c>
      <c r="EK309" s="36">
        <v>32518.92</v>
      </c>
      <c r="EL309" s="36">
        <v>277.75</v>
      </c>
      <c r="EM309" s="36">
        <v>698.62999999999738</v>
      </c>
      <c r="EN309" s="36">
        <v>0</v>
      </c>
      <c r="EO309" s="36">
        <v>2810.19</v>
      </c>
      <c r="EP309" s="36">
        <v>251.27000000000407</v>
      </c>
      <c r="EQ309" s="36">
        <v>32252.58</v>
      </c>
      <c r="ER309" s="36">
        <v>308931.86</v>
      </c>
      <c r="ES309" s="37">
        <f t="shared" si="1616"/>
        <v>409148.85</v>
      </c>
      <c r="ET309" s="36">
        <v>834.58</v>
      </c>
      <c r="EU309" s="36">
        <v>1675.91</v>
      </c>
      <c r="EV309" s="36">
        <v>0</v>
      </c>
      <c r="EW309" s="36">
        <v>1829.89</v>
      </c>
      <c r="EX309" s="36">
        <v>0</v>
      </c>
      <c r="EY309" s="36">
        <v>400000</v>
      </c>
      <c r="EZ309" s="36">
        <v>594.4199999999837</v>
      </c>
      <c r="FA309" s="36">
        <v>0</v>
      </c>
      <c r="FB309" s="36">
        <v>2815.19</v>
      </c>
      <c r="FC309" s="36">
        <v>1474.9500000000116</v>
      </c>
      <c r="FD309" s="36">
        <v>19315.009999999998</v>
      </c>
      <c r="FE309" s="36">
        <v>9598.6299999999992</v>
      </c>
      <c r="FF309" s="37">
        <f t="shared" si="1618"/>
        <v>438138.58</v>
      </c>
      <c r="FG309" s="36">
        <v>834.4</v>
      </c>
      <c r="FH309" s="36">
        <v>0</v>
      </c>
      <c r="FI309" s="36">
        <v>70000</v>
      </c>
      <c r="FJ309" s="36">
        <v>0</v>
      </c>
      <c r="FK309" s="36">
        <v>835</v>
      </c>
      <c r="FL309" s="36">
        <v>20381.419999999998</v>
      </c>
      <c r="FM309" s="36">
        <v>304.59999999999127</v>
      </c>
      <c r="FN309" s="36">
        <v>6259.39</v>
      </c>
      <c r="FO309" s="36">
        <v>50706.13</v>
      </c>
      <c r="FP309" s="36">
        <v>-50178.29</v>
      </c>
      <c r="FQ309" s="36">
        <v>47.490000000005239</v>
      </c>
      <c r="FR309" s="36">
        <v>30404.240000000002</v>
      </c>
      <c r="FS309" s="37">
        <f t="shared" si="1620"/>
        <v>129594.37999999998</v>
      </c>
      <c r="FT309" s="36">
        <v>0</v>
      </c>
      <c r="FU309" s="36">
        <v>0</v>
      </c>
      <c r="FV309" s="36">
        <v>0</v>
      </c>
      <c r="FW309" s="36">
        <v>0</v>
      </c>
      <c r="FX309" s="36">
        <v>0</v>
      </c>
      <c r="FY309" s="36">
        <v>3427.06</v>
      </c>
      <c r="FZ309" s="36">
        <v>139.96</v>
      </c>
      <c r="GA309" s="36">
        <v>0</v>
      </c>
      <c r="GB309" s="36">
        <v>0</v>
      </c>
      <c r="GC309" s="36">
        <v>225267.96</v>
      </c>
      <c r="GD309" s="36">
        <v>27037.35</v>
      </c>
      <c r="GE309" s="36">
        <v>4079.25</v>
      </c>
      <c r="GF309" s="37">
        <f t="shared" si="1622"/>
        <v>259951.58</v>
      </c>
      <c r="GG309" s="36">
        <v>0</v>
      </c>
      <c r="GH309" s="36">
        <v>0</v>
      </c>
      <c r="GI309" s="36">
        <v>0</v>
      </c>
      <c r="GJ309" s="36">
        <v>0</v>
      </c>
      <c r="GK309" s="36">
        <v>5424.8</v>
      </c>
      <c r="GL309" s="36">
        <v>30824.710000000003</v>
      </c>
      <c r="GM309" s="36">
        <v>0</v>
      </c>
      <c r="GN309" s="36">
        <v>0</v>
      </c>
      <c r="GO309" s="36">
        <v>10000</v>
      </c>
      <c r="GP309" s="36">
        <v>225263.81</v>
      </c>
      <c r="GQ309" s="36">
        <v>207.82000000000698</v>
      </c>
      <c r="GR309" s="36">
        <v>10520.460000000021</v>
      </c>
      <c r="GS309" s="37">
        <f t="shared" si="1624"/>
        <v>282241.60000000003</v>
      </c>
      <c r="GT309" s="36">
        <v>7450.68</v>
      </c>
      <c r="GU309" s="36">
        <v>9212.2799999999988</v>
      </c>
      <c r="GV309" s="36">
        <v>2413.4000000000015</v>
      </c>
      <c r="GW309" s="36">
        <v>2418.4300000000003</v>
      </c>
      <c r="GX309" s="36">
        <v>0</v>
      </c>
      <c r="GY309" s="36">
        <v>16444.010000000002</v>
      </c>
      <c r="GZ309" s="36">
        <v>0</v>
      </c>
      <c r="HA309" s="36">
        <v>0</v>
      </c>
      <c r="HB309" s="36">
        <v>0</v>
      </c>
      <c r="HC309" s="36">
        <v>225268.66999999998</v>
      </c>
      <c r="HD309" s="36">
        <v>1400.1700000000419</v>
      </c>
      <c r="HE309" s="36">
        <v>22712.229999999981</v>
      </c>
      <c r="HF309" s="37">
        <f t="shared" si="1626"/>
        <v>287319.87</v>
      </c>
      <c r="HG309" s="36">
        <v>0</v>
      </c>
      <c r="HH309" s="36">
        <v>0</v>
      </c>
      <c r="HI309" s="36">
        <v>0</v>
      </c>
      <c r="HJ309" s="36">
        <v>0</v>
      </c>
      <c r="HK309" s="36">
        <v>7200</v>
      </c>
      <c r="HL309" s="36">
        <v>627.9</v>
      </c>
      <c r="HM309" s="36">
        <v>0</v>
      </c>
      <c r="HN309" s="36">
        <v>0</v>
      </c>
      <c r="HO309" s="36">
        <v>4838.92</v>
      </c>
      <c r="HP309" s="36">
        <v>225000</v>
      </c>
      <c r="HQ309" s="36">
        <v>7258.3799999999756</v>
      </c>
      <c r="HR309" s="36">
        <v>3072.8400000000256</v>
      </c>
      <c r="HS309" s="37">
        <f t="shared" si="1628"/>
        <v>247998.04</v>
      </c>
      <c r="HT309" s="36">
        <v>2419.46</v>
      </c>
      <c r="HU309" s="36">
        <v>0</v>
      </c>
      <c r="HV309" s="36">
        <v>4838.92</v>
      </c>
      <c r="HW309" s="36">
        <v>9527.6299999999974</v>
      </c>
      <c r="HX309" s="36">
        <v>4568.9200000000019</v>
      </c>
      <c r="HY309" s="36">
        <v>3098.3199999999997</v>
      </c>
      <c r="HZ309" s="36">
        <v>7455.7900000000009</v>
      </c>
      <c r="IA309" s="36">
        <v>2419.4599999999991</v>
      </c>
      <c r="IB309" s="36">
        <v>2419.4599999999991</v>
      </c>
      <c r="IC309" s="36">
        <v>227419.46</v>
      </c>
      <c r="ID309" s="36">
        <v>2419.460000000021</v>
      </c>
      <c r="IE309" s="36">
        <v>2419.4599999999627</v>
      </c>
      <c r="IF309" s="37">
        <f t="shared" si="1630"/>
        <v>269006.33999999997</v>
      </c>
      <c r="IG309" s="36">
        <v>2419.46</v>
      </c>
      <c r="IH309" s="209">
        <v>2419.46</v>
      </c>
      <c r="II309" s="209">
        <v>2419.46</v>
      </c>
      <c r="IJ309" s="209">
        <v>2419.46</v>
      </c>
      <c r="IK309" s="209">
        <v>2419.4599999999991</v>
      </c>
      <c r="IL309" s="209">
        <v>2419.4600000000009</v>
      </c>
      <c r="IM309" s="209">
        <v>8546.17</v>
      </c>
      <c r="IN309" s="209">
        <v>2419.4599999999991</v>
      </c>
      <c r="IO309" s="209">
        <v>2419.4599999999991</v>
      </c>
      <c r="IP309" s="209">
        <v>227419.46</v>
      </c>
      <c r="IQ309" s="209">
        <v>2419.4599999999919</v>
      </c>
      <c r="IR309" s="209">
        <v>2419.4599999999919</v>
      </c>
      <c r="IS309" s="37">
        <f t="shared" si="1632"/>
        <v>260160.22999999998</v>
      </c>
      <c r="IT309" s="36">
        <v>2419.46</v>
      </c>
      <c r="IU309" s="209">
        <v>2419.46</v>
      </c>
      <c r="IV309" s="209">
        <v>2419.46</v>
      </c>
      <c r="IW309" s="209">
        <v>2419.46</v>
      </c>
      <c r="IX309" s="209">
        <v>2419.4599999999991</v>
      </c>
      <c r="IY309" s="209">
        <v>2419.4600000000009</v>
      </c>
      <c r="IZ309" s="209">
        <v>2419.4600000000009</v>
      </c>
      <c r="JA309" s="209">
        <v>2419.4599999999991</v>
      </c>
      <c r="JB309" s="209">
        <v>2419.4599999999991</v>
      </c>
      <c r="JC309" s="209">
        <v>238669.46000000002</v>
      </c>
      <c r="JD309" s="209">
        <v>2419.4599999999919</v>
      </c>
      <c r="JE309" s="209">
        <v>2419.460000000021</v>
      </c>
      <c r="JF309" s="37">
        <f t="shared" si="1634"/>
        <v>265283.52000000008</v>
      </c>
      <c r="JG309" s="229">
        <v>0</v>
      </c>
      <c r="JH309" s="209">
        <v>4838.92</v>
      </c>
      <c r="JI309" s="209">
        <v>2419.46</v>
      </c>
      <c r="JJ309" s="209">
        <v>2419.46</v>
      </c>
      <c r="JK309" s="209">
        <v>2419.4599999999991</v>
      </c>
      <c r="JL309" s="209">
        <v>2419.4600000000009</v>
      </c>
      <c r="JM309" s="209">
        <v>2419.4600000000009</v>
      </c>
      <c r="JN309" s="209">
        <v>2419.4599999999991</v>
      </c>
      <c r="JO309" s="209">
        <v>2419.4599999999991</v>
      </c>
      <c r="JP309" s="209">
        <v>227419.46000000002</v>
      </c>
      <c r="JQ309" s="209">
        <v>2419.4599999999919</v>
      </c>
      <c r="JR309" s="209">
        <v>2419.4599999999919</v>
      </c>
      <c r="JS309" s="37">
        <f t="shared" si="1636"/>
        <v>254033.52000000002</v>
      </c>
      <c r="JT309" s="229">
        <v>2419.46</v>
      </c>
      <c r="JU309" s="209">
        <v>2419.46</v>
      </c>
      <c r="JV309" s="209">
        <v>2419.46</v>
      </c>
      <c r="JW309" s="209">
        <v>2419.46</v>
      </c>
      <c r="JX309" s="209">
        <v>27419.46</v>
      </c>
      <c r="JY309" s="209">
        <v>2419.4600000000009</v>
      </c>
      <c r="JZ309" s="209">
        <v>2419.4600000000009</v>
      </c>
      <c r="KA309" s="209">
        <v>2419.4599999999991</v>
      </c>
      <c r="KB309" s="209">
        <v>2419.4599999999991</v>
      </c>
      <c r="KC309" s="209">
        <v>227419.46000000002</v>
      </c>
      <c r="KD309" s="209">
        <v>2419.4599999999919</v>
      </c>
      <c r="KE309" s="209">
        <v>15105.159999999974</v>
      </c>
      <c r="KF309" s="37">
        <f t="shared" si="1638"/>
        <v>291719.22000000003</v>
      </c>
      <c r="KG309" s="229">
        <v>2419.46</v>
      </c>
      <c r="KH309" s="209">
        <v>2419.46</v>
      </c>
      <c r="KI309" s="209">
        <v>2415.46</v>
      </c>
      <c r="KJ309" s="209">
        <v>2423.46</v>
      </c>
      <c r="KK309" s="209">
        <v>2415.4599999999991</v>
      </c>
      <c r="KL309" s="209">
        <v>2423.4600000000009</v>
      </c>
      <c r="KM309" s="209">
        <v>2419.4600000000009</v>
      </c>
      <c r="KN309" s="209">
        <v>2419.4599999999991</v>
      </c>
      <c r="KO309" s="209">
        <v>2419.4599999999991</v>
      </c>
      <c r="KP309" s="209">
        <v>228190.51</v>
      </c>
      <c r="KQ309" s="209">
        <v>0</v>
      </c>
      <c r="KR309" s="209">
        <v>4838.9200000000128</v>
      </c>
      <c r="KS309" s="37">
        <f t="shared" si="1640"/>
        <v>254804.57000000004</v>
      </c>
      <c r="KT309" s="229">
        <v>2419.46</v>
      </c>
      <c r="KU309" s="209">
        <v>2419.46</v>
      </c>
      <c r="KV309" s="209">
        <v>2517.7399999999998</v>
      </c>
      <c r="KW309" s="209">
        <v>2419.4600000000009</v>
      </c>
      <c r="KX309" s="209">
        <v>2419.4599999999991</v>
      </c>
      <c r="KY309" s="209">
        <v>2419.4600000000009</v>
      </c>
      <c r="KZ309" s="209">
        <v>2419.4599999999991</v>
      </c>
      <c r="LA309" s="209">
        <v>2419.4599999999991</v>
      </c>
      <c r="LB309" s="209">
        <v>2419.4599999999991</v>
      </c>
      <c r="LC309" s="209">
        <v>2419.4600000000028</v>
      </c>
      <c r="LD309" s="209">
        <v>2419.4599999999991</v>
      </c>
      <c r="LE309" s="209">
        <v>2419.4599999999991</v>
      </c>
      <c r="LF309" s="37">
        <f t="shared" si="1642"/>
        <v>29131.8</v>
      </c>
      <c r="LG309" s="229">
        <v>2419.46</v>
      </c>
      <c r="LH309" s="209">
        <v>2419.46</v>
      </c>
      <c r="LI309" s="209">
        <v>2419.46</v>
      </c>
      <c r="LJ309" s="209">
        <v>2419.46</v>
      </c>
      <c r="LK309" s="209">
        <v>2419.4599999999991</v>
      </c>
      <c r="LL309" s="209">
        <v>2419.4600000000009</v>
      </c>
      <c r="LM309" s="209">
        <v>2419.4600000000009</v>
      </c>
      <c r="LN309" s="209">
        <v>2419.4599999999991</v>
      </c>
      <c r="LO309" s="209">
        <v>2419.4599999999991</v>
      </c>
      <c r="LP309" s="209">
        <v>2419.4599999999991</v>
      </c>
      <c r="LQ309" s="209">
        <v>2419.4600000000028</v>
      </c>
      <c r="LR309" s="209">
        <v>2419.4599999999991</v>
      </c>
      <c r="LS309" s="37">
        <f t="shared" si="1644"/>
        <v>29033.52</v>
      </c>
      <c r="LT309" s="229">
        <v>2419.46</v>
      </c>
      <c r="LU309" s="209">
        <v>2419.46</v>
      </c>
      <c r="LV309" s="209">
        <v>2419.46</v>
      </c>
      <c r="LW309" s="209">
        <v>2419.46</v>
      </c>
      <c r="LX309" s="209">
        <v>2419.4599999999991</v>
      </c>
      <c r="LY309" s="209">
        <v>2419.4600000000009</v>
      </c>
      <c r="LZ309" s="209">
        <v>2419.4600000000009</v>
      </c>
      <c r="MA309" s="209">
        <v>2419.4599999999991</v>
      </c>
      <c r="MB309" s="209">
        <v>2419.4599999999991</v>
      </c>
      <c r="MC309" s="209">
        <v>2419.4599999999991</v>
      </c>
      <c r="MD309" s="209">
        <v>2419.4600000000028</v>
      </c>
      <c r="ME309" s="209">
        <v>2419.4599999999991</v>
      </c>
      <c r="MF309" s="37">
        <f t="shared" si="1646"/>
        <v>29033.52</v>
      </c>
      <c r="MG309" s="229">
        <v>2419.46</v>
      </c>
      <c r="MH309" s="209">
        <v>0</v>
      </c>
      <c r="MI309" s="209">
        <v>4838.92</v>
      </c>
      <c r="MJ309" s="209">
        <v>0</v>
      </c>
      <c r="MK309" s="209">
        <v>0</v>
      </c>
      <c r="ML309" s="209">
        <v>0</v>
      </c>
      <c r="MM309" s="209">
        <v>0</v>
      </c>
      <c r="MN309" s="209">
        <v>0</v>
      </c>
      <c r="MO309" s="209">
        <v>0</v>
      </c>
      <c r="MP309" s="209">
        <v>0</v>
      </c>
      <c r="MQ309" s="209">
        <v>0</v>
      </c>
      <c r="MR309" s="209">
        <v>0</v>
      </c>
      <c r="MS309" s="38">
        <f t="shared" si="1648"/>
        <v>7258.38</v>
      </c>
    </row>
    <row r="310" spans="1:357" ht="15.75" x14ac:dyDescent="0.25">
      <c r="A310" s="86">
        <v>7503</v>
      </c>
      <c r="B310" s="113"/>
      <c r="C310" s="114" t="s">
        <v>508</v>
      </c>
      <c r="D310" s="114" t="s">
        <v>409</v>
      </c>
      <c r="E310" s="58">
        <v>0</v>
      </c>
      <c r="F310" s="58">
        <v>0</v>
      </c>
      <c r="G310" s="58">
        <v>0</v>
      </c>
      <c r="H310" s="58">
        <v>0</v>
      </c>
      <c r="I310" s="58">
        <v>0</v>
      </c>
      <c r="J310" s="58">
        <v>0</v>
      </c>
      <c r="K310" s="58">
        <v>0</v>
      </c>
      <c r="L310" s="37">
        <v>343223.16808546154</v>
      </c>
      <c r="M310" s="37">
        <v>61917.876815222837</v>
      </c>
      <c r="N310" s="37">
        <v>94153.730595893852</v>
      </c>
      <c r="O310" s="36">
        <v>38057.085628442663</v>
      </c>
      <c r="P310" s="37">
        <v>51051.577366049074</v>
      </c>
      <c r="Q310" s="37">
        <v>59439.158738107166</v>
      </c>
      <c r="R310" s="37">
        <v>29982.473710565853</v>
      </c>
      <c r="S310" s="37">
        <f t="shared" si="1596"/>
        <v>677825.07093974296</v>
      </c>
      <c r="T310" s="36">
        <v>49979.135369721247</v>
      </c>
      <c r="U310" s="36">
        <v>526076.61492238357</v>
      </c>
      <c r="V310" s="36">
        <v>110524.11951260224</v>
      </c>
      <c r="W310" s="36">
        <v>125108.49607744951</v>
      </c>
      <c r="X310" s="36">
        <v>-192830.913036221</v>
      </c>
      <c r="Y310" s="36">
        <v>483596.22767484566</v>
      </c>
      <c r="Z310" s="36">
        <v>36392.088132198296</v>
      </c>
      <c r="AA310" s="36">
        <v>48910.866299449175</v>
      </c>
      <c r="AB310" s="36">
        <v>65322.984476715079</v>
      </c>
      <c r="AC310" s="36">
        <v>67910.198631280247</v>
      </c>
      <c r="AD310" s="36">
        <v>6084.1261892839266</v>
      </c>
      <c r="AE310" s="36">
        <v>348919.2121515607</v>
      </c>
      <c r="AF310" s="37">
        <f t="shared" si="1598"/>
        <v>1675993.1564012687</v>
      </c>
      <c r="AG310" s="36">
        <v>188683.02453680523</v>
      </c>
      <c r="AH310" s="36">
        <v>20539.14204640294</v>
      </c>
      <c r="AI310" s="36">
        <v>139321.48222333501</v>
      </c>
      <c r="AJ310" s="36">
        <v>370226.1725922217</v>
      </c>
      <c r="AK310" s="36">
        <v>69790.802870973159</v>
      </c>
      <c r="AL310" s="36">
        <v>139742.9477549658</v>
      </c>
      <c r="AM310" s="36">
        <v>333434.80637623096</v>
      </c>
      <c r="AN310" s="36">
        <v>74995.889667835145</v>
      </c>
      <c r="AO310" s="36">
        <v>346019.02854281425</v>
      </c>
      <c r="AP310" s="36">
        <v>313612.08479385747</v>
      </c>
      <c r="AQ310" s="36">
        <v>403617.92689033551</v>
      </c>
      <c r="AR310" s="36">
        <v>530558.33750625933</v>
      </c>
      <c r="AS310" s="37">
        <f t="shared" si="1600"/>
        <v>2930541.6458020364</v>
      </c>
      <c r="AT310" s="36">
        <v>84034.384910699388</v>
      </c>
      <c r="AU310" s="36">
        <v>49482.513770655991</v>
      </c>
      <c r="AV310" s="36">
        <v>15531.630779502588</v>
      </c>
      <c r="AW310" s="36">
        <v>75204.85478217325</v>
      </c>
      <c r="AX310" s="36">
        <v>39175.429811383743</v>
      </c>
      <c r="AY310" s="36">
        <v>126639.95993990987</v>
      </c>
      <c r="AZ310" s="36">
        <v>152779.16875312972</v>
      </c>
      <c r="BA310" s="36">
        <v>49390.752795860455</v>
      </c>
      <c r="BB310" s="36">
        <v>251272.74244700384</v>
      </c>
      <c r="BC310" s="36">
        <v>118369.2204974128</v>
      </c>
      <c r="BD310" s="36">
        <v>468456.85194458353</v>
      </c>
      <c r="BE310" s="36">
        <v>803576.19762977795</v>
      </c>
      <c r="BF310" s="37">
        <f t="shared" si="1602"/>
        <v>2233913.7080620932</v>
      </c>
      <c r="BG310" s="36">
        <v>97433.65047571357</v>
      </c>
      <c r="BH310" s="36">
        <v>33732.865798698047</v>
      </c>
      <c r="BI310" s="36">
        <v>78431.213653814062</v>
      </c>
      <c r="BJ310" s="36">
        <v>57226.439492572201</v>
      </c>
      <c r="BK310" s="36">
        <v>2242.0461525621818</v>
      </c>
      <c r="BL310" s="36">
        <v>134205.47487898514</v>
      </c>
      <c r="BM310" s="36">
        <v>87760.807878484396</v>
      </c>
      <c r="BN310" s="36">
        <v>33475.212819228844</v>
      </c>
      <c r="BO310" s="36">
        <v>136079.11492238357</v>
      </c>
      <c r="BP310" s="36">
        <v>-12093.140961442223</v>
      </c>
      <c r="BQ310" s="36">
        <v>1465.4477549658548</v>
      </c>
      <c r="BR310" s="36">
        <v>220326.37497913532</v>
      </c>
      <c r="BS310" s="37">
        <f t="shared" si="1604"/>
        <v>870285.50784510106</v>
      </c>
      <c r="BT310" s="36">
        <v>35440.660991487232</v>
      </c>
      <c r="BU310" s="36">
        <v>3417.6264396594897</v>
      </c>
      <c r="BV310" s="36">
        <v>53158.90502420297</v>
      </c>
      <c r="BW310" s="36">
        <v>36112.35486563178</v>
      </c>
      <c r="BX310" s="36">
        <v>-38071.643715573366</v>
      </c>
      <c r="BY310" s="36">
        <v>8224.1296945418198</v>
      </c>
      <c r="BZ310" s="36">
        <v>44340.761141712566</v>
      </c>
      <c r="CA310" s="36">
        <v>81355.366382907698</v>
      </c>
      <c r="CB310" s="36">
        <v>8352.4204640293756</v>
      </c>
      <c r="CC310" s="36">
        <v>42001.7095643465</v>
      </c>
      <c r="CD310" s="36">
        <v>125333.83408446003</v>
      </c>
      <c r="CE310" s="36">
        <v>67618.80320480722</v>
      </c>
      <c r="CF310" s="37">
        <f t="shared" si="1606"/>
        <v>467284.92814221338</v>
      </c>
      <c r="CG310" s="36">
        <v>20489.025204473379</v>
      </c>
      <c r="CH310" s="36">
        <v>1266.3578701385413</v>
      </c>
      <c r="CI310" s="36">
        <v>53517.776664997502</v>
      </c>
      <c r="CJ310" s="36">
        <v>40560.841261892841</v>
      </c>
      <c r="CK310" s="36">
        <v>-16469.157110665998</v>
      </c>
      <c r="CL310" s="36">
        <v>49446.139959939908</v>
      </c>
      <c r="CM310" s="36">
        <v>59691.524244700384</v>
      </c>
      <c r="CN310" s="36">
        <v>94424.970789517611</v>
      </c>
      <c r="CO310" s="36">
        <v>15143.548656317811</v>
      </c>
      <c r="CP310" s="36">
        <v>141256.76518945087</v>
      </c>
      <c r="CQ310" s="36">
        <v>25934.73543648807</v>
      </c>
      <c r="CR310" s="36">
        <v>168195.3425972292</v>
      </c>
      <c r="CS310" s="37">
        <f t="shared" si="1608"/>
        <v>653457.87076448009</v>
      </c>
      <c r="CT310" s="36">
        <v>51196.748038724763</v>
      </c>
      <c r="CU310" s="36">
        <v>35670.171924553499</v>
      </c>
      <c r="CV310" s="36">
        <v>-433.98430979803038</v>
      </c>
      <c r="CW310" s="36">
        <v>20309.631113336673</v>
      </c>
      <c r="CX310" s="36">
        <v>19929.894842263398</v>
      </c>
      <c r="CY310" s="36">
        <v>116.84192956100819</v>
      </c>
      <c r="CZ310" s="36">
        <v>100375.56334501752</v>
      </c>
      <c r="DA310" s="36">
        <v>53523.55700216988</v>
      </c>
      <c r="DB310" s="36">
        <v>9503.4629444166858</v>
      </c>
      <c r="DC310" s="36">
        <v>26077.470121849427</v>
      </c>
      <c r="DD310" s="36">
        <v>164446.70776998831</v>
      </c>
      <c r="DE310" s="36">
        <v>295998.57811717573</v>
      </c>
      <c r="DF310" s="36">
        <f t="shared" si="1610"/>
        <v>776714.64283925889</v>
      </c>
      <c r="DG310" s="36">
        <v>56815.424907361041</v>
      </c>
      <c r="DH310" s="36">
        <v>-5162.0549073610382</v>
      </c>
      <c r="DI310" s="36">
        <v>3528.73</v>
      </c>
      <c r="DJ310" s="36">
        <v>6234.22</v>
      </c>
      <c r="DK310" s="36">
        <v>21346.28</v>
      </c>
      <c r="DL310" s="36">
        <v>5447.12</v>
      </c>
      <c r="DM310" s="36">
        <v>93495.69</v>
      </c>
      <c r="DN310" s="36">
        <v>24269.27</v>
      </c>
      <c r="DO310" s="36">
        <v>17455</v>
      </c>
      <c r="DP310" s="36">
        <v>149395.39000000001</v>
      </c>
      <c r="DQ310" s="36">
        <v>4822.9500000000698</v>
      </c>
      <c r="DR310" s="36">
        <v>447787.4</v>
      </c>
      <c r="DS310" s="37">
        <f t="shared" si="1612"/>
        <v>825435.42000000016</v>
      </c>
      <c r="DT310" s="36">
        <v>83884.570000000007</v>
      </c>
      <c r="DU310" s="36">
        <v>34032.49</v>
      </c>
      <c r="DV310" s="36">
        <v>45073.02</v>
      </c>
      <c r="DW310" s="36">
        <v>6722.9499999999825</v>
      </c>
      <c r="DX310" s="36">
        <v>15934.07</v>
      </c>
      <c r="DY310" s="36">
        <v>7674.2099999999919</v>
      </c>
      <c r="DZ310" s="36">
        <v>5188.1899999999996</v>
      </c>
      <c r="EA310" s="36">
        <v>5321.9899999999907</v>
      </c>
      <c r="EB310" s="36">
        <v>33890.39</v>
      </c>
      <c r="EC310" s="36">
        <v>105764.49</v>
      </c>
      <c r="ED310" s="36">
        <v>169964.59</v>
      </c>
      <c r="EE310" s="36">
        <v>293934.90999999997</v>
      </c>
      <c r="EF310" s="37">
        <f t="shared" si="1614"/>
        <v>807385.86999999988</v>
      </c>
      <c r="EG310" s="36">
        <v>4575.34</v>
      </c>
      <c r="EH310" s="36">
        <v>5498.51</v>
      </c>
      <c r="EI310" s="36">
        <v>7817.61</v>
      </c>
      <c r="EJ310" s="36">
        <v>5851.43</v>
      </c>
      <c r="EK310" s="36">
        <v>23499</v>
      </c>
      <c r="EL310" s="36">
        <v>5162.53</v>
      </c>
      <c r="EM310" s="36">
        <v>33896.629999999997</v>
      </c>
      <c r="EN310" s="36">
        <v>99036.59</v>
      </c>
      <c r="EO310" s="36">
        <v>3288.56</v>
      </c>
      <c r="EP310" s="36">
        <v>2756.929999999993</v>
      </c>
      <c r="EQ310" s="36">
        <v>9137.6200000000008</v>
      </c>
      <c r="ER310" s="36">
        <v>140672.57999999999</v>
      </c>
      <c r="ES310" s="37">
        <f t="shared" si="1616"/>
        <v>341193.32999999996</v>
      </c>
      <c r="ET310" s="36">
        <v>7264.96</v>
      </c>
      <c r="EU310" s="36">
        <v>4605.99</v>
      </c>
      <c r="EV310" s="36">
        <v>25880.639999999999</v>
      </c>
      <c r="EW310" s="36">
        <v>6703.88</v>
      </c>
      <c r="EX310" s="36">
        <v>11819.42</v>
      </c>
      <c r="EY310" s="36">
        <v>38430.97</v>
      </c>
      <c r="EZ310" s="36">
        <v>15057.09</v>
      </c>
      <c r="FA310" s="36">
        <v>25898.65</v>
      </c>
      <c r="FB310" s="36">
        <v>330988.96000000002</v>
      </c>
      <c r="FC310" s="36">
        <v>20732.52</v>
      </c>
      <c r="FD310" s="36">
        <v>-324382.96999999997</v>
      </c>
      <c r="FE310" s="36">
        <v>-48164.73</v>
      </c>
      <c r="FF310" s="37">
        <f t="shared" si="1618"/>
        <v>114835.38000000003</v>
      </c>
      <c r="FG310" s="36">
        <v>972.85</v>
      </c>
      <c r="FH310" s="36">
        <v>2212.42</v>
      </c>
      <c r="FI310" s="36">
        <v>2110.54</v>
      </c>
      <c r="FJ310" s="36">
        <v>800.1299999999992</v>
      </c>
      <c r="FK310" s="36">
        <v>2159.71</v>
      </c>
      <c r="FL310" s="36">
        <v>2023.67</v>
      </c>
      <c r="FM310" s="36">
        <v>-1419.99</v>
      </c>
      <c r="FN310" s="36">
        <v>3718.4</v>
      </c>
      <c r="FO310" s="36">
        <v>690.20000000000073</v>
      </c>
      <c r="FP310" s="36">
        <v>3304.35</v>
      </c>
      <c r="FQ310" s="36">
        <v>6288.81</v>
      </c>
      <c r="FR310" s="36">
        <v>4534.84</v>
      </c>
      <c r="FS310" s="37">
        <f t="shared" si="1620"/>
        <v>27395.93</v>
      </c>
      <c r="FT310" s="36">
        <v>428.95</v>
      </c>
      <c r="FU310" s="36">
        <v>15886.69</v>
      </c>
      <c r="FV310" s="36">
        <v>314.53000000000247</v>
      </c>
      <c r="FW310" s="36">
        <v>2529.54</v>
      </c>
      <c r="FX310" s="36">
        <v>443.7599999999984</v>
      </c>
      <c r="FY310" s="36">
        <v>361.17000000000189</v>
      </c>
      <c r="FZ310" s="36">
        <v>84.039999999997235</v>
      </c>
      <c r="GA310" s="36">
        <v>1744.16</v>
      </c>
      <c r="GB310" s="36">
        <v>2564.52</v>
      </c>
      <c r="GC310" s="36">
        <v>0</v>
      </c>
      <c r="GD310" s="36">
        <v>0</v>
      </c>
      <c r="GE310" s="36">
        <v>1149.23</v>
      </c>
      <c r="GF310" s="37">
        <f t="shared" si="1622"/>
        <v>25506.590000000004</v>
      </c>
      <c r="GG310" s="36">
        <v>5575.69</v>
      </c>
      <c r="GH310" s="36">
        <v>0</v>
      </c>
      <c r="GI310" s="36">
        <v>0</v>
      </c>
      <c r="GJ310" s="36">
        <v>0</v>
      </c>
      <c r="GK310" s="36">
        <v>0</v>
      </c>
      <c r="GL310" s="36">
        <v>0</v>
      </c>
      <c r="GM310" s="36">
        <v>0</v>
      </c>
      <c r="GN310" s="36">
        <v>1836.0900000000001</v>
      </c>
      <c r="GO310" s="36">
        <v>240000</v>
      </c>
      <c r="GP310" s="36">
        <v>5628.6499999999942</v>
      </c>
      <c r="GQ310" s="36">
        <v>1282.7399999999907</v>
      </c>
      <c r="GR310" s="36">
        <v>-192440</v>
      </c>
      <c r="GS310" s="37">
        <f t="shared" si="1624"/>
        <v>61883.169999999984</v>
      </c>
      <c r="GT310" s="36">
        <v>0</v>
      </c>
      <c r="GU310" s="36">
        <v>0</v>
      </c>
      <c r="GV310" s="36">
        <v>0</v>
      </c>
      <c r="GW310" s="36">
        <v>0</v>
      </c>
      <c r="GX310" s="36">
        <v>0</v>
      </c>
      <c r="GY310" s="36">
        <v>47988.649999999994</v>
      </c>
      <c r="GZ310" s="36">
        <v>0</v>
      </c>
      <c r="HA310" s="36">
        <v>0</v>
      </c>
      <c r="HB310" s="36">
        <v>0</v>
      </c>
      <c r="HC310" s="36">
        <v>0</v>
      </c>
      <c r="HD310" s="36">
        <v>0</v>
      </c>
      <c r="HE310" s="36">
        <v>852.59999999999854</v>
      </c>
      <c r="HF310" s="37">
        <f t="shared" si="1626"/>
        <v>48841.249999999993</v>
      </c>
      <c r="HG310" s="36">
        <v>0</v>
      </c>
      <c r="HH310" s="36">
        <v>0</v>
      </c>
      <c r="HI310" s="36">
        <v>0</v>
      </c>
      <c r="HJ310" s="36">
        <v>0</v>
      </c>
      <c r="HK310" s="36">
        <v>0</v>
      </c>
      <c r="HL310" s="36">
        <v>10928.890000000001</v>
      </c>
      <c r="HM310" s="36">
        <v>0</v>
      </c>
      <c r="HN310" s="36">
        <v>0</v>
      </c>
      <c r="HO310" s="36">
        <v>1589.8899999999994</v>
      </c>
      <c r="HP310" s="36">
        <v>20864.629999999997</v>
      </c>
      <c r="HQ310" s="36">
        <v>0</v>
      </c>
      <c r="HR310" s="36">
        <v>0</v>
      </c>
      <c r="HS310" s="37">
        <f t="shared" si="1628"/>
        <v>33383.409999999996</v>
      </c>
      <c r="HT310" s="36">
        <v>158621.64000000001</v>
      </c>
      <c r="HU310" s="36">
        <v>0</v>
      </c>
      <c r="HV310" s="36">
        <v>0</v>
      </c>
      <c r="HW310" s="36">
        <v>0</v>
      </c>
      <c r="HX310" s="36">
        <v>30000</v>
      </c>
      <c r="HY310" s="36">
        <v>0</v>
      </c>
      <c r="HZ310" s="36">
        <v>0</v>
      </c>
      <c r="IA310" s="36">
        <v>0</v>
      </c>
      <c r="IB310" s="36">
        <v>0</v>
      </c>
      <c r="IC310" s="36">
        <v>0</v>
      </c>
      <c r="ID310" s="36">
        <v>0</v>
      </c>
      <c r="IE310" s="36">
        <v>0</v>
      </c>
      <c r="IF310" s="37">
        <f t="shared" si="1630"/>
        <v>188621.64</v>
      </c>
      <c r="IG310" s="36">
        <v>40000</v>
      </c>
      <c r="IH310" s="209">
        <v>0</v>
      </c>
      <c r="II310" s="209">
        <v>0</v>
      </c>
      <c r="IJ310" s="209">
        <v>0</v>
      </c>
      <c r="IK310" s="209">
        <v>0</v>
      </c>
      <c r="IL310" s="209">
        <v>0</v>
      </c>
      <c r="IM310" s="209">
        <v>0</v>
      </c>
      <c r="IN310" s="209">
        <v>0</v>
      </c>
      <c r="IO310" s="209">
        <v>0</v>
      </c>
      <c r="IP310" s="209">
        <v>0</v>
      </c>
      <c r="IQ310" s="209">
        <v>0</v>
      </c>
      <c r="IR310" s="209">
        <v>242.55999999999767</v>
      </c>
      <c r="IS310" s="37">
        <f t="shared" si="1632"/>
        <v>40242.559999999998</v>
      </c>
      <c r="IT310" s="36">
        <v>0</v>
      </c>
      <c r="IU310" s="209">
        <v>0</v>
      </c>
      <c r="IV310" s="209">
        <v>0</v>
      </c>
      <c r="IW310" s="209">
        <v>0</v>
      </c>
      <c r="IX310" s="209">
        <v>0</v>
      </c>
      <c r="IY310" s="209">
        <v>0</v>
      </c>
      <c r="IZ310" s="209">
        <v>0</v>
      </c>
      <c r="JA310" s="209">
        <v>0</v>
      </c>
      <c r="JB310" s="209">
        <v>0</v>
      </c>
      <c r="JC310" s="209">
        <v>142.94</v>
      </c>
      <c r="JD310" s="209">
        <v>0</v>
      </c>
      <c r="JE310" s="209">
        <v>32497.91</v>
      </c>
      <c r="JF310" s="37">
        <f t="shared" si="1634"/>
        <v>32640.85</v>
      </c>
      <c r="JG310" s="229">
        <v>0</v>
      </c>
      <c r="JH310" s="209">
        <v>0</v>
      </c>
      <c r="JI310" s="209">
        <v>0</v>
      </c>
      <c r="JJ310" s="209">
        <v>0</v>
      </c>
      <c r="JK310" s="209">
        <v>0</v>
      </c>
      <c r="JL310" s="209">
        <v>0</v>
      </c>
      <c r="JM310" s="209">
        <v>0</v>
      </c>
      <c r="JN310" s="209">
        <v>0</v>
      </c>
      <c r="JO310" s="209">
        <v>0</v>
      </c>
      <c r="JP310" s="209">
        <v>0</v>
      </c>
      <c r="JQ310" s="209">
        <v>0</v>
      </c>
      <c r="JR310" s="209">
        <v>0</v>
      </c>
      <c r="JS310" s="37">
        <f t="shared" si="1636"/>
        <v>0</v>
      </c>
      <c r="JT310" s="229">
        <v>38000</v>
      </c>
      <c r="JU310" s="209">
        <v>109.26000000000204</v>
      </c>
      <c r="JV310" s="209">
        <v>-109.26000000000204</v>
      </c>
      <c r="JW310" s="209">
        <v>109.26000000000204</v>
      </c>
      <c r="JX310" s="209">
        <v>41559.999999999993</v>
      </c>
      <c r="JY310" s="209">
        <v>0</v>
      </c>
      <c r="JZ310" s="209">
        <v>0</v>
      </c>
      <c r="KA310" s="209">
        <v>0</v>
      </c>
      <c r="KB310" s="209">
        <v>0</v>
      </c>
      <c r="KC310" s="209">
        <v>0</v>
      </c>
      <c r="KD310" s="209">
        <v>447.16000000000349</v>
      </c>
      <c r="KE310" s="209">
        <v>109.25999999999476</v>
      </c>
      <c r="KF310" s="37">
        <f t="shared" si="1638"/>
        <v>80225.679999999993</v>
      </c>
      <c r="KG310" s="229">
        <v>0</v>
      </c>
      <c r="KH310" s="209">
        <v>0</v>
      </c>
      <c r="KI310" s="209">
        <v>0</v>
      </c>
      <c r="KJ310" s="209">
        <v>0</v>
      </c>
      <c r="KK310" s="209">
        <v>0</v>
      </c>
      <c r="KL310" s="209">
        <v>0</v>
      </c>
      <c r="KM310" s="209">
        <v>0</v>
      </c>
      <c r="KN310" s="209">
        <v>0</v>
      </c>
      <c r="KO310" s="209">
        <v>0</v>
      </c>
      <c r="KP310" s="209">
        <v>0</v>
      </c>
      <c r="KQ310" s="209">
        <v>0</v>
      </c>
      <c r="KR310" s="209">
        <v>0</v>
      </c>
      <c r="KS310" s="37">
        <f t="shared" si="1640"/>
        <v>0</v>
      </c>
      <c r="KT310" s="229">
        <v>0</v>
      </c>
      <c r="KU310" s="209">
        <v>109.26</v>
      </c>
      <c r="KV310" s="209">
        <v>0</v>
      </c>
      <c r="KW310" s="209">
        <v>0</v>
      </c>
      <c r="KX310" s="209">
        <v>0</v>
      </c>
      <c r="KY310" s="209">
        <v>0</v>
      </c>
      <c r="KZ310" s="209">
        <v>0</v>
      </c>
      <c r="LA310" s="209">
        <v>0</v>
      </c>
      <c r="LB310" s="209">
        <v>0</v>
      </c>
      <c r="LC310" s="209">
        <v>0</v>
      </c>
      <c r="LD310" s="209">
        <v>0</v>
      </c>
      <c r="LE310" s="209">
        <v>0</v>
      </c>
      <c r="LF310" s="37">
        <f t="shared" si="1642"/>
        <v>109.26</v>
      </c>
      <c r="LG310" s="229">
        <v>0</v>
      </c>
      <c r="LH310" s="209">
        <v>109.26</v>
      </c>
      <c r="LI310" s="209">
        <v>0</v>
      </c>
      <c r="LJ310" s="209">
        <v>0</v>
      </c>
      <c r="LK310" s="209">
        <v>0</v>
      </c>
      <c r="LL310" s="209">
        <v>0</v>
      </c>
      <c r="LM310" s="209">
        <v>0</v>
      </c>
      <c r="LN310" s="209">
        <v>0</v>
      </c>
      <c r="LO310" s="209">
        <v>0</v>
      </c>
      <c r="LP310" s="209">
        <v>0</v>
      </c>
      <c r="LQ310" s="209">
        <v>0</v>
      </c>
      <c r="LR310" s="209">
        <v>0</v>
      </c>
      <c r="LS310" s="37">
        <f t="shared" si="1644"/>
        <v>109.26</v>
      </c>
      <c r="LT310" s="229">
        <v>0</v>
      </c>
      <c r="LU310" s="209">
        <v>81.95</v>
      </c>
      <c r="LV310" s="209">
        <v>0</v>
      </c>
      <c r="LW310" s="209">
        <v>0</v>
      </c>
      <c r="LX310" s="209">
        <v>0</v>
      </c>
      <c r="LY310" s="209">
        <v>0</v>
      </c>
      <c r="LZ310" s="209">
        <v>0</v>
      </c>
      <c r="MA310" s="209">
        <v>0</v>
      </c>
      <c r="MB310" s="209">
        <v>0</v>
      </c>
      <c r="MC310" s="209">
        <v>0</v>
      </c>
      <c r="MD310" s="209">
        <v>0</v>
      </c>
      <c r="ME310" s="209">
        <v>0</v>
      </c>
      <c r="MF310" s="37">
        <f t="shared" si="1646"/>
        <v>81.95</v>
      </c>
      <c r="MG310" s="229">
        <v>0</v>
      </c>
      <c r="MH310" s="209">
        <v>65.56</v>
      </c>
      <c r="MI310" s="209">
        <v>0</v>
      </c>
      <c r="MJ310" s="209">
        <v>0</v>
      </c>
      <c r="MK310" s="209">
        <v>0</v>
      </c>
      <c r="ML310" s="209">
        <v>0</v>
      </c>
      <c r="MM310" s="209">
        <v>0</v>
      </c>
      <c r="MN310" s="209">
        <v>0</v>
      </c>
      <c r="MO310" s="209">
        <v>0</v>
      </c>
      <c r="MP310" s="209">
        <v>0</v>
      </c>
      <c r="MQ310" s="209">
        <v>0</v>
      </c>
      <c r="MR310" s="209">
        <v>0</v>
      </c>
      <c r="MS310" s="38">
        <f t="shared" si="1648"/>
        <v>65.56</v>
      </c>
    </row>
    <row r="311" spans="1:357" ht="15.75" x14ac:dyDescent="0.25">
      <c r="A311" s="86">
        <v>7504</v>
      </c>
      <c r="B311" s="113"/>
      <c r="C311" s="114" t="s">
        <v>265</v>
      </c>
      <c r="D311" s="114" t="s">
        <v>410</v>
      </c>
      <c r="E311" s="58">
        <v>0</v>
      </c>
      <c r="F311" s="58">
        <v>0</v>
      </c>
      <c r="G311" s="58">
        <v>0</v>
      </c>
      <c r="H311" s="58">
        <v>0</v>
      </c>
      <c r="I311" s="58">
        <v>0</v>
      </c>
      <c r="J311" s="58">
        <v>0</v>
      </c>
      <c r="K311" s="58">
        <v>0</v>
      </c>
      <c r="L311" s="37">
        <v>25817.893506927059</v>
      </c>
      <c r="M311" s="37">
        <v>14843.09798030379</v>
      </c>
      <c r="N311" s="37">
        <v>396.42797529627779</v>
      </c>
      <c r="O311" s="36">
        <v>6647.4712068102153</v>
      </c>
      <c r="P311" s="37">
        <v>8896.6783508596236</v>
      </c>
      <c r="Q311" s="37">
        <v>11187.614755466533</v>
      </c>
      <c r="R311" s="37">
        <v>54673.677182440326</v>
      </c>
      <c r="S311" s="37">
        <f t="shared" si="1596"/>
        <v>122462.86095810383</v>
      </c>
      <c r="T311" s="36">
        <v>8892.5054248038741</v>
      </c>
      <c r="U311" s="36">
        <v>0</v>
      </c>
      <c r="V311" s="36">
        <v>7461.1917876815232</v>
      </c>
      <c r="W311" s="36">
        <v>21256.885327991989</v>
      </c>
      <c r="X311" s="36">
        <v>31142.547154064432</v>
      </c>
      <c r="Y311" s="36">
        <v>98439.325655149398</v>
      </c>
      <c r="Z311" s="36">
        <v>218515.27290936405</v>
      </c>
      <c r="AA311" s="36">
        <v>-6484.7270906359545</v>
      </c>
      <c r="AB311" s="36">
        <v>6034.0510766149227</v>
      </c>
      <c r="AC311" s="36">
        <v>28100.48405942247</v>
      </c>
      <c r="AD311" s="36">
        <v>6188.4493406776837</v>
      </c>
      <c r="AE311" s="36">
        <v>4882.323485227842</v>
      </c>
      <c r="AF311" s="37">
        <f t="shared" si="1598"/>
        <v>424428.30913036224</v>
      </c>
      <c r="AG311" s="36">
        <v>104410.78284092806</v>
      </c>
      <c r="AH311" s="36">
        <v>-18148.055416458021</v>
      </c>
      <c r="AI311" s="36">
        <v>38641.295276247707</v>
      </c>
      <c r="AJ311" s="36">
        <v>61992.989484226346</v>
      </c>
      <c r="AK311" s="36">
        <v>9426.6399599399101</v>
      </c>
      <c r="AL311" s="36">
        <v>73393.423468536144</v>
      </c>
      <c r="AM311" s="36">
        <v>53889.16708395927</v>
      </c>
      <c r="AN311" s="36">
        <v>54982.47371056585</v>
      </c>
      <c r="AO311" s="36">
        <v>21377.900183608748</v>
      </c>
      <c r="AP311" s="36">
        <v>89788.849941579043</v>
      </c>
      <c r="AQ311" s="36">
        <v>14717.910198631282</v>
      </c>
      <c r="AR311" s="36">
        <v>369428.54698714754</v>
      </c>
      <c r="AS311" s="37">
        <f t="shared" si="1600"/>
        <v>873901.92371891183</v>
      </c>
      <c r="AT311" s="36">
        <v>102612.25171089968</v>
      </c>
      <c r="AU311" s="36">
        <v>-10357.202470372225</v>
      </c>
      <c r="AV311" s="36">
        <v>18965.948923385076</v>
      </c>
      <c r="AW311" s="36">
        <v>66591.55399766317</v>
      </c>
      <c r="AX311" s="36">
        <v>7978.6346185945595</v>
      </c>
      <c r="AY311" s="36">
        <v>5249.5409781338676</v>
      </c>
      <c r="AZ311" s="36">
        <v>30766.983809046906</v>
      </c>
      <c r="BA311" s="36">
        <v>19274.7454515106</v>
      </c>
      <c r="BB311" s="36">
        <v>117138.20731096645</v>
      </c>
      <c r="BC311" s="36">
        <v>146509.92321816063</v>
      </c>
      <c r="BD311" s="36">
        <v>242922.71740944753</v>
      </c>
      <c r="BE311" s="36">
        <v>135120.85628442661</v>
      </c>
      <c r="BF311" s="37">
        <f t="shared" si="1602"/>
        <v>882774.16124186292</v>
      </c>
      <c r="BG311" s="36">
        <v>47237.382323485232</v>
      </c>
      <c r="BH311" s="36">
        <v>23084.767568018695</v>
      </c>
      <c r="BI311" s="36">
        <v>6442.9978300784514</v>
      </c>
      <c r="BJ311" s="36">
        <v>30967.077616424634</v>
      </c>
      <c r="BK311" s="36">
        <v>23371.251669170426</v>
      </c>
      <c r="BL311" s="36">
        <v>88395.342430312143</v>
      </c>
      <c r="BM311" s="36">
        <v>222675.68018694708</v>
      </c>
      <c r="BN311" s="36">
        <v>21190.118511099987</v>
      </c>
      <c r="BO311" s="36">
        <v>50019.326656651632</v>
      </c>
      <c r="BP311" s="36">
        <v>127004.53183942581</v>
      </c>
      <c r="BQ311" s="36">
        <v>54442.888833249905</v>
      </c>
      <c r="BR311" s="36">
        <v>34832.002169921565</v>
      </c>
      <c r="BS311" s="37">
        <f t="shared" si="1604"/>
        <v>729663.36763478559</v>
      </c>
      <c r="BT311" s="36">
        <v>20889.667835085962</v>
      </c>
      <c r="BU311" s="36">
        <v>53054.581872809213</v>
      </c>
      <c r="BV311" s="36">
        <v>30161.909530963112</v>
      </c>
      <c r="BW311" s="36">
        <v>11020.697713236523</v>
      </c>
      <c r="BX311" s="36">
        <v>42547.330370555836</v>
      </c>
      <c r="BY311" s="36">
        <v>14313.136371223503</v>
      </c>
      <c r="BZ311" s="36">
        <v>67814.045025872154</v>
      </c>
      <c r="CA311" s="36">
        <v>14288.275121014851</v>
      </c>
      <c r="CB311" s="36">
        <v>32769.988315807044</v>
      </c>
      <c r="CC311" s="36">
        <v>38866.633283258227</v>
      </c>
      <c r="CD311" s="36">
        <v>41228.50943081289</v>
      </c>
      <c r="CE311" s="36">
        <v>119915.70468202305</v>
      </c>
      <c r="CF311" s="37">
        <f t="shared" si="1606"/>
        <v>486870.47955266235</v>
      </c>
      <c r="CG311" s="36">
        <v>18072.942747454515</v>
      </c>
      <c r="CH311" s="36">
        <v>18218.995159405775</v>
      </c>
      <c r="CI311" s="36">
        <v>9205.4748789851456</v>
      </c>
      <c r="CJ311" s="36">
        <v>13958.437656484728</v>
      </c>
      <c r="CK311" s="36">
        <v>20776.998831580706</v>
      </c>
      <c r="CL311" s="36">
        <v>6442.9978300784514</v>
      </c>
      <c r="CM311" s="36">
        <v>19228.89751293607</v>
      </c>
      <c r="CN311" s="36">
        <v>56626.606576531463</v>
      </c>
      <c r="CO311" s="36">
        <v>52911.874061091643</v>
      </c>
      <c r="CP311" s="36">
        <v>117661.18102153232</v>
      </c>
      <c r="CQ311" s="36">
        <v>96842.143047905192</v>
      </c>
      <c r="CR311" s="36">
        <v>32788.668753129707</v>
      </c>
      <c r="CS311" s="37">
        <f t="shared" si="1608"/>
        <v>462735.21807711571</v>
      </c>
      <c r="CT311" s="36">
        <v>19488.398013687194</v>
      </c>
      <c r="CU311" s="36">
        <v>87432.094808879992</v>
      </c>
      <c r="CV311" s="36">
        <v>5288.6095810382321</v>
      </c>
      <c r="CW311" s="36">
        <v>21359.221331997993</v>
      </c>
      <c r="CX311" s="36">
        <v>21760.411033216478</v>
      </c>
      <c r="CY311" s="36">
        <v>18230.268736437993</v>
      </c>
      <c r="CZ311" s="36">
        <v>11562.48330829581</v>
      </c>
      <c r="DA311" s="36">
        <v>56222.627816725057</v>
      </c>
      <c r="DB311" s="36">
        <v>30262.613920881351</v>
      </c>
      <c r="DC311" s="36">
        <v>75942.244408279075</v>
      </c>
      <c r="DD311" s="36">
        <v>63242.439492572194</v>
      </c>
      <c r="DE311" s="36">
        <v>96971.469370722712</v>
      </c>
      <c r="DF311" s="36">
        <f t="shared" si="1610"/>
        <v>507762.88182273408</v>
      </c>
      <c r="DG311" s="36">
        <v>-45158.233274912374</v>
      </c>
      <c r="DH311" s="36">
        <v>143294.49327491235</v>
      </c>
      <c r="DI311" s="36">
        <v>5609.77</v>
      </c>
      <c r="DJ311" s="36">
        <v>21059.1</v>
      </c>
      <c r="DK311" s="36">
        <v>26711.9</v>
      </c>
      <c r="DL311" s="36">
        <v>3197.8999999999942</v>
      </c>
      <c r="DM311" s="36">
        <v>10707.16</v>
      </c>
      <c r="DN311" s="36">
        <v>55810.52</v>
      </c>
      <c r="DO311" s="36">
        <v>3354.7300000000105</v>
      </c>
      <c r="DP311" s="36">
        <v>164132.21</v>
      </c>
      <c r="DQ311" s="36">
        <v>-50683.47</v>
      </c>
      <c r="DR311" s="36">
        <v>113567.89</v>
      </c>
      <c r="DS311" s="37">
        <f t="shared" si="1612"/>
        <v>451603.97</v>
      </c>
      <c r="DT311" s="36">
        <v>13270.47</v>
      </c>
      <c r="DU311" s="36">
        <v>18843.05</v>
      </c>
      <c r="DV311" s="36">
        <v>5414.51</v>
      </c>
      <c r="DW311" s="36">
        <v>17931.57</v>
      </c>
      <c r="DX311" s="36">
        <v>12636.02</v>
      </c>
      <c r="DY311" s="36">
        <v>3253.94</v>
      </c>
      <c r="DZ311" s="36">
        <v>13692.59</v>
      </c>
      <c r="EA311" s="36">
        <v>12044.33</v>
      </c>
      <c r="EB311" s="36">
        <v>3428.75</v>
      </c>
      <c r="EC311" s="36">
        <v>58098.48</v>
      </c>
      <c r="ED311" s="36">
        <v>23358.16</v>
      </c>
      <c r="EE311" s="36">
        <v>101039.48</v>
      </c>
      <c r="EF311" s="37">
        <f t="shared" si="1614"/>
        <v>283011.34999999998</v>
      </c>
      <c r="EG311" s="36">
        <v>13739.53</v>
      </c>
      <c r="EH311" s="36">
        <v>19829.080000000002</v>
      </c>
      <c r="EI311" s="36">
        <v>3458.84</v>
      </c>
      <c r="EJ311" s="36">
        <v>20108.75</v>
      </c>
      <c r="EK311" s="36">
        <v>10079.620000000001</v>
      </c>
      <c r="EL311" s="36">
        <v>3836.6499999999942</v>
      </c>
      <c r="EM311" s="36">
        <v>13610.62</v>
      </c>
      <c r="EN311" s="36">
        <v>10466.66</v>
      </c>
      <c r="EO311" s="36">
        <v>3324.2899999999936</v>
      </c>
      <c r="EP311" s="36">
        <v>20111.75</v>
      </c>
      <c r="EQ311" s="36">
        <v>10461.879999999999</v>
      </c>
      <c r="ER311" s="36">
        <v>3499.2899999999936</v>
      </c>
      <c r="ES311" s="37">
        <f t="shared" si="1616"/>
        <v>132526.95999999996</v>
      </c>
      <c r="ET311" s="36">
        <v>13762.09</v>
      </c>
      <c r="EU311" s="36">
        <v>17902.13</v>
      </c>
      <c r="EV311" s="36">
        <v>3775.41</v>
      </c>
      <c r="EW311" s="36">
        <v>19965.5</v>
      </c>
      <c r="EX311" s="36">
        <v>10324.52</v>
      </c>
      <c r="EY311" s="36">
        <v>3259.08</v>
      </c>
      <c r="EZ311" s="36">
        <v>12080.39</v>
      </c>
      <c r="FA311" s="36">
        <v>9956.77</v>
      </c>
      <c r="FB311" s="36">
        <v>3271.45</v>
      </c>
      <c r="FC311" s="36">
        <v>19780.39</v>
      </c>
      <c r="FD311" s="36">
        <v>10324.77</v>
      </c>
      <c r="FE311" s="36">
        <v>24501.22</v>
      </c>
      <c r="FF311" s="37">
        <f t="shared" si="1618"/>
        <v>148903.72000000003</v>
      </c>
      <c r="FG311" s="36">
        <v>13437.89</v>
      </c>
      <c r="FH311" s="36">
        <v>6220.63</v>
      </c>
      <c r="FI311" s="36">
        <v>18822.18</v>
      </c>
      <c r="FJ311" s="36">
        <v>19804.59</v>
      </c>
      <c r="FK311" s="36">
        <v>10626.01</v>
      </c>
      <c r="FL311" s="36">
        <v>3171.8999999999942</v>
      </c>
      <c r="FM311" s="36">
        <v>13460.96</v>
      </c>
      <c r="FN311" s="36">
        <v>9088.0999999999913</v>
      </c>
      <c r="FO311" s="36">
        <v>3179.42</v>
      </c>
      <c r="FP311" s="36">
        <v>19820.830000000002</v>
      </c>
      <c r="FQ311" s="36">
        <v>9204.6000000000058</v>
      </c>
      <c r="FR311" s="36">
        <v>6174.67</v>
      </c>
      <c r="FS311" s="37">
        <f t="shared" si="1620"/>
        <v>133011.77999999997</v>
      </c>
      <c r="FT311" s="36">
        <v>13484.23</v>
      </c>
      <c r="FU311" s="36">
        <v>18618.52</v>
      </c>
      <c r="FV311" s="36">
        <v>3210.19</v>
      </c>
      <c r="FW311" s="36">
        <v>19854.32</v>
      </c>
      <c r="FX311" s="36">
        <v>9391.5799999999945</v>
      </c>
      <c r="FY311" s="36">
        <v>3373.38</v>
      </c>
      <c r="FZ311" s="36">
        <v>12161.69</v>
      </c>
      <c r="GA311" s="36">
        <v>9323.98</v>
      </c>
      <c r="GB311" s="36">
        <v>1885</v>
      </c>
      <c r="GC311" s="36">
        <v>18528.21</v>
      </c>
      <c r="GD311" s="36">
        <v>79480.639999999999</v>
      </c>
      <c r="GE311" s="36">
        <v>1897.1700000000128</v>
      </c>
      <c r="GF311" s="37">
        <f t="shared" si="1622"/>
        <v>191208.91</v>
      </c>
      <c r="GG311" s="36">
        <v>12182.81</v>
      </c>
      <c r="GH311" s="36">
        <v>17558.919999999998</v>
      </c>
      <c r="GI311" s="36">
        <v>1907.6800000000003</v>
      </c>
      <c r="GJ311" s="36">
        <v>18547.829999999998</v>
      </c>
      <c r="GK311" s="36">
        <v>9544.4800000000032</v>
      </c>
      <c r="GL311" s="36">
        <v>1764.3300000000017</v>
      </c>
      <c r="GM311" s="36">
        <v>12349.630000000005</v>
      </c>
      <c r="GN311" s="36">
        <v>9402.2099999999773</v>
      </c>
      <c r="GO311" s="36">
        <v>2075.710000000021</v>
      </c>
      <c r="GP311" s="36">
        <v>18562.699999999997</v>
      </c>
      <c r="GQ311" s="36">
        <v>19606.179999999993</v>
      </c>
      <c r="GR311" s="36">
        <v>1930.6499999999942</v>
      </c>
      <c r="GS311" s="37">
        <f t="shared" si="1624"/>
        <v>125433.12999999998</v>
      </c>
      <c r="GT311" s="36">
        <v>12212.51</v>
      </c>
      <c r="GU311" s="36">
        <v>13402.229999999998</v>
      </c>
      <c r="GV311" s="36">
        <v>1934.2099999999991</v>
      </c>
      <c r="GW311" s="36">
        <v>18571.020000000004</v>
      </c>
      <c r="GX311" s="36">
        <v>13917.689999999995</v>
      </c>
      <c r="GY311" s="36">
        <v>1914.5199999999968</v>
      </c>
      <c r="GZ311" s="36">
        <v>12219.180000000008</v>
      </c>
      <c r="HA311" s="36">
        <v>9726.7899999999936</v>
      </c>
      <c r="HB311" s="36">
        <v>1812.4400000000023</v>
      </c>
      <c r="HC311" s="36">
        <v>18423.969999999987</v>
      </c>
      <c r="HD311" s="36">
        <v>7584.6999999999971</v>
      </c>
      <c r="HE311" s="36">
        <v>6620.8000000000175</v>
      </c>
      <c r="HF311" s="37">
        <f t="shared" si="1626"/>
        <v>118340.06</v>
      </c>
      <c r="HG311" s="36">
        <v>1823.42</v>
      </c>
      <c r="HH311" s="36">
        <v>411524.83</v>
      </c>
      <c r="HI311" s="36">
        <v>16207.049999999988</v>
      </c>
      <c r="HJ311" s="36">
        <v>20349.849999999977</v>
      </c>
      <c r="HK311" s="36">
        <v>11299.360000000044</v>
      </c>
      <c r="HL311" s="36">
        <v>3716.2200000000303</v>
      </c>
      <c r="HM311" s="36">
        <v>13995.749999999942</v>
      </c>
      <c r="HN311" s="36">
        <v>11294.969999999972</v>
      </c>
      <c r="HO311" s="36">
        <v>1933.2600000000675</v>
      </c>
      <c r="HP311" s="36">
        <v>18685.680000000051</v>
      </c>
      <c r="HQ311" s="36">
        <v>147791.24999999994</v>
      </c>
      <c r="HR311" s="36">
        <v>1937.6999999999534</v>
      </c>
      <c r="HS311" s="37">
        <f t="shared" si="1628"/>
        <v>660559.34</v>
      </c>
      <c r="HT311" s="36">
        <v>44223.77</v>
      </c>
      <c r="HU311" s="36">
        <v>15846.86</v>
      </c>
      <c r="HV311" s="36">
        <v>5521.2200000000084</v>
      </c>
      <c r="HW311" s="36">
        <v>50379.609999999986</v>
      </c>
      <c r="HX311" s="36">
        <v>7858.7499999999854</v>
      </c>
      <c r="HY311" s="36">
        <v>1946.6100000000006</v>
      </c>
      <c r="HZ311" s="36">
        <v>14013.550000000017</v>
      </c>
      <c r="IA311" s="36">
        <v>7890.2900000000081</v>
      </c>
      <c r="IB311" s="36">
        <v>1951.0899999999965</v>
      </c>
      <c r="IC311" s="36">
        <v>20373.209999999992</v>
      </c>
      <c r="ID311" s="36">
        <v>22936.149999999994</v>
      </c>
      <c r="IE311" s="36">
        <v>1924.8999999999942</v>
      </c>
      <c r="IF311" s="37">
        <f t="shared" si="1630"/>
        <v>194866.00999999998</v>
      </c>
      <c r="IG311" s="36">
        <v>31987.359999999997</v>
      </c>
      <c r="IH311" s="209">
        <v>3405.6200000000063</v>
      </c>
      <c r="II311" s="209">
        <v>14528.82</v>
      </c>
      <c r="IJ311" s="209">
        <v>13992.93</v>
      </c>
      <c r="IK311" s="209">
        <v>18705.629999999997</v>
      </c>
      <c r="IL311" s="209">
        <v>1964.5800000000017</v>
      </c>
      <c r="IM311" s="209">
        <v>14034.460000000006</v>
      </c>
      <c r="IN311" s="209">
        <v>7827.7999999999884</v>
      </c>
      <c r="IO311" s="209">
        <v>1969.0899999999965</v>
      </c>
      <c r="IP311" s="209">
        <v>12215.970000000016</v>
      </c>
      <c r="IQ311" s="209">
        <v>27452.00999999998</v>
      </c>
      <c r="IR311" s="209">
        <v>3336.4800000000105</v>
      </c>
      <c r="IS311" s="37">
        <f t="shared" si="1632"/>
        <v>151420.75</v>
      </c>
      <c r="IT311" s="36">
        <v>22540.449999999997</v>
      </c>
      <c r="IU311" s="209">
        <v>14639.740000000005</v>
      </c>
      <c r="IV311" s="209">
        <v>1827.7799999999988</v>
      </c>
      <c r="IW311" s="209">
        <v>12225.050000000003</v>
      </c>
      <c r="IX311" s="209">
        <v>7016.8599999999933</v>
      </c>
      <c r="IY311" s="209">
        <v>12832.329999999994</v>
      </c>
      <c r="IZ311" s="209">
        <v>12229.610000000015</v>
      </c>
      <c r="JA311" s="209">
        <v>6324.7599999999802</v>
      </c>
      <c r="JB311" s="209">
        <v>28196.930000000022</v>
      </c>
      <c r="JC311" s="209">
        <v>11522.229999999996</v>
      </c>
      <c r="JD311" s="209">
        <v>5804.3000000000029</v>
      </c>
      <c r="JE311" s="209">
        <v>1759.179999999993</v>
      </c>
      <c r="JF311" s="37">
        <f t="shared" si="1634"/>
        <v>136919.22</v>
      </c>
      <c r="JG311" s="229">
        <v>17258.39</v>
      </c>
      <c r="JH311" s="209">
        <v>0</v>
      </c>
      <c r="JI311" s="209">
        <v>12982.419999999998</v>
      </c>
      <c r="JJ311" s="209">
        <v>10395.760000000002</v>
      </c>
      <c r="JK311" s="209">
        <v>4560.0600000000049</v>
      </c>
      <c r="JL311" s="209">
        <v>27502.329999999987</v>
      </c>
      <c r="JM311" s="209">
        <v>10395.760000000009</v>
      </c>
      <c r="JN311" s="209">
        <v>4584.7599999999948</v>
      </c>
      <c r="JO311" s="209">
        <v>0</v>
      </c>
      <c r="JP311" s="209">
        <v>10395.760000000009</v>
      </c>
      <c r="JQ311" s="209">
        <v>4599.5400000000081</v>
      </c>
      <c r="JR311" s="209">
        <v>0</v>
      </c>
      <c r="JS311" s="37">
        <f t="shared" si="1636"/>
        <v>102674.78000000001</v>
      </c>
      <c r="JT311" s="229">
        <v>10395.76</v>
      </c>
      <c r="JU311" s="209">
        <v>17904.53</v>
      </c>
      <c r="JV311" s="209">
        <v>109.26000000000204</v>
      </c>
      <c r="JW311" s="209">
        <v>10286.500000000004</v>
      </c>
      <c r="JX311" s="209">
        <v>4511.0500000000029</v>
      </c>
      <c r="JY311" s="209">
        <v>27500.069999999992</v>
      </c>
      <c r="JZ311" s="209">
        <v>33126.340000000011</v>
      </c>
      <c r="KA311" s="209">
        <v>4608.8499999999767</v>
      </c>
      <c r="KB311" s="209">
        <v>0</v>
      </c>
      <c r="KC311" s="209">
        <v>10395.760000000009</v>
      </c>
      <c r="KD311" s="209">
        <v>4599.320000000007</v>
      </c>
      <c r="KE311" s="209">
        <v>-1.0000000009313226E-2</v>
      </c>
      <c r="KF311" s="37">
        <f t="shared" si="1638"/>
        <v>123437.43</v>
      </c>
      <c r="KG311" s="229">
        <v>10395.75</v>
      </c>
      <c r="KH311" s="209">
        <v>0</v>
      </c>
      <c r="KI311" s="209">
        <v>13259.82</v>
      </c>
      <c r="KJ311" s="209">
        <v>34177.980000000003</v>
      </c>
      <c r="KK311" s="209">
        <v>4580.8299999999945</v>
      </c>
      <c r="KL311" s="209">
        <v>52527.65</v>
      </c>
      <c r="KM311" s="209">
        <v>0</v>
      </c>
      <c r="KN311" s="209">
        <v>4694.4499999999971</v>
      </c>
      <c r="KO311" s="209">
        <v>0</v>
      </c>
      <c r="KP311" s="209">
        <v>0</v>
      </c>
      <c r="KQ311" s="209">
        <v>4737.2200000000012</v>
      </c>
      <c r="KR311" s="209">
        <v>0</v>
      </c>
      <c r="KS311" s="37">
        <f t="shared" si="1640"/>
        <v>124373.7</v>
      </c>
      <c r="KT311" s="229">
        <v>0</v>
      </c>
      <c r="KU311" s="209">
        <v>4793.47</v>
      </c>
      <c r="KV311" s="209">
        <v>0</v>
      </c>
      <c r="KW311" s="209">
        <v>328529.83</v>
      </c>
      <c r="KX311" s="209">
        <v>4943.5900000000256</v>
      </c>
      <c r="KY311" s="209">
        <v>0</v>
      </c>
      <c r="KZ311" s="209">
        <v>0</v>
      </c>
      <c r="LA311" s="209">
        <v>5244.7999999999884</v>
      </c>
      <c r="LB311" s="209">
        <v>0</v>
      </c>
      <c r="LC311" s="209">
        <v>0</v>
      </c>
      <c r="LD311" s="209">
        <v>4191.6500000000233</v>
      </c>
      <c r="LE311" s="209">
        <v>0</v>
      </c>
      <c r="LF311" s="37">
        <f t="shared" si="1642"/>
        <v>347703.34</v>
      </c>
      <c r="LG311" s="229">
        <v>0</v>
      </c>
      <c r="LH311" s="209">
        <v>0</v>
      </c>
      <c r="LI311" s="209">
        <v>0</v>
      </c>
      <c r="LJ311" s="209">
        <v>4254.13</v>
      </c>
      <c r="LK311" s="209">
        <v>4327.579999999999</v>
      </c>
      <c r="LL311" s="209">
        <v>0</v>
      </c>
      <c r="LM311" s="209">
        <v>0</v>
      </c>
      <c r="LN311" s="209">
        <v>4464.1600000000017</v>
      </c>
      <c r="LO311" s="209">
        <v>0</v>
      </c>
      <c r="LP311" s="209">
        <v>0</v>
      </c>
      <c r="LQ311" s="209">
        <v>4494.33</v>
      </c>
      <c r="LR311" s="209">
        <v>0</v>
      </c>
      <c r="LS311" s="37">
        <f t="shared" si="1644"/>
        <v>17540.2</v>
      </c>
      <c r="LT311" s="229">
        <v>0</v>
      </c>
      <c r="LU311" s="209">
        <v>0</v>
      </c>
      <c r="LV311" s="209">
        <v>0</v>
      </c>
      <c r="LW311" s="209">
        <v>0</v>
      </c>
      <c r="LX311" s="209">
        <v>0</v>
      </c>
      <c r="LY311" s="209">
        <v>0</v>
      </c>
      <c r="LZ311" s="209">
        <v>0</v>
      </c>
      <c r="MA311" s="209">
        <v>0</v>
      </c>
      <c r="MB311" s="209">
        <v>0</v>
      </c>
      <c r="MC311" s="209">
        <v>0</v>
      </c>
      <c r="MD311" s="209">
        <v>0</v>
      </c>
      <c r="ME311" s="209">
        <v>0</v>
      </c>
      <c r="MF311" s="37">
        <f t="shared" si="1646"/>
        <v>0</v>
      </c>
      <c r="MG311" s="229">
        <v>0</v>
      </c>
      <c r="MH311" s="209">
        <v>0</v>
      </c>
      <c r="MI311" s="209">
        <v>0</v>
      </c>
      <c r="MJ311" s="209">
        <v>0</v>
      </c>
      <c r="MK311" s="209">
        <v>0</v>
      </c>
      <c r="ML311" s="209">
        <v>0</v>
      </c>
      <c r="MM311" s="209">
        <v>0</v>
      </c>
      <c r="MN311" s="209">
        <v>0</v>
      </c>
      <c r="MO311" s="209">
        <v>0</v>
      </c>
      <c r="MP311" s="209">
        <v>0</v>
      </c>
      <c r="MQ311" s="209">
        <v>0</v>
      </c>
      <c r="MR311" s="209">
        <v>0</v>
      </c>
      <c r="MS311" s="38">
        <f t="shared" si="1648"/>
        <v>0</v>
      </c>
    </row>
    <row r="312" spans="1:357" ht="15.75" x14ac:dyDescent="0.25">
      <c r="A312" s="86">
        <v>7505</v>
      </c>
      <c r="B312" s="113"/>
      <c r="C312" s="114" t="s">
        <v>266</v>
      </c>
      <c r="D312" s="114" t="s">
        <v>158</v>
      </c>
      <c r="E312" s="58">
        <v>0</v>
      </c>
      <c r="F312" s="58">
        <v>0</v>
      </c>
      <c r="G312" s="58">
        <v>0</v>
      </c>
      <c r="H312" s="58">
        <v>0</v>
      </c>
      <c r="I312" s="58">
        <v>0</v>
      </c>
      <c r="J312" s="58">
        <v>0</v>
      </c>
      <c r="K312" s="58">
        <v>0</v>
      </c>
      <c r="L312" s="37">
        <v>6013.1864463361708</v>
      </c>
      <c r="M312" s="37">
        <v>-6013.1864463361708</v>
      </c>
      <c r="N312" s="37">
        <v>0</v>
      </c>
      <c r="O312" s="36">
        <v>0</v>
      </c>
      <c r="P312" s="37">
        <v>0</v>
      </c>
      <c r="Q312" s="37">
        <v>0</v>
      </c>
      <c r="R312" s="37">
        <v>0</v>
      </c>
      <c r="S312" s="37">
        <f t="shared" si="1596"/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7">
        <f t="shared" si="1598"/>
        <v>0</v>
      </c>
      <c r="AG312" s="36">
        <v>30249.540978133868</v>
      </c>
      <c r="AH312" s="36">
        <v>7949.4241362043067</v>
      </c>
      <c r="AI312" s="36">
        <v>-38198.965114338178</v>
      </c>
      <c r="AJ312" s="36">
        <v>5220.3304957436158</v>
      </c>
      <c r="AK312" s="36">
        <v>-2558.0036721749293</v>
      </c>
      <c r="AL312" s="36">
        <v>4.1729260557502919</v>
      </c>
      <c r="AM312" s="36">
        <v>0</v>
      </c>
      <c r="AN312" s="36">
        <v>0</v>
      </c>
      <c r="AO312" s="36">
        <v>0</v>
      </c>
      <c r="AP312" s="36">
        <v>0</v>
      </c>
      <c r="AQ312" s="36">
        <v>1059.9232181605742</v>
      </c>
      <c r="AR312" s="36">
        <v>2979.4692038057087</v>
      </c>
      <c r="AS312" s="37">
        <f t="shared" si="1600"/>
        <v>6705.89217159072</v>
      </c>
      <c r="AT312" s="36">
        <v>0</v>
      </c>
      <c r="AU312" s="36">
        <v>0</v>
      </c>
      <c r="AV312" s="36">
        <v>0</v>
      </c>
      <c r="AW312" s="36">
        <v>0</v>
      </c>
      <c r="AX312" s="36">
        <v>39413.286596561513</v>
      </c>
      <c r="AY312" s="36">
        <v>1719.2455349691204</v>
      </c>
      <c r="AZ312" s="36">
        <v>0</v>
      </c>
      <c r="BA312" s="36">
        <v>0</v>
      </c>
      <c r="BB312" s="36">
        <v>1957.1023201468872</v>
      </c>
      <c r="BC312" s="36">
        <v>0</v>
      </c>
      <c r="BD312" s="36">
        <v>9180.4373226506432</v>
      </c>
      <c r="BE312" s="36">
        <v>6885.3279919879824</v>
      </c>
      <c r="BF312" s="37">
        <f t="shared" si="1602"/>
        <v>59155.399766316143</v>
      </c>
      <c r="BG312" s="36">
        <v>0</v>
      </c>
      <c r="BH312" s="36">
        <v>1760.9747955266232</v>
      </c>
      <c r="BI312" s="36">
        <v>1306.1258554498415</v>
      </c>
      <c r="BJ312" s="36">
        <v>20447.337673176433</v>
      </c>
      <c r="BK312" s="36">
        <v>-2295.1093306626608</v>
      </c>
      <c r="BL312" s="36">
        <v>0</v>
      </c>
      <c r="BM312" s="36">
        <v>30061.759305625106</v>
      </c>
      <c r="BN312" s="36">
        <v>-1047.4044399933234</v>
      </c>
      <c r="BO312" s="36">
        <v>0</v>
      </c>
      <c r="BP312" s="36">
        <v>0</v>
      </c>
      <c r="BQ312" s="36">
        <v>0</v>
      </c>
      <c r="BR312" s="36">
        <v>8692.2049741278588</v>
      </c>
      <c r="BS312" s="37">
        <f t="shared" si="1604"/>
        <v>58925.888833249883</v>
      </c>
      <c r="BT312" s="36">
        <v>31405.441495576699</v>
      </c>
      <c r="BU312" s="36">
        <v>-28221.498915039228</v>
      </c>
      <c r="BV312" s="36">
        <v>0</v>
      </c>
      <c r="BW312" s="36">
        <v>0</v>
      </c>
      <c r="BX312" s="3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-442.330161909531</v>
      </c>
      <c r="CE312" s="36">
        <v>1393.7573026205976</v>
      </c>
      <c r="CF312" s="37">
        <f t="shared" si="1606"/>
        <v>4135.3697212485367</v>
      </c>
      <c r="CG312" s="36">
        <v>0</v>
      </c>
      <c r="CH312" s="36">
        <v>0</v>
      </c>
      <c r="CI312" s="36">
        <v>51222.667334334838</v>
      </c>
      <c r="CJ312" s="36">
        <v>25321.315306292774</v>
      </c>
      <c r="CK312" s="36">
        <v>-8629.6110832916056</v>
      </c>
      <c r="CL312" s="36">
        <v>-7949.4241362043067</v>
      </c>
      <c r="CM312" s="36">
        <v>1397.930228676348</v>
      </c>
      <c r="CN312" s="36">
        <v>133.53363378400934</v>
      </c>
      <c r="CO312" s="36">
        <v>0</v>
      </c>
      <c r="CP312" s="36">
        <v>0</v>
      </c>
      <c r="CQ312" s="36">
        <v>13562.009681188449</v>
      </c>
      <c r="CR312" s="36">
        <v>41241.02820898014</v>
      </c>
      <c r="CS312" s="37">
        <f t="shared" si="1608"/>
        <v>116299.44917376066</v>
      </c>
      <c r="CT312" s="36">
        <v>4172.926055750293</v>
      </c>
      <c r="CU312" s="36">
        <v>0</v>
      </c>
      <c r="CV312" s="36">
        <v>550.8262393590386</v>
      </c>
      <c r="CW312" s="36">
        <v>0</v>
      </c>
      <c r="CX312" s="36">
        <v>0</v>
      </c>
      <c r="CY312" s="36">
        <v>0</v>
      </c>
      <c r="CZ312" s="36">
        <v>-2758.3041228509433</v>
      </c>
      <c r="DA312" s="36">
        <v>0</v>
      </c>
      <c r="DB312" s="36">
        <v>125558.44888165583</v>
      </c>
      <c r="DC312" s="36">
        <v>0</v>
      </c>
      <c r="DD312" s="36">
        <v>463.19479218828246</v>
      </c>
      <c r="DE312" s="36">
        <v>28542.814221331999</v>
      </c>
      <c r="DF312" s="36">
        <f t="shared" si="1610"/>
        <v>156529.90606743449</v>
      </c>
      <c r="DG312" s="36">
        <v>0</v>
      </c>
      <c r="DH312" s="36">
        <v>0</v>
      </c>
      <c r="DI312" s="36">
        <v>0</v>
      </c>
      <c r="DJ312" s="36">
        <v>0</v>
      </c>
      <c r="DK312" s="36">
        <v>0</v>
      </c>
      <c r="DL312" s="36">
        <v>0</v>
      </c>
      <c r="DM312" s="36">
        <v>0</v>
      </c>
      <c r="DN312" s="36">
        <v>0</v>
      </c>
      <c r="DO312" s="36">
        <v>0</v>
      </c>
      <c r="DP312" s="36">
        <v>0</v>
      </c>
      <c r="DQ312" s="36">
        <v>0</v>
      </c>
      <c r="DR312" s="36">
        <v>0</v>
      </c>
      <c r="DS312" s="37">
        <f t="shared" si="1612"/>
        <v>0</v>
      </c>
      <c r="DT312" s="36">
        <v>0</v>
      </c>
      <c r="DU312" s="36">
        <v>0</v>
      </c>
      <c r="DV312" s="36">
        <v>0</v>
      </c>
      <c r="DW312" s="36">
        <v>0</v>
      </c>
      <c r="DX312" s="36">
        <v>0</v>
      </c>
      <c r="DY312" s="36">
        <v>0</v>
      </c>
      <c r="DZ312" s="36">
        <v>0</v>
      </c>
      <c r="EA312" s="36">
        <v>0</v>
      </c>
      <c r="EB312" s="36">
        <v>0</v>
      </c>
      <c r="EC312" s="36">
        <v>0</v>
      </c>
      <c r="ED312" s="36">
        <v>14816.23</v>
      </c>
      <c r="EE312" s="36">
        <v>2815.34</v>
      </c>
      <c r="EF312" s="37">
        <f t="shared" si="1614"/>
        <v>17631.57</v>
      </c>
      <c r="EG312" s="36">
        <v>0</v>
      </c>
      <c r="EH312" s="36">
        <v>0</v>
      </c>
      <c r="EI312" s="36">
        <v>0</v>
      </c>
      <c r="EJ312" s="36">
        <v>0</v>
      </c>
      <c r="EK312" s="36">
        <v>0</v>
      </c>
      <c r="EL312" s="36">
        <v>0</v>
      </c>
      <c r="EM312" s="36">
        <v>0</v>
      </c>
      <c r="EN312" s="36">
        <v>0</v>
      </c>
      <c r="EO312" s="36">
        <v>0</v>
      </c>
      <c r="EP312" s="36">
        <v>0</v>
      </c>
      <c r="EQ312" s="36">
        <v>39726.17</v>
      </c>
      <c r="ER312" s="36">
        <v>-17609.66</v>
      </c>
      <c r="ES312" s="37">
        <f t="shared" si="1616"/>
        <v>22116.51</v>
      </c>
      <c r="ET312" s="36">
        <v>0</v>
      </c>
      <c r="EU312" s="36">
        <v>0</v>
      </c>
      <c r="EV312" s="36">
        <v>0</v>
      </c>
      <c r="EW312" s="36">
        <v>0</v>
      </c>
      <c r="EX312" s="36">
        <v>0</v>
      </c>
      <c r="EY312" s="36">
        <v>0</v>
      </c>
      <c r="EZ312" s="36">
        <v>0</v>
      </c>
      <c r="FA312" s="36">
        <v>0</v>
      </c>
      <c r="FB312" s="36">
        <v>0</v>
      </c>
      <c r="FC312" s="36">
        <v>0</v>
      </c>
      <c r="FD312" s="36">
        <v>0</v>
      </c>
      <c r="FE312" s="36">
        <v>0</v>
      </c>
      <c r="FF312" s="37">
        <f t="shared" si="1618"/>
        <v>0</v>
      </c>
      <c r="FG312" s="36">
        <v>0</v>
      </c>
      <c r="FH312" s="36">
        <v>0</v>
      </c>
      <c r="FI312" s="36">
        <v>0</v>
      </c>
      <c r="FJ312" s="36">
        <v>0</v>
      </c>
      <c r="FK312" s="36">
        <v>0</v>
      </c>
      <c r="FL312" s="36">
        <v>0</v>
      </c>
      <c r="FM312" s="36">
        <v>0</v>
      </c>
      <c r="FN312" s="36">
        <v>0</v>
      </c>
      <c r="FO312" s="36">
        <v>0</v>
      </c>
      <c r="FP312" s="36">
        <v>0</v>
      </c>
      <c r="FQ312" s="36">
        <v>0</v>
      </c>
      <c r="FR312" s="36">
        <v>0</v>
      </c>
      <c r="FS312" s="37">
        <f t="shared" si="1620"/>
        <v>0</v>
      </c>
      <c r="FT312" s="36">
        <v>0</v>
      </c>
      <c r="FU312" s="36">
        <v>0</v>
      </c>
      <c r="FV312" s="36">
        <v>0</v>
      </c>
      <c r="FW312" s="36">
        <v>0</v>
      </c>
      <c r="FX312" s="36">
        <v>0</v>
      </c>
      <c r="FY312" s="36">
        <v>0</v>
      </c>
      <c r="FZ312" s="36">
        <v>0</v>
      </c>
      <c r="GA312" s="36">
        <v>0</v>
      </c>
      <c r="GB312" s="36">
        <v>0</v>
      </c>
      <c r="GC312" s="36">
        <v>0</v>
      </c>
      <c r="GD312" s="36">
        <v>0</v>
      </c>
      <c r="GE312" s="36">
        <v>0</v>
      </c>
      <c r="GF312" s="37">
        <f t="shared" si="1622"/>
        <v>0</v>
      </c>
      <c r="GG312" s="36">
        <v>0</v>
      </c>
      <c r="GH312" s="36">
        <v>0</v>
      </c>
      <c r="GI312" s="36">
        <v>0</v>
      </c>
      <c r="GJ312" s="36">
        <v>0</v>
      </c>
      <c r="GK312" s="36">
        <v>0</v>
      </c>
      <c r="GL312" s="36">
        <v>0</v>
      </c>
      <c r="GM312" s="36">
        <v>0</v>
      </c>
      <c r="GN312" s="36">
        <v>0</v>
      </c>
      <c r="GO312" s="36">
        <v>0</v>
      </c>
      <c r="GP312" s="36">
        <v>0</v>
      </c>
      <c r="GQ312" s="36">
        <v>0</v>
      </c>
      <c r="GR312" s="36">
        <v>0</v>
      </c>
      <c r="GS312" s="37">
        <f t="shared" si="1624"/>
        <v>0</v>
      </c>
      <c r="GT312" s="36">
        <v>0</v>
      </c>
      <c r="GU312" s="36">
        <v>0</v>
      </c>
      <c r="GV312" s="36">
        <v>0</v>
      </c>
      <c r="GW312" s="36">
        <v>0</v>
      </c>
      <c r="GX312" s="36">
        <v>0</v>
      </c>
      <c r="GY312" s="36">
        <v>0</v>
      </c>
      <c r="GZ312" s="36">
        <v>0</v>
      </c>
      <c r="HA312" s="36">
        <v>0</v>
      </c>
      <c r="HB312" s="36">
        <v>0</v>
      </c>
      <c r="HC312" s="36">
        <v>0</v>
      </c>
      <c r="HD312" s="36">
        <v>0</v>
      </c>
      <c r="HE312" s="36">
        <v>0</v>
      </c>
      <c r="HF312" s="37">
        <f t="shared" si="1626"/>
        <v>0</v>
      </c>
      <c r="HG312" s="36">
        <v>0</v>
      </c>
      <c r="HH312" s="36">
        <v>0</v>
      </c>
      <c r="HI312" s="36">
        <v>0</v>
      </c>
      <c r="HJ312" s="36">
        <v>0</v>
      </c>
      <c r="HK312" s="36">
        <v>0</v>
      </c>
      <c r="HL312" s="36">
        <v>0</v>
      </c>
      <c r="HM312" s="36">
        <v>0</v>
      </c>
      <c r="HN312" s="36">
        <v>0</v>
      </c>
      <c r="HO312" s="36">
        <v>0</v>
      </c>
      <c r="HP312" s="36">
        <v>0</v>
      </c>
      <c r="HQ312" s="36">
        <v>0</v>
      </c>
      <c r="HR312" s="36">
        <v>0</v>
      </c>
      <c r="HS312" s="37">
        <f t="shared" si="1628"/>
        <v>0</v>
      </c>
      <c r="HT312" s="36">
        <v>0</v>
      </c>
      <c r="HU312" s="36">
        <v>0</v>
      </c>
      <c r="HV312" s="36">
        <v>0</v>
      </c>
      <c r="HW312" s="36">
        <v>0</v>
      </c>
      <c r="HX312" s="36">
        <v>0</v>
      </c>
      <c r="HY312" s="36">
        <v>0</v>
      </c>
      <c r="HZ312" s="36">
        <v>0</v>
      </c>
      <c r="IA312" s="36">
        <v>0</v>
      </c>
      <c r="IB312" s="36">
        <v>0</v>
      </c>
      <c r="IC312" s="36">
        <v>0</v>
      </c>
      <c r="ID312" s="36">
        <v>0</v>
      </c>
      <c r="IE312" s="36">
        <v>0</v>
      </c>
      <c r="IF312" s="37">
        <f t="shared" si="1630"/>
        <v>0</v>
      </c>
      <c r="IG312" s="36">
        <v>0</v>
      </c>
      <c r="IH312" s="209">
        <v>0</v>
      </c>
      <c r="II312" s="209">
        <v>0</v>
      </c>
      <c r="IJ312" s="209">
        <v>0</v>
      </c>
      <c r="IK312" s="209">
        <v>0</v>
      </c>
      <c r="IL312" s="209">
        <v>0</v>
      </c>
      <c r="IM312" s="209">
        <v>0</v>
      </c>
      <c r="IN312" s="209">
        <v>0</v>
      </c>
      <c r="IO312" s="209">
        <v>0</v>
      </c>
      <c r="IP312" s="209">
        <v>0</v>
      </c>
      <c r="IQ312" s="209">
        <v>0</v>
      </c>
      <c r="IR312" s="209">
        <v>0</v>
      </c>
      <c r="IS312" s="37">
        <f t="shared" si="1632"/>
        <v>0</v>
      </c>
      <c r="IT312" s="36">
        <v>0</v>
      </c>
      <c r="IU312" s="209">
        <v>0</v>
      </c>
      <c r="IV312" s="209">
        <v>0</v>
      </c>
      <c r="IW312" s="209">
        <v>0</v>
      </c>
      <c r="IX312" s="209">
        <v>0</v>
      </c>
      <c r="IY312" s="209">
        <v>0</v>
      </c>
      <c r="IZ312" s="209">
        <v>0</v>
      </c>
      <c r="JA312" s="209">
        <v>0</v>
      </c>
      <c r="JB312" s="209">
        <v>0</v>
      </c>
      <c r="JC312" s="209">
        <v>0</v>
      </c>
      <c r="JD312" s="209">
        <v>0</v>
      </c>
      <c r="JE312" s="209">
        <v>0</v>
      </c>
      <c r="JF312" s="37">
        <f t="shared" si="1634"/>
        <v>0</v>
      </c>
      <c r="JG312" s="229">
        <v>0</v>
      </c>
      <c r="JH312" s="209">
        <v>0</v>
      </c>
      <c r="JI312" s="209">
        <v>0</v>
      </c>
      <c r="JJ312" s="209">
        <v>0</v>
      </c>
      <c r="JK312" s="209">
        <v>0</v>
      </c>
      <c r="JL312" s="209">
        <v>0</v>
      </c>
      <c r="JM312" s="209">
        <v>0</v>
      </c>
      <c r="JN312" s="209">
        <v>0</v>
      </c>
      <c r="JO312" s="209">
        <v>0</v>
      </c>
      <c r="JP312" s="209">
        <v>0</v>
      </c>
      <c r="JQ312" s="209">
        <v>0</v>
      </c>
      <c r="JR312" s="209">
        <v>0</v>
      </c>
      <c r="JS312" s="37">
        <f t="shared" si="1636"/>
        <v>0</v>
      </c>
      <c r="JT312" s="229">
        <v>0</v>
      </c>
      <c r="JU312" s="209">
        <v>0</v>
      </c>
      <c r="JV312" s="209">
        <v>0</v>
      </c>
      <c r="JW312" s="209">
        <v>0</v>
      </c>
      <c r="JX312" s="209">
        <v>0</v>
      </c>
      <c r="JY312" s="209">
        <v>0</v>
      </c>
      <c r="JZ312" s="209">
        <v>0</v>
      </c>
      <c r="KA312" s="209">
        <v>0</v>
      </c>
      <c r="KB312" s="209">
        <v>0</v>
      </c>
      <c r="KC312" s="209">
        <v>0</v>
      </c>
      <c r="KD312" s="209">
        <v>0</v>
      </c>
      <c r="KE312" s="209">
        <v>0</v>
      </c>
      <c r="KF312" s="37">
        <f t="shared" si="1638"/>
        <v>0</v>
      </c>
      <c r="KG312" s="229">
        <v>0</v>
      </c>
      <c r="KH312" s="209">
        <v>0</v>
      </c>
      <c r="KI312" s="209">
        <v>0</v>
      </c>
      <c r="KJ312" s="209">
        <v>0</v>
      </c>
      <c r="KK312" s="209">
        <v>0</v>
      </c>
      <c r="KL312" s="209">
        <v>0</v>
      </c>
      <c r="KM312" s="209">
        <v>0</v>
      </c>
      <c r="KN312" s="209">
        <v>0</v>
      </c>
      <c r="KO312" s="209">
        <v>0</v>
      </c>
      <c r="KP312" s="209">
        <v>0</v>
      </c>
      <c r="KQ312" s="209">
        <v>0</v>
      </c>
      <c r="KR312" s="209">
        <v>0</v>
      </c>
      <c r="KS312" s="37">
        <f t="shared" si="1640"/>
        <v>0</v>
      </c>
      <c r="KT312" s="229">
        <v>0</v>
      </c>
      <c r="KU312" s="209">
        <v>0</v>
      </c>
      <c r="KV312" s="209">
        <v>0</v>
      </c>
      <c r="KW312" s="209">
        <v>0</v>
      </c>
      <c r="KX312" s="209">
        <v>0</v>
      </c>
      <c r="KY312" s="209">
        <v>0</v>
      </c>
      <c r="KZ312" s="209">
        <v>0</v>
      </c>
      <c r="LA312" s="209">
        <v>0</v>
      </c>
      <c r="LB312" s="209">
        <v>0</v>
      </c>
      <c r="LC312" s="209">
        <v>0</v>
      </c>
      <c r="LD312" s="209">
        <v>0</v>
      </c>
      <c r="LE312" s="209">
        <v>0</v>
      </c>
      <c r="LF312" s="37">
        <f t="shared" si="1642"/>
        <v>0</v>
      </c>
      <c r="LG312" s="229">
        <v>0</v>
      </c>
      <c r="LH312" s="209">
        <v>0</v>
      </c>
      <c r="LI312" s="209">
        <v>0</v>
      </c>
      <c r="LJ312" s="209">
        <v>0</v>
      </c>
      <c r="LK312" s="209">
        <v>0</v>
      </c>
      <c r="LL312" s="209">
        <v>0</v>
      </c>
      <c r="LM312" s="209">
        <v>0</v>
      </c>
      <c r="LN312" s="209">
        <v>0</v>
      </c>
      <c r="LO312" s="209">
        <v>0</v>
      </c>
      <c r="LP312" s="209">
        <v>0</v>
      </c>
      <c r="LQ312" s="209">
        <v>0</v>
      </c>
      <c r="LR312" s="209">
        <v>0</v>
      </c>
      <c r="LS312" s="37">
        <f t="shared" si="1644"/>
        <v>0</v>
      </c>
      <c r="LT312" s="229">
        <v>0</v>
      </c>
      <c r="LU312" s="209">
        <v>0</v>
      </c>
      <c r="LV312" s="209">
        <v>0</v>
      </c>
      <c r="LW312" s="209">
        <v>0</v>
      </c>
      <c r="LX312" s="209">
        <v>0</v>
      </c>
      <c r="LY312" s="209">
        <v>0</v>
      </c>
      <c r="LZ312" s="209">
        <v>0</v>
      </c>
      <c r="MA312" s="209">
        <v>0</v>
      </c>
      <c r="MB312" s="209">
        <v>0</v>
      </c>
      <c r="MC312" s="209">
        <v>0</v>
      </c>
      <c r="MD312" s="209">
        <v>0</v>
      </c>
      <c r="ME312" s="209">
        <v>0</v>
      </c>
      <c r="MF312" s="37">
        <f t="shared" si="1646"/>
        <v>0</v>
      </c>
      <c r="MG312" s="229">
        <v>0</v>
      </c>
      <c r="MH312" s="209">
        <v>0</v>
      </c>
      <c r="MI312" s="209">
        <v>0</v>
      </c>
      <c r="MJ312" s="209">
        <v>0</v>
      </c>
      <c r="MK312" s="209">
        <v>0</v>
      </c>
      <c r="ML312" s="209">
        <v>0</v>
      </c>
      <c r="MM312" s="209">
        <v>0</v>
      </c>
      <c r="MN312" s="209">
        <v>0</v>
      </c>
      <c r="MO312" s="209">
        <v>0</v>
      </c>
      <c r="MP312" s="209">
        <v>0</v>
      </c>
      <c r="MQ312" s="209">
        <v>0</v>
      </c>
      <c r="MR312" s="209">
        <v>0</v>
      </c>
      <c r="MS312" s="38">
        <f t="shared" si="1648"/>
        <v>0</v>
      </c>
    </row>
    <row r="313" spans="1:357" ht="15.75" x14ac:dyDescent="0.25">
      <c r="A313" s="86">
        <v>7507</v>
      </c>
      <c r="B313" s="113"/>
      <c r="C313" s="114" t="s">
        <v>267</v>
      </c>
      <c r="D313" s="114" t="s">
        <v>268</v>
      </c>
      <c r="E313" s="58">
        <v>0</v>
      </c>
      <c r="F313" s="58">
        <v>0</v>
      </c>
      <c r="G313" s="58">
        <v>0</v>
      </c>
      <c r="H313" s="58">
        <v>0</v>
      </c>
      <c r="I313" s="58">
        <v>0</v>
      </c>
      <c r="J313" s="58">
        <v>0</v>
      </c>
      <c r="K313" s="58">
        <v>0</v>
      </c>
      <c r="L313" s="37">
        <v>0</v>
      </c>
      <c r="M313" s="37">
        <v>0</v>
      </c>
      <c r="N313" s="37">
        <v>0</v>
      </c>
      <c r="O313" s="36">
        <v>0</v>
      </c>
      <c r="P313" s="37">
        <v>0</v>
      </c>
      <c r="Q313" s="37">
        <v>0</v>
      </c>
      <c r="R313" s="37">
        <v>0</v>
      </c>
      <c r="S313" s="37">
        <f t="shared" si="1596"/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7">
        <f t="shared" si="1598"/>
        <v>0</v>
      </c>
      <c r="AG313" s="36">
        <v>0</v>
      </c>
      <c r="AH313" s="36">
        <v>0</v>
      </c>
      <c r="AI313" s="36">
        <v>0</v>
      </c>
      <c r="AJ313" s="36">
        <v>0</v>
      </c>
      <c r="AK313" s="36">
        <v>0</v>
      </c>
      <c r="AL313" s="36">
        <v>0</v>
      </c>
      <c r="AM313" s="36">
        <v>0</v>
      </c>
      <c r="AN313" s="36">
        <v>0</v>
      </c>
      <c r="AO313" s="36">
        <v>0</v>
      </c>
      <c r="AP313" s="36">
        <v>0</v>
      </c>
      <c r="AQ313" s="36">
        <v>0</v>
      </c>
      <c r="AR313" s="36">
        <v>0</v>
      </c>
      <c r="AS313" s="37">
        <f t="shared" si="1600"/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>
        <v>0</v>
      </c>
      <c r="BC313" s="36">
        <v>0</v>
      </c>
      <c r="BD313" s="36">
        <v>0</v>
      </c>
      <c r="BE313" s="36">
        <v>0</v>
      </c>
      <c r="BF313" s="37">
        <f t="shared" si="1602"/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36">
        <v>0</v>
      </c>
      <c r="BM313" s="36">
        <v>0</v>
      </c>
      <c r="BN313" s="36">
        <v>0</v>
      </c>
      <c r="BO313" s="36">
        <v>0</v>
      </c>
      <c r="BP313" s="36">
        <v>0</v>
      </c>
      <c r="BQ313" s="36">
        <v>0</v>
      </c>
      <c r="BR313" s="36">
        <v>0</v>
      </c>
      <c r="BS313" s="37">
        <f t="shared" si="1604"/>
        <v>0</v>
      </c>
      <c r="BT313" s="36">
        <v>0</v>
      </c>
      <c r="BU313" s="36">
        <v>0</v>
      </c>
      <c r="BV313" s="36">
        <v>0</v>
      </c>
      <c r="BW313" s="36">
        <v>0</v>
      </c>
      <c r="BX313" s="3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7">
        <f t="shared" si="1606"/>
        <v>0</v>
      </c>
      <c r="CG313" s="36">
        <v>0</v>
      </c>
      <c r="CH313" s="36">
        <v>0</v>
      </c>
      <c r="CI313" s="36">
        <v>0</v>
      </c>
      <c r="CJ313" s="36">
        <v>0</v>
      </c>
      <c r="CK313" s="36">
        <v>0</v>
      </c>
      <c r="CL313" s="36">
        <v>0</v>
      </c>
      <c r="CM313" s="36">
        <v>0</v>
      </c>
      <c r="CN313" s="36">
        <v>0</v>
      </c>
      <c r="CO313" s="36">
        <v>0</v>
      </c>
      <c r="CP313" s="36">
        <v>0</v>
      </c>
      <c r="CQ313" s="36">
        <v>0</v>
      </c>
      <c r="CR313" s="36">
        <v>0</v>
      </c>
      <c r="CS313" s="37">
        <f t="shared" si="1608"/>
        <v>0</v>
      </c>
      <c r="CT313" s="36">
        <v>0</v>
      </c>
      <c r="CU313" s="36">
        <v>0</v>
      </c>
      <c r="CV313" s="36">
        <v>0</v>
      </c>
      <c r="CW313" s="36">
        <v>0</v>
      </c>
      <c r="CX313" s="36">
        <v>0</v>
      </c>
      <c r="CY313" s="36">
        <v>0</v>
      </c>
      <c r="CZ313" s="36">
        <v>0</v>
      </c>
      <c r="DA313" s="36">
        <v>0</v>
      </c>
      <c r="DB313" s="36">
        <v>0</v>
      </c>
      <c r="DC313" s="36">
        <v>0</v>
      </c>
      <c r="DD313" s="36">
        <v>0</v>
      </c>
      <c r="DE313" s="36">
        <v>0</v>
      </c>
      <c r="DF313" s="36">
        <f t="shared" si="1610"/>
        <v>0</v>
      </c>
      <c r="DG313" s="36">
        <v>0</v>
      </c>
      <c r="DH313" s="36">
        <v>0</v>
      </c>
      <c r="DI313" s="36">
        <v>0</v>
      </c>
      <c r="DJ313" s="36">
        <v>0</v>
      </c>
      <c r="DK313" s="36">
        <v>0</v>
      </c>
      <c r="DL313" s="36">
        <v>0</v>
      </c>
      <c r="DM313" s="36">
        <v>0</v>
      </c>
      <c r="DN313" s="36">
        <v>0</v>
      </c>
      <c r="DO313" s="36">
        <v>0</v>
      </c>
      <c r="DP313" s="36">
        <v>0</v>
      </c>
      <c r="DQ313" s="36">
        <v>0</v>
      </c>
      <c r="DR313" s="36">
        <v>0</v>
      </c>
      <c r="DS313" s="37">
        <f t="shared" si="1612"/>
        <v>0</v>
      </c>
      <c r="DT313" s="36">
        <v>0</v>
      </c>
      <c r="DU313" s="36">
        <v>0</v>
      </c>
      <c r="DV313" s="36">
        <v>0</v>
      </c>
      <c r="DW313" s="36">
        <v>0</v>
      </c>
      <c r="DX313" s="36">
        <v>0</v>
      </c>
      <c r="DY313" s="36">
        <v>0</v>
      </c>
      <c r="DZ313" s="36">
        <v>0</v>
      </c>
      <c r="EA313" s="36">
        <v>0</v>
      </c>
      <c r="EB313" s="36">
        <v>734.25</v>
      </c>
      <c r="EC313" s="36">
        <v>0</v>
      </c>
      <c r="ED313" s="36">
        <v>0</v>
      </c>
      <c r="EE313" s="36">
        <v>0</v>
      </c>
      <c r="EF313" s="37">
        <f t="shared" si="1614"/>
        <v>734.25</v>
      </c>
      <c r="EG313" s="36">
        <v>0</v>
      </c>
      <c r="EH313" s="36">
        <v>0</v>
      </c>
      <c r="EI313" s="36">
        <v>0</v>
      </c>
      <c r="EJ313" s="36">
        <v>0</v>
      </c>
      <c r="EK313" s="36">
        <v>0</v>
      </c>
      <c r="EL313" s="36">
        <v>0</v>
      </c>
      <c r="EM313" s="36">
        <v>0</v>
      </c>
      <c r="EN313" s="36">
        <v>0</v>
      </c>
      <c r="EO313" s="36">
        <v>0</v>
      </c>
      <c r="EP313" s="36">
        <v>0</v>
      </c>
      <c r="EQ313" s="36">
        <v>0</v>
      </c>
      <c r="ER313" s="36">
        <v>0</v>
      </c>
      <c r="ES313" s="37">
        <f t="shared" si="1616"/>
        <v>0</v>
      </c>
      <c r="ET313" s="36">
        <v>0</v>
      </c>
      <c r="EU313" s="36">
        <v>0</v>
      </c>
      <c r="EV313" s="36">
        <v>0</v>
      </c>
      <c r="EW313" s="36">
        <v>393100</v>
      </c>
      <c r="EX313" s="36">
        <v>0</v>
      </c>
      <c r="EY313" s="36">
        <v>0</v>
      </c>
      <c r="EZ313" s="36">
        <v>0</v>
      </c>
      <c r="FA313" s="36">
        <v>0</v>
      </c>
      <c r="FB313" s="36">
        <v>0</v>
      </c>
      <c r="FC313" s="36">
        <v>0</v>
      </c>
      <c r="FD313" s="36">
        <v>0</v>
      </c>
      <c r="FE313" s="36">
        <v>0</v>
      </c>
      <c r="FF313" s="37">
        <f t="shared" si="1618"/>
        <v>393100</v>
      </c>
      <c r="FG313" s="36">
        <v>0</v>
      </c>
      <c r="FH313" s="36">
        <v>0</v>
      </c>
      <c r="FI313" s="36">
        <v>0</v>
      </c>
      <c r="FJ313" s="36">
        <v>0</v>
      </c>
      <c r="FK313" s="36">
        <v>0</v>
      </c>
      <c r="FL313" s="36">
        <v>0</v>
      </c>
      <c r="FM313" s="36">
        <v>0</v>
      </c>
      <c r="FN313" s="36">
        <v>0</v>
      </c>
      <c r="FO313" s="36">
        <v>0</v>
      </c>
      <c r="FP313" s="36">
        <v>0</v>
      </c>
      <c r="FQ313" s="36">
        <v>0</v>
      </c>
      <c r="FR313" s="36">
        <v>0</v>
      </c>
      <c r="FS313" s="37">
        <f t="shared" si="1620"/>
        <v>0</v>
      </c>
      <c r="FT313" s="36">
        <v>0</v>
      </c>
      <c r="FU313" s="36">
        <v>0</v>
      </c>
      <c r="FV313" s="36">
        <v>0</v>
      </c>
      <c r="FW313" s="36">
        <v>0</v>
      </c>
      <c r="FX313" s="36">
        <v>0</v>
      </c>
      <c r="FY313" s="36">
        <v>0</v>
      </c>
      <c r="FZ313" s="36">
        <v>245.77</v>
      </c>
      <c r="GA313" s="36">
        <v>-245.77</v>
      </c>
      <c r="GB313" s="36">
        <v>1137.8499999999999</v>
      </c>
      <c r="GC313" s="36">
        <v>-69.699999999999818</v>
      </c>
      <c r="GD313" s="36">
        <v>-1068.1500000000001</v>
      </c>
      <c r="GE313" s="36">
        <v>0</v>
      </c>
      <c r="GF313" s="37">
        <f t="shared" si="1622"/>
        <v>0</v>
      </c>
      <c r="GG313" s="36">
        <v>0</v>
      </c>
      <c r="GH313" s="36">
        <v>0</v>
      </c>
      <c r="GI313" s="36">
        <v>0</v>
      </c>
      <c r="GJ313" s="36">
        <v>0</v>
      </c>
      <c r="GK313" s="36">
        <v>0</v>
      </c>
      <c r="GL313" s="36">
        <v>0</v>
      </c>
      <c r="GM313" s="36">
        <v>0</v>
      </c>
      <c r="GN313" s="36">
        <v>0</v>
      </c>
      <c r="GO313" s="36">
        <v>0</v>
      </c>
      <c r="GP313" s="36">
        <v>0</v>
      </c>
      <c r="GQ313" s="36">
        <v>0</v>
      </c>
      <c r="GR313" s="36">
        <v>0</v>
      </c>
      <c r="GS313" s="37">
        <f t="shared" si="1624"/>
        <v>0</v>
      </c>
      <c r="GT313" s="36">
        <v>0</v>
      </c>
      <c r="GU313" s="36">
        <v>0</v>
      </c>
      <c r="GV313" s="36">
        <v>0</v>
      </c>
      <c r="GW313" s="36">
        <v>0</v>
      </c>
      <c r="GX313" s="36">
        <v>0</v>
      </c>
      <c r="GY313" s="36">
        <v>0</v>
      </c>
      <c r="GZ313" s="36">
        <v>0</v>
      </c>
      <c r="HA313" s="36">
        <v>0</v>
      </c>
      <c r="HB313" s="36">
        <v>0</v>
      </c>
      <c r="HC313" s="36">
        <v>0</v>
      </c>
      <c r="HD313" s="36">
        <v>0</v>
      </c>
      <c r="HE313" s="36">
        <v>0</v>
      </c>
      <c r="HF313" s="37">
        <f t="shared" si="1626"/>
        <v>0</v>
      </c>
      <c r="HG313" s="36">
        <v>0</v>
      </c>
      <c r="HH313" s="36">
        <v>0</v>
      </c>
      <c r="HI313" s="36">
        <v>0</v>
      </c>
      <c r="HJ313" s="36">
        <v>0</v>
      </c>
      <c r="HK313" s="36">
        <v>0</v>
      </c>
      <c r="HL313" s="36">
        <v>0</v>
      </c>
      <c r="HM313" s="36">
        <v>0</v>
      </c>
      <c r="HN313" s="36">
        <v>0</v>
      </c>
      <c r="HO313" s="36">
        <v>0</v>
      </c>
      <c r="HP313" s="36">
        <v>0</v>
      </c>
      <c r="HQ313" s="36">
        <v>0</v>
      </c>
      <c r="HR313" s="36">
        <v>0</v>
      </c>
      <c r="HS313" s="37">
        <f t="shared" si="1628"/>
        <v>0</v>
      </c>
      <c r="HT313" s="36">
        <v>0</v>
      </c>
      <c r="HU313" s="36">
        <v>0</v>
      </c>
      <c r="HV313" s="36">
        <v>0</v>
      </c>
      <c r="HW313" s="36">
        <v>0</v>
      </c>
      <c r="HX313" s="36">
        <v>0</v>
      </c>
      <c r="HY313" s="36">
        <v>0</v>
      </c>
      <c r="HZ313" s="36">
        <v>0</v>
      </c>
      <c r="IA313" s="36">
        <v>0</v>
      </c>
      <c r="IB313" s="36">
        <v>0</v>
      </c>
      <c r="IC313" s="36">
        <v>0</v>
      </c>
      <c r="ID313" s="36">
        <v>0</v>
      </c>
      <c r="IE313" s="36">
        <v>0</v>
      </c>
      <c r="IF313" s="37">
        <f t="shared" si="1630"/>
        <v>0</v>
      </c>
      <c r="IG313" s="36">
        <v>0</v>
      </c>
      <c r="IH313" s="209">
        <v>0</v>
      </c>
      <c r="II313" s="209">
        <v>0</v>
      </c>
      <c r="IJ313" s="209">
        <v>0</v>
      </c>
      <c r="IK313" s="209">
        <v>0</v>
      </c>
      <c r="IL313" s="209">
        <v>0</v>
      </c>
      <c r="IM313" s="209">
        <v>0</v>
      </c>
      <c r="IN313" s="209">
        <v>0</v>
      </c>
      <c r="IO313" s="209">
        <v>0</v>
      </c>
      <c r="IP313" s="209">
        <v>0</v>
      </c>
      <c r="IQ313" s="209">
        <v>0</v>
      </c>
      <c r="IR313" s="209">
        <v>0</v>
      </c>
      <c r="IS313" s="37">
        <f t="shared" si="1632"/>
        <v>0</v>
      </c>
      <c r="IT313" s="36">
        <v>0</v>
      </c>
      <c r="IU313" s="209">
        <v>0</v>
      </c>
      <c r="IV313" s="209">
        <v>0</v>
      </c>
      <c r="IW313" s="209">
        <v>0</v>
      </c>
      <c r="IX313" s="209">
        <v>0</v>
      </c>
      <c r="IY313" s="209">
        <v>0</v>
      </c>
      <c r="IZ313" s="209">
        <v>0</v>
      </c>
      <c r="JA313" s="209">
        <v>0</v>
      </c>
      <c r="JB313" s="209">
        <v>0</v>
      </c>
      <c r="JC313" s="209">
        <v>0</v>
      </c>
      <c r="JD313" s="209">
        <v>0</v>
      </c>
      <c r="JE313" s="209">
        <v>0</v>
      </c>
      <c r="JF313" s="37">
        <f t="shared" si="1634"/>
        <v>0</v>
      </c>
      <c r="JG313" s="229">
        <v>0</v>
      </c>
      <c r="JH313" s="209">
        <v>0</v>
      </c>
      <c r="JI313" s="209">
        <v>0</v>
      </c>
      <c r="JJ313" s="209">
        <v>0</v>
      </c>
      <c r="JK313" s="209">
        <v>0</v>
      </c>
      <c r="JL313" s="209">
        <v>0</v>
      </c>
      <c r="JM313" s="209">
        <v>0</v>
      </c>
      <c r="JN313" s="209">
        <v>0</v>
      </c>
      <c r="JO313" s="209">
        <v>0</v>
      </c>
      <c r="JP313" s="209">
        <v>0</v>
      </c>
      <c r="JQ313" s="209">
        <v>0</v>
      </c>
      <c r="JR313" s="209">
        <v>0</v>
      </c>
      <c r="JS313" s="37">
        <f t="shared" si="1636"/>
        <v>0</v>
      </c>
      <c r="JT313" s="229">
        <v>0</v>
      </c>
      <c r="JU313" s="209">
        <v>0</v>
      </c>
      <c r="JV313" s="209">
        <v>0</v>
      </c>
      <c r="JW313" s="209">
        <v>0</v>
      </c>
      <c r="JX313" s="209">
        <v>0</v>
      </c>
      <c r="JY313" s="209">
        <v>0</v>
      </c>
      <c r="JZ313" s="209">
        <v>0</v>
      </c>
      <c r="KA313" s="209">
        <v>0</v>
      </c>
      <c r="KB313" s="209">
        <v>0</v>
      </c>
      <c r="KC313" s="209">
        <v>0</v>
      </c>
      <c r="KD313" s="209">
        <v>0</v>
      </c>
      <c r="KE313" s="209">
        <v>0</v>
      </c>
      <c r="KF313" s="37">
        <f t="shared" si="1638"/>
        <v>0</v>
      </c>
      <c r="KG313" s="229">
        <v>0</v>
      </c>
      <c r="KH313" s="209">
        <v>0</v>
      </c>
      <c r="KI313" s="209">
        <v>0</v>
      </c>
      <c r="KJ313" s="209">
        <v>0</v>
      </c>
      <c r="KK313" s="209">
        <v>0</v>
      </c>
      <c r="KL313" s="209">
        <v>0</v>
      </c>
      <c r="KM313" s="209">
        <v>0</v>
      </c>
      <c r="KN313" s="209">
        <v>0</v>
      </c>
      <c r="KO313" s="209">
        <v>0</v>
      </c>
      <c r="KP313" s="209">
        <v>0</v>
      </c>
      <c r="KQ313" s="209">
        <v>0</v>
      </c>
      <c r="KR313" s="209">
        <v>0</v>
      </c>
      <c r="KS313" s="37">
        <f t="shared" si="1640"/>
        <v>0</v>
      </c>
      <c r="KT313" s="229">
        <v>0</v>
      </c>
      <c r="KU313" s="209">
        <v>0</v>
      </c>
      <c r="KV313" s="209">
        <v>0</v>
      </c>
      <c r="KW313" s="209">
        <v>0</v>
      </c>
      <c r="KX313" s="209">
        <v>0</v>
      </c>
      <c r="KY313" s="209">
        <v>0</v>
      </c>
      <c r="KZ313" s="209">
        <v>0</v>
      </c>
      <c r="LA313" s="209">
        <v>0</v>
      </c>
      <c r="LB313" s="209">
        <v>0</v>
      </c>
      <c r="LC313" s="209">
        <v>0</v>
      </c>
      <c r="LD313" s="209">
        <v>0</v>
      </c>
      <c r="LE313" s="209">
        <v>0</v>
      </c>
      <c r="LF313" s="37">
        <f t="shared" si="1642"/>
        <v>0</v>
      </c>
      <c r="LG313" s="229">
        <v>0</v>
      </c>
      <c r="LH313" s="209">
        <v>0</v>
      </c>
      <c r="LI313" s="209">
        <v>0</v>
      </c>
      <c r="LJ313" s="209">
        <v>0</v>
      </c>
      <c r="LK313" s="209">
        <v>0</v>
      </c>
      <c r="LL313" s="209">
        <v>0</v>
      </c>
      <c r="LM313" s="209">
        <v>0</v>
      </c>
      <c r="LN313" s="209">
        <v>0</v>
      </c>
      <c r="LO313" s="209">
        <v>0</v>
      </c>
      <c r="LP313" s="209">
        <v>0</v>
      </c>
      <c r="LQ313" s="209">
        <v>0</v>
      </c>
      <c r="LR313" s="209">
        <v>0</v>
      </c>
      <c r="LS313" s="37">
        <f t="shared" si="1644"/>
        <v>0</v>
      </c>
      <c r="LT313" s="229">
        <v>0</v>
      </c>
      <c r="LU313" s="209">
        <v>0</v>
      </c>
      <c r="LV313" s="209">
        <v>0</v>
      </c>
      <c r="LW313" s="209">
        <v>0</v>
      </c>
      <c r="LX313" s="209">
        <v>0</v>
      </c>
      <c r="LY313" s="209">
        <v>0</v>
      </c>
      <c r="LZ313" s="209">
        <v>0</v>
      </c>
      <c r="MA313" s="209">
        <v>0</v>
      </c>
      <c r="MB313" s="209">
        <v>0</v>
      </c>
      <c r="MC313" s="209">
        <v>0</v>
      </c>
      <c r="MD313" s="209">
        <v>0</v>
      </c>
      <c r="ME313" s="209">
        <v>0</v>
      </c>
      <c r="MF313" s="37">
        <f t="shared" si="1646"/>
        <v>0</v>
      </c>
      <c r="MG313" s="229">
        <v>0</v>
      </c>
      <c r="MH313" s="209">
        <v>0</v>
      </c>
      <c r="MI313" s="209">
        <v>0</v>
      </c>
      <c r="MJ313" s="209">
        <v>0</v>
      </c>
      <c r="MK313" s="209">
        <v>0</v>
      </c>
      <c r="ML313" s="209">
        <v>0</v>
      </c>
      <c r="MM313" s="209">
        <v>0</v>
      </c>
      <c r="MN313" s="209">
        <v>0</v>
      </c>
      <c r="MO313" s="209">
        <v>0</v>
      </c>
      <c r="MP313" s="209">
        <v>0</v>
      </c>
      <c r="MQ313" s="209">
        <v>0</v>
      </c>
      <c r="MR313" s="209">
        <v>0</v>
      </c>
      <c r="MS313" s="38">
        <f t="shared" si="1648"/>
        <v>0</v>
      </c>
    </row>
    <row r="314" spans="1:357" ht="15.75" x14ac:dyDescent="0.25">
      <c r="A314" s="86">
        <v>7508</v>
      </c>
      <c r="B314" s="113"/>
      <c r="C314" s="114" t="s">
        <v>269</v>
      </c>
      <c r="D314" s="114" t="s">
        <v>270</v>
      </c>
      <c r="E314" s="58">
        <v>0</v>
      </c>
      <c r="F314" s="58">
        <v>0</v>
      </c>
      <c r="G314" s="58">
        <v>0</v>
      </c>
      <c r="H314" s="58">
        <v>0</v>
      </c>
      <c r="I314" s="58">
        <v>0</v>
      </c>
      <c r="J314" s="58">
        <v>0</v>
      </c>
      <c r="K314" s="58">
        <v>0</v>
      </c>
      <c r="L314" s="37">
        <v>0</v>
      </c>
      <c r="M314" s="37">
        <v>0</v>
      </c>
      <c r="N314" s="37">
        <v>0</v>
      </c>
      <c r="O314" s="36">
        <v>0</v>
      </c>
      <c r="P314" s="37">
        <v>0</v>
      </c>
      <c r="Q314" s="37">
        <v>0</v>
      </c>
      <c r="R314" s="37">
        <v>0</v>
      </c>
      <c r="S314" s="37">
        <f t="shared" si="1596"/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7">
        <f t="shared" si="1598"/>
        <v>0</v>
      </c>
      <c r="AG314" s="36">
        <v>0</v>
      </c>
      <c r="AH314" s="36">
        <v>0</v>
      </c>
      <c r="AI314" s="36">
        <v>0</v>
      </c>
      <c r="AJ314" s="36">
        <v>0</v>
      </c>
      <c r="AK314" s="36">
        <v>0</v>
      </c>
      <c r="AL314" s="36">
        <v>0</v>
      </c>
      <c r="AM314" s="36">
        <v>0</v>
      </c>
      <c r="AN314" s="36">
        <v>0</v>
      </c>
      <c r="AO314" s="36">
        <v>0</v>
      </c>
      <c r="AP314" s="36">
        <v>0</v>
      </c>
      <c r="AQ314" s="36">
        <v>0</v>
      </c>
      <c r="AR314" s="36">
        <v>0</v>
      </c>
      <c r="AS314" s="37">
        <f t="shared" si="1600"/>
        <v>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>
        <v>0</v>
      </c>
      <c r="BC314" s="36">
        <v>0</v>
      </c>
      <c r="BD314" s="36">
        <v>0</v>
      </c>
      <c r="BE314" s="36">
        <v>0</v>
      </c>
      <c r="BF314" s="37">
        <f t="shared" si="1602"/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36">
        <v>0</v>
      </c>
      <c r="BM314" s="36">
        <v>0</v>
      </c>
      <c r="BN314" s="36">
        <v>0</v>
      </c>
      <c r="BO314" s="36">
        <v>0</v>
      </c>
      <c r="BP314" s="36">
        <v>0</v>
      </c>
      <c r="BQ314" s="36">
        <v>0</v>
      </c>
      <c r="BR314" s="36">
        <v>0</v>
      </c>
      <c r="BS314" s="37">
        <f t="shared" si="1604"/>
        <v>0</v>
      </c>
      <c r="BT314" s="36">
        <v>0</v>
      </c>
      <c r="BU314" s="36">
        <v>0</v>
      </c>
      <c r="BV314" s="36">
        <v>0</v>
      </c>
      <c r="BW314" s="36">
        <v>0</v>
      </c>
      <c r="BX314" s="3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7">
        <f t="shared" si="1606"/>
        <v>0</v>
      </c>
      <c r="CG314" s="36">
        <v>0</v>
      </c>
      <c r="CH314" s="36">
        <v>0</v>
      </c>
      <c r="CI314" s="36">
        <v>0</v>
      </c>
      <c r="CJ314" s="36">
        <v>0</v>
      </c>
      <c r="CK314" s="36">
        <v>0</v>
      </c>
      <c r="CL314" s="36">
        <v>0</v>
      </c>
      <c r="CM314" s="36">
        <v>0</v>
      </c>
      <c r="CN314" s="36">
        <v>0</v>
      </c>
      <c r="CO314" s="36">
        <v>0</v>
      </c>
      <c r="CP314" s="36">
        <v>0</v>
      </c>
      <c r="CQ314" s="36">
        <v>0</v>
      </c>
      <c r="CR314" s="36">
        <v>0</v>
      </c>
      <c r="CS314" s="37">
        <f t="shared" si="1608"/>
        <v>0</v>
      </c>
      <c r="CT314" s="36">
        <v>0</v>
      </c>
      <c r="CU314" s="36">
        <v>0</v>
      </c>
      <c r="CV314" s="36">
        <v>0</v>
      </c>
      <c r="CW314" s="36">
        <v>0</v>
      </c>
      <c r="CX314" s="36">
        <v>0</v>
      </c>
      <c r="CY314" s="36">
        <v>0</v>
      </c>
      <c r="CZ314" s="36">
        <v>0</v>
      </c>
      <c r="DA314" s="36">
        <v>0</v>
      </c>
      <c r="DB314" s="36">
        <v>1180.9380737773326</v>
      </c>
      <c r="DC314" s="36">
        <v>0</v>
      </c>
      <c r="DD314" s="36">
        <v>0</v>
      </c>
      <c r="DE314" s="36">
        <v>29978.300784510102</v>
      </c>
      <c r="DF314" s="36">
        <f t="shared" si="1610"/>
        <v>31159.238858287434</v>
      </c>
      <c r="DG314" s="36">
        <v>0</v>
      </c>
      <c r="DH314" s="36">
        <v>0</v>
      </c>
      <c r="DI314" s="36">
        <v>0</v>
      </c>
      <c r="DJ314" s="36">
        <v>0</v>
      </c>
      <c r="DK314" s="36">
        <v>0</v>
      </c>
      <c r="DL314" s="36">
        <v>0</v>
      </c>
      <c r="DM314" s="36">
        <v>0</v>
      </c>
      <c r="DN314" s="36">
        <v>0</v>
      </c>
      <c r="DO314" s="36">
        <v>0</v>
      </c>
      <c r="DP314" s="36">
        <v>0</v>
      </c>
      <c r="DQ314" s="36">
        <v>0</v>
      </c>
      <c r="DR314" s="36">
        <v>0</v>
      </c>
      <c r="DS314" s="37">
        <f t="shared" si="1612"/>
        <v>0</v>
      </c>
      <c r="DT314" s="36">
        <v>0</v>
      </c>
      <c r="DU314" s="36">
        <v>0</v>
      </c>
      <c r="DV314" s="36">
        <v>0</v>
      </c>
      <c r="DW314" s="36">
        <v>0</v>
      </c>
      <c r="DX314" s="36">
        <v>0</v>
      </c>
      <c r="DY314" s="36">
        <v>0</v>
      </c>
      <c r="DZ314" s="36">
        <v>0</v>
      </c>
      <c r="EA314" s="36">
        <v>0</v>
      </c>
      <c r="EB314" s="36">
        <v>0</v>
      </c>
      <c r="EC314" s="36">
        <v>0</v>
      </c>
      <c r="ED314" s="36">
        <v>0</v>
      </c>
      <c r="EE314" s="36">
        <v>0</v>
      </c>
      <c r="EF314" s="37">
        <f t="shared" si="1614"/>
        <v>0</v>
      </c>
      <c r="EG314" s="36">
        <v>0</v>
      </c>
      <c r="EH314" s="36">
        <v>0</v>
      </c>
      <c r="EI314" s="36">
        <v>0</v>
      </c>
      <c r="EJ314" s="36">
        <v>0</v>
      </c>
      <c r="EK314" s="36">
        <v>0</v>
      </c>
      <c r="EL314" s="36">
        <v>0</v>
      </c>
      <c r="EM314" s="36">
        <v>0</v>
      </c>
      <c r="EN314" s="36">
        <v>0</v>
      </c>
      <c r="EO314" s="36">
        <v>0</v>
      </c>
      <c r="EP314" s="36">
        <v>0</v>
      </c>
      <c r="EQ314" s="36">
        <v>0</v>
      </c>
      <c r="ER314" s="36">
        <v>0</v>
      </c>
      <c r="ES314" s="37">
        <f t="shared" si="1616"/>
        <v>0</v>
      </c>
      <c r="ET314" s="36">
        <v>0</v>
      </c>
      <c r="EU314" s="36">
        <v>0</v>
      </c>
      <c r="EV314" s="36">
        <v>0</v>
      </c>
      <c r="EW314" s="36">
        <v>0</v>
      </c>
      <c r="EX314" s="36">
        <v>0</v>
      </c>
      <c r="EY314" s="36">
        <v>0</v>
      </c>
      <c r="EZ314" s="36">
        <v>0</v>
      </c>
      <c r="FA314" s="36">
        <v>0</v>
      </c>
      <c r="FB314" s="36">
        <v>0</v>
      </c>
      <c r="FC314" s="36">
        <v>0</v>
      </c>
      <c r="FD314" s="36">
        <v>0</v>
      </c>
      <c r="FE314" s="36">
        <v>0</v>
      </c>
      <c r="FF314" s="37">
        <f t="shared" si="1618"/>
        <v>0</v>
      </c>
      <c r="FG314" s="36">
        <v>0</v>
      </c>
      <c r="FH314" s="36">
        <v>0</v>
      </c>
      <c r="FI314" s="36">
        <v>0</v>
      </c>
      <c r="FJ314" s="36">
        <v>0</v>
      </c>
      <c r="FK314" s="36">
        <v>0</v>
      </c>
      <c r="FL314" s="36">
        <v>0</v>
      </c>
      <c r="FM314" s="36">
        <v>0</v>
      </c>
      <c r="FN314" s="36">
        <v>0</v>
      </c>
      <c r="FO314" s="36">
        <v>0</v>
      </c>
      <c r="FP314" s="36">
        <v>50706.13</v>
      </c>
      <c r="FQ314" s="36">
        <v>0</v>
      </c>
      <c r="FR314" s="36">
        <v>0</v>
      </c>
      <c r="FS314" s="37">
        <f t="shared" si="1620"/>
        <v>50706.13</v>
      </c>
      <c r="FT314" s="36">
        <v>0</v>
      </c>
      <c r="FU314" s="36">
        <v>0</v>
      </c>
      <c r="FV314" s="36">
        <v>0</v>
      </c>
      <c r="FW314" s="36">
        <v>0</v>
      </c>
      <c r="FX314" s="36">
        <v>0</v>
      </c>
      <c r="FY314" s="36">
        <v>0</v>
      </c>
      <c r="FZ314" s="36">
        <v>0</v>
      </c>
      <c r="GA314" s="36">
        <v>0</v>
      </c>
      <c r="GB314" s="36">
        <v>0</v>
      </c>
      <c r="GC314" s="36">
        <v>0</v>
      </c>
      <c r="GD314" s="36">
        <v>0</v>
      </c>
      <c r="GE314" s="36">
        <v>0</v>
      </c>
      <c r="GF314" s="37">
        <f t="shared" si="1622"/>
        <v>0</v>
      </c>
      <c r="GG314" s="36">
        <v>0</v>
      </c>
      <c r="GH314" s="36">
        <v>0</v>
      </c>
      <c r="GI314" s="36">
        <v>0</v>
      </c>
      <c r="GJ314" s="36">
        <v>0</v>
      </c>
      <c r="GK314" s="36">
        <v>0</v>
      </c>
      <c r="GL314" s="36">
        <v>0</v>
      </c>
      <c r="GM314" s="36">
        <v>0</v>
      </c>
      <c r="GN314" s="36">
        <v>0</v>
      </c>
      <c r="GO314" s="36">
        <v>0</v>
      </c>
      <c r="GP314" s="36">
        <v>0</v>
      </c>
      <c r="GQ314" s="36">
        <v>0</v>
      </c>
      <c r="GR314" s="36">
        <v>0</v>
      </c>
      <c r="GS314" s="37">
        <f t="shared" si="1624"/>
        <v>0</v>
      </c>
      <c r="GT314" s="36">
        <v>0</v>
      </c>
      <c r="GU314" s="36">
        <v>0</v>
      </c>
      <c r="GV314" s="36">
        <v>0</v>
      </c>
      <c r="GW314" s="36">
        <v>0</v>
      </c>
      <c r="GX314" s="36">
        <v>0</v>
      </c>
      <c r="GY314" s="36">
        <v>0</v>
      </c>
      <c r="GZ314" s="36">
        <v>0</v>
      </c>
      <c r="HA314" s="36">
        <v>0</v>
      </c>
      <c r="HB314" s="36">
        <v>0</v>
      </c>
      <c r="HC314" s="36">
        <v>0</v>
      </c>
      <c r="HD314" s="36">
        <v>0</v>
      </c>
      <c r="HE314" s="36">
        <v>0</v>
      </c>
      <c r="HF314" s="37">
        <f t="shared" si="1626"/>
        <v>0</v>
      </c>
      <c r="HG314" s="36">
        <v>0</v>
      </c>
      <c r="HH314" s="36">
        <v>0</v>
      </c>
      <c r="HI314" s="36">
        <v>0</v>
      </c>
      <c r="HJ314" s="36">
        <v>0</v>
      </c>
      <c r="HK314" s="36">
        <v>0</v>
      </c>
      <c r="HL314" s="36">
        <v>0</v>
      </c>
      <c r="HM314" s="36">
        <v>0</v>
      </c>
      <c r="HN314" s="36">
        <v>0</v>
      </c>
      <c r="HO314" s="36">
        <v>0</v>
      </c>
      <c r="HP314" s="36">
        <v>0</v>
      </c>
      <c r="HQ314" s="36">
        <v>0</v>
      </c>
      <c r="HR314" s="36">
        <v>0</v>
      </c>
      <c r="HS314" s="37">
        <f t="shared" si="1628"/>
        <v>0</v>
      </c>
      <c r="HT314" s="36">
        <v>0</v>
      </c>
      <c r="HU314" s="36">
        <v>0</v>
      </c>
      <c r="HV314" s="36">
        <v>0</v>
      </c>
      <c r="HW314" s="36">
        <v>0</v>
      </c>
      <c r="HX314" s="36">
        <v>0</v>
      </c>
      <c r="HY314" s="36">
        <v>0</v>
      </c>
      <c r="HZ314" s="36">
        <v>0</v>
      </c>
      <c r="IA314" s="36">
        <v>0</v>
      </c>
      <c r="IB314" s="36">
        <v>0</v>
      </c>
      <c r="IC314" s="36">
        <v>0</v>
      </c>
      <c r="ID314" s="36">
        <v>0</v>
      </c>
      <c r="IE314" s="36">
        <v>0</v>
      </c>
      <c r="IF314" s="37">
        <f t="shared" si="1630"/>
        <v>0</v>
      </c>
      <c r="IG314" s="36">
        <v>0</v>
      </c>
      <c r="IH314" s="209">
        <v>0</v>
      </c>
      <c r="II314" s="209">
        <v>0</v>
      </c>
      <c r="IJ314" s="209">
        <v>0</v>
      </c>
      <c r="IK314" s="209">
        <v>0</v>
      </c>
      <c r="IL314" s="209">
        <v>0</v>
      </c>
      <c r="IM314" s="209">
        <v>0</v>
      </c>
      <c r="IN314" s="209">
        <v>0</v>
      </c>
      <c r="IO314" s="209">
        <v>0</v>
      </c>
      <c r="IP314" s="209">
        <v>0</v>
      </c>
      <c r="IQ314" s="209">
        <v>0</v>
      </c>
      <c r="IR314" s="209">
        <v>0</v>
      </c>
      <c r="IS314" s="37">
        <f t="shared" si="1632"/>
        <v>0</v>
      </c>
      <c r="IT314" s="36">
        <v>0</v>
      </c>
      <c r="IU314" s="209">
        <v>0</v>
      </c>
      <c r="IV314" s="209">
        <v>0</v>
      </c>
      <c r="IW314" s="209">
        <v>0</v>
      </c>
      <c r="IX314" s="209">
        <v>0</v>
      </c>
      <c r="IY314" s="209">
        <v>0</v>
      </c>
      <c r="IZ314" s="209">
        <v>0</v>
      </c>
      <c r="JA314" s="209">
        <v>0</v>
      </c>
      <c r="JB314" s="209">
        <v>0</v>
      </c>
      <c r="JC314" s="209">
        <v>0</v>
      </c>
      <c r="JD314" s="209">
        <v>0</v>
      </c>
      <c r="JE314" s="209">
        <v>0</v>
      </c>
      <c r="JF314" s="37">
        <f t="shared" si="1634"/>
        <v>0</v>
      </c>
      <c r="JG314" s="229">
        <v>0</v>
      </c>
      <c r="JH314" s="209">
        <v>0</v>
      </c>
      <c r="JI314" s="209">
        <v>0</v>
      </c>
      <c r="JJ314" s="209">
        <v>0</v>
      </c>
      <c r="JK314" s="209">
        <v>0</v>
      </c>
      <c r="JL314" s="209">
        <v>0</v>
      </c>
      <c r="JM314" s="209">
        <v>0</v>
      </c>
      <c r="JN314" s="209">
        <v>0</v>
      </c>
      <c r="JO314" s="209">
        <v>0</v>
      </c>
      <c r="JP314" s="209">
        <v>0</v>
      </c>
      <c r="JQ314" s="209">
        <v>0</v>
      </c>
      <c r="JR314" s="209">
        <v>0</v>
      </c>
      <c r="JS314" s="37">
        <f t="shared" si="1636"/>
        <v>0</v>
      </c>
      <c r="JT314" s="229">
        <v>0</v>
      </c>
      <c r="JU314" s="209">
        <v>0</v>
      </c>
      <c r="JV314" s="209">
        <v>0</v>
      </c>
      <c r="JW314" s="209">
        <v>0</v>
      </c>
      <c r="JX314" s="209">
        <v>0</v>
      </c>
      <c r="JY314" s="209">
        <v>0</v>
      </c>
      <c r="JZ314" s="209">
        <v>0</v>
      </c>
      <c r="KA314" s="209">
        <v>0</v>
      </c>
      <c r="KB314" s="209">
        <v>0</v>
      </c>
      <c r="KC314" s="209">
        <v>0</v>
      </c>
      <c r="KD314" s="209">
        <v>0</v>
      </c>
      <c r="KE314" s="209">
        <v>0</v>
      </c>
      <c r="KF314" s="37">
        <f t="shared" si="1638"/>
        <v>0</v>
      </c>
      <c r="KG314" s="229">
        <v>0</v>
      </c>
      <c r="KH314" s="209">
        <v>0</v>
      </c>
      <c r="KI314" s="209">
        <v>0</v>
      </c>
      <c r="KJ314" s="209">
        <v>0</v>
      </c>
      <c r="KK314" s="209">
        <v>0</v>
      </c>
      <c r="KL314" s="209">
        <v>0</v>
      </c>
      <c r="KM314" s="209">
        <v>0</v>
      </c>
      <c r="KN314" s="209">
        <v>0</v>
      </c>
      <c r="KO314" s="209">
        <v>0</v>
      </c>
      <c r="KP314" s="209">
        <v>0</v>
      </c>
      <c r="KQ314" s="209">
        <v>0</v>
      </c>
      <c r="KR314" s="209">
        <v>0</v>
      </c>
      <c r="KS314" s="37">
        <f t="shared" si="1640"/>
        <v>0</v>
      </c>
      <c r="KT314" s="229">
        <v>0</v>
      </c>
      <c r="KU314" s="209">
        <v>0</v>
      </c>
      <c r="KV314" s="209">
        <v>0</v>
      </c>
      <c r="KW314" s="209">
        <v>0</v>
      </c>
      <c r="KX314" s="209">
        <v>0</v>
      </c>
      <c r="KY314" s="209">
        <v>0</v>
      </c>
      <c r="KZ314" s="209">
        <v>0</v>
      </c>
      <c r="LA314" s="209">
        <v>0</v>
      </c>
      <c r="LB314" s="209">
        <v>0</v>
      </c>
      <c r="LC314" s="209">
        <v>0</v>
      </c>
      <c r="LD314" s="209">
        <v>0</v>
      </c>
      <c r="LE314" s="209">
        <v>0</v>
      </c>
      <c r="LF314" s="37">
        <f t="shared" si="1642"/>
        <v>0</v>
      </c>
      <c r="LG314" s="229">
        <v>0</v>
      </c>
      <c r="LH314" s="209">
        <v>0</v>
      </c>
      <c r="LI314" s="209">
        <v>0</v>
      </c>
      <c r="LJ314" s="209">
        <v>0</v>
      </c>
      <c r="LK314" s="209">
        <v>0</v>
      </c>
      <c r="LL314" s="209">
        <v>0</v>
      </c>
      <c r="LM314" s="209">
        <v>0</v>
      </c>
      <c r="LN314" s="209">
        <v>0</v>
      </c>
      <c r="LO314" s="209">
        <v>0</v>
      </c>
      <c r="LP314" s="209">
        <v>0</v>
      </c>
      <c r="LQ314" s="209">
        <v>0</v>
      </c>
      <c r="LR314" s="209">
        <v>0</v>
      </c>
      <c r="LS314" s="37">
        <f t="shared" si="1644"/>
        <v>0</v>
      </c>
      <c r="LT314" s="229">
        <v>0</v>
      </c>
      <c r="LU314" s="209">
        <v>0</v>
      </c>
      <c r="LV314" s="209">
        <v>0</v>
      </c>
      <c r="LW314" s="209">
        <v>0</v>
      </c>
      <c r="LX314" s="209">
        <v>0</v>
      </c>
      <c r="LY314" s="209">
        <v>0</v>
      </c>
      <c r="LZ314" s="209">
        <v>0</v>
      </c>
      <c r="MA314" s="209">
        <v>0</v>
      </c>
      <c r="MB314" s="209">
        <v>0</v>
      </c>
      <c r="MC314" s="209">
        <v>0</v>
      </c>
      <c r="MD314" s="209">
        <v>0</v>
      </c>
      <c r="ME314" s="209">
        <v>0</v>
      </c>
      <c r="MF314" s="37">
        <f t="shared" si="1646"/>
        <v>0</v>
      </c>
      <c r="MG314" s="229">
        <v>0</v>
      </c>
      <c r="MH314" s="209">
        <v>0</v>
      </c>
      <c r="MI314" s="209">
        <v>0</v>
      </c>
      <c r="MJ314" s="209">
        <v>0</v>
      </c>
      <c r="MK314" s="209">
        <v>0</v>
      </c>
      <c r="ML314" s="209">
        <v>0</v>
      </c>
      <c r="MM314" s="209">
        <v>0</v>
      </c>
      <c r="MN314" s="209">
        <v>0</v>
      </c>
      <c r="MO314" s="209">
        <v>0</v>
      </c>
      <c r="MP314" s="209">
        <v>0</v>
      </c>
      <c r="MQ314" s="209">
        <v>0</v>
      </c>
      <c r="MR314" s="209">
        <v>0</v>
      </c>
      <c r="MS314" s="38">
        <f t="shared" si="1648"/>
        <v>0</v>
      </c>
    </row>
    <row r="315" spans="1:357" ht="15.75" x14ac:dyDescent="0.25">
      <c r="A315" s="86">
        <v>7509</v>
      </c>
      <c r="B315" s="113"/>
      <c r="C315" s="114" t="s">
        <v>407</v>
      </c>
      <c r="D315" s="114" t="s">
        <v>94</v>
      </c>
      <c r="E315" s="58">
        <v>0</v>
      </c>
      <c r="F315" s="58">
        <v>0</v>
      </c>
      <c r="G315" s="58">
        <v>0</v>
      </c>
      <c r="H315" s="58">
        <v>0</v>
      </c>
      <c r="I315" s="58">
        <v>0</v>
      </c>
      <c r="J315" s="58">
        <v>0</v>
      </c>
      <c r="K315" s="58">
        <v>0</v>
      </c>
      <c r="L315" s="37">
        <v>0</v>
      </c>
      <c r="M315" s="37">
        <v>0</v>
      </c>
      <c r="N315" s="37">
        <v>0</v>
      </c>
      <c r="O315" s="36">
        <v>0</v>
      </c>
      <c r="P315" s="37">
        <v>0</v>
      </c>
      <c r="Q315" s="37">
        <v>0</v>
      </c>
      <c r="R315" s="37">
        <v>0</v>
      </c>
      <c r="S315" s="37">
        <f t="shared" si="1596"/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7">
        <f t="shared" si="1598"/>
        <v>0</v>
      </c>
      <c r="AG315" s="36">
        <v>0</v>
      </c>
      <c r="AH315" s="36">
        <v>0</v>
      </c>
      <c r="AI315" s="36">
        <v>0</v>
      </c>
      <c r="AJ315" s="36">
        <v>0</v>
      </c>
      <c r="AK315" s="36">
        <v>0</v>
      </c>
      <c r="AL315" s="36">
        <v>0</v>
      </c>
      <c r="AM315" s="36">
        <v>0</v>
      </c>
      <c r="AN315" s="36">
        <v>0</v>
      </c>
      <c r="AO315" s="36">
        <v>0</v>
      </c>
      <c r="AP315" s="36">
        <v>0</v>
      </c>
      <c r="AQ315" s="36">
        <v>0</v>
      </c>
      <c r="AR315" s="36">
        <v>0</v>
      </c>
      <c r="AS315" s="37">
        <f t="shared" si="1600"/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>
        <v>0</v>
      </c>
      <c r="BC315" s="36">
        <v>0</v>
      </c>
      <c r="BD315" s="36">
        <v>0</v>
      </c>
      <c r="BE315" s="36">
        <v>0</v>
      </c>
      <c r="BF315" s="37">
        <f t="shared" si="1602"/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36">
        <v>0</v>
      </c>
      <c r="BM315" s="36">
        <v>0</v>
      </c>
      <c r="BN315" s="36">
        <v>0</v>
      </c>
      <c r="BO315" s="36">
        <v>0</v>
      </c>
      <c r="BP315" s="36">
        <v>0</v>
      </c>
      <c r="BQ315" s="36">
        <v>0</v>
      </c>
      <c r="BR315" s="36">
        <v>0</v>
      </c>
      <c r="BS315" s="37">
        <f t="shared" si="1604"/>
        <v>0</v>
      </c>
      <c r="BT315" s="36">
        <v>0</v>
      </c>
      <c r="BU315" s="36">
        <v>0</v>
      </c>
      <c r="BV315" s="36">
        <v>0</v>
      </c>
      <c r="BW315" s="36">
        <v>0</v>
      </c>
      <c r="BX315" s="3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7">
        <f t="shared" si="1606"/>
        <v>0</v>
      </c>
      <c r="CG315" s="36">
        <v>425.47988649641132</v>
      </c>
      <c r="CH315" s="36">
        <v>543.13553663829077</v>
      </c>
      <c r="CI315" s="36">
        <v>491.90035052578867</v>
      </c>
      <c r="CJ315" s="36">
        <v>493.49440827908541</v>
      </c>
      <c r="CK315" s="36">
        <v>494.81722583875802</v>
      </c>
      <c r="CL315" s="36">
        <v>496.42797529627802</v>
      </c>
      <c r="CM315" s="36">
        <v>497.92605575029205</v>
      </c>
      <c r="CN315" s="36">
        <v>445.68102153229842</v>
      </c>
      <c r="CO315" s="36">
        <v>486.10415623435154</v>
      </c>
      <c r="CP315" s="36">
        <v>570.56000667668195</v>
      </c>
      <c r="CQ315" s="36">
        <v>0</v>
      </c>
      <c r="CR315" s="36">
        <v>149554.97788349193</v>
      </c>
      <c r="CS315" s="37">
        <f t="shared" si="1608"/>
        <v>154500.50450676016</v>
      </c>
      <c r="CT315" s="36">
        <v>521.20138541145059</v>
      </c>
      <c r="CU315" s="36">
        <v>644.58270739442492</v>
      </c>
      <c r="CV315" s="36">
        <v>385.45443164747138</v>
      </c>
      <c r="CW315" s="36">
        <v>494.65114338173913</v>
      </c>
      <c r="CX315" s="36">
        <v>654.14830579202157</v>
      </c>
      <c r="CY315" s="36">
        <v>444.25095977299264</v>
      </c>
      <c r="CZ315" s="36">
        <v>585.95601735937237</v>
      </c>
      <c r="DA315" s="36">
        <v>-3730.2449507594729</v>
      </c>
      <c r="DB315" s="36">
        <v>0</v>
      </c>
      <c r="DC315" s="36">
        <v>0</v>
      </c>
      <c r="DD315" s="36">
        <v>0</v>
      </c>
      <c r="DE315" s="36">
        <v>0</v>
      </c>
      <c r="DF315" s="36">
        <f t="shared" si="1610"/>
        <v>-4.5474735088646412E-13</v>
      </c>
      <c r="DG315" s="36">
        <v>0</v>
      </c>
      <c r="DH315" s="36">
        <v>1070.52</v>
      </c>
      <c r="DI315" s="36">
        <v>585.20000000000005</v>
      </c>
      <c r="DJ315" s="36">
        <v>473.28</v>
      </c>
      <c r="DK315" s="36">
        <v>0</v>
      </c>
      <c r="DL315" s="36">
        <v>1122.77</v>
      </c>
      <c r="DM315" s="36">
        <v>-3251.77</v>
      </c>
      <c r="DN315" s="36">
        <v>0</v>
      </c>
      <c r="DO315" s="36">
        <v>0</v>
      </c>
      <c r="DP315" s="36">
        <v>0</v>
      </c>
      <c r="DQ315" s="36">
        <v>0</v>
      </c>
      <c r="DR315" s="36">
        <v>0</v>
      </c>
      <c r="DS315" s="37">
        <f t="shared" si="1612"/>
        <v>0</v>
      </c>
      <c r="DT315" s="36">
        <v>0</v>
      </c>
      <c r="DU315" s="36">
        <v>0</v>
      </c>
      <c r="DV315" s="36">
        <v>0</v>
      </c>
      <c r="DW315" s="36">
        <v>0</v>
      </c>
      <c r="DX315" s="36">
        <v>0</v>
      </c>
      <c r="DY315" s="36">
        <v>0</v>
      </c>
      <c r="DZ315" s="36">
        <v>0</v>
      </c>
      <c r="EA315" s="36">
        <v>0</v>
      </c>
      <c r="EB315" s="36">
        <v>0</v>
      </c>
      <c r="EC315" s="36">
        <v>0</v>
      </c>
      <c r="ED315" s="36">
        <v>0</v>
      </c>
      <c r="EE315" s="36">
        <v>0</v>
      </c>
      <c r="EF315" s="37">
        <f t="shared" si="1614"/>
        <v>0</v>
      </c>
      <c r="EG315" s="36">
        <v>0</v>
      </c>
      <c r="EH315" s="36">
        <v>0</v>
      </c>
      <c r="EI315" s="36">
        <v>0</v>
      </c>
      <c r="EJ315" s="36">
        <v>0</v>
      </c>
      <c r="EK315" s="36">
        <v>0</v>
      </c>
      <c r="EL315" s="36">
        <v>16674.349999999999</v>
      </c>
      <c r="EM315" s="36">
        <v>0</v>
      </c>
      <c r="EN315" s="36">
        <v>0</v>
      </c>
      <c r="EO315" s="36">
        <v>0</v>
      </c>
      <c r="EP315" s="36">
        <v>0</v>
      </c>
      <c r="EQ315" s="36">
        <v>0</v>
      </c>
      <c r="ER315" s="36">
        <v>0</v>
      </c>
      <c r="ES315" s="37">
        <f t="shared" si="1616"/>
        <v>16674.349999999999</v>
      </c>
      <c r="ET315" s="36">
        <v>0</v>
      </c>
      <c r="EU315" s="36">
        <v>0</v>
      </c>
      <c r="EV315" s="36">
        <v>0</v>
      </c>
      <c r="EW315" s="36">
        <v>0</v>
      </c>
      <c r="EX315" s="36">
        <v>0</v>
      </c>
      <c r="EY315" s="36">
        <v>0</v>
      </c>
      <c r="EZ315" s="36">
        <v>0</v>
      </c>
      <c r="FA315" s="36">
        <v>0</v>
      </c>
      <c r="FB315" s="36">
        <v>0</v>
      </c>
      <c r="FC315" s="36">
        <v>0</v>
      </c>
      <c r="FD315" s="36">
        <v>0</v>
      </c>
      <c r="FE315" s="36">
        <v>12454.36</v>
      </c>
      <c r="FF315" s="37">
        <f t="shared" si="1618"/>
        <v>12454.36</v>
      </c>
      <c r="FG315" s="36">
        <v>0</v>
      </c>
      <c r="FH315" s="36">
        <v>0</v>
      </c>
      <c r="FI315" s="36">
        <v>0</v>
      </c>
      <c r="FJ315" s="36">
        <v>0</v>
      </c>
      <c r="FK315" s="36">
        <v>0</v>
      </c>
      <c r="FL315" s="36">
        <v>0</v>
      </c>
      <c r="FM315" s="36">
        <v>0</v>
      </c>
      <c r="FN315" s="36">
        <v>0</v>
      </c>
      <c r="FO315" s="36">
        <v>0</v>
      </c>
      <c r="FP315" s="36">
        <v>0</v>
      </c>
      <c r="FQ315" s="36">
        <v>0</v>
      </c>
      <c r="FR315" s="36">
        <v>0</v>
      </c>
      <c r="FS315" s="37">
        <f t="shared" si="1620"/>
        <v>0</v>
      </c>
      <c r="FT315" s="36">
        <v>0</v>
      </c>
      <c r="FU315" s="36">
        <v>0</v>
      </c>
      <c r="FV315" s="36">
        <v>0</v>
      </c>
      <c r="FW315" s="36">
        <v>0</v>
      </c>
      <c r="FX315" s="36">
        <v>0</v>
      </c>
      <c r="FY315" s="36">
        <v>0</v>
      </c>
      <c r="FZ315" s="36">
        <v>0</v>
      </c>
      <c r="GA315" s="36">
        <v>0</v>
      </c>
      <c r="GB315" s="36">
        <v>0</v>
      </c>
      <c r="GC315" s="36">
        <v>0</v>
      </c>
      <c r="GD315" s="36">
        <v>0</v>
      </c>
      <c r="GE315" s="36">
        <v>0</v>
      </c>
      <c r="GF315" s="37">
        <f t="shared" si="1622"/>
        <v>0</v>
      </c>
      <c r="GG315" s="36">
        <v>0</v>
      </c>
      <c r="GH315" s="36">
        <v>0</v>
      </c>
      <c r="GI315" s="36">
        <v>0</v>
      </c>
      <c r="GJ315" s="36">
        <v>0</v>
      </c>
      <c r="GK315" s="36">
        <v>0</v>
      </c>
      <c r="GL315" s="36">
        <v>0</v>
      </c>
      <c r="GM315" s="36">
        <v>0</v>
      </c>
      <c r="GN315" s="36">
        <v>0</v>
      </c>
      <c r="GO315" s="36">
        <v>0</v>
      </c>
      <c r="GP315" s="36">
        <v>0</v>
      </c>
      <c r="GQ315" s="36">
        <v>0</v>
      </c>
      <c r="GR315" s="36">
        <v>0</v>
      </c>
      <c r="GS315" s="37">
        <f t="shared" si="1624"/>
        <v>0</v>
      </c>
      <c r="GT315" s="36">
        <v>0</v>
      </c>
      <c r="GU315" s="36">
        <v>0</v>
      </c>
      <c r="GV315" s="36">
        <v>0</v>
      </c>
      <c r="GW315" s="36">
        <v>0</v>
      </c>
      <c r="GX315" s="36">
        <v>0</v>
      </c>
      <c r="GY315" s="36">
        <v>0</v>
      </c>
      <c r="GZ315" s="36">
        <v>0</v>
      </c>
      <c r="HA315" s="36">
        <v>0</v>
      </c>
      <c r="HB315" s="36">
        <v>0</v>
      </c>
      <c r="HC315" s="36">
        <v>0</v>
      </c>
      <c r="HD315" s="36">
        <v>0</v>
      </c>
      <c r="HE315" s="36">
        <v>0</v>
      </c>
      <c r="HF315" s="37">
        <f t="shared" si="1626"/>
        <v>0</v>
      </c>
      <c r="HG315" s="36">
        <v>0</v>
      </c>
      <c r="HH315" s="36">
        <v>0</v>
      </c>
      <c r="HI315" s="36">
        <v>0</v>
      </c>
      <c r="HJ315" s="36">
        <v>0</v>
      </c>
      <c r="HK315" s="36">
        <v>0</v>
      </c>
      <c r="HL315" s="36">
        <v>0</v>
      </c>
      <c r="HM315" s="36">
        <v>0</v>
      </c>
      <c r="HN315" s="36">
        <v>0</v>
      </c>
      <c r="HO315" s="36">
        <v>0</v>
      </c>
      <c r="HP315" s="36">
        <v>0</v>
      </c>
      <c r="HQ315" s="36">
        <v>0</v>
      </c>
      <c r="HR315" s="36">
        <v>18518.98</v>
      </c>
      <c r="HS315" s="37">
        <f t="shared" si="1628"/>
        <v>18518.98</v>
      </c>
      <c r="HT315" s="36">
        <v>0</v>
      </c>
      <c r="HU315" s="36">
        <v>0</v>
      </c>
      <c r="HV315" s="36">
        <v>0</v>
      </c>
      <c r="HW315" s="36">
        <v>0</v>
      </c>
      <c r="HX315" s="36">
        <v>26790.61</v>
      </c>
      <c r="HY315" s="36">
        <v>0</v>
      </c>
      <c r="HZ315" s="36">
        <v>0</v>
      </c>
      <c r="IA315" s="36">
        <v>0</v>
      </c>
      <c r="IB315" s="36">
        <v>0</v>
      </c>
      <c r="IC315" s="36">
        <v>0</v>
      </c>
      <c r="ID315" s="36">
        <v>0</v>
      </c>
      <c r="IE315" s="36">
        <v>0</v>
      </c>
      <c r="IF315" s="37">
        <f t="shared" si="1630"/>
        <v>26790.61</v>
      </c>
      <c r="IG315" s="36">
        <v>0</v>
      </c>
      <c r="IH315" s="209">
        <v>0</v>
      </c>
      <c r="II315" s="209">
        <v>0</v>
      </c>
      <c r="IJ315" s="209">
        <v>0</v>
      </c>
      <c r="IK315" s="209">
        <v>0</v>
      </c>
      <c r="IL315" s="209">
        <v>0</v>
      </c>
      <c r="IM315" s="209">
        <v>0</v>
      </c>
      <c r="IN315" s="209">
        <v>0</v>
      </c>
      <c r="IO315" s="209">
        <v>0</v>
      </c>
      <c r="IP315" s="209">
        <v>0</v>
      </c>
      <c r="IQ315" s="209">
        <v>0</v>
      </c>
      <c r="IR315" s="209">
        <v>0</v>
      </c>
      <c r="IS315" s="37">
        <f t="shared" si="1632"/>
        <v>0</v>
      </c>
      <c r="IT315" s="36">
        <v>0</v>
      </c>
      <c r="IU315" s="209">
        <v>0</v>
      </c>
      <c r="IV315" s="209">
        <v>0</v>
      </c>
      <c r="IW315" s="209">
        <v>0</v>
      </c>
      <c r="IX315" s="209">
        <v>0</v>
      </c>
      <c r="IY315" s="209">
        <v>0</v>
      </c>
      <c r="IZ315" s="209">
        <v>0</v>
      </c>
      <c r="JA315" s="209">
        <v>0</v>
      </c>
      <c r="JB315" s="209">
        <v>0</v>
      </c>
      <c r="JC315" s="209">
        <v>0</v>
      </c>
      <c r="JD315" s="209">
        <v>0</v>
      </c>
      <c r="JE315" s="209">
        <v>0</v>
      </c>
      <c r="JF315" s="37">
        <f t="shared" si="1634"/>
        <v>0</v>
      </c>
      <c r="JG315" s="229">
        <v>0</v>
      </c>
      <c r="JH315" s="209">
        <v>0</v>
      </c>
      <c r="JI315" s="209">
        <v>0</v>
      </c>
      <c r="JJ315" s="209">
        <v>0</v>
      </c>
      <c r="JK315" s="209">
        <v>0</v>
      </c>
      <c r="JL315" s="209">
        <v>0</v>
      </c>
      <c r="JM315" s="209">
        <v>0</v>
      </c>
      <c r="JN315" s="209">
        <v>0</v>
      </c>
      <c r="JO315" s="209">
        <v>0</v>
      </c>
      <c r="JP315" s="209">
        <v>0</v>
      </c>
      <c r="JQ315" s="209">
        <v>0</v>
      </c>
      <c r="JR315" s="209">
        <v>0</v>
      </c>
      <c r="JS315" s="37">
        <f t="shared" si="1636"/>
        <v>0</v>
      </c>
      <c r="JT315" s="229">
        <v>0</v>
      </c>
      <c r="JU315" s="209">
        <v>0</v>
      </c>
      <c r="JV315" s="209">
        <v>0</v>
      </c>
      <c r="JW315" s="209">
        <v>0</v>
      </c>
      <c r="JX315" s="209">
        <v>0</v>
      </c>
      <c r="JY315" s="209">
        <v>0</v>
      </c>
      <c r="JZ315" s="209">
        <v>0</v>
      </c>
      <c r="KA315" s="209">
        <v>0</v>
      </c>
      <c r="KB315" s="209">
        <v>0</v>
      </c>
      <c r="KC315" s="209">
        <v>0</v>
      </c>
      <c r="KD315" s="209">
        <v>0</v>
      </c>
      <c r="KE315" s="209">
        <v>0</v>
      </c>
      <c r="KF315" s="37">
        <f t="shared" si="1638"/>
        <v>0</v>
      </c>
      <c r="KG315" s="229">
        <v>0</v>
      </c>
      <c r="KH315" s="209">
        <v>0</v>
      </c>
      <c r="KI315" s="209">
        <v>0</v>
      </c>
      <c r="KJ315" s="209">
        <v>0</v>
      </c>
      <c r="KK315" s="209">
        <v>0</v>
      </c>
      <c r="KL315" s="209">
        <v>0</v>
      </c>
      <c r="KM315" s="209">
        <v>0</v>
      </c>
      <c r="KN315" s="209">
        <v>0</v>
      </c>
      <c r="KO315" s="209">
        <v>0</v>
      </c>
      <c r="KP315" s="209">
        <v>0</v>
      </c>
      <c r="KQ315" s="209">
        <v>0</v>
      </c>
      <c r="KR315" s="209">
        <v>0</v>
      </c>
      <c r="KS315" s="37">
        <f t="shared" si="1640"/>
        <v>0</v>
      </c>
      <c r="KT315" s="229">
        <v>0</v>
      </c>
      <c r="KU315" s="209">
        <v>0</v>
      </c>
      <c r="KV315" s="209">
        <v>0</v>
      </c>
      <c r="KW315" s="209">
        <v>0</v>
      </c>
      <c r="KX315" s="209">
        <v>0</v>
      </c>
      <c r="KY315" s="209">
        <v>0</v>
      </c>
      <c r="KZ315" s="209">
        <v>0</v>
      </c>
      <c r="LA315" s="209">
        <v>0</v>
      </c>
      <c r="LB315" s="209">
        <v>0</v>
      </c>
      <c r="LC315" s="209">
        <v>0</v>
      </c>
      <c r="LD315" s="209">
        <v>0</v>
      </c>
      <c r="LE315" s="209">
        <v>0</v>
      </c>
      <c r="LF315" s="37">
        <f t="shared" si="1642"/>
        <v>0</v>
      </c>
      <c r="LG315" s="229">
        <v>0</v>
      </c>
      <c r="LH315" s="209">
        <v>0</v>
      </c>
      <c r="LI315" s="209">
        <v>0</v>
      </c>
      <c r="LJ315" s="209">
        <v>0</v>
      </c>
      <c r="LK315" s="209">
        <v>0</v>
      </c>
      <c r="LL315" s="209">
        <v>0</v>
      </c>
      <c r="LM315" s="209">
        <v>0</v>
      </c>
      <c r="LN315" s="209">
        <v>0</v>
      </c>
      <c r="LO315" s="209">
        <v>0</v>
      </c>
      <c r="LP315" s="209">
        <v>0</v>
      </c>
      <c r="LQ315" s="209">
        <v>0</v>
      </c>
      <c r="LR315" s="209">
        <v>0</v>
      </c>
      <c r="LS315" s="37">
        <f t="shared" si="1644"/>
        <v>0</v>
      </c>
      <c r="LT315" s="229">
        <v>0</v>
      </c>
      <c r="LU315" s="209">
        <v>0</v>
      </c>
      <c r="LV315" s="209">
        <v>0</v>
      </c>
      <c r="LW315" s="209">
        <v>0</v>
      </c>
      <c r="LX315" s="209">
        <v>0</v>
      </c>
      <c r="LY315" s="209">
        <v>0</v>
      </c>
      <c r="LZ315" s="209">
        <v>0</v>
      </c>
      <c r="MA315" s="209">
        <v>0</v>
      </c>
      <c r="MB315" s="209">
        <v>0</v>
      </c>
      <c r="MC315" s="209">
        <v>0</v>
      </c>
      <c r="MD315" s="209">
        <v>0</v>
      </c>
      <c r="ME315" s="209">
        <v>0</v>
      </c>
      <c r="MF315" s="37">
        <f t="shared" si="1646"/>
        <v>0</v>
      </c>
      <c r="MG315" s="229">
        <v>0</v>
      </c>
      <c r="MH315" s="209">
        <v>0</v>
      </c>
      <c r="MI315" s="209">
        <v>0</v>
      </c>
      <c r="MJ315" s="209">
        <v>0</v>
      </c>
      <c r="MK315" s="209">
        <v>0</v>
      </c>
      <c r="ML315" s="209">
        <v>0</v>
      </c>
      <c r="MM315" s="209">
        <v>0</v>
      </c>
      <c r="MN315" s="209">
        <v>0</v>
      </c>
      <c r="MO315" s="209">
        <v>0</v>
      </c>
      <c r="MP315" s="209">
        <v>0</v>
      </c>
      <c r="MQ315" s="209">
        <v>0</v>
      </c>
      <c r="MR315" s="209">
        <v>0</v>
      </c>
      <c r="MS315" s="38">
        <f t="shared" si="1648"/>
        <v>0</v>
      </c>
    </row>
    <row r="316" spans="1:357" x14ac:dyDescent="0.2">
      <c r="A316" s="82"/>
      <c r="B316" s="105"/>
      <c r="C316" s="106" t="s">
        <v>591</v>
      </c>
      <c r="D316" s="106" t="s">
        <v>591</v>
      </c>
      <c r="E316" s="21"/>
      <c r="F316" s="21"/>
      <c r="G316" s="21"/>
      <c r="H316" s="21"/>
      <c r="I316" s="21"/>
      <c r="J316" s="21"/>
      <c r="K316" s="22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  <c r="IW316" s="31"/>
      <c r="IX316" s="31"/>
      <c r="IY316" s="31"/>
      <c r="IZ316" s="31"/>
      <c r="JA316" s="31"/>
      <c r="JB316" s="31"/>
      <c r="JC316" s="31"/>
      <c r="JD316" s="31"/>
      <c r="JE316" s="31"/>
      <c r="JF316" s="31"/>
      <c r="JG316" s="232"/>
      <c r="JH316" s="31"/>
      <c r="JI316" s="31"/>
      <c r="JJ316" s="31"/>
      <c r="JK316" s="31"/>
      <c r="JL316" s="31"/>
      <c r="JM316" s="31"/>
      <c r="JN316" s="31"/>
      <c r="JO316" s="31"/>
      <c r="JP316" s="31"/>
      <c r="JQ316" s="31"/>
      <c r="JR316" s="31"/>
      <c r="JS316" s="31"/>
      <c r="JT316" s="232"/>
      <c r="JU316" s="31"/>
      <c r="JV316" s="31"/>
      <c r="JW316" s="31"/>
      <c r="JX316" s="31"/>
      <c r="JY316" s="31"/>
      <c r="JZ316" s="31"/>
      <c r="KA316" s="31"/>
      <c r="KB316" s="31"/>
      <c r="KC316" s="31"/>
      <c r="KD316" s="31"/>
      <c r="KE316" s="31"/>
      <c r="KF316" s="31"/>
      <c r="KG316" s="232"/>
      <c r="KH316" s="31"/>
      <c r="KI316" s="31"/>
      <c r="KJ316" s="31"/>
      <c r="KK316" s="31"/>
      <c r="KL316" s="31"/>
      <c r="KM316" s="31"/>
      <c r="KN316" s="31"/>
      <c r="KO316" s="31"/>
      <c r="KP316" s="31"/>
      <c r="KQ316" s="31"/>
      <c r="KR316" s="31"/>
      <c r="KS316" s="31"/>
      <c r="KT316" s="232"/>
      <c r="KU316" s="31"/>
      <c r="KV316" s="31"/>
      <c r="KW316" s="31"/>
      <c r="KX316" s="31"/>
      <c r="KY316" s="31"/>
      <c r="KZ316" s="31"/>
      <c r="LA316" s="31"/>
      <c r="LB316" s="31"/>
      <c r="LC316" s="31"/>
      <c r="LD316" s="31"/>
      <c r="LE316" s="31"/>
      <c r="LF316" s="31"/>
      <c r="LG316" s="232"/>
      <c r="LH316" s="31"/>
      <c r="LI316" s="31"/>
      <c r="LJ316" s="31"/>
      <c r="LK316" s="31"/>
      <c r="LL316" s="31"/>
      <c r="LM316" s="31"/>
      <c r="LN316" s="31"/>
      <c r="LO316" s="31"/>
      <c r="LP316" s="31"/>
      <c r="LQ316" s="31"/>
      <c r="LR316" s="31"/>
      <c r="LS316" s="31"/>
      <c r="LT316" s="232"/>
      <c r="LU316" s="31"/>
      <c r="LV316" s="31"/>
      <c r="LW316" s="31"/>
      <c r="LX316" s="31"/>
      <c r="LY316" s="31"/>
      <c r="LZ316" s="31"/>
      <c r="MA316" s="31"/>
      <c r="MB316" s="31"/>
      <c r="MC316" s="31"/>
      <c r="MD316" s="31"/>
      <c r="ME316" s="31"/>
      <c r="MF316" s="31"/>
      <c r="MG316" s="232"/>
      <c r="MH316" s="31"/>
      <c r="MI316" s="31"/>
      <c r="MJ316" s="31"/>
      <c r="MK316" s="31"/>
      <c r="ML316" s="31"/>
      <c r="MM316" s="31"/>
      <c r="MN316" s="31"/>
      <c r="MO316" s="31"/>
      <c r="MP316" s="31"/>
      <c r="MQ316" s="31"/>
      <c r="MR316" s="31"/>
      <c r="MS316" s="32"/>
    </row>
    <row r="317" spans="1:357" ht="18" x14ac:dyDescent="0.25">
      <c r="A317" s="85">
        <v>751</v>
      </c>
      <c r="B317" s="111"/>
      <c r="C317" s="112" t="s">
        <v>95</v>
      </c>
      <c r="D317" s="112" t="s">
        <v>96</v>
      </c>
      <c r="E317" s="57">
        <f t="shared" ref="E317:K317" si="1649">SUM(E318:E320)</f>
        <v>221565.68185611753</v>
      </c>
      <c r="F317" s="57">
        <f t="shared" si="1649"/>
        <v>1006789.3506927057</v>
      </c>
      <c r="G317" s="57">
        <f t="shared" si="1649"/>
        <v>836675.84710398933</v>
      </c>
      <c r="H317" s="57">
        <f t="shared" si="1649"/>
        <v>2024365.715239526</v>
      </c>
      <c r="I317" s="57">
        <f t="shared" si="1649"/>
        <v>1787360.2069771325</v>
      </c>
      <c r="J317" s="57">
        <f t="shared" si="1649"/>
        <v>788966.78350859624</v>
      </c>
      <c r="K317" s="33">
        <f t="shared" si="1649"/>
        <v>2146807.7115673516</v>
      </c>
      <c r="L317" s="34">
        <f t="shared" ref="L317:R317" si="1650">SUM(L318:L320)</f>
        <v>2391474.7120681023</v>
      </c>
      <c r="M317" s="34">
        <f t="shared" si="1650"/>
        <v>10887.164079452512</v>
      </c>
      <c r="N317" s="34">
        <f t="shared" si="1650"/>
        <v>98673.009514271413</v>
      </c>
      <c r="O317" s="34">
        <f t="shared" si="1650"/>
        <v>25.037556334501755</v>
      </c>
      <c r="P317" s="34">
        <f t="shared" si="1650"/>
        <v>-3075.4465030879655</v>
      </c>
      <c r="Q317" s="34">
        <f t="shared" si="1650"/>
        <v>4369.0535803705561</v>
      </c>
      <c r="R317" s="34">
        <f t="shared" si="1650"/>
        <v>68477.716574862294</v>
      </c>
      <c r="S317" s="34">
        <f>L317+M317+N317+O317+P317+Q317+R317</f>
        <v>2570831.2468703054</v>
      </c>
      <c r="T317" s="34">
        <f t="shared" ref="T317:AE317" si="1651">SUM(T318:T320)</f>
        <v>0</v>
      </c>
      <c r="U317" s="34">
        <f t="shared" si="1651"/>
        <v>83.458521115005851</v>
      </c>
      <c r="V317" s="34">
        <f t="shared" si="1651"/>
        <v>32473.710565848774</v>
      </c>
      <c r="W317" s="34">
        <f t="shared" si="1651"/>
        <v>15206.142547154066</v>
      </c>
      <c r="X317" s="34">
        <f t="shared" si="1651"/>
        <v>534860.62426973798</v>
      </c>
      <c r="Y317" s="34">
        <f t="shared" si="1651"/>
        <v>57782.507093974302</v>
      </c>
      <c r="Z317" s="34">
        <f t="shared" si="1651"/>
        <v>1381.2385244533468</v>
      </c>
      <c r="AA317" s="34">
        <f t="shared" si="1651"/>
        <v>646599.06526456354</v>
      </c>
      <c r="AB317" s="34">
        <f t="shared" si="1651"/>
        <v>54515.10599232182</v>
      </c>
      <c r="AC317" s="34">
        <f t="shared" si="1651"/>
        <v>337268.40260390588</v>
      </c>
      <c r="AD317" s="34">
        <f t="shared" si="1651"/>
        <v>263995.15940577537</v>
      </c>
      <c r="AE317" s="34">
        <f t="shared" si="1651"/>
        <v>815410.61592388584</v>
      </c>
      <c r="AF317" s="34">
        <f>T317+U317+V317+W317+X317+Y317+Z317+AA317+AB317+AC317+AD317+AE317</f>
        <v>2759576.0307127358</v>
      </c>
      <c r="AG317" s="34">
        <f t="shared" ref="AG317:AL317" si="1652">SUM(AG318:AG320)</f>
        <v>736951.260223669</v>
      </c>
      <c r="AH317" s="34">
        <f t="shared" si="1652"/>
        <v>126539.80971457186</v>
      </c>
      <c r="AI317" s="34">
        <f t="shared" si="1652"/>
        <v>-72158.237356034064</v>
      </c>
      <c r="AJ317" s="34">
        <f t="shared" si="1652"/>
        <v>165218.66132532133</v>
      </c>
      <c r="AK317" s="34">
        <f t="shared" si="1652"/>
        <v>7519011.8511099983</v>
      </c>
      <c r="AL317" s="34">
        <f t="shared" si="1652"/>
        <v>187043.06459689533</v>
      </c>
      <c r="AM317" s="34">
        <f t="shared" ref="AM317:AR317" si="1653">SUM(AM318:AM320)</f>
        <v>-43928.392588883326</v>
      </c>
      <c r="AN317" s="34">
        <f t="shared" si="1653"/>
        <v>583500.2503755634</v>
      </c>
      <c r="AO317" s="34">
        <f t="shared" si="1653"/>
        <v>29206.309464196296</v>
      </c>
      <c r="AP317" s="34">
        <f t="shared" si="1653"/>
        <v>238966.78350859624</v>
      </c>
      <c r="AQ317" s="34">
        <f t="shared" si="1653"/>
        <v>172675.68018694708</v>
      </c>
      <c r="AR317" s="34">
        <f t="shared" si="1653"/>
        <v>133575.36304456685</v>
      </c>
      <c r="AS317" s="34">
        <f>AG317+AH317+AI317+AJ317+AK317+AL317+AM317+AN317+AO317+AP317+AQ317+AR317</f>
        <v>9776602.403605409</v>
      </c>
      <c r="AT317" s="34">
        <f>SUM(AT318:AT320)</f>
        <v>301698.38090469042</v>
      </c>
      <c r="AU317" s="34">
        <f t="shared" ref="AU317:BE317" si="1654">SUM(AU318:AU320)</f>
        <v>0</v>
      </c>
      <c r="AV317" s="34">
        <f t="shared" si="1654"/>
        <v>959772.99282256723</v>
      </c>
      <c r="AW317" s="34">
        <f t="shared" si="1654"/>
        <v>0</v>
      </c>
      <c r="AX317" s="34">
        <f t="shared" si="1654"/>
        <v>3889.1670839592725</v>
      </c>
      <c r="AY317" s="34">
        <f t="shared" si="1654"/>
        <v>86091.637456184253</v>
      </c>
      <c r="AZ317" s="34">
        <f t="shared" si="1654"/>
        <v>291775.16274411621</v>
      </c>
      <c r="BA317" s="34">
        <f t="shared" si="1654"/>
        <v>3801.5356367885165</v>
      </c>
      <c r="BB317" s="34">
        <f t="shared" si="1654"/>
        <v>46574.027708229012</v>
      </c>
      <c r="BC317" s="34">
        <f t="shared" si="1654"/>
        <v>4004.1395426472882</v>
      </c>
      <c r="BD317" s="34">
        <f t="shared" si="1654"/>
        <v>629423.30161909526</v>
      </c>
      <c r="BE317" s="34">
        <f t="shared" si="1654"/>
        <v>1378323.5186112502</v>
      </c>
      <c r="BF317" s="34">
        <f>AT317+AU317+AV317+AW317+AX317+AY317+AZ317+BA317+BB317+BC317+BD317+BE317</f>
        <v>3705353.8641295275</v>
      </c>
      <c r="BG317" s="34">
        <f t="shared" ref="BG317:BL317" si="1655">SUM(BG318:BG320)</f>
        <v>47746.619929894849</v>
      </c>
      <c r="BH317" s="34">
        <f t="shared" si="1655"/>
        <v>116.84192956100819</v>
      </c>
      <c r="BI317" s="34">
        <f t="shared" si="1655"/>
        <v>4.1729260557502919</v>
      </c>
      <c r="BJ317" s="34">
        <f t="shared" si="1655"/>
        <v>947229.1770989818</v>
      </c>
      <c r="BK317" s="34">
        <f t="shared" si="1655"/>
        <v>942718.2440327158</v>
      </c>
      <c r="BL317" s="34">
        <f t="shared" si="1655"/>
        <v>1138057.0856284427</v>
      </c>
      <c r="BM317" s="34">
        <f t="shared" ref="BM317:BR317" si="1656">SUM(BM318:BM320)</f>
        <v>-144049.40744450007</v>
      </c>
      <c r="BN317" s="34">
        <f t="shared" si="1656"/>
        <v>8024.5368052078129</v>
      </c>
      <c r="BO317" s="34">
        <f t="shared" si="1656"/>
        <v>18231.513937573029</v>
      </c>
      <c r="BP317" s="34">
        <f t="shared" si="1656"/>
        <v>26936.237689868136</v>
      </c>
      <c r="BQ317" s="34">
        <f t="shared" si="1656"/>
        <v>283975.96394591889</v>
      </c>
      <c r="BR317" s="34">
        <f t="shared" si="1656"/>
        <v>673627.10732765822</v>
      </c>
      <c r="BS317" s="34">
        <f>BG317+BH317+BI317+BJ317+BK317+BL317+BM317+BN317+BO317+BP317+BQ317+BR317</f>
        <v>3942618.0938073779</v>
      </c>
      <c r="BT317" s="34">
        <f t="shared" ref="BT317:BY317" si="1657">SUM(BT318:BT320)</f>
        <v>773560.34051076625</v>
      </c>
      <c r="BU317" s="34">
        <f t="shared" si="1657"/>
        <v>5696.0440660991489</v>
      </c>
      <c r="BV317" s="34">
        <f t="shared" si="1657"/>
        <v>15989.233683859122</v>
      </c>
      <c r="BW317" s="34">
        <f t="shared" si="1657"/>
        <v>183.60874645301286</v>
      </c>
      <c r="BX317" s="34">
        <f t="shared" si="1657"/>
        <v>256910.3655483225</v>
      </c>
      <c r="BY317" s="34">
        <f t="shared" si="1657"/>
        <v>404214.65531630779</v>
      </c>
      <c r="BZ317" s="34">
        <f t="shared" ref="BZ317:CE317" si="1658">SUM(BZ318:BZ320)</f>
        <v>790010.64930729428</v>
      </c>
      <c r="CA317" s="34">
        <f t="shared" si="1658"/>
        <v>6025.705224503422</v>
      </c>
      <c r="CB317" s="34">
        <f t="shared" si="1658"/>
        <v>153526.122517109</v>
      </c>
      <c r="CC317" s="34">
        <f t="shared" si="1658"/>
        <v>0</v>
      </c>
      <c r="CD317" s="34">
        <f t="shared" si="1658"/>
        <v>195405.60841261892</v>
      </c>
      <c r="CE317" s="34">
        <f t="shared" si="1658"/>
        <v>1682097.1039893175</v>
      </c>
      <c r="CF317" s="34">
        <f>BT317+BU317+BV317+BW317+BX317+BY317+BZ317+CA317+CB317+CC317+CD317+CE317</f>
        <v>4283619.4373226501</v>
      </c>
      <c r="CG317" s="34">
        <f t="shared" ref="CG317:CR317" si="1659">SUM(CG318:CG321)</f>
        <v>0</v>
      </c>
      <c r="CH317" s="34">
        <f t="shared" si="1659"/>
        <v>0</v>
      </c>
      <c r="CI317" s="34">
        <f t="shared" si="1659"/>
        <v>0</v>
      </c>
      <c r="CJ317" s="34">
        <f t="shared" si="1659"/>
        <v>90151.894508429323</v>
      </c>
      <c r="CK317" s="34">
        <f t="shared" si="1659"/>
        <v>39167.083959272248</v>
      </c>
      <c r="CL317" s="34">
        <f t="shared" si="1659"/>
        <v>73731.430479051909</v>
      </c>
      <c r="CM317" s="34">
        <f t="shared" si="1659"/>
        <v>3321.6491403772379</v>
      </c>
      <c r="CN317" s="34">
        <f t="shared" si="1659"/>
        <v>233022.03304957438</v>
      </c>
      <c r="CO317" s="34">
        <f t="shared" si="1659"/>
        <v>0</v>
      </c>
      <c r="CP317" s="34">
        <f t="shared" si="1659"/>
        <v>69891.094975797008</v>
      </c>
      <c r="CQ317" s="34">
        <f t="shared" si="1659"/>
        <v>1277653.9809714572</v>
      </c>
      <c r="CR317" s="34">
        <f t="shared" si="1659"/>
        <v>11435113.011183441</v>
      </c>
      <c r="CS317" s="34">
        <f>CG317+CH317+CI317+CJ317+CK317+CL317+CM317+CN317+CO317+CP317+CQ317+CR317</f>
        <v>13222052.178267401</v>
      </c>
      <c r="CT317" s="34">
        <f t="shared" ref="CT317:DE317" si="1660">SUM(CT318:CT321)</f>
        <v>2100162.7441161745</v>
      </c>
      <c r="CU317" s="34">
        <f t="shared" si="1660"/>
        <v>12519808.879986648</v>
      </c>
      <c r="CV317" s="34">
        <f t="shared" si="1660"/>
        <v>241320.31380403941</v>
      </c>
      <c r="CW317" s="34">
        <f t="shared" si="1660"/>
        <v>551285.26122517115</v>
      </c>
      <c r="CX317" s="34">
        <f t="shared" si="1660"/>
        <v>676205.96828576212</v>
      </c>
      <c r="CY317" s="34">
        <f t="shared" si="1660"/>
        <v>41270.238691370454</v>
      </c>
      <c r="CZ317" s="34">
        <f t="shared" si="1660"/>
        <v>0</v>
      </c>
      <c r="DA317" s="34">
        <f t="shared" si="1660"/>
        <v>5433.1497245868804</v>
      </c>
      <c r="DB317" s="34">
        <f t="shared" si="1660"/>
        <v>38991.821064930737</v>
      </c>
      <c r="DC317" s="34">
        <f t="shared" si="1660"/>
        <v>53067.935236188394</v>
      </c>
      <c r="DD317" s="34">
        <f t="shared" si="1660"/>
        <v>552658.15389751294</v>
      </c>
      <c r="DE317" s="34">
        <f t="shared" si="1660"/>
        <v>9735661.8260724414</v>
      </c>
      <c r="DF317" s="34">
        <f>CT317+CU317+CV317+CW317+CX317+CY317+CZ317+DA317+DB317+DC317+DD317+DE317</f>
        <v>26515866.292104825</v>
      </c>
      <c r="DG317" s="34">
        <f t="shared" ref="DG317:DR317" si="1661">SUM(DG318:DG321)</f>
        <v>1513948</v>
      </c>
      <c r="DH317" s="34">
        <f t="shared" si="1661"/>
        <v>541.20999999996275</v>
      </c>
      <c r="DI317" s="34">
        <f t="shared" si="1661"/>
        <v>45871.52000000004</v>
      </c>
      <c r="DJ317" s="34">
        <f t="shared" si="1661"/>
        <v>2696</v>
      </c>
      <c r="DK317" s="34">
        <f t="shared" si="1661"/>
        <v>37656.33000000006</v>
      </c>
      <c r="DL317" s="34">
        <f t="shared" si="1661"/>
        <v>1341</v>
      </c>
      <c r="DM317" s="34">
        <f t="shared" si="1661"/>
        <v>339153</v>
      </c>
      <c r="DN317" s="34">
        <f t="shared" si="1661"/>
        <v>82967.149999999907</v>
      </c>
      <c r="DO317" s="34">
        <f t="shared" si="1661"/>
        <v>110530</v>
      </c>
      <c r="DP317" s="34">
        <f t="shared" si="1661"/>
        <v>4606541.37</v>
      </c>
      <c r="DQ317" s="34">
        <f t="shared" si="1661"/>
        <v>910499.26</v>
      </c>
      <c r="DR317" s="34">
        <f t="shared" si="1661"/>
        <v>1080299.1600000001</v>
      </c>
      <c r="DS317" s="34">
        <f>DG317+DH317+DI317+DJ317+DK317+DL317+DM317+DN317+DO317+DP317+DQ317+DR317</f>
        <v>8732044</v>
      </c>
      <c r="DT317" s="34">
        <f t="shared" ref="DT317:EE317" si="1662">SUM(DT318:DT321)</f>
        <v>18607.599999999999</v>
      </c>
      <c r="DU317" s="34">
        <f t="shared" si="1662"/>
        <v>45717</v>
      </c>
      <c r="DV317" s="34">
        <f t="shared" si="1662"/>
        <v>72161.960000000006</v>
      </c>
      <c r="DW317" s="34">
        <f t="shared" si="1662"/>
        <v>9345</v>
      </c>
      <c r="DX317" s="34">
        <f t="shared" si="1662"/>
        <v>327.14999999999964</v>
      </c>
      <c r="DY317" s="34">
        <f t="shared" si="1662"/>
        <v>0</v>
      </c>
      <c r="DZ317" s="34">
        <f t="shared" si="1662"/>
        <v>4419.92</v>
      </c>
      <c r="EA317" s="34">
        <f t="shared" si="1662"/>
        <v>208522.36</v>
      </c>
      <c r="EB317" s="34">
        <f t="shared" si="1662"/>
        <v>6400966.3300000001</v>
      </c>
      <c r="EC317" s="34">
        <f t="shared" si="1662"/>
        <v>902573.94000000006</v>
      </c>
      <c r="ED317" s="34">
        <f t="shared" si="1662"/>
        <v>21674.449999999822</v>
      </c>
      <c r="EE317" s="34">
        <f t="shared" si="1662"/>
        <v>1070445.9700000002</v>
      </c>
      <c r="EF317" s="34">
        <f>DT317+DU317+DV317+DW317+DX317+DY317+DZ317+EA317+EB317+EC317+ED317+EE317</f>
        <v>8754761.6800000016</v>
      </c>
      <c r="EG317" s="34">
        <f t="shared" ref="EG317:ER317" si="1663">SUM(EG318:EG321)</f>
        <v>10000</v>
      </c>
      <c r="EH317" s="34">
        <f t="shared" si="1663"/>
        <v>0</v>
      </c>
      <c r="EI317" s="34">
        <f t="shared" si="1663"/>
        <v>36257</v>
      </c>
      <c r="EJ317" s="34">
        <f t="shared" si="1663"/>
        <v>2950000</v>
      </c>
      <c r="EK317" s="34">
        <f t="shared" si="1663"/>
        <v>0</v>
      </c>
      <c r="EL317" s="34">
        <f t="shared" si="1663"/>
        <v>44232.789999999804</v>
      </c>
      <c r="EM317" s="34">
        <f t="shared" si="1663"/>
        <v>1511.5700000000652</v>
      </c>
      <c r="EN317" s="34">
        <f t="shared" si="1663"/>
        <v>107.83000000007451</v>
      </c>
      <c r="EO317" s="34">
        <f t="shared" si="1663"/>
        <v>1197678.2500000002</v>
      </c>
      <c r="EP317" s="34">
        <f t="shared" si="1663"/>
        <v>377905.51</v>
      </c>
      <c r="EQ317" s="34">
        <f t="shared" si="1663"/>
        <v>327408</v>
      </c>
      <c r="ER317" s="34">
        <f t="shared" si="1663"/>
        <v>16978446.48</v>
      </c>
      <c r="ES317" s="34">
        <f>EG317+EH317+EI317+EJ317+EK317+EL317+EM317+EN317+EO317+EP317+EQ317+ER317</f>
        <v>21923547.43</v>
      </c>
      <c r="ET317" s="34">
        <f t="shared" ref="ET317:FE317" si="1664">SUM(ET318:ET321)</f>
        <v>0</v>
      </c>
      <c r="EU317" s="34">
        <f t="shared" si="1664"/>
        <v>11062.1</v>
      </c>
      <c r="EV317" s="34">
        <f t="shared" si="1664"/>
        <v>0</v>
      </c>
      <c r="EW317" s="34">
        <f t="shared" si="1664"/>
        <v>1250000</v>
      </c>
      <c r="EX317" s="34">
        <f t="shared" si="1664"/>
        <v>0</v>
      </c>
      <c r="EY317" s="34">
        <f t="shared" si="1664"/>
        <v>1077.3500000000001</v>
      </c>
      <c r="EZ317" s="34">
        <f t="shared" si="1664"/>
        <v>1347629</v>
      </c>
      <c r="FA317" s="34">
        <f t="shared" si="1664"/>
        <v>0</v>
      </c>
      <c r="FB317" s="34">
        <f t="shared" si="1664"/>
        <v>15550004.33</v>
      </c>
      <c r="FC317" s="34">
        <f t="shared" si="1664"/>
        <v>1417</v>
      </c>
      <c r="FD317" s="34">
        <f t="shared" si="1664"/>
        <v>11894.54</v>
      </c>
      <c r="FE317" s="34">
        <f t="shared" si="1664"/>
        <v>1332</v>
      </c>
      <c r="FF317" s="34">
        <f>ET317+EU317+EV317+EW317+EX317+EY317+EZ317+FA317+FB317+FC317+FD317+FE317</f>
        <v>18174416.32</v>
      </c>
      <c r="FG317" s="34">
        <f t="shared" ref="FG317:FR317" si="1665">SUM(FG318:FG321)</f>
        <v>0</v>
      </c>
      <c r="FH317" s="34">
        <f t="shared" si="1665"/>
        <v>3865.46</v>
      </c>
      <c r="FI317" s="34">
        <f t="shared" si="1665"/>
        <v>0</v>
      </c>
      <c r="FJ317" s="34">
        <f t="shared" si="1665"/>
        <v>0</v>
      </c>
      <c r="FK317" s="34">
        <f t="shared" si="1665"/>
        <v>0</v>
      </c>
      <c r="FL317" s="34">
        <f t="shared" si="1665"/>
        <v>940</v>
      </c>
      <c r="FM317" s="34">
        <f t="shared" si="1665"/>
        <v>2387.7399999999998</v>
      </c>
      <c r="FN317" s="34">
        <f t="shared" si="1665"/>
        <v>7743.7</v>
      </c>
      <c r="FO317" s="34">
        <f t="shared" si="1665"/>
        <v>46918.25</v>
      </c>
      <c r="FP317" s="34">
        <f t="shared" si="1665"/>
        <v>9098.3599999999988</v>
      </c>
      <c r="FQ317" s="34">
        <f t="shared" si="1665"/>
        <v>3708.7599999999998</v>
      </c>
      <c r="FR317" s="34">
        <f t="shared" si="1665"/>
        <v>18666.32</v>
      </c>
      <c r="FS317" s="34">
        <f>FG317+FH317+FI317+FJ317+FK317+FL317+FM317+FN317+FO317+FP317+FQ317+FR317</f>
        <v>93328.59</v>
      </c>
      <c r="FT317" s="34">
        <f t="shared" ref="FT317:GE317" si="1666">SUM(FT318:FT322)</f>
        <v>14371.16</v>
      </c>
      <c r="FU317" s="34">
        <f t="shared" si="1666"/>
        <v>0</v>
      </c>
      <c r="FV317" s="34">
        <f t="shared" si="1666"/>
        <v>13500.84</v>
      </c>
      <c r="FW317" s="34">
        <f t="shared" si="1666"/>
        <v>5000</v>
      </c>
      <c r="FX317" s="34">
        <f t="shared" si="1666"/>
        <v>238800</v>
      </c>
      <c r="FY317" s="34">
        <f t="shared" si="1666"/>
        <v>253265.31</v>
      </c>
      <c r="FZ317" s="34">
        <f t="shared" si="1666"/>
        <v>0</v>
      </c>
      <c r="GA317" s="34">
        <f t="shared" si="1666"/>
        <v>0</v>
      </c>
      <c r="GB317" s="34">
        <f t="shared" si="1666"/>
        <v>1045.3199999999779</v>
      </c>
      <c r="GC317" s="34">
        <f t="shared" si="1666"/>
        <v>18125.25</v>
      </c>
      <c r="GD317" s="34">
        <f t="shared" si="1666"/>
        <v>6883</v>
      </c>
      <c r="GE317" s="34">
        <f t="shared" si="1666"/>
        <v>-5883</v>
      </c>
      <c r="GF317" s="34">
        <f t="shared" ref="GF317:GF322" si="1667">FT317+FU317+FV317+FW317+FX317+FY317+FZ317+GA317+GB317+GC317+GD317+GE317</f>
        <v>545107.88</v>
      </c>
      <c r="GG317" s="34">
        <f t="shared" ref="GG317:GR317" si="1668">SUM(GG318:GG322)</f>
        <v>0</v>
      </c>
      <c r="GH317" s="34">
        <f t="shared" si="1668"/>
        <v>3720.27</v>
      </c>
      <c r="GI317" s="34">
        <f t="shared" si="1668"/>
        <v>1000.0000000000005</v>
      </c>
      <c r="GJ317" s="34">
        <f t="shared" si="1668"/>
        <v>0</v>
      </c>
      <c r="GK317" s="34">
        <f t="shared" si="1668"/>
        <v>0</v>
      </c>
      <c r="GL317" s="34">
        <f t="shared" si="1668"/>
        <v>1564.69</v>
      </c>
      <c r="GM317" s="34">
        <f t="shared" si="1668"/>
        <v>0</v>
      </c>
      <c r="GN317" s="34">
        <f t="shared" si="1668"/>
        <v>4750.1899999999996</v>
      </c>
      <c r="GO317" s="34">
        <f t="shared" si="1668"/>
        <v>2000</v>
      </c>
      <c r="GP317" s="34">
        <f t="shared" si="1668"/>
        <v>32100</v>
      </c>
      <c r="GQ317" s="34">
        <f t="shared" si="1668"/>
        <v>4200</v>
      </c>
      <c r="GR317" s="34">
        <f t="shared" si="1668"/>
        <v>244290.4</v>
      </c>
      <c r="GS317" s="34">
        <f t="shared" ref="GS317:GS322" si="1669">GG317+GH317+GI317+GJ317+GK317+GL317+GM317+GN317+GO317+GP317+GQ317+GR317</f>
        <v>293625.55</v>
      </c>
      <c r="GT317" s="34">
        <f t="shared" ref="GT317:HE317" si="1670">SUM(GT318:GT322)</f>
        <v>0</v>
      </c>
      <c r="GU317" s="34">
        <f t="shared" si="1670"/>
        <v>0</v>
      </c>
      <c r="GV317" s="34">
        <f t="shared" si="1670"/>
        <v>1176.21</v>
      </c>
      <c r="GW317" s="34">
        <f t="shared" si="1670"/>
        <v>2352.4</v>
      </c>
      <c r="GX317" s="34">
        <f t="shared" si="1670"/>
        <v>0</v>
      </c>
      <c r="GY317" s="34">
        <f t="shared" si="1670"/>
        <v>9360.0000000000018</v>
      </c>
      <c r="GZ317" s="34">
        <f t="shared" si="1670"/>
        <v>0</v>
      </c>
      <c r="HA317" s="34">
        <f t="shared" si="1670"/>
        <v>0</v>
      </c>
      <c r="HB317" s="34">
        <f t="shared" si="1670"/>
        <v>37016.57</v>
      </c>
      <c r="HC317" s="34">
        <f t="shared" si="1670"/>
        <v>10049.700000000001</v>
      </c>
      <c r="HD317" s="34">
        <f t="shared" si="1670"/>
        <v>10000</v>
      </c>
      <c r="HE317" s="34">
        <f t="shared" si="1670"/>
        <v>30930.929999999993</v>
      </c>
      <c r="HF317" s="34">
        <f t="shared" ref="HF317:HF322" si="1671">GT317+GU317+GV317+GW317+GX317+GY317+GZ317+HA317+HB317+HC317+HD317+HE317</f>
        <v>100885.81</v>
      </c>
      <c r="HG317" s="34">
        <f t="shared" ref="HG317:HR317" si="1672">SUM(HG318:HG322)</f>
        <v>10000</v>
      </c>
      <c r="HH317" s="34">
        <f t="shared" si="1672"/>
        <v>10000</v>
      </c>
      <c r="HI317" s="34">
        <f t="shared" si="1672"/>
        <v>10000</v>
      </c>
      <c r="HJ317" s="34">
        <f t="shared" si="1672"/>
        <v>10000</v>
      </c>
      <c r="HK317" s="34">
        <f t="shared" si="1672"/>
        <v>27200</v>
      </c>
      <c r="HL317" s="34">
        <f t="shared" si="1672"/>
        <v>102809.70000000001</v>
      </c>
      <c r="HM317" s="34">
        <f t="shared" si="1672"/>
        <v>10004.700000000001</v>
      </c>
      <c r="HN317" s="34">
        <f t="shared" si="1672"/>
        <v>10000</v>
      </c>
      <c r="HO317" s="34">
        <f t="shared" si="1672"/>
        <v>26237.309999999998</v>
      </c>
      <c r="HP317" s="34">
        <f t="shared" si="1672"/>
        <v>410514.45999999996</v>
      </c>
      <c r="HQ317" s="34">
        <f t="shared" si="1672"/>
        <v>-118.39999999999964</v>
      </c>
      <c r="HR317" s="34">
        <f t="shared" si="1672"/>
        <v>324722.80999999994</v>
      </c>
      <c r="HS317" s="34">
        <f t="shared" ref="HS317:HS322" si="1673">HG317+HH317+HI317+HJ317+HK317+HL317+HM317+HN317+HO317+HP317+HQ317+HR317</f>
        <v>951370.57999999984</v>
      </c>
      <c r="HT317" s="34">
        <f t="shared" ref="HT317:IE317" si="1674">SUM(HT318:HT322)</f>
        <v>522800</v>
      </c>
      <c r="HU317" s="34">
        <f t="shared" si="1674"/>
        <v>65237.229999999996</v>
      </c>
      <c r="HV317" s="34">
        <f t="shared" si="1674"/>
        <v>20035.939999999999</v>
      </c>
      <c r="HW317" s="34">
        <f t="shared" si="1674"/>
        <v>10360</v>
      </c>
      <c r="HX317" s="34">
        <f t="shared" si="1674"/>
        <v>23814.060000000005</v>
      </c>
      <c r="HY317" s="34">
        <f t="shared" si="1674"/>
        <v>10000</v>
      </c>
      <c r="HZ317" s="34">
        <f t="shared" si="1674"/>
        <v>20535.939999999999</v>
      </c>
      <c r="IA317" s="34">
        <f t="shared" si="1674"/>
        <v>10000</v>
      </c>
      <c r="IB317" s="34">
        <f t="shared" si="1674"/>
        <v>12421.869999999995</v>
      </c>
      <c r="IC317" s="34">
        <f t="shared" si="1674"/>
        <v>67882.719999999972</v>
      </c>
      <c r="ID317" s="34">
        <f t="shared" si="1674"/>
        <v>23172.460000000043</v>
      </c>
      <c r="IE317" s="34">
        <f t="shared" si="1674"/>
        <v>110401.30999999997</v>
      </c>
      <c r="IF317" s="34">
        <f t="shared" ref="IF317:IF322" si="1675">HT317+HU317+HV317+HW317+HX317+HY317+HZ317+IA317+IB317+IC317+ID317+IE317</f>
        <v>896661.52999999991</v>
      </c>
      <c r="IG317" s="34">
        <f t="shared" ref="IG317:IR317" si="1676">SUM(IG318:IG322)</f>
        <v>326366.83999999997</v>
      </c>
      <c r="IH317" s="34">
        <f t="shared" si="1676"/>
        <v>5207.5</v>
      </c>
      <c r="II317" s="34">
        <f t="shared" si="1676"/>
        <v>3542.3099999999977</v>
      </c>
      <c r="IJ317" s="34">
        <f t="shared" si="1676"/>
        <v>30000</v>
      </c>
      <c r="IK317" s="34">
        <f t="shared" si="1676"/>
        <v>217657.46999999997</v>
      </c>
      <c r="IL317" s="34">
        <f t="shared" si="1676"/>
        <v>1376</v>
      </c>
      <c r="IM317" s="34">
        <f t="shared" si="1676"/>
        <v>2929.1500000000233</v>
      </c>
      <c r="IN317" s="34">
        <f t="shared" si="1676"/>
        <v>6976.640000000014</v>
      </c>
      <c r="IO317" s="34">
        <f t="shared" si="1676"/>
        <v>3934.7299999999768</v>
      </c>
      <c r="IP317" s="34">
        <f t="shared" si="1676"/>
        <v>5149.5000000000291</v>
      </c>
      <c r="IQ317" s="34">
        <f t="shared" si="1676"/>
        <v>1119.7900000000004</v>
      </c>
      <c r="IR317" s="34">
        <f t="shared" si="1676"/>
        <v>1117515.5999999996</v>
      </c>
      <c r="IS317" s="34">
        <f t="shared" ref="IS317:IS322" si="1677">IG317+IH317+II317+IJ317+IK317+IL317+IM317+IN317+IO317+IP317+IQ317+IR317</f>
        <v>1721775.5299999996</v>
      </c>
      <c r="IT317" s="34">
        <f t="shared" ref="IT317:JE317" si="1678">SUM(IT318:IT322)</f>
        <v>0</v>
      </c>
      <c r="IU317" s="34">
        <f t="shared" si="1678"/>
        <v>15370</v>
      </c>
      <c r="IV317" s="34">
        <f t="shared" si="1678"/>
        <v>217620.23</v>
      </c>
      <c r="IW317" s="34">
        <f t="shared" si="1678"/>
        <v>11800</v>
      </c>
      <c r="IX317" s="34">
        <f t="shared" si="1678"/>
        <v>344.44000000000347</v>
      </c>
      <c r="IY317" s="34">
        <f t="shared" si="1678"/>
        <v>1431.68</v>
      </c>
      <c r="IZ317" s="34">
        <f t="shared" si="1678"/>
        <v>0</v>
      </c>
      <c r="JA317" s="34">
        <f t="shared" si="1678"/>
        <v>1380</v>
      </c>
      <c r="JB317" s="34">
        <f t="shared" si="1678"/>
        <v>280068.59999999998</v>
      </c>
      <c r="JC317" s="34">
        <f t="shared" si="1678"/>
        <v>38123.779999999984</v>
      </c>
      <c r="JD317" s="34">
        <f t="shared" si="1678"/>
        <v>1131.9200000000512</v>
      </c>
      <c r="JE317" s="34">
        <f t="shared" si="1678"/>
        <v>367581.37</v>
      </c>
      <c r="JF317" s="34">
        <f t="shared" ref="JF317:JF322" si="1679">IT317+IU317+IV317+IW317+IX317+IY317+IZ317+JA317+JB317+JC317+JD317+JE317</f>
        <v>934852.02</v>
      </c>
      <c r="JG317" s="228">
        <f t="shared" ref="JG317:JR317" si="1680">SUM(JG318:JG322)</f>
        <v>0</v>
      </c>
      <c r="JH317" s="34">
        <f t="shared" si="1680"/>
        <v>202117.53</v>
      </c>
      <c r="JI317" s="34">
        <f t="shared" si="1680"/>
        <v>1244882.9500000002</v>
      </c>
      <c r="JJ317" s="34">
        <f t="shared" si="1680"/>
        <v>143336.6</v>
      </c>
      <c r="JK317" s="34">
        <f t="shared" si="1680"/>
        <v>43229.680000000051</v>
      </c>
      <c r="JL317" s="34">
        <f t="shared" si="1680"/>
        <v>159611.63999999958</v>
      </c>
      <c r="JM317" s="34">
        <f t="shared" si="1680"/>
        <v>3106598.34</v>
      </c>
      <c r="JN317" s="34">
        <f t="shared" si="1680"/>
        <v>1071421.6400000004</v>
      </c>
      <c r="JO317" s="34">
        <f t="shared" si="1680"/>
        <v>11517.35999999987</v>
      </c>
      <c r="JP317" s="34">
        <f t="shared" si="1680"/>
        <v>19511.999999999069</v>
      </c>
      <c r="JQ317" s="34">
        <f t="shared" si="1680"/>
        <v>18338.680000000168</v>
      </c>
      <c r="JR317" s="34">
        <f t="shared" si="1680"/>
        <v>17894.770000000775</v>
      </c>
      <c r="JS317" s="34">
        <f t="shared" ref="JS317:JS322" si="1681">JG317+JH317+JI317+JJ317+JK317+JL317+JM317+JN317+JO317+JP317+JQ317+JR317</f>
        <v>6038461.1900000004</v>
      </c>
      <c r="JT317" s="228">
        <f t="shared" ref="JT317:KE317" si="1682">SUM(JT318:JT322)</f>
        <v>1193.18</v>
      </c>
      <c r="JU317" s="34">
        <f t="shared" si="1682"/>
        <v>24660</v>
      </c>
      <c r="JV317" s="34">
        <f t="shared" si="1682"/>
        <v>712075.4</v>
      </c>
      <c r="JW317" s="34">
        <f t="shared" si="1682"/>
        <v>0</v>
      </c>
      <c r="JX317" s="34">
        <f t="shared" si="1682"/>
        <v>0</v>
      </c>
      <c r="JY317" s="34">
        <f t="shared" si="1682"/>
        <v>22167.78</v>
      </c>
      <c r="JZ317" s="34">
        <f t="shared" si="1682"/>
        <v>763.43</v>
      </c>
      <c r="KA317" s="34">
        <f t="shared" si="1682"/>
        <v>3452.7300000000005</v>
      </c>
      <c r="KB317" s="34">
        <f t="shared" si="1682"/>
        <v>0</v>
      </c>
      <c r="KC317" s="34">
        <f t="shared" si="1682"/>
        <v>105401.1</v>
      </c>
      <c r="KD317" s="34">
        <f t="shared" si="1682"/>
        <v>200</v>
      </c>
      <c r="KE317" s="34">
        <f t="shared" si="1682"/>
        <v>55285.76000000006</v>
      </c>
      <c r="KF317" s="34">
        <f t="shared" ref="KF317:KF322" si="1683">JT317+JU317+JV317+JW317+JX317+JY317+JZ317+KA317+KB317+KC317+KD317+KE317</f>
        <v>925199.38000000012</v>
      </c>
      <c r="KG317" s="228">
        <f t="shared" ref="KG317:KR317" si="1684">SUM(KG318:KG322)</f>
        <v>0</v>
      </c>
      <c r="KH317" s="34">
        <f t="shared" si="1684"/>
        <v>2226</v>
      </c>
      <c r="KI317" s="34">
        <f t="shared" si="1684"/>
        <v>0</v>
      </c>
      <c r="KJ317" s="34">
        <f t="shared" si="1684"/>
        <v>27775.57</v>
      </c>
      <c r="KK317" s="34">
        <f t="shared" si="1684"/>
        <v>2578.0499999999993</v>
      </c>
      <c r="KL317" s="34">
        <f t="shared" si="1684"/>
        <v>301638.52</v>
      </c>
      <c r="KM317" s="34">
        <f t="shared" si="1684"/>
        <v>398.40000000000146</v>
      </c>
      <c r="KN317" s="34">
        <f t="shared" si="1684"/>
        <v>2112</v>
      </c>
      <c r="KO317" s="34">
        <f t="shared" si="1684"/>
        <v>390.56</v>
      </c>
      <c r="KP317" s="34">
        <f t="shared" si="1684"/>
        <v>389.44</v>
      </c>
      <c r="KQ317" s="34">
        <f t="shared" si="1684"/>
        <v>13534.040000000005</v>
      </c>
      <c r="KR317" s="34">
        <f t="shared" si="1684"/>
        <v>47582.830000000016</v>
      </c>
      <c r="KS317" s="34">
        <f t="shared" ref="KS317:KS322" si="1685">KG317+KH317+KI317+KJ317+KK317+KL317+KM317+KN317+KO317+KP317+KQ317+KR317</f>
        <v>398625.41000000003</v>
      </c>
      <c r="KT317" s="228">
        <f t="shared" ref="KT317:LE317" si="1686">SUM(KT318:KT322)</f>
        <v>389.44</v>
      </c>
      <c r="KU317" s="34">
        <f t="shared" si="1686"/>
        <v>89094.37000000001</v>
      </c>
      <c r="KV317" s="34">
        <f t="shared" si="1686"/>
        <v>241608.93</v>
      </c>
      <c r="KW317" s="34">
        <f t="shared" si="1686"/>
        <v>1459.5</v>
      </c>
      <c r="KX317" s="34">
        <f t="shared" si="1686"/>
        <v>7500</v>
      </c>
      <c r="KY317" s="34">
        <f t="shared" si="1686"/>
        <v>580</v>
      </c>
      <c r="KZ317" s="34">
        <f t="shared" si="1686"/>
        <v>21.390000000001237</v>
      </c>
      <c r="LA317" s="34">
        <f t="shared" si="1686"/>
        <v>0</v>
      </c>
      <c r="LB317" s="34">
        <f t="shared" si="1686"/>
        <v>359.77000000000044</v>
      </c>
      <c r="LC317" s="34">
        <f t="shared" si="1686"/>
        <v>0</v>
      </c>
      <c r="LD317" s="34">
        <f t="shared" si="1686"/>
        <v>0</v>
      </c>
      <c r="LE317" s="34">
        <f t="shared" si="1686"/>
        <v>0</v>
      </c>
      <c r="LF317" s="34">
        <f t="shared" ref="LF317:LF322" si="1687">KT317+KU317+KV317+KW317+KX317+KY317+KZ317+LA317+LB317+LC317+LD317+LE317</f>
        <v>341013.4</v>
      </c>
      <c r="LG317" s="228">
        <f t="shared" ref="LG317:LR317" si="1688">SUM(LG318:LG322)</f>
        <v>0</v>
      </c>
      <c r="LH317" s="34">
        <f t="shared" si="1688"/>
        <v>0</v>
      </c>
      <c r="LI317" s="34">
        <f t="shared" si="1688"/>
        <v>217620.23</v>
      </c>
      <c r="LJ317" s="34">
        <f t="shared" si="1688"/>
        <v>100557.63999999998</v>
      </c>
      <c r="LK317" s="34">
        <f t="shared" si="1688"/>
        <v>6034.4400000000005</v>
      </c>
      <c r="LL317" s="34">
        <f t="shared" si="1688"/>
        <v>0</v>
      </c>
      <c r="LM317" s="34">
        <f t="shared" si="1688"/>
        <v>0</v>
      </c>
      <c r="LN317" s="34">
        <f t="shared" si="1688"/>
        <v>28348.800000000017</v>
      </c>
      <c r="LO317" s="34">
        <f t="shared" si="1688"/>
        <v>0</v>
      </c>
      <c r="LP317" s="34">
        <f t="shared" si="1688"/>
        <v>0</v>
      </c>
      <c r="LQ317" s="34">
        <f t="shared" si="1688"/>
        <v>0</v>
      </c>
      <c r="LR317" s="34">
        <f t="shared" si="1688"/>
        <v>49983.76999999999</v>
      </c>
      <c r="LS317" s="34">
        <f t="shared" ref="LS317:LS322" si="1689">LG317+LH317+LI317+LJ317+LK317+LL317+LM317+LN317+LO317+LP317+LQ317+LR317</f>
        <v>402544.88</v>
      </c>
      <c r="LT317" s="228">
        <f t="shared" ref="LT317:ME317" si="1690">SUM(LT318:LT322)</f>
        <v>1294.8599999999999</v>
      </c>
      <c r="LU317" s="34">
        <f t="shared" si="1690"/>
        <v>0</v>
      </c>
      <c r="LV317" s="34">
        <f t="shared" si="1690"/>
        <v>217620.23</v>
      </c>
      <c r="LW317" s="34">
        <f t="shared" si="1690"/>
        <v>110005</v>
      </c>
      <c r="LX317" s="34">
        <f t="shared" si="1690"/>
        <v>38655</v>
      </c>
      <c r="LY317" s="34">
        <f t="shared" si="1690"/>
        <v>0</v>
      </c>
      <c r="LZ317" s="34">
        <f t="shared" si="1690"/>
        <v>296.8</v>
      </c>
      <c r="MA317" s="34">
        <f t="shared" si="1690"/>
        <v>52973.46</v>
      </c>
      <c r="MB317" s="34">
        <f t="shared" si="1690"/>
        <v>0</v>
      </c>
      <c r="MC317" s="34">
        <f t="shared" si="1690"/>
        <v>8092.2600000000084</v>
      </c>
      <c r="MD317" s="34">
        <f t="shared" si="1690"/>
        <v>38870.71</v>
      </c>
      <c r="ME317" s="34">
        <f t="shared" si="1690"/>
        <v>476592.63</v>
      </c>
      <c r="MF317" s="34">
        <f t="shared" ref="MF317:MF322" si="1691">LT317+LU317+LV317+LW317+LX317+LY317+LZ317+MA317+MB317+MC317+MD317+ME317</f>
        <v>944400.95</v>
      </c>
      <c r="MG317" s="228">
        <f t="shared" ref="MG317:MR317" si="1692">SUM(MG318:MG322)</f>
        <v>161516.31</v>
      </c>
      <c r="MH317" s="34">
        <f t="shared" si="1692"/>
        <v>0</v>
      </c>
      <c r="MI317" s="34">
        <f t="shared" si="1692"/>
        <v>223951.73</v>
      </c>
      <c r="MJ317" s="34">
        <f t="shared" si="1692"/>
        <v>0</v>
      </c>
      <c r="MK317" s="34">
        <f t="shared" si="1692"/>
        <v>0</v>
      </c>
      <c r="ML317" s="34">
        <f t="shared" si="1692"/>
        <v>0</v>
      </c>
      <c r="MM317" s="34">
        <f t="shared" si="1692"/>
        <v>0</v>
      </c>
      <c r="MN317" s="34">
        <f t="shared" si="1692"/>
        <v>0</v>
      </c>
      <c r="MO317" s="34">
        <f t="shared" si="1692"/>
        <v>0</v>
      </c>
      <c r="MP317" s="34">
        <f t="shared" si="1692"/>
        <v>0</v>
      </c>
      <c r="MQ317" s="34">
        <f t="shared" si="1692"/>
        <v>0</v>
      </c>
      <c r="MR317" s="34">
        <f t="shared" si="1692"/>
        <v>0</v>
      </c>
      <c r="MS317" s="35">
        <f t="shared" ref="MS317:MS322" si="1693">MG317+MH317+MI317+MJ317+MK317+ML317+MM317+MN317+MO317+MP317+MQ317+MR317</f>
        <v>385468.04000000004</v>
      </c>
    </row>
    <row r="318" spans="1:357" ht="15.75" x14ac:dyDescent="0.25">
      <c r="A318" s="86">
        <v>7510</v>
      </c>
      <c r="B318" s="113"/>
      <c r="C318" s="114" t="s">
        <v>271</v>
      </c>
      <c r="D318" s="114" t="s">
        <v>97</v>
      </c>
      <c r="E318" s="58">
        <v>221565.68185611753</v>
      </c>
      <c r="F318" s="58">
        <v>1006789.3506927057</v>
      </c>
      <c r="G318" s="58">
        <v>836675.84710398933</v>
      </c>
      <c r="H318" s="58">
        <v>2024365.715239526</v>
      </c>
      <c r="I318" s="58">
        <v>1787360.2069771325</v>
      </c>
      <c r="J318" s="58">
        <v>788966.78350859624</v>
      </c>
      <c r="K318" s="36">
        <v>2146807.7115673516</v>
      </c>
      <c r="L318" s="37">
        <v>0</v>
      </c>
      <c r="M318" s="37">
        <v>42676.51477215824</v>
      </c>
      <c r="N318" s="37">
        <v>0</v>
      </c>
      <c r="O318" s="36">
        <v>0</v>
      </c>
      <c r="P318" s="37">
        <v>13770.655983975965</v>
      </c>
      <c r="Q318" s="37">
        <v>2941.9128693039561</v>
      </c>
      <c r="R318" s="37">
        <v>42885.161074945754</v>
      </c>
      <c r="S318" s="37">
        <f>L318+M318+N318+O318+P318+Q318+R318</f>
        <v>102274.24470038392</v>
      </c>
      <c r="T318" s="36">
        <v>0</v>
      </c>
      <c r="U318" s="36">
        <v>83.458521115005851</v>
      </c>
      <c r="V318" s="36">
        <v>19157.903521949593</v>
      </c>
      <c r="W318" s="36">
        <v>15206.142547154066</v>
      </c>
      <c r="X318" s="36">
        <v>534217.9936571524</v>
      </c>
      <c r="Y318" s="36">
        <v>7886.8302453680526</v>
      </c>
      <c r="Z318" s="36">
        <v>1381.2385244533468</v>
      </c>
      <c r="AA318" s="36">
        <v>-734.43498581205142</v>
      </c>
      <c r="AB318" s="36">
        <v>4223.0011684192959</v>
      </c>
      <c r="AC318" s="36">
        <v>101414.62193289935</v>
      </c>
      <c r="AD318" s="36">
        <v>18536.137539642797</v>
      </c>
      <c r="AE318" s="36">
        <v>-107290.10181939577</v>
      </c>
      <c r="AF318" s="37">
        <f>T318+U318+V318+W318+X318+Y318+Z318+AA318+AB318+AC318+AD318+AE318</f>
        <v>594082.790852946</v>
      </c>
      <c r="AG318" s="36">
        <v>59159.572692371898</v>
      </c>
      <c r="AH318" s="36">
        <v>-59159.572692371898</v>
      </c>
      <c r="AI318" s="36">
        <v>64087.798364212984</v>
      </c>
      <c r="AJ318" s="36">
        <v>8842.4303121348694</v>
      </c>
      <c r="AK318" s="36">
        <v>0</v>
      </c>
      <c r="AL318" s="36">
        <v>2178.2674011016529</v>
      </c>
      <c r="AM318" s="36">
        <v>-59092.805875479891</v>
      </c>
      <c r="AN318" s="36">
        <v>59096.978801535639</v>
      </c>
      <c r="AO318" s="36">
        <v>13228.175596728426</v>
      </c>
      <c r="AP318" s="36">
        <v>0</v>
      </c>
      <c r="AQ318" s="36">
        <v>6468.0353864129529</v>
      </c>
      <c r="AR318" s="36">
        <v>113428.47604740445</v>
      </c>
      <c r="AS318" s="37">
        <f>AG318+AH318+AI318+AJ318+AK318+AL318+AM318+AN318+AO318+AP318+AQ318+AR318</f>
        <v>208237.35603405107</v>
      </c>
      <c r="AT318" s="36">
        <v>301698.38090469042</v>
      </c>
      <c r="AU318" s="36">
        <v>0</v>
      </c>
      <c r="AV318" s="36">
        <v>959772.99282256723</v>
      </c>
      <c r="AW318" s="36">
        <v>0</v>
      </c>
      <c r="AX318" s="36">
        <v>0</v>
      </c>
      <c r="AY318" s="36">
        <v>-956881.15506593231</v>
      </c>
      <c r="AZ318" s="36">
        <v>0</v>
      </c>
      <c r="BA318" s="36">
        <v>0</v>
      </c>
      <c r="BB318" s="36">
        <v>0</v>
      </c>
      <c r="BC318" s="36">
        <v>0</v>
      </c>
      <c r="BD318" s="36">
        <v>37.55633450175263</v>
      </c>
      <c r="BE318" s="36">
        <v>149394.92572191622</v>
      </c>
      <c r="BF318" s="37">
        <f>AT318+AU318+AV318+AW318+AX318+AY318+AZ318+BA318+BB318+BC318+BD318+BE318</f>
        <v>454022.70071774325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36">
        <v>0</v>
      </c>
      <c r="BM318" s="36">
        <v>0</v>
      </c>
      <c r="BN318" s="36">
        <v>0</v>
      </c>
      <c r="BO318" s="36">
        <v>22500.417292605576</v>
      </c>
      <c r="BP318" s="36">
        <v>6634.9524286429651</v>
      </c>
      <c r="BQ318" s="36">
        <v>128288.26573193123</v>
      </c>
      <c r="BR318" s="36">
        <v>0</v>
      </c>
      <c r="BS318" s="37">
        <f>BG318+BH318+BI318+BJ318+BK318+BL318+BM318+BN318+BO318+BP318+BQ318+BR318</f>
        <v>157423.63545317977</v>
      </c>
      <c r="BT318" s="36">
        <v>3213.1530629277249</v>
      </c>
      <c r="BU318" s="36">
        <v>1648.3057920213655</v>
      </c>
      <c r="BV318" s="36">
        <v>9216.5746953763974</v>
      </c>
      <c r="BW318" s="36">
        <v>0</v>
      </c>
      <c r="BX318" s="36">
        <v>0</v>
      </c>
      <c r="BY318" s="36">
        <v>0</v>
      </c>
      <c r="BZ318" s="36">
        <v>14692.872642296779</v>
      </c>
      <c r="CA318" s="36">
        <v>6142.5471540644303</v>
      </c>
      <c r="CB318" s="36">
        <v>-6142.5471540644303</v>
      </c>
      <c r="CC318" s="36">
        <v>0</v>
      </c>
      <c r="CD318" s="36">
        <v>166670.83959272242</v>
      </c>
      <c r="CE318" s="36">
        <v>26239.359038557839</v>
      </c>
      <c r="CF318" s="37">
        <f>BT318+BU318+BV318+BW318+BX318+BY318+BZ318+CA318+CB318+CC318+CD318+CE318</f>
        <v>221681.10482390251</v>
      </c>
      <c r="CG318" s="36">
        <v>0</v>
      </c>
      <c r="CH318" s="36">
        <v>0</v>
      </c>
      <c r="CI318" s="36">
        <v>0</v>
      </c>
      <c r="CJ318" s="36">
        <v>0</v>
      </c>
      <c r="CK318" s="36">
        <v>0</v>
      </c>
      <c r="CL318" s="36">
        <v>0</v>
      </c>
      <c r="CM318" s="36">
        <v>0</v>
      </c>
      <c r="CN318" s="36">
        <v>209720.41395426475</v>
      </c>
      <c r="CO318" s="36">
        <v>0</v>
      </c>
      <c r="CP318" s="36">
        <v>5839.6010682690485</v>
      </c>
      <c r="CQ318" s="36">
        <v>0</v>
      </c>
      <c r="CR318" s="36">
        <v>10458192.33850776</v>
      </c>
      <c r="CS318" s="37">
        <f>CG318+CH318+CI318+CJ318+CK318+CL318+CM318+CN318+CO318+CP318+CQ318+CR318</f>
        <v>10673752.353530293</v>
      </c>
      <c r="CT318" s="36">
        <v>0</v>
      </c>
      <c r="CU318" s="36">
        <v>0</v>
      </c>
      <c r="CV318" s="36">
        <v>212819.22884326492</v>
      </c>
      <c r="CW318" s="36">
        <v>0</v>
      </c>
      <c r="CX318" s="36">
        <v>0</v>
      </c>
      <c r="CY318" s="36">
        <v>0</v>
      </c>
      <c r="CZ318" s="36">
        <v>0</v>
      </c>
      <c r="DA318" s="36">
        <v>0</v>
      </c>
      <c r="DB318" s="36">
        <v>0</v>
      </c>
      <c r="DC318" s="36">
        <v>0</v>
      </c>
      <c r="DD318" s="36">
        <v>94262.22667334335</v>
      </c>
      <c r="DE318" s="36">
        <v>98572.859288933396</v>
      </c>
      <c r="DF318" s="36">
        <f>CT318+CU318+CV318+CW318+CX318+CY318+CZ318+DA318+DB318+DC318+DD318+DE318</f>
        <v>405654.31480554165</v>
      </c>
      <c r="DG318" s="36">
        <v>0</v>
      </c>
      <c r="DH318" s="36">
        <v>0</v>
      </c>
      <c r="DI318" s="36">
        <v>0</v>
      </c>
      <c r="DJ318" s="36">
        <v>0</v>
      </c>
      <c r="DK318" s="36">
        <v>9600.67</v>
      </c>
      <c r="DL318" s="36">
        <v>0</v>
      </c>
      <c r="DM318" s="36">
        <v>0</v>
      </c>
      <c r="DN318" s="36">
        <v>0.32999999999992724</v>
      </c>
      <c r="DO318" s="36">
        <v>0</v>
      </c>
      <c r="DP318" s="36">
        <v>150364.51</v>
      </c>
      <c r="DQ318" s="36">
        <v>0</v>
      </c>
      <c r="DR318" s="36">
        <v>409758</v>
      </c>
      <c r="DS318" s="37">
        <f>DG318+DH318+DI318+DJ318+DK318+DL318+DM318+DN318+DO318+DP318+DQ318+DR318</f>
        <v>569723.51</v>
      </c>
      <c r="DT318" s="36">
        <v>0</v>
      </c>
      <c r="DU318" s="36">
        <v>0</v>
      </c>
      <c r="DV318" s="36">
        <v>71969.100000000006</v>
      </c>
      <c r="DW318" s="36">
        <v>9345</v>
      </c>
      <c r="DX318" s="36">
        <v>327</v>
      </c>
      <c r="DY318" s="36">
        <v>0</v>
      </c>
      <c r="DZ318" s="36">
        <v>0</v>
      </c>
      <c r="EA318" s="36">
        <v>2665.5099999999948</v>
      </c>
      <c r="EB318" s="36">
        <v>2975479.7</v>
      </c>
      <c r="EC318" s="36">
        <v>4809</v>
      </c>
      <c r="ED318" s="36">
        <v>-7644.1400000001304</v>
      </c>
      <c r="EE318" s="36">
        <v>714271.42</v>
      </c>
      <c r="EF318" s="37">
        <f>DT318+DU318+DV318+DW318+DX318+DY318+DZ318+EA318+EB318+EC318+ED318+EE318</f>
        <v>3771222.59</v>
      </c>
      <c r="EG318" s="36">
        <v>0</v>
      </c>
      <c r="EH318" s="36">
        <v>0</v>
      </c>
      <c r="EI318" s="36">
        <v>0</v>
      </c>
      <c r="EJ318" s="36">
        <v>1950000</v>
      </c>
      <c r="EK318" s="36">
        <v>0</v>
      </c>
      <c r="EL318" s="36">
        <v>6659.8799999998882</v>
      </c>
      <c r="EM318" s="36">
        <v>0</v>
      </c>
      <c r="EN318" s="36">
        <v>107.83000000007451</v>
      </c>
      <c r="EO318" s="36">
        <v>18477.90000000014</v>
      </c>
      <c r="EP318" s="36">
        <v>368081.99</v>
      </c>
      <c r="EQ318" s="36">
        <v>0</v>
      </c>
      <c r="ER318" s="36">
        <v>12330585.720000001</v>
      </c>
      <c r="ES318" s="37">
        <f>EG318+EH318+EI318+EJ318+EK318+EL318+EM318+EN318+EO318+EP318+EQ318+ER318</f>
        <v>14673913.32</v>
      </c>
      <c r="ET318" s="36">
        <v>0</v>
      </c>
      <c r="EU318" s="36">
        <v>0</v>
      </c>
      <c r="EV318" s="36">
        <v>0</v>
      </c>
      <c r="EW318" s="36">
        <v>0</v>
      </c>
      <c r="EX318" s="36">
        <v>0</v>
      </c>
      <c r="EY318" s="36">
        <v>27.16</v>
      </c>
      <c r="EZ318" s="36">
        <v>0</v>
      </c>
      <c r="FA318" s="36">
        <v>0</v>
      </c>
      <c r="FB318" s="36">
        <v>15550000</v>
      </c>
      <c r="FC318" s="36">
        <v>0</v>
      </c>
      <c r="FD318" s="36">
        <v>0</v>
      </c>
      <c r="FE318" s="36">
        <v>0</v>
      </c>
      <c r="FF318" s="37">
        <f>ET318+EU318+EV318+EW318+EX318+EY318+EZ318+FA318+FB318+FC318+FD318+FE318</f>
        <v>15550027.16</v>
      </c>
      <c r="FG318" s="36">
        <v>0</v>
      </c>
      <c r="FH318" s="36">
        <v>83.46</v>
      </c>
      <c r="FI318" s="36">
        <v>0</v>
      </c>
      <c r="FJ318" s="36">
        <v>0</v>
      </c>
      <c r="FK318" s="36">
        <v>0</v>
      </c>
      <c r="FL318" s="36">
        <v>0</v>
      </c>
      <c r="FM318" s="36">
        <v>0</v>
      </c>
      <c r="FN318" s="36">
        <v>7448.7</v>
      </c>
      <c r="FO318" s="36">
        <v>0</v>
      </c>
      <c r="FP318" s="36">
        <v>3749.82</v>
      </c>
      <c r="FQ318" s="36">
        <v>3267.1</v>
      </c>
      <c r="FR318" s="36">
        <v>0</v>
      </c>
      <c r="FS318" s="37">
        <f>FG318+FH318+FI318+FJ318+FK318+FL318+FM318+FN318+FO318+FP318+FQ318+FR318</f>
        <v>14549.08</v>
      </c>
      <c r="FT318" s="36">
        <v>1081.98</v>
      </c>
      <c r="FU318" s="36">
        <v>0</v>
      </c>
      <c r="FV318" s="36">
        <v>0</v>
      </c>
      <c r="FW318" s="36">
        <v>0</v>
      </c>
      <c r="FX318" s="36">
        <v>238800</v>
      </c>
      <c r="FY318" s="36">
        <v>0</v>
      </c>
      <c r="FZ318" s="36">
        <v>0</v>
      </c>
      <c r="GA318" s="36">
        <v>0</v>
      </c>
      <c r="GB318" s="36">
        <v>1045.3199999999779</v>
      </c>
      <c r="GC318" s="36">
        <v>0</v>
      </c>
      <c r="GD318" s="36">
        <v>6883</v>
      </c>
      <c r="GE318" s="36">
        <v>-6883</v>
      </c>
      <c r="GF318" s="37">
        <f t="shared" si="1667"/>
        <v>240927.3</v>
      </c>
      <c r="GG318" s="36">
        <v>0</v>
      </c>
      <c r="GH318" s="36">
        <v>0</v>
      </c>
      <c r="GI318" s="36">
        <v>0</v>
      </c>
      <c r="GJ318" s="36">
        <v>0</v>
      </c>
      <c r="GK318" s="36">
        <v>0</v>
      </c>
      <c r="GL318" s="36">
        <v>0</v>
      </c>
      <c r="GM318" s="36">
        <v>0</v>
      </c>
      <c r="GN318" s="36">
        <v>0</v>
      </c>
      <c r="GO318" s="36">
        <v>2000</v>
      </c>
      <c r="GP318" s="36">
        <v>30800</v>
      </c>
      <c r="GQ318" s="36">
        <v>0</v>
      </c>
      <c r="GR318" s="36">
        <v>80588</v>
      </c>
      <c r="GS318" s="37">
        <f t="shared" si="1669"/>
        <v>113388</v>
      </c>
      <c r="GT318" s="36">
        <v>0</v>
      </c>
      <c r="GU318" s="36">
        <v>0</v>
      </c>
      <c r="GV318" s="36">
        <v>0</v>
      </c>
      <c r="GW318" s="36">
        <v>0</v>
      </c>
      <c r="GX318" s="36">
        <v>0</v>
      </c>
      <c r="GY318" s="36">
        <v>0</v>
      </c>
      <c r="GZ318" s="36">
        <v>0</v>
      </c>
      <c r="HA318" s="36">
        <v>0</v>
      </c>
      <c r="HB318" s="36">
        <v>0</v>
      </c>
      <c r="HC318" s="36">
        <v>0</v>
      </c>
      <c r="HD318" s="36">
        <v>0</v>
      </c>
      <c r="HE318" s="36">
        <v>0</v>
      </c>
      <c r="HF318" s="37">
        <f t="shared" si="1671"/>
        <v>0</v>
      </c>
      <c r="HG318" s="36">
        <v>0</v>
      </c>
      <c r="HH318" s="36">
        <v>0</v>
      </c>
      <c r="HI318" s="36">
        <v>0</v>
      </c>
      <c r="HJ318" s="36">
        <v>0</v>
      </c>
      <c r="HK318" s="36">
        <v>0</v>
      </c>
      <c r="HL318" s="36">
        <v>80989.66</v>
      </c>
      <c r="HM318" s="36">
        <v>0</v>
      </c>
      <c r="HN318" s="36">
        <v>0</v>
      </c>
      <c r="HO318" s="36">
        <v>0</v>
      </c>
      <c r="HP318" s="36">
        <v>400514.45999999996</v>
      </c>
      <c r="HQ318" s="36">
        <v>-13000</v>
      </c>
      <c r="HR318" s="36">
        <v>304524.95999999996</v>
      </c>
      <c r="HS318" s="37">
        <f t="shared" si="1673"/>
        <v>773029.08</v>
      </c>
      <c r="HT318" s="36">
        <v>0</v>
      </c>
      <c r="HU318" s="36">
        <v>0</v>
      </c>
      <c r="HV318" s="36">
        <v>6999.94</v>
      </c>
      <c r="HW318" s="36">
        <v>0</v>
      </c>
      <c r="HX318" s="36">
        <v>712.64999999999964</v>
      </c>
      <c r="HY318" s="36">
        <v>0</v>
      </c>
      <c r="HZ318" s="36">
        <v>0</v>
      </c>
      <c r="IA318" s="36">
        <v>0</v>
      </c>
      <c r="IB318" s="36">
        <v>0</v>
      </c>
      <c r="IC318" s="36">
        <v>396.30000000000018</v>
      </c>
      <c r="ID318" s="36">
        <v>356.32999999999993</v>
      </c>
      <c r="IE318" s="36">
        <v>31791.949999999997</v>
      </c>
      <c r="IF318" s="37">
        <f t="shared" si="1675"/>
        <v>40257.17</v>
      </c>
      <c r="IG318" s="36">
        <v>1106.27</v>
      </c>
      <c r="IH318" s="209">
        <v>0</v>
      </c>
      <c r="II318" s="209">
        <v>0</v>
      </c>
      <c r="IJ318" s="209">
        <v>0</v>
      </c>
      <c r="IK318" s="209">
        <v>0</v>
      </c>
      <c r="IL318" s="209">
        <v>0</v>
      </c>
      <c r="IM318" s="209">
        <v>0</v>
      </c>
      <c r="IN318" s="209">
        <v>0</v>
      </c>
      <c r="IO318" s="209">
        <v>0</v>
      </c>
      <c r="IP318" s="209">
        <v>0</v>
      </c>
      <c r="IQ318" s="209">
        <v>127.40000000000009</v>
      </c>
      <c r="IR318" s="209">
        <v>0</v>
      </c>
      <c r="IS318" s="37">
        <f t="shared" si="1677"/>
        <v>1233.67</v>
      </c>
      <c r="IT318" s="36">
        <v>0</v>
      </c>
      <c r="IU318" s="209">
        <v>0</v>
      </c>
      <c r="IV318" s="209">
        <v>0</v>
      </c>
      <c r="IW318" s="209">
        <v>0</v>
      </c>
      <c r="IX318" s="209">
        <v>0</v>
      </c>
      <c r="IY318" s="209">
        <v>0</v>
      </c>
      <c r="IZ318" s="209">
        <v>0</v>
      </c>
      <c r="JA318" s="209">
        <v>0</v>
      </c>
      <c r="JB318" s="209">
        <v>0</v>
      </c>
      <c r="JC318" s="209">
        <v>773.73</v>
      </c>
      <c r="JD318" s="209">
        <v>0</v>
      </c>
      <c r="JE318" s="209">
        <v>0</v>
      </c>
      <c r="JF318" s="37">
        <f t="shared" si="1679"/>
        <v>773.73</v>
      </c>
      <c r="JG318" s="229">
        <v>0</v>
      </c>
      <c r="JH318" s="209">
        <v>0</v>
      </c>
      <c r="JI318" s="209">
        <v>101618</v>
      </c>
      <c r="JJ318" s="209">
        <v>0</v>
      </c>
      <c r="JK318" s="209">
        <v>-43210</v>
      </c>
      <c r="JL318" s="209">
        <v>0</v>
      </c>
      <c r="JM318" s="209">
        <v>0</v>
      </c>
      <c r="JN318" s="209">
        <v>0</v>
      </c>
      <c r="JO318" s="209">
        <v>0</v>
      </c>
      <c r="JP318" s="209">
        <v>2000</v>
      </c>
      <c r="JQ318" s="209">
        <v>0</v>
      </c>
      <c r="JR318" s="209">
        <v>0</v>
      </c>
      <c r="JS318" s="37">
        <f t="shared" si="1681"/>
        <v>60408</v>
      </c>
      <c r="JT318" s="229">
        <v>0</v>
      </c>
      <c r="JU318" s="209">
        <v>0</v>
      </c>
      <c r="JV318" s="209">
        <v>0</v>
      </c>
      <c r="JW318" s="209">
        <v>0</v>
      </c>
      <c r="JX318" s="209">
        <v>0</v>
      </c>
      <c r="JY318" s="209">
        <v>0</v>
      </c>
      <c r="JZ318" s="209">
        <v>0</v>
      </c>
      <c r="KA318" s="209">
        <v>0</v>
      </c>
      <c r="KB318" s="209">
        <v>0</v>
      </c>
      <c r="KC318" s="209">
        <v>104031.22</v>
      </c>
      <c r="KD318" s="209">
        <v>0</v>
      </c>
      <c r="KE318" s="209">
        <v>1705.7200000000012</v>
      </c>
      <c r="KF318" s="37">
        <f t="shared" si="1683"/>
        <v>105736.94</v>
      </c>
      <c r="KG318" s="229">
        <v>0</v>
      </c>
      <c r="KH318" s="209">
        <v>0</v>
      </c>
      <c r="KI318" s="209">
        <v>0</v>
      </c>
      <c r="KJ318" s="209">
        <v>0</v>
      </c>
      <c r="KK318" s="209">
        <v>0</v>
      </c>
      <c r="KL318" s="209">
        <v>0</v>
      </c>
      <c r="KM318" s="209">
        <v>0</v>
      </c>
      <c r="KN318" s="209">
        <v>0</v>
      </c>
      <c r="KO318" s="209">
        <v>390.56</v>
      </c>
      <c r="KP318" s="209">
        <v>389.44</v>
      </c>
      <c r="KQ318" s="209">
        <v>0</v>
      </c>
      <c r="KR318" s="209">
        <v>0</v>
      </c>
      <c r="KS318" s="37">
        <f t="shared" si="1685"/>
        <v>780</v>
      </c>
      <c r="KT318" s="229">
        <v>0</v>
      </c>
      <c r="KU318" s="209">
        <v>80000</v>
      </c>
      <c r="KV318" s="209">
        <v>0</v>
      </c>
      <c r="KW318" s="209">
        <v>0</v>
      </c>
      <c r="KX318" s="209">
        <v>7500</v>
      </c>
      <c r="KY318" s="209">
        <v>0</v>
      </c>
      <c r="KZ318" s="209">
        <v>0</v>
      </c>
      <c r="LA318" s="209">
        <v>0</v>
      </c>
      <c r="LB318" s="209">
        <v>0</v>
      </c>
      <c r="LC318" s="209">
        <v>0</v>
      </c>
      <c r="LD318" s="209">
        <v>0</v>
      </c>
      <c r="LE318" s="209">
        <v>0</v>
      </c>
      <c r="LF318" s="37">
        <f t="shared" si="1687"/>
        <v>87500</v>
      </c>
      <c r="LG318" s="229">
        <v>0</v>
      </c>
      <c r="LH318" s="209">
        <v>0</v>
      </c>
      <c r="LI318" s="209">
        <v>0</v>
      </c>
      <c r="LJ318" s="209">
        <v>0</v>
      </c>
      <c r="LK318" s="209">
        <v>1500.36</v>
      </c>
      <c r="LL318" s="209">
        <v>0</v>
      </c>
      <c r="LM318" s="209">
        <v>0</v>
      </c>
      <c r="LN318" s="209">
        <v>0</v>
      </c>
      <c r="LO318" s="209">
        <v>0</v>
      </c>
      <c r="LP318" s="209">
        <v>0</v>
      </c>
      <c r="LQ318" s="209">
        <v>0</v>
      </c>
      <c r="LR318" s="209">
        <v>0</v>
      </c>
      <c r="LS318" s="37">
        <f t="shared" si="1689"/>
        <v>1500.36</v>
      </c>
      <c r="LT318" s="229">
        <v>1294.8599999999999</v>
      </c>
      <c r="LU318" s="209">
        <v>0</v>
      </c>
      <c r="LV318" s="209">
        <v>0</v>
      </c>
      <c r="LW318" s="209">
        <v>0</v>
      </c>
      <c r="LX318" s="209">
        <v>0</v>
      </c>
      <c r="LY318" s="209">
        <v>0</v>
      </c>
      <c r="LZ318" s="209">
        <v>0</v>
      </c>
      <c r="MA318" s="209">
        <v>52381.64</v>
      </c>
      <c r="MB318" s="209">
        <v>0</v>
      </c>
      <c r="MC318" s="209">
        <v>479.12000000000262</v>
      </c>
      <c r="MD318" s="209">
        <v>1500</v>
      </c>
      <c r="ME318" s="209">
        <v>205.13999999999942</v>
      </c>
      <c r="MF318" s="37">
        <f t="shared" si="1691"/>
        <v>55860.76</v>
      </c>
      <c r="MG318" s="229">
        <v>0</v>
      </c>
      <c r="MH318" s="209">
        <v>0</v>
      </c>
      <c r="MI318" s="209">
        <v>0</v>
      </c>
      <c r="MJ318" s="209">
        <v>0</v>
      </c>
      <c r="MK318" s="209">
        <v>0</v>
      </c>
      <c r="ML318" s="209">
        <v>0</v>
      </c>
      <c r="MM318" s="209">
        <v>0</v>
      </c>
      <c r="MN318" s="209">
        <v>0</v>
      </c>
      <c r="MO318" s="209">
        <v>0</v>
      </c>
      <c r="MP318" s="209">
        <v>0</v>
      </c>
      <c r="MQ318" s="209">
        <v>0</v>
      </c>
      <c r="MR318" s="209">
        <v>0</v>
      </c>
      <c r="MS318" s="38">
        <f t="shared" si="1693"/>
        <v>0</v>
      </c>
    </row>
    <row r="319" spans="1:357" ht="15.75" x14ac:dyDescent="0.25">
      <c r="A319" s="86">
        <v>7511</v>
      </c>
      <c r="B319" s="113"/>
      <c r="C319" s="114" t="s">
        <v>279</v>
      </c>
      <c r="D319" s="114" t="s">
        <v>98</v>
      </c>
      <c r="E319" s="58">
        <v>0</v>
      </c>
      <c r="F319" s="58">
        <v>0</v>
      </c>
      <c r="G319" s="58">
        <v>0</v>
      </c>
      <c r="H319" s="58">
        <v>0</v>
      </c>
      <c r="I319" s="58">
        <v>0</v>
      </c>
      <c r="J319" s="58">
        <v>0</v>
      </c>
      <c r="K319" s="36">
        <v>0</v>
      </c>
      <c r="L319" s="37">
        <v>305499.91654147889</v>
      </c>
      <c r="M319" s="37">
        <v>-31789.350692705728</v>
      </c>
      <c r="N319" s="37">
        <v>0</v>
      </c>
      <c r="O319" s="36">
        <v>25.037556334501755</v>
      </c>
      <c r="P319" s="37">
        <v>-16846.10248706393</v>
      </c>
      <c r="Q319" s="37">
        <v>934.73543648806549</v>
      </c>
      <c r="R319" s="37">
        <v>13073.777332665666</v>
      </c>
      <c r="S319" s="37">
        <f>L319+M319+N319+O319+P319+Q319+R319</f>
        <v>270898.01368719747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41291.103321649149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809222.16658320813</v>
      </c>
      <c r="AF319" s="37">
        <f>T319+U319+V319+W319+X319+Y319+Z319+AA319+AB319+AC319+AD319+AE319</f>
        <v>850513.26990485727</v>
      </c>
      <c r="AG319" s="36">
        <v>82431.98130529128</v>
      </c>
      <c r="AH319" s="36">
        <v>185699.38240694377</v>
      </c>
      <c r="AI319" s="36">
        <v>0</v>
      </c>
      <c r="AJ319" s="36">
        <v>164805.54164580203</v>
      </c>
      <c r="AK319" s="36">
        <v>7502282.5905524958</v>
      </c>
      <c r="AL319" s="36">
        <v>154999.16541478885</v>
      </c>
      <c r="AM319" s="36">
        <v>0</v>
      </c>
      <c r="AN319" s="36">
        <v>0</v>
      </c>
      <c r="AO319" s="36">
        <v>15978.13386746787</v>
      </c>
      <c r="AP319" s="36">
        <v>80166.082457018856</v>
      </c>
      <c r="AQ319" s="36">
        <v>144571.02320146887</v>
      </c>
      <c r="AR319" s="36">
        <v>-30704.389918210651</v>
      </c>
      <c r="AS319" s="37">
        <f>AG319+AH319+AI319+AJ319+AK319+AL319+AM319+AN319+AO319+AP319+AQ319+AR319</f>
        <v>8300229.5109330667</v>
      </c>
      <c r="AT319" s="36">
        <v>0</v>
      </c>
      <c r="AU319" s="36">
        <v>0</v>
      </c>
      <c r="AV319" s="36">
        <v>0</v>
      </c>
      <c r="AW319" s="36">
        <v>0</v>
      </c>
      <c r="AX319" s="36">
        <v>3300.7845100984814</v>
      </c>
      <c r="AY319" s="36">
        <v>81280.253713904181</v>
      </c>
      <c r="AZ319" s="36">
        <v>291616.59155399771</v>
      </c>
      <c r="BA319" s="36">
        <v>3801.5356367885165</v>
      </c>
      <c r="BB319" s="36">
        <v>43590.385578367554</v>
      </c>
      <c r="BC319" s="36">
        <v>2814.8556167584547</v>
      </c>
      <c r="BD319" s="36">
        <v>0</v>
      </c>
      <c r="BE319" s="36">
        <v>1061348.0554164581</v>
      </c>
      <c r="BF319" s="37">
        <f>AT319+AU319+AV319+AW319+AX319+AY319+AZ319+BA319+BB319+BC319+BD319+BE319</f>
        <v>1487752.462026373</v>
      </c>
      <c r="BG319" s="36">
        <v>47400.267067267574</v>
      </c>
      <c r="BH319" s="36">
        <v>112.66900350525789</v>
      </c>
      <c r="BI319" s="36">
        <v>4.1729260557502919</v>
      </c>
      <c r="BJ319" s="36">
        <v>628238.19061926228</v>
      </c>
      <c r="BK319" s="36">
        <v>0</v>
      </c>
      <c r="BL319" s="36">
        <v>2808.3792355199466</v>
      </c>
      <c r="BM319" s="36">
        <v>40423.134702053081</v>
      </c>
      <c r="BN319" s="36">
        <v>0</v>
      </c>
      <c r="BO319" s="36">
        <v>0</v>
      </c>
      <c r="BP319" s="36">
        <v>12260.056751794358</v>
      </c>
      <c r="BQ319" s="36">
        <v>155858.78818227342</v>
      </c>
      <c r="BR319" s="36">
        <v>99361.542313470214</v>
      </c>
      <c r="BS319" s="37">
        <f>BG319+BH319+BI319+BJ319+BK319+BL319+BM319+BN319+BO319+BP319+BQ319+BR319</f>
        <v>986467.20080120186</v>
      </c>
      <c r="BT319" s="36">
        <v>770347.18744783849</v>
      </c>
      <c r="BU319" s="36">
        <v>4047.7382740777834</v>
      </c>
      <c r="BV319" s="36">
        <v>0</v>
      </c>
      <c r="BW319" s="36">
        <v>0</v>
      </c>
      <c r="BX319" s="36">
        <v>256910.3655483225</v>
      </c>
      <c r="BY319" s="36">
        <v>404214.65531630779</v>
      </c>
      <c r="BZ319" s="36">
        <v>104.32315139375731</v>
      </c>
      <c r="CA319" s="36">
        <v>0</v>
      </c>
      <c r="CB319" s="36">
        <v>0</v>
      </c>
      <c r="CC319" s="36">
        <v>0</v>
      </c>
      <c r="CD319" s="36">
        <v>13136.371223501919</v>
      </c>
      <c r="CE319" s="36">
        <v>1475737.564680354</v>
      </c>
      <c r="CF319" s="37">
        <f>BT319+BU319+BV319+BW319+BX319+BY319+BZ319+CA319+CB319+CC319+CD319+CE319</f>
        <v>2924498.2056417959</v>
      </c>
      <c r="CG319" s="36">
        <v>0</v>
      </c>
      <c r="CH319" s="36">
        <v>0</v>
      </c>
      <c r="CI319" s="36">
        <v>0</v>
      </c>
      <c r="CJ319" s="36">
        <v>0</v>
      </c>
      <c r="CK319" s="36">
        <v>0</v>
      </c>
      <c r="CL319" s="36">
        <v>73731.430479051909</v>
      </c>
      <c r="CM319" s="36">
        <v>-73731.430479051909</v>
      </c>
      <c r="CN319" s="36">
        <v>0</v>
      </c>
      <c r="CO319" s="36">
        <v>0</v>
      </c>
      <c r="CP319" s="36">
        <v>0</v>
      </c>
      <c r="CQ319" s="36">
        <v>14621.932899349025</v>
      </c>
      <c r="CR319" s="36">
        <v>431551.493907528</v>
      </c>
      <c r="CS319" s="37">
        <f>CG319+CH319+CI319+CJ319+CK319+CL319+CM319+CN319+CO319+CP319+CQ319+CR319</f>
        <v>446173.42680687702</v>
      </c>
      <c r="CT319" s="36">
        <v>0</v>
      </c>
      <c r="CU319" s="36">
        <v>0</v>
      </c>
      <c r="CV319" s="36">
        <v>27124.019362376897</v>
      </c>
      <c r="CW319" s="36">
        <v>0</v>
      </c>
      <c r="CX319" s="36">
        <v>518995.15206142556</v>
      </c>
      <c r="CY319" s="36">
        <v>10390.585878818289</v>
      </c>
      <c r="CZ319" s="36">
        <v>0</v>
      </c>
      <c r="DA319" s="36">
        <v>5433.1497245868804</v>
      </c>
      <c r="DB319" s="36">
        <v>6513.9375730262063</v>
      </c>
      <c r="DC319" s="36">
        <v>21390.418961775998</v>
      </c>
      <c r="DD319" s="36">
        <v>0</v>
      </c>
      <c r="DE319" s="36">
        <v>-5237.0221999664955</v>
      </c>
      <c r="DF319" s="36">
        <f>CT319+CU319+CV319+CW319+CX319+CY319+CZ319+DA319+DB319+DC319+DD319+DE319</f>
        <v>584610.24136204331</v>
      </c>
      <c r="DG319" s="36">
        <v>1513948</v>
      </c>
      <c r="DH319" s="36">
        <v>0.2099999999627471</v>
      </c>
      <c r="DI319" s="36">
        <v>-0.2099999999627471</v>
      </c>
      <c r="DJ319" s="36">
        <v>2696</v>
      </c>
      <c r="DK319" s="36">
        <v>5419.0700000000652</v>
      </c>
      <c r="DL319" s="36">
        <v>865</v>
      </c>
      <c r="DM319" s="36">
        <v>95763</v>
      </c>
      <c r="DN319" s="36">
        <v>-4660.8600000001024</v>
      </c>
      <c r="DO319" s="36">
        <v>-4821</v>
      </c>
      <c r="DP319" s="36">
        <v>3068425.6</v>
      </c>
      <c r="DQ319" s="36">
        <v>598869.75</v>
      </c>
      <c r="DR319" s="36">
        <v>562173.16</v>
      </c>
      <c r="DS319" s="37">
        <f>DG319+DH319+DI319+DJ319+DK319+DL319+DM319+DN319+DO319+DP319+DQ319+DR319</f>
        <v>5838677.7200000007</v>
      </c>
      <c r="DT319" s="36">
        <v>13558</v>
      </c>
      <c r="DU319" s="36">
        <v>0</v>
      </c>
      <c r="DV319" s="36">
        <v>-192</v>
      </c>
      <c r="DW319" s="36">
        <v>0</v>
      </c>
      <c r="DX319" s="36">
        <v>0.1499999999996362</v>
      </c>
      <c r="DY319" s="36">
        <v>0</v>
      </c>
      <c r="DZ319" s="36">
        <v>0</v>
      </c>
      <c r="EA319" s="36">
        <v>-0.1499999999996362</v>
      </c>
      <c r="EB319" s="36">
        <v>96235.65</v>
      </c>
      <c r="EC319" s="36">
        <v>0</v>
      </c>
      <c r="ED319" s="36">
        <v>0.15000000000873115</v>
      </c>
      <c r="EE319" s="36">
        <v>0</v>
      </c>
      <c r="EF319" s="37">
        <f>DT319+DU319+DV319+DW319+DX319+DY319+DZ319+EA319+EB319+EC319+ED319+EE319</f>
        <v>109601.8</v>
      </c>
      <c r="EG319" s="36">
        <v>0</v>
      </c>
      <c r="EH319" s="36">
        <v>0</v>
      </c>
      <c r="EI319" s="36">
        <v>0</v>
      </c>
      <c r="EJ319" s="36">
        <v>0</v>
      </c>
      <c r="EK319" s="36">
        <v>0</v>
      </c>
      <c r="EL319" s="36">
        <v>0</v>
      </c>
      <c r="EM319" s="36">
        <v>0</v>
      </c>
      <c r="EN319" s="36">
        <v>0</v>
      </c>
      <c r="EO319" s="36">
        <v>4847.4799999999996</v>
      </c>
      <c r="EP319" s="36">
        <v>2722.52</v>
      </c>
      <c r="EQ319" s="36">
        <v>0</v>
      </c>
      <c r="ER319" s="36">
        <v>179484.28</v>
      </c>
      <c r="ES319" s="37">
        <f>EG319+EH319+EI319+EJ319+EK319+EL319+EM319+EN319+EO319+EP319+EQ319+ER319</f>
        <v>187054.28</v>
      </c>
      <c r="ET319" s="36">
        <v>0</v>
      </c>
      <c r="EU319" s="36">
        <v>0</v>
      </c>
      <c r="EV319" s="36">
        <v>0</v>
      </c>
      <c r="EW319" s="36">
        <v>0</v>
      </c>
      <c r="EX319" s="36">
        <v>0</v>
      </c>
      <c r="EY319" s="36">
        <v>0</v>
      </c>
      <c r="EZ319" s="36">
        <v>1929</v>
      </c>
      <c r="FA319" s="36">
        <v>0</v>
      </c>
      <c r="FB319" s="36">
        <v>0</v>
      </c>
      <c r="FC319" s="36">
        <v>0</v>
      </c>
      <c r="FD319" s="36">
        <v>0</v>
      </c>
      <c r="FE319" s="36">
        <v>1332</v>
      </c>
      <c r="FF319" s="37">
        <f>ET319+EU319+EV319+EW319+EX319+EY319+EZ319+FA319+FB319+FC319+FD319+FE319</f>
        <v>3261</v>
      </c>
      <c r="FG319" s="36">
        <v>0</v>
      </c>
      <c r="FH319" s="36">
        <v>0</v>
      </c>
      <c r="FI319" s="36">
        <v>0</v>
      </c>
      <c r="FJ319" s="36">
        <v>0</v>
      </c>
      <c r="FK319" s="36">
        <v>0</v>
      </c>
      <c r="FL319" s="36">
        <v>0</v>
      </c>
      <c r="FM319" s="36">
        <v>1547.73</v>
      </c>
      <c r="FN319" s="36">
        <v>295</v>
      </c>
      <c r="FO319" s="36">
        <v>0</v>
      </c>
      <c r="FP319" s="36">
        <v>4220.2299999999996</v>
      </c>
      <c r="FQ319" s="36">
        <v>441.66</v>
      </c>
      <c r="FR319" s="36">
        <v>383.14</v>
      </c>
      <c r="FS319" s="37">
        <f>FG319+FH319+FI319+FJ319+FK319+FL319+FM319+FN319+FO319+FP319+FQ319+FR319</f>
        <v>6887.7599999999993</v>
      </c>
      <c r="FT319" s="36">
        <v>0</v>
      </c>
      <c r="FU319" s="36">
        <v>0</v>
      </c>
      <c r="FV319" s="36">
        <v>0</v>
      </c>
      <c r="FW319" s="36">
        <v>0</v>
      </c>
      <c r="FX319" s="36">
        <v>0</v>
      </c>
      <c r="FY319" s="36">
        <v>153334.79</v>
      </c>
      <c r="FZ319" s="36">
        <v>0</v>
      </c>
      <c r="GA319" s="36">
        <v>0</v>
      </c>
      <c r="GB319" s="36">
        <v>0</v>
      </c>
      <c r="GC319" s="36">
        <v>0</v>
      </c>
      <c r="GD319" s="36">
        <v>0</v>
      </c>
      <c r="GE319" s="36">
        <v>0</v>
      </c>
      <c r="GF319" s="37">
        <f t="shared" si="1667"/>
        <v>153334.79</v>
      </c>
      <c r="GG319" s="36">
        <v>0</v>
      </c>
      <c r="GH319" s="36">
        <v>0</v>
      </c>
      <c r="GI319" s="36">
        <v>0</v>
      </c>
      <c r="GJ319" s="36">
        <v>0</v>
      </c>
      <c r="GK319" s="36">
        <v>0</v>
      </c>
      <c r="GL319" s="36">
        <v>0</v>
      </c>
      <c r="GM319" s="36">
        <v>0</v>
      </c>
      <c r="GN319" s="36">
        <v>4750.1899999999996</v>
      </c>
      <c r="GO319" s="36">
        <v>0</v>
      </c>
      <c r="GP319" s="36">
        <v>0</v>
      </c>
      <c r="GQ319" s="36">
        <v>0</v>
      </c>
      <c r="GR319" s="36">
        <v>0</v>
      </c>
      <c r="GS319" s="37">
        <f t="shared" si="1669"/>
        <v>4750.1899999999996</v>
      </c>
      <c r="GT319" s="36">
        <v>0</v>
      </c>
      <c r="GU319" s="36">
        <v>0</v>
      </c>
      <c r="GV319" s="36">
        <v>1090.01</v>
      </c>
      <c r="GW319" s="36">
        <v>834.93000000000006</v>
      </c>
      <c r="GX319" s="36">
        <v>0</v>
      </c>
      <c r="GY319" s="36">
        <v>0</v>
      </c>
      <c r="GZ319" s="36">
        <v>0</v>
      </c>
      <c r="HA319" s="36">
        <v>0</v>
      </c>
      <c r="HB319" s="36">
        <v>22594.27</v>
      </c>
      <c r="HC319" s="36">
        <v>0</v>
      </c>
      <c r="HD319" s="36">
        <v>0</v>
      </c>
      <c r="HE319" s="36">
        <v>10971.25</v>
      </c>
      <c r="HF319" s="37">
        <f t="shared" si="1671"/>
        <v>35490.46</v>
      </c>
      <c r="HG319" s="36">
        <v>0</v>
      </c>
      <c r="HH319" s="36">
        <v>0</v>
      </c>
      <c r="HI319" s="36">
        <v>0</v>
      </c>
      <c r="HJ319" s="36">
        <v>0</v>
      </c>
      <c r="HK319" s="36">
        <v>0</v>
      </c>
      <c r="HL319" s="36">
        <v>0</v>
      </c>
      <c r="HM319" s="36">
        <v>0</v>
      </c>
      <c r="HN319" s="36">
        <v>0</v>
      </c>
      <c r="HO319" s="36">
        <v>16237.31</v>
      </c>
      <c r="HP319" s="36">
        <v>0</v>
      </c>
      <c r="HQ319" s="36">
        <v>2881.6000000000004</v>
      </c>
      <c r="HR319" s="36">
        <v>13116.25</v>
      </c>
      <c r="HS319" s="37">
        <f t="shared" si="1673"/>
        <v>32235.16</v>
      </c>
      <c r="HT319" s="36">
        <v>0</v>
      </c>
      <c r="HU319" s="36">
        <v>5786.3</v>
      </c>
      <c r="HV319" s="36">
        <v>0</v>
      </c>
      <c r="HW319" s="36">
        <v>0</v>
      </c>
      <c r="HX319" s="36">
        <v>13052.34</v>
      </c>
      <c r="HY319" s="36">
        <v>0</v>
      </c>
      <c r="HZ319" s="36">
        <v>10535.939999999999</v>
      </c>
      <c r="IA319" s="36">
        <v>0</v>
      </c>
      <c r="IB319" s="36">
        <v>0</v>
      </c>
      <c r="IC319" s="36">
        <v>2437.8199999999997</v>
      </c>
      <c r="ID319" s="36">
        <v>14471.680000000004</v>
      </c>
      <c r="IE319" s="36">
        <v>10358.550000000003</v>
      </c>
      <c r="IF319" s="37">
        <f t="shared" si="1675"/>
        <v>56642.630000000005</v>
      </c>
      <c r="IG319" s="36">
        <v>0</v>
      </c>
      <c r="IH319" s="209">
        <v>5197.5</v>
      </c>
      <c r="II319" s="209">
        <v>146</v>
      </c>
      <c r="IJ319" s="209">
        <v>0</v>
      </c>
      <c r="IK319" s="209">
        <v>0</v>
      </c>
      <c r="IL319" s="209">
        <v>23</v>
      </c>
      <c r="IM319" s="209">
        <v>0</v>
      </c>
      <c r="IN319" s="209">
        <v>0</v>
      </c>
      <c r="IO319" s="209">
        <v>516.88000000000011</v>
      </c>
      <c r="IP319" s="209">
        <v>0</v>
      </c>
      <c r="IQ319" s="209">
        <v>234.39000000000033</v>
      </c>
      <c r="IR319" s="209">
        <v>20811.390000000003</v>
      </c>
      <c r="IS319" s="37">
        <f t="shared" si="1677"/>
        <v>26929.160000000003</v>
      </c>
      <c r="IT319" s="36">
        <v>0</v>
      </c>
      <c r="IU319" s="209">
        <v>758</v>
      </c>
      <c r="IV319" s="209">
        <v>0</v>
      </c>
      <c r="IW319" s="209">
        <v>0</v>
      </c>
      <c r="IX319" s="209">
        <v>338.28</v>
      </c>
      <c r="IY319" s="209">
        <v>163.68000000000006</v>
      </c>
      <c r="IZ319" s="209">
        <v>0</v>
      </c>
      <c r="JA319" s="209">
        <v>0</v>
      </c>
      <c r="JB319" s="209">
        <v>0</v>
      </c>
      <c r="JC319" s="209">
        <v>0</v>
      </c>
      <c r="JD319" s="209">
        <v>42.240000000000009</v>
      </c>
      <c r="JE319" s="209">
        <v>16648.37</v>
      </c>
      <c r="JF319" s="37">
        <f t="shared" si="1679"/>
        <v>17950.57</v>
      </c>
      <c r="JG319" s="229">
        <v>0</v>
      </c>
      <c r="JH319" s="209">
        <v>0</v>
      </c>
      <c r="JI319" s="209">
        <v>925644.72000000009</v>
      </c>
      <c r="JJ319" s="209">
        <v>0</v>
      </c>
      <c r="JK319" s="209">
        <v>86061.680000000051</v>
      </c>
      <c r="JL319" s="209">
        <v>133531.03999999957</v>
      </c>
      <c r="JM319" s="209">
        <v>0</v>
      </c>
      <c r="JN319" s="209">
        <v>64.640000000363216</v>
      </c>
      <c r="JO319" s="209">
        <v>4657.3599999998696</v>
      </c>
      <c r="JP319" s="209">
        <v>5486</v>
      </c>
      <c r="JQ319" s="209">
        <v>309.68000000016764</v>
      </c>
      <c r="JR319" s="209">
        <v>60.319999999832362</v>
      </c>
      <c r="JS319" s="37">
        <f t="shared" si="1681"/>
        <v>1155815.44</v>
      </c>
      <c r="JT319" s="229">
        <v>1193.18</v>
      </c>
      <c r="JU319" s="209">
        <v>0</v>
      </c>
      <c r="JV319" s="209">
        <v>0</v>
      </c>
      <c r="JW319" s="209">
        <v>0</v>
      </c>
      <c r="JX319" s="209">
        <v>0</v>
      </c>
      <c r="JY319" s="209">
        <v>5286.78</v>
      </c>
      <c r="JZ319" s="209">
        <v>0</v>
      </c>
      <c r="KA319" s="209">
        <v>3452.7300000000005</v>
      </c>
      <c r="KB319" s="209">
        <v>0</v>
      </c>
      <c r="KC319" s="209">
        <v>1369.8799999999992</v>
      </c>
      <c r="KD319" s="209">
        <v>0</v>
      </c>
      <c r="KE319" s="209">
        <v>4206.0399999999991</v>
      </c>
      <c r="KF319" s="37">
        <f t="shared" si="1683"/>
        <v>15508.609999999999</v>
      </c>
      <c r="KG319" s="229">
        <v>0</v>
      </c>
      <c r="KH319" s="209">
        <v>0</v>
      </c>
      <c r="KI319" s="209">
        <v>0</v>
      </c>
      <c r="KJ319" s="209">
        <v>27775.57</v>
      </c>
      <c r="KK319" s="209">
        <v>578.04999999999927</v>
      </c>
      <c r="KL319" s="209">
        <v>0</v>
      </c>
      <c r="KM319" s="209">
        <v>398.40000000000146</v>
      </c>
      <c r="KN319" s="209">
        <v>0</v>
      </c>
      <c r="KO319" s="209">
        <v>0</v>
      </c>
      <c r="KP319" s="209">
        <v>0</v>
      </c>
      <c r="KQ319" s="209">
        <v>8702.130000000001</v>
      </c>
      <c r="KR319" s="209">
        <v>390.55999999999767</v>
      </c>
      <c r="KS319" s="37">
        <f t="shared" si="1685"/>
        <v>37844.71</v>
      </c>
      <c r="KT319" s="229">
        <v>389.44</v>
      </c>
      <c r="KU319" s="209">
        <v>7657.5700000000006</v>
      </c>
      <c r="KV319" s="209">
        <v>6869.6999999999989</v>
      </c>
      <c r="KW319" s="209">
        <v>1125.5</v>
      </c>
      <c r="KX319" s="209">
        <v>0</v>
      </c>
      <c r="KY319" s="209">
        <v>0</v>
      </c>
      <c r="KZ319" s="209">
        <v>21.390000000001237</v>
      </c>
      <c r="LA319" s="209">
        <v>0</v>
      </c>
      <c r="LB319" s="209">
        <v>0</v>
      </c>
      <c r="LC319" s="209">
        <v>0</v>
      </c>
      <c r="LD319" s="209">
        <v>0</v>
      </c>
      <c r="LE319" s="209">
        <v>0</v>
      </c>
      <c r="LF319" s="37">
        <f t="shared" si="1687"/>
        <v>16063.6</v>
      </c>
      <c r="LG319" s="229">
        <v>0</v>
      </c>
      <c r="LH319" s="209">
        <v>0</v>
      </c>
      <c r="LI319" s="209">
        <v>0</v>
      </c>
      <c r="LJ319" s="209">
        <v>0</v>
      </c>
      <c r="LK319" s="209">
        <v>0</v>
      </c>
      <c r="LL319" s="209">
        <v>0</v>
      </c>
      <c r="LM319" s="209">
        <v>0</v>
      </c>
      <c r="LN319" s="209">
        <v>0</v>
      </c>
      <c r="LO319" s="209">
        <v>0</v>
      </c>
      <c r="LP319" s="209">
        <v>0</v>
      </c>
      <c r="LQ319" s="209">
        <v>0</v>
      </c>
      <c r="LR319" s="209">
        <v>607.03</v>
      </c>
      <c r="LS319" s="37">
        <f t="shared" si="1689"/>
        <v>607.03</v>
      </c>
      <c r="LT319" s="229">
        <v>0</v>
      </c>
      <c r="LU319" s="209">
        <v>0</v>
      </c>
      <c r="LV319" s="209">
        <v>0</v>
      </c>
      <c r="LW319" s="209">
        <v>0</v>
      </c>
      <c r="LX319" s="209">
        <v>0</v>
      </c>
      <c r="LY319" s="209">
        <v>0</v>
      </c>
      <c r="LZ319" s="209">
        <v>296.8</v>
      </c>
      <c r="MA319" s="209">
        <v>591.81999999999994</v>
      </c>
      <c r="MB319" s="209">
        <v>0</v>
      </c>
      <c r="MC319" s="209">
        <v>6700.54</v>
      </c>
      <c r="MD319" s="209">
        <v>5285.7100000000009</v>
      </c>
      <c r="ME319" s="209">
        <v>1959.4899999999998</v>
      </c>
      <c r="MF319" s="37">
        <f t="shared" si="1691"/>
        <v>14834.36</v>
      </c>
      <c r="MG319" s="229">
        <v>0</v>
      </c>
      <c r="MH319" s="209">
        <v>0</v>
      </c>
      <c r="MI319" s="209">
        <v>0</v>
      </c>
      <c r="MJ319" s="209">
        <v>0</v>
      </c>
      <c r="MK319" s="209">
        <v>0</v>
      </c>
      <c r="ML319" s="209">
        <v>0</v>
      </c>
      <c r="MM319" s="209">
        <v>0</v>
      </c>
      <c r="MN319" s="209">
        <v>0</v>
      </c>
      <c r="MO319" s="209">
        <v>0</v>
      </c>
      <c r="MP319" s="209">
        <v>0</v>
      </c>
      <c r="MQ319" s="209">
        <v>0</v>
      </c>
      <c r="MR319" s="209">
        <v>0</v>
      </c>
      <c r="MS319" s="38">
        <f t="shared" si="1693"/>
        <v>0</v>
      </c>
    </row>
    <row r="320" spans="1:357" ht="15.75" x14ac:dyDescent="0.25">
      <c r="A320" s="86">
        <v>7512</v>
      </c>
      <c r="B320" s="113"/>
      <c r="C320" s="114" t="s">
        <v>280</v>
      </c>
      <c r="D320" s="114" t="s">
        <v>99</v>
      </c>
      <c r="E320" s="58">
        <v>0</v>
      </c>
      <c r="F320" s="58">
        <v>0</v>
      </c>
      <c r="G320" s="58">
        <v>0</v>
      </c>
      <c r="H320" s="58">
        <v>0</v>
      </c>
      <c r="I320" s="58">
        <v>0</v>
      </c>
      <c r="J320" s="58">
        <v>0</v>
      </c>
      <c r="K320" s="36">
        <v>0</v>
      </c>
      <c r="L320" s="37">
        <v>2085974.7955266235</v>
      </c>
      <c r="M320" s="37">
        <v>0</v>
      </c>
      <c r="N320" s="37">
        <v>98673.009514271413</v>
      </c>
      <c r="O320" s="36">
        <v>0</v>
      </c>
      <c r="P320" s="37">
        <v>0</v>
      </c>
      <c r="Q320" s="37">
        <v>492.40527457853449</v>
      </c>
      <c r="R320" s="37">
        <v>12518.778167250877</v>
      </c>
      <c r="S320" s="37">
        <f>L320+M320+N320+O320+P320+Q320+R320</f>
        <v>2197658.9884827244</v>
      </c>
      <c r="T320" s="36">
        <v>0</v>
      </c>
      <c r="U320" s="36">
        <v>0</v>
      </c>
      <c r="V320" s="36">
        <v>13315.807043899182</v>
      </c>
      <c r="W320" s="36">
        <v>0</v>
      </c>
      <c r="X320" s="36">
        <v>642.63061258554501</v>
      </c>
      <c r="Y320" s="36">
        <v>8604.5735269571014</v>
      </c>
      <c r="Z320" s="36">
        <v>0</v>
      </c>
      <c r="AA320" s="36">
        <v>647333.5002503756</v>
      </c>
      <c r="AB320" s="36">
        <v>50292.104823902526</v>
      </c>
      <c r="AC320" s="36">
        <v>235853.78067100651</v>
      </c>
      <c r="AD320" s="36">
        <v>245459.02186613256</v>
      </c>
      <c r="AE320" s="36">
        <v>113478.55116007345</v>
      </c>
      <c r="AF320" s="37">
        <f>T320+U320+V320+W320+X320+Y320+Z320+AA320+AB320+AC320+AD320+AE320</f>
        <v>1314979.9699549323</v>
      </c>
      <c r="AG320" s="36">
        <v>595359.7062260058</v>
      </c>
      <c r="AH320" s="36">
        <v>0</v>
      </c>
      <c r="AI320" s="36">
        <v>-136246.03572024705</v>
      </c>
      <c r="AJ320" s="36">
        <v>-8429.3106326155903</v>
      </c>
      <c r="AK320" s="36">
        <v>16729.260557502923</v>
      </c>
      <c r="AL320" s="36">
        <v>29865.631781004842</v>
      </c>
      <c r="AM320" s="36">
        <v>15164.413286596564</v>
      </c>
      <c r="AN320" s="36">
        <v>524403.27157402772</v>
      </c>
      <c r="AO320" s="36">
        <v>0</v>
      </c>
      <c r="AP320" s="36">
        <v>158800.70105157737</v>
      </c>
      <c r="AQ320" s="36">
        <v>21636.621599065264</v>
      </c>
      <c r="AR320" s="36">
        <v>50851.276915373062</v>
      </c>
      <c r="AS320" s="37">
        <f>AG320+AH320+AI320+AJ320+AK320+AL320+AM320+AN320+AO320+AP320+AQ320+AR320</f>
        <v>1268135.5366382911</v>
      </c>
      <c r="AT320" s="36">
        <v>0</v>
      </c>
      <c r="AU320" s="36">
        <v>0</v>
      </c>
      <c r="AV320" s="36">
        <v>0</v>
      </c>
      <c r="AW320" s="36">
        <v>0</v>
      </c>
      <c r="AX320" s="36">
        <v>588.38257386079113</v>
      </c>
      <c r="AY320" s="36">
        <v>961692.53880821238</v>
      </c>
      <c r="AZ320" s="36">
        <v>158.57119011851111</v>
      </c>
      <c r="BA320" s="36">
        <v>0</v>
      </c>
      <c r="BB320" s="36">
        <v>2983.6421298614591</v>
      </c>
      <c r="BC320" s="36">
        <v>1189.2839258888332</v>
      </c>
      <c r="BD320" s="36">
        <v>629385.74528459355</v>
      </c>
      <c r="BE320" s="36">
        <v>167580.53747287599</v>
      </c>
      <c r="BF320" s="37">
        <f>AT320+AU320+AV320+AW320+AX320+AY320+AZ320+BA320+BB320+BC320+BD320+BE320</f>
        <v>1763578.7013854117</v>
      </c>
      <c r="BG320" s="36">
        <v>346.35286262727425</v>
      </c>
      <c r="BH320" s="36">
        <v>4.1729260557502919</v>
      </c>
      <c r="BI320" s="36">
        <v>0</v>
      </c>
      <c r="BJ320" s="36">
        <v>318990.98647971958</v>
      </c>
      <c r="BK320" s="36">
        <v>942718.2440327158</v>
      </c>
      <c r="BL320" s="36">
        <v>1135248.7063929227</v>
      </c>
      <c r="BM320" s="36">
        <v>-184472.54214655317</v>
      </c>
      <c r="BN320" s="36">
        <v>8024.5368052078129</v>
      </c>
      <c r="BO320" s="36">
        <v>-4268.9033550325494</v>
      </c>
      <c r="BP320" s="36">
        <v>8041.2285094308127</v>
      </c>
      <c r="BQ320" s="36">
        <v>-171.08996828576198</v>
      </c>
      <c r="BR320" s="36">
        <v>574265.56501418795</v>
      </c>
      <c r="BS320" s="37">
        <f>BG320+BH320+BI320+BJ320+BK320+BL320+BM320+BN320+BO320+BP320+BQ320+BR320</f>
        <v>2798727.2575529963</v>
      </c>
      <c r="BT320" s="36">
        <v>0</v>
      </c>
      <c r="BU320" s="36">
        <v>0</v>
      </c>
      <c r="BV320" s="36">
        <v>6772.6589884827245</v>
      </c>
      <c r="BW320" s="36">
        <v>183.60874645301286</v>
      </c>
      <c r="BX320" s="36">
        <v>0</v>
      </c>
      <c r="BY320" s="36">
        <v>0</v>
      </c>
      <c r="BZ320" s="36">
        <v>775213.45351360377</v>
      </c>
      <c r="CA320" s="36">
        <v>-116.84192956100819</v>
      </c>
      <c r="CB320" s="36">
        <v>159668.66967117344</v>
      </c>
      <c r="CC320" s="36">
        <v>0</v>
      </c>
      <c r="CD320" s="36">
        <v>15598.397596394592</v>
      </c>
      <c r="CE320" s="36">
        <v>180120.18027040563</v>
      </c>
      <c r="CF320" s="37">
        <f>BT320+BU320+BV320+BW320+BX320+BY320+BZ320+CA320+CB320+CC320+CD320+CE320</f>
        <v>1137440.1268569522</v>
      </c>
      <c r="CG320" s="36">
        <v>0</v>
      </c>
      <c r="CH320" s="36">
        <v>0</v>
      </c>
      <c r="CI320" s="36">
        <v>0</v>
      </c>
      <c r="CJ320" s="36">
        <v>90151.894508429323</v>
      </c>
      <c r="CK320" s="36">
        <v>39167.083959272248</v>
      </c>
      <c r="CL320" s="36">
        <v>0</v>
      </c>
      <c r="CM320" s="36">
        <v>77053.079619429147</v>
      </c>
      <c r="CN320" s="36">
        <v>23301.619095309634</v>
      </c>
      <c r="CO320" s="36">
        <v>0</v>
      </c>
      <c r="CP320" s="36">
        <v>64051.493907527954</v>
      </c>
      <c r="CQ320" s="36">
        <v>1263032.0480721081</v>
      </c>
      <c r="CR320" s="36">
        <v>461746.78684693709</v>
      </c>
      <c r="CS320" s="37">
        <f>CG320+CH320+CI320+CJ320+CK320+CL320+CM320+CN320+CO320+CP320+CQ320+CR320</f>
        <v>2018504.0060090134</v>
      </c>
      <c r="CT320" s="36">
        <v>2091816.8920046738</v>
      </c>
      <c r="CU320" s="36">
        <v>12519808.879986648</v>
      </c>
      <c r="CV320" s="36">
        <v>1377.0655983975967</v>
      </c>
      <c r="CW320" s="36">
        <v>66766.816892004688</v>
      </c>
      <c r="CX320" s="36">
        <v>157210.81622433654</v>
      </c>
      <c r="CY320" s="36">
        <v>30879.652812552162</v>
      </c>
      <c r="CZ320" s="36">
        <v>0</v>
      </c>
      <c r="DA320" s="36">
        <v>0</v>
      </c>
      <c r="DB320" s="36">
        <v>0</v>
      </c>
      <c r="DC320" s="36">
        <v>31677.516274412399</v>
      </c>
      <c r="DD320" s="36">
        <v>938.90836254381577</v>
      </c>
      <c r="DE320" s="36">
        <v>10091921.215156067</v>
      </c>
      <c r="DF320" s="36">
        <f>CT320+CU320+CV320+CW320+CX320+CY320+CZ320+DA320+DB320+DC320+DD320+DE320</f>
        <v>24992397.763311639</v>
      </c>
      <c r="DG320" s="36">
        <v>0</v>
      </c>
      <c r="DH320" s="36">
        <v>541</v>
      </c>
      <c r="DI320" s="36">
        <v>0</v>
      </c>
      <c r="DJ320" s="36">
        <v>0</v>
      </c>
      <c r="DK320" s="36">
        <v>4844.8100000000004</v>
      </c>
      <c r="DL320" s="36">
        <v>0</v>
      </c>
      <c r="DM320" s="36">
        <v>243390</v>
      </c>
      <c r="DN320" s="36">
        <v>100000.19</v>
      </c>
      <c r="DO320" s="36">
        <v>100000</v>
      </c>
      <c r="DP320" s="36">
        <v>1297458.21</v>
      </c>
      <c r="DQ320" s="36">
        <v>310046</v>
      </c>
      <c r="DR320" s="36">
        <v>12727</v>
      </c>
      <c r="DS320" s="37">
        <f>DG320+DH320+DI320+DJ320+DK320+DL320+DM320+DN320+DO320+DP320+DQ320+DR320</f>
        <v>2069007.21</v>
      </c>
      <c r="DT320" s="36">
        <v>0</v>
      </c>
      <c r="DU320" s="36">
        <v>45717</v>
      </c>
      <c r="DV320" s="36">
        <v>0</v>
      </c>
      <c r="DW320" s="36">
        <v>0</v>
      </c>
      <c r="DX320" s="36">
        <v>0</v>
      </c>
      <c r="DY320" s="36">
        <v>0</v>
      </c>
      <c r="DZ320" s="36">
        <v>4419.92</v>
      </c>
      <c r="EA320" s="36">
        <v>205857</v>
      </c>
      <c r="EB320" s="36">
        <v>3329250.98</v>
      </c>
      <c r="EC320" s="36">
        <v>555465.54</v>
      </c>
      <c r="ED320" s="36">
        <v>29318.439999999944</v>
      </c>
      <c r="EE320" s="36">
        <v>28425.950000000186</v>
      </c>
      <c r="EF320" s="37">
        <f>DT320+DU320+DV320+DW320+DX320+DY320+DZ320+EA320+EB320+EC320+ED320+EE320</f>
        <v>4198454.83</v>
      </c>
      <c r="EG320" s="36">
        <v>10000</v>
      </c>
      <c r="EH320" s="36">
        <v>0</v>
      </c>
      <c r="EI320" s="36">
        <v>36257</v>
      </c>
      <c r="EJ320" s="36">
        <v>1000000</v>
      </c>
      <c r="EK320" s="36">
        <v>0</v>
      </c>
      <c r="EL320" s="36">
        <v>37572.909999999916</v>
      </c>
      <c r="EM320" s="36">
        <v>1511.5700000000652</v>
      </c>
      <c r="EN320" s="36">
        <v>0</v>
      </c>
      <c r="EO320" s="36">
        <v>1174352.8700000001</v>
      </c>
      <c r="EP320" s="36">
        <v>7101</v>
      </c>
      <c r="EQ320" s="36">
        <v>327408</v>
      </c>
      <c r="ER320" s="36">
        <v>4424205.59</v>
      </c>
      <c r="ES320" s="37">
        <f>EG320+EH320+EI320+EJ320+EK320+EL320+EM320+EN320+EO320+EP320+EQ320+ER320</f>
        <v>7018408.9399999995</v>
      </c>
      <c r="ET320" s="36">
        <v>0</v>
      </c>
      <c r="EU320" s="36">
        <v>0</v>
      </c>
      <c r="EV320" s="36">
        <v>0</v>
      </c>
      <c r="EW320" s="36">
        <v>1250000</v>
      </c>
      <c r="EX320" s="36">
        <v>0</v>
      </c>
      <c r="EY320" s="36">
        <v>0</v>
      </c>
      <c r="EZ320" s="36">
        <v>1345700</v>
      </c>
      <c r="FA320" s="36">
        <v>0</v>
      </c>
      <c r="FB320" s="36">
        <v>0</v>
      </c>
      <c r="FC320" s="36">
        <v>1417</v>
      </c>
      <c r="FD320" s="36">
        <v>0</v>
      </c>
      <c r="FE320" s="36">
        <v>0</v>
      </c>
      <c r="FF320" s="37">
        <f>ET320+EU320+EV320+EW320+EX320+EY320+EZ320+FA320+FB320+FC320+FD320+FE320</f>
        <v>2597117</v>
      </c>
      <c r="FG320" s="36">
        <v>0</v>
      </c>
      <c r="FH320" s="36">
        <v>3782</v>
      </c>
      <c r="FI320" s="36">
        <v>0</v>
      </c>
      <c r="FJ320" s="36">
        <v>0</v>
      </c>
      <c r="FK320" s="36">
        <v>0</v>
      </c>
      <c r="FL320" s="36">
        <v>940</v>
      </c>
      <c r="FM320" s="36">
        <v>362.09</v>
      </c>
      <c r="FN320" s="36">
        <v>0</v>
      </c>
      <c r="FO320" s="36">
        <v>46918.25</v>
      </c>
      <c r="FP320" s="36">
        <v>0</v>
      </c>
      <c r="FQ320" s="36">
        <v>0</v>
      </c>
      <c r="FR320" s="36">
        <v>18000</v>
      </c>
      <c r="FS320" s="37">
        <f>FG320+FH320+FI320+FJ320+FK320+FL320+FM320+FN320+FO320+FP320+FQ320+FR320</f>
        <v>70002.34</v>
      </c>
      <c r="FT320" s="36">
        <v>13289.18</v>
      </c>
      <c r="FU320" s="36">
        <v>0</v>
      </c>
      <c r="FV320" s="36">
        <v>1446.75</v>
      </c>
      <c r="FW320" s="36">
        <v>5000</v>
      </c>
      <c r="FX320" s="36">
        <v>0</v>
      </c>
      <c r="FY320" s="36">
        <v>99930.52</v>
      </c>
      <c r="FZ320" s="36">
        <v>0</v>
      </c>
      <c r="GA320" s="36">
        <v>0</v>
      </c>
      <c r="GB320" s="36">
        <v>0</v>
      </c>
      <c r="GC320" s="36">
        <v>18125.25</v>
      </c>
      <c r="GD320" s="36">
        <v>0</v>
      </c>
      <c r="GE320" s="36">
        <v>1000</v>
      </c>
      <c r="GF320" s="37">
        <f t="shared" si="1667"/>
        <v>138791.70000000001</v>
      </c>
      <c r="GG320" s="36">
        <v>0</v>
      </c>
      <c r="GH320" s="36">
        <v>3720.27</v>
      </c>
      <c r="GI320" s="36">
        <v>1000.0000000000005</v>
      </c>
      <c r="GJ320" s="36">
        <v>0</v>
      </c>
      <c r="GK320" s="36">
        <v>0</v>
      </c>
      <c r="GL320" s="36">
        <v>0</v>
      </c>
      <c r="GM320" s="36">
        <v>0</v>
      </c>
      <c r="GN320" s="36">
        <v>0</v>
      </c>
      <c r="GO320" s="36">
        <v>0</v>
      </c>
      <c r="GP320" s="36">
        <v>1300</v>
      </c>
      <c r="GQ320" s="36">
        <v>0</v>
      </c>
      <c r="GR320" s="36">
        <v>163702.39999999999</v>
      </c>
      <c r="GS320" s="37">
        <f t="shared" si="1669"/>
        <v>169722.66999999998</v>
      </c>
      <c r="GT320" s="36">
        <v>0</v>
      </c>
      <c r="GU320" s="36">
        <v>0</v>
      </c>
      <c r="GV320" s="36">
        <v>86.2</v>
      </c>
      <c r="GW320" s="36">
        <v>1118.8499999999999</v>
      </c>
      <c r="GX320" s="36">
        <v>0</v>
      </c>
      <c r="GY320" s="36">
        <v>9360.0000000000018</v>
      </c>
      <c r="GZ320" s="36">
        <v>0</v>
      </c>
      <c r="HA320" s="36">
        <v>0</v>
      </c>
      <c r="HB320" s="36">
        <v>14422.300000000001</v>
      </c>
      <c r="HC320" s="36">
        <v>10049.700000000001</v>
      </c>
      <c r="HD320" s="36">
        <v>10000</v>
      </c>
      <c r="HE320" s="36">
        <v>10249.999999999993</v>
      </c>
      <c r="HF320" s="37">
        <f t="shared" si="1671"/>
        <v>55287.049999999996</v>
      </c>
      <c r="HG320" s="36">
        <v>10000</v>
      </c>
      <c r="HH320" s="36">
        <v>10000</v>
      </c>
      <c r="HI320" s="36">
        <v>10000</v>
      </c>
      <c r="HJ320" s="36">
        <v>10000</v>
      </c>
      <c r="HK320" s="36">
        <v>27200</v>
      </c>
      <c r="HL320" s="36">
        <v>21820.040000000008</v>
      </c>
      <c r="HM320" s="36">
        <v>10000</v>
      </c>
      <c r="HN320" s="36">
        <v>10000</v>
      </c>
      <c r="HO320" s="36">
        <v>10000</v>
      </c>
      <c r="HP320" s="36">
        <v>10000</v>
      </c>
      <c r="HQ320" s="36">
        <v>10000</v>
      </c>
      <c r="HR320" s="36">
        <v>2881.6000000000058</v>
      </c>
      <c r="HS320" s="37">
        <f t="shared" si="1673"/>
        <v>141901.64000000001</v>
      </c>
      <c r="HT320" s="36">
        <v>20000</v>
      </c>
      <c r="HU320" s="36">
        <v>59450.929999999993</v>
      </c>
      <c r="HV320" s="36">
        <v>13036</v>
      </c>
      <c r="HW320" s="36">
        <v>10360</v>
      </c>
      <c r="HX320" s="36">
        <v>10049.070000000007</v>
      </c>
      <c r="HY320" s="36">
        <v>10000</v>
      </c>
      <c r="HZ320" s="36">
        <v>10000</v>
      </c>
      <c r="IA320" s="36">
        <v>10000</v>
      </c>
      <c r="IB320" s="36">
        <v>12421.869999999995</v>
      </c>
      <c r="IC320" s="36">
        <v>65048.599999999977</v>
      </c>
      <c r="ID320" s="36">
        <v>8344.4500000000407</v>
      </c>
      <c r="IE320" s="36">
        <v>68250.809999999969</v>
      </c>
      <c r="IF320" s="37">
        <f t="shared" si="1675"/>
        <v>296961.73</v>
      </c>
      <c r="IG320" s="36">
        <v>200113.68</v>
      </c>
      <c r="IH320" s="209">
        <v>10</v>
      </c>
      <c r="II320" s="209">
        <v>0</v>
      </c>
      <c r="IJ320" s="209">
        <v>30000</v>
      </c>
      <c r="IK320" s="209">
        <v>745.20000000001164</v>
      </c>
      <c r="IL320" s="209">
        <v>1353</v>
      </c>
      <c r="IM320" s="209">
        <v>0</v>
      </c>
      <c r="IN320" s="209">
        <v>6900</v>
      </c>
      <c r="IO320" s="209">
        <v>3417.8499999999767</v>
      </c>
      <c r="IP320" s="209">
        <v>5149.5000000000291</v>
      </c>
      <c r="IQ320" s="209">
        <v>0</v>
      </c>
      <c r="IR320" s="209">
        <v>1096485.3499999999</v>
      </c>
      <c r="IS320" s="37">
        <f t="shared" si="1677"/>
        <v>1344174.5799999998</v>
      </c>
      <c r="IT320" s="36">
        <v>0</v>
      </c>
      <c r="IU320" s="209">
        <v>14612</v>
      </c>
      <c r="IV320" s="209">
        <v>0</v>
      </c>
      <c r="IW320" s="209">
        <v>11800</v>
      </c>
      <c r="IX320" s="209">
        <v>0</v>
      </c>
      <c r="IY320" s="209">
        <v>1268</v>
      </c>
      <c r="IZ320" s="209">
        <v>0</v>
      </c>
      <c r="JA320" s="209">
        <v>1380</v>
      </c>
      <c r="JB320" s="209">
        <v>280068.59999999998</v>
      </c>
      <c r="JC320" s="209">
        <v>15532.5</v>
      </c>
      <c r="JD320" s="209">
        <v>1089.6800000000512</v>
      </c>
      <c r="JE320" s="209">
        <v>349933</v>
      </c>
      <c r="JF320" s="37">
        <f t="shared" si="1679"/>
        <v>675683.78</v>
      </c>
      <c r="JG320" s="229">
        <v>0</v>
      </c>
      <c r="JH320" s="209">
        <v>0</v>
      </c>
      <c r="JI320" s="209">
        <v>0</v>
      </c>
      <c r="JJ320" s="209">
        <v>143336.6</v>
      </c>
      <c r="JK320" s="209">
        <v>378</v>
      </c>
      <c r="JL320" s="209">
        <v>26080.600000000006</v>
      </c>
      <c r="JM320" s="209">
        <v>3100100</v>
      </c>
      <c r="JN320" s="209">
        <v>1071357</v>
      </c>
      <c r="JO320" s="209">
        <v>6860</v>
      </c>
      <c r="JP320" s="209">
        <v>12025.999999999069</v>
      </c>
      <c r="JQ320" s="209">
        <v>18029</v>
      </c>
      <c r="JR320" s="209">
        <v>1600.0000000009313</v>
      </c>
      <c r="JS320" s="37">
        <f t="shared" si="1681"/>
        <v>4379767.2</v>
      </c>
      <c r="JT320" s="229">
        <v>0</v>
      </c>
      <c r="JU320" s="209">
        <v>24660</v>
      </c>
      <c r="JV320" s="209">
        <v>494455.17</v>
      </c>
      <c r="JW320" s="209">
        <v>0</v>
      </c>
      <c r="JX320" s="209">
        <v>0</v>
      </c>
      <c r="JY320" s="209">
        <v>0</v>
      </c>
      <c r="JZ320" s="209">
        <v>0</v>
      </c>
      <c r="KA320" s="209">
        <v>0</v>
      </c>
      <c r="KB320" s="209">
        <v>0</v>
      </c>
      <c r="KC320" s="209">
        <v>0</v>
      </c>
      <c r="KD320" s="209">
        <v>200</v>
      </c>
      <c r="KE320" s="209">
        <v>49374.000000000058</v>
      </c>
      <c r="KF320" s="37">
        <f t="shared" si="1683"/>
        <v>568689.17000000004</v>
      </c>
      <c r="KG320" s="229">
        <v>0</v>
      </c>
      <c r="KH320" s="209">
        <v>2226</v>
      </c>
      <c r="KI320" s="209">
        <v>0</v>
      </c>
      <c r="KJ320" s="209">
        <v>0</v>
      </c>
      <c r="KK320" s="209">
        <v>2000</v>
      </c>
      <c r="KL320" s="209">
        <v>83747.87</v>
      </c>
      <c r="KM320" s="209">
        <v>0</v>
      </c>
      <c r="KN320" s="209">
        <v>2112</v>
      </c>
      <c r="KO320" s="209">
        <v>0</v>
      </c>
      <c r="KP320" s="209">
        <v>0</v>
      </c>
      <c r="KQ320" s="209">
        <v>780</v>
      </c>
      <c r="KR320" s="209">
        <v>47192.270000000019</v>
      </c>
      <c r="KS320" s="37">
        <f t="shared" si="1685"/>
        <v>138058.14000000001</v>
      </c>
      <c r="KT320" s="229">
        <v>0</v>
      </c>
      <c r="KU320" s="209">
        <v>1436.8</v>
      </c>
      <c r="KV320" s="209">
        <v>17119</v>
      </c>
      <c r="KW320" s="209">
        <v>334</v>
      </c>
      <c r="KX320" s="209">
        <v>0</v>
      </c>
      <c r="KY320" s="209">
        <v>580</v>
      </c>
      <c r="KZ320" s="209">
        <v>0</v>
      </c>
      <c r="LA320" s="209">
        <v>0</v>
      </c>
      <c r="LB320" s="209">
        <v>359.77000000000044</v>
      </c>
      <c r="LC320" s="209">
        <v>0</v>
      </c>
      <c r="LD320" s="209">
        <v>0</v>
      </c>
      <c r="LE320" s="209">
        <v>0</v>
      </c>
      <c r="LF320" s="37">
        <f t="shared" si="1687"/>
        <v>19829.57</v>
      </c>
      <c r="LG320" s="229">
        <v>0</v>
      </c>
      <c r="LH320" s="209">
        <v>0</v>
      </c>
      <c r="LI320" s="209">
        <v>0</v>
      </c>
      <c r="LJ320" s="209">
        <v>72208.84</v>
      </c>
      <c r="LK320" s="209">
        <v>1500.3600000000006</v>
      </c>
      <c r="LL320" s="209">
        <v>0</v>
      </c>
      <c r="LM320" s="209">
        <v>0</v>
      </c>
      <c r="LN320" s="209">
        <v>0</v>
      </c>
      <c r="LO320" s="209">
        <v>0</v>
      </c>
      <c r="LP320" s="209">
        <v>0</v>
      </c>
      <c r="LQ320" s="209">
        <v>0</v>
      </c>
      <c r="LR320" s="209">
        <v>78396.900000000009</v>
      </c>
      <c r="LS320" s="37">
        <f t="shared" si="1689"/>
        <v>152106.1</v>
      </c>
      <c r="LT320" s="229">
        <v>0</v>
      </c>
      <c r="LU320" s="209">
        <v>0</v>
      </c>
      <c r="LV320" s="209">
        <v>0</v>
      </c>
      <c r="LW320" s="209">
        <v>2500</v>
      </c>
      <c r="LX320" s="209">
        <v>38655</v>
      </c>
      <c r="LY320" s="209">
        <v>0</v>
      </c>
      <c r="LZ320" s="209">
        <v>0</v>
      </c>
      <c r="MA320" s="209">
        <v>0</v>
      </c>
      <c r="MB320" s="209">
        <v>0</v>
      </c>
      <c r="MC320" s="209">
        <v>0</v>
      </c>
      <c r="MD320" s="209">
        <v>0</v>
      </c>
      <c r="ME320" s="209">
        <v>0</v>
      </c>
      <c r="MF320" s="37">
        <f t="shared" si="1691"/>
        <v>41155</v>
      </c>
      <c r="MG320" s="229">
        <v>161516.31</v>
      </c>
      <c r="MH320" s="209">
        <v>0</v>
      </c>
      <c r="MI320" s="209">
        <v>6331.5</v>
      </c>
      <c r="MJ320" s="209">
        <v>0</v>
      </c>
      <c r="MK320" s="209">
        <v>0</v>
      </c>
      <c r="ML320" s="209">
        <v>0</v>
      </c>
      <c r="MM320" s="209">
        <v>0</v>
      </c>
      <c r="MN320" s="209">
        <v>0</v>
      </c>
      <c r="MO320" s="209">
        <v>0</v>
      </c>
      <c r="MP320" s="209">
        <v>0</v>
      </c>
      <c r="MQ320" s="209">
        <v>0</v>
      </c>
      <c r="MR320" s="209">
        <v>0</v>
      </c>
      <c r="MS320" s="38">
        <f t="shared" si="1693"/>
        <v>167847.81</v>
      </c>
    </row>
    <row r="321" spans="1:357" ht="15.75" x14ac:dyDescent="0.25">
      <c r="A321" s="86">
        <v>7513</v>
      </c>
      <c r="B321" s="113"/>
      <c r="C321" s="114" t="s">
        <v>408</v>
      </c>
      <c r="D321" s="114" t="s">
        <v>100</v>
      </c>
      <c r="E321" s="58"/>
      <c r="F321" s="58"/>
      <c r="G321" s="58"/>
      <c r="H321" s="58"/>
      <c r="I321" s="58"/>
      <c r="J321" s="58"/>
      <c r="K321" s="36"/>
      <c r="L321" s="37"/>
      <c r="M321" s="37"/>
      <c r="N321" s="37"/>
      <c r="O321" s="36"/>
      <c r="P321" s="37"/>
      <c r="Q321" s="37"/>
      <c r="R321" s="37"/>
      <c r="S321" s="37">
        <f>L321+M321+N321+O321+P321+Q321+R321</f>
        <v>0</v>
      </c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7">
        <f>T321+U321+V321+W321+X321+Y321+Z321+AA321+AB321+AC321+AD321+AE321</f>
        <v>0</v>
      </c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7">
        <f>AG321+AH321+AI321+AJ321+AK321+AL321+AM321+AN321+AO321+AP321+AQ321+AR321</f>
        <v>0</v>
      </c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7">
        <f>AT321+AU321+AV321+AW321+AX321+AY321+AZ321+BA321+BB321+BC321+BD321+BE321</f>
        <v>0</v>
      </c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7">
        <f>BG321+BH321+BI321+BJ321+BK321+BL321+BM321+BN321+BO321+BP321+BQ321+BR321</f>
        <v>0</v>
      </c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7">
        <f>BT321+BU321+BV321+BW321+BX321+BY321+BZ321+CA321+CB321+CC321+CD321+CE321</f>
        <v>0</v>
      </c>
      <c r="CG321" s="36">
        <v>0</v>
      </c>
      <c r="CH321" s="36">
        <v>0</v>
      </c>
      <c r="CI321" s="36">
        <v>0</v>
      </c>
      <c r="CJ321" s="36">
        <v>0</v>
      </c>
      <c r="CK321" s="36">
        <v>0</v>
      </c>
      <c r="CL321" s="36">
        <v>0</v>
      </c>
      <c r="CM321" s="36">
        <v>0</v>
      </c>
      <c r="CN321" s="36">
        <v>0</v>
      </c>
      <c r="CO321" s="36">
        <v>0</v>
      </c>
      <c r="CP321" s="36">
        <v>0</v>
      </c>
      <c r="CQ321" s="36">
        <v>0</v>
      </c>
      <c r="CR321" s="36">
        <v>83622.391921215167</v>
      </c>
      <c r="CS321" s="37">
        <f>CG321+CH321+CI321+CJ321+CK321+CL321+CM321+CN321+CO321+CP321+CQ321+CR321</f>
        <v>83622.391921215167</v>
      </c>
      <c r="CT321" s="36">
        <v>8345.852111500586</v>
      </c>
      <c r="CU321" s="36">
        <v>0</v>
      </c>
      <c r="CV321" s="36">
        <v>0</v>
      </c>
      <c r="CW321" s="36">
        <v>484518.44433316641</v>
      </c>
      <c r="CX321" s="36">
        <v>0</v>
      </c>
      <c r="CY321" s="36">
        <v>0</v>
      </c>
      <c r="CZ321" s="36">
        <v>0</v>
      </c>
      <c r="DA321" s="36">
        <v>0</v>
      </c>
      <c r="DB321" s="36">
        <v>32477.883491904529</v>
      </c>
      <c r="DC321" s="36">
        <v>0</v>
      </c>
      <c r="DD321" s="36">
        <v>457457.01886162581</v>
      </c>
      <c r="DE321" s="36">
        <v>-449595.2261725922</v>
      </c>
      <c r="DF321" s="36">
        <f>CT321+CU321+CV321+CW321+CX321+CY321+CZ321+DA321+DB321+DC321+DD321+DE321</f>
        <v>533203.97262560506</v>
      </c>
      <c r="DG321" s="36">
        <v>0</v>
      </c>
      <c r="DH321" s="36">
        <v>0</v>
      </c>
      <c r="DI321" s="36">
        <v>45871.73</v>
      </c>
      <c r="DJ321" s="36">
        <v>0</v>
      </c>
      <c r="DK321" s="36">
        <v>17791.78</v>
      </c>
      <c r="DL321" s="36">
        <v>476</v>
      </c>
      <c r="DM321" s="36">
        <v>0</v>
      </c>
      <c r="DN321" s="36">
        <v>-12372.51</v>
      </c>
      <c r="DO321" s="36">
        <v>15351</v>
      </c>
      <c r="DP321" s="36">
        <v>90293.05</v>
      </c>
      <c r="DQ321" s="36">
        <v>1583.5100000000093</v>
      </c>
      <c r="DR321" s="36">
        <v>95641</v>
      </c>
      <c r="DS321" s="37">
        <f>DG321+DH321+DI321+DJ321+DK321+DL321+DM321+DN321+DO321+DP321+DQ321+DR321</f>
        <v>254635.56</v>
      </c>
      <c r="DT321" s="36">
        <v>5049.6000000000004</v>
      </c>
      <c r="DU321" s="36">
        <v>0</v>
      </c>
      <c r="DV321" s="36">
        <v>384.86</v>
      </c>
      <c r="DW321" s="36">
        <v>0</v>
      </c>
      <c r="DX321" s="36">
        <v>0</v>
      </c>
      <c r="DY321" s="36">
        <v>0</v>
      </c>
      <c r="DZ321" s="36">
        <v>0</v>
      </c>
      <c r="EA321" s="36">
        <v>0</v>
      </c>
      <c r="EB321" s="36">
        <v>0</v>
      </c>
      <c r="EC321" s="36">
        <v>342299.4</v>
      </c>
      <c r="ED321" s="36">
        <v>0</v>
      </c>
      <c r="EE321" s="36">
        <v>327748.59999999998</v>
      </c>
      <c r="EF321" s="37">
        <f>DT321+DU321+DV321+DW321+DX321+DY321+DZ321+EA321+EB321+EC321+ED321+EE321</f>
        <v>675482.46</v>
      </c>
      <c r="EG321" s="36">
        <v>0</v>
      </c>
      <c r="EH321" s="36">
        <v>0</v>
      </c>
      <c r="EI321" s="36">
        <v>0</v>
      </c>
      <c r="EJ321" s="36">
        <v>0</v>
      </c>
      <c r="EK321" s="36">
        <v>0</v>
      </c>
      <c r="EL321" s="36">
        <v>0</v>
      </c>
      <c r="EM321" s="36">
        <v>0</v>
      </c>
      <c r="EN321" s="36">
        <v>0</v>
      </c>
      <c r="EO321" s="36">
        <v>0</v>
      </c>
      <c r="EP321" s="36">
        <v>0</v>
      </c>
      <c r="EQ321" s="36">
        <v>0</v>
      </c>
      <c r="ER321" s="36">
        <v>44170.89</v>
      </c>
      <c r="ES321" s="37">
        <f>EG321+EH321+EI321+EJ321+EK321+EL321+EM321+EN321+EO321+EP321+EQ321+ER321</f>
        <v>44170.89</v>
      </c>
      <c r="ET321" s="36">
        <v>0</v>
      </c>
      <c r="EU321" s="36">
        <v>11062.1</v>
      </c>
      <c r="EV321" s="36">
        <v>0</v>
      </c>
      <c r="EW321" s="36">
        <v>0</v>
      </c>
      <c r="EX321" s="36">
        <v>0</v>
      </c>
      <c r="EY321" s="36">
        <v>1050.19</v>
      </c>
      <c r="EZ321" s="36">
        <v>0</v>
      </c>
      <c r="FA321" s="36">
        <v>0</v>
      </c>
      <c r="FB321" s="36">
        <v>4.3299999999999272</v>
      </c>
      <c r="FC321" s="36">
        <v>0</v>
      </c>
      <c r="FD321" s="36">
        <v>11894.54</v>
      </c>
      <c r="FE321" s="36">
        <v>0</v>
      </c>
      <c r="FF321" s="37">
        <f>ET321+EU321+EV321+EW321+EX321+EY321+EZ321+FA321+FB321+FC321+FD321+FE321</f>
        <v>24011.160000000003</v>
      </c>
      <c r="FG321" s="36">
        <v>0</v>
      </c>
      <c r="FH321" s="36">
        <v>0</v>
      </c>
      <c r="FI321" s="36">
        <v>0</v>
      </c>
      <c r="FJ321" s="36">
        <v>0</v>
      </c>
      <c r="FK321" s="36">
        <v>0</v>
      </c>
      <c r="FL321" s="36">
        <v>0</v>
      </c>
      <c r="FM321" s="36">
        <v>477.92</v>
      </c>
      <c r="FN321" s="36">
        <v>0</v>
      </c>
      <c r="FO321" s="36">
        <v>0</v>
      </c>
      <c r="FP321" s="36">
        <v>1128.31</v>
      </c>
      <c r="FQ321" s="36">
        <v>0</v>
      </c>
      <c r="FR321" s="36">
        <v>283.18</v>
      </c>
      <c r="FS321" s="37">
        <f>FG321+FH321+FI321+FJ321+FK321+FL321+FM321+FN321+FO321+FP321+FQ321+FR321</f>
        <v>1889.41</v>
      </c>
      <c r="FT321" s="36">
        <v>0</v>
      </c>
      <c r="FU321" s="36">
        <v>0</v>
      </c>
      <c r="FV321" s="36">
        <v>4554.09</v>
      </c>
      <c r="FW321" s="36">
        <v>0</v>
      </c>
      <c r="FX321" s="36">
        <v>0</v>
      </c>
      <c r="FY321" s="36">
        <v>0</v>
      </c>
      <c r="FZ321" s="36">
        <v>0</v>
      </c>
      <c r="GA321" s="36">
        <v>0</v>
      </c>
      <c r="GB321" s="36">
        <v>0</v>
      </c>
      <c r="GC321" s="36">
        <v>0</v>
      </c>
      <c r="GD321" s="36">
        <v>0</v>
      </c>
      <c r="GE321" s="36">
        <v>0</v>
      </c>
      <c r="GF321" s="37">
        <f t="shared" si="1667"/>
        <v>4554.09</v>
      </c>
      <c r="GG321" s="36">
        <v>0</v>
      </c>
      <c r="GH321" s="36">
        <v>0</v>
      </c>
      <c r="GI321" s="36">
        <v>0</v>
      </c>
      <c r="GJ321" s="36">
        <v>0</v>
      </c>
      <c r="GK321" s="36">
        <v>0</v>
      </c>
      <c r="GL321" s="36">
        <v>1564.69</v>
      </c>
      <c r="GM321" s="36">
        <v>0</v>
      </c>
      <c r="GN321" s="36">
        <v>0</v>
      </c>
      <c r="GO321" s="36">
        <v>0</v>
      </c>
      <c r="GP321" s="36">
        <v>0</v>
      </c>
      <c r="GQ321" s="36">
        <v>4200</v>
      </c>
      <c r="GR321" s="36">
        <v>0</v>
      </c>
      <c r="GS321" s="37">
        <f t="shared" si="1669"/>
        <v>5764.6900000000005</v>
      </c>
      <c r="GT321" s="36">
        <v>0</v>
      </c>
      <c r="GU321" s="36">
        <v>0</v>
      </c>
      <c r="GV321" s="36">
        <v>0</v>
      </c>
      <c r="GW321" s="36">
        <v>398.62</v>
      </c>
      <c r="GX321" s="36">
        <v>0</v>
      </c>
      <c r="GY321" s="36">
        <v>0</v>
      </c>
      <c r="GZ321" s="36">
        <v>0</v>
      </c>
      <c r="HA321" s="36">
        <v>0</v>
      </c>
      <c r="HB321" s="36">
        <v>0</v>
      </c>
      <c r="HC321" s="36">
        <v>0</v>
      </c>
      <c r="HD321" s="36">
        <v>0</v>
      </c>
      <c r="HE321" s="36">
        <v>9709.68</v>
      </c>
      <c r="HF321" s="37">
        <f t="shared" si="1671"/>
        <v>10108.300000000001</v>
      </c>
      <c r="HG321" s="36">
        <v>0</v>
      </c>
      <c r="HH321" s="36">
        <v>0</v>
      </c>
      <c r="HI321" s="36">
        <v>0</v>
      </c>
      <c r="HJ321" s="36">
        <v>0</v>
      </c>
      <c r="HK321" s="36">
        <v>0</v>
      </c>
      <c r="HL321" s="36">
        <v>0</v>
      </c>
      <c r="HM321" s="36">
        <v>4.7</v>
      </c>
      <c r="HN321" s="36">
        <v>0</v>
      </c>
      <c r="HO321" s="36">
        <v>0</v>
      </c>
      <c r="HP321" s="36">
        <v>0</v>
      </c>
      <c r="HQ321" s="36">
        <v>0</v>
      </c>
      <c r="HR321" s="36">
        <v>4200</v>
      </c>
      <c r="HS321" s="37">
        <f t="shared" si="1673"/>
        <v>4204.7</v>
      </c>
      <c r="HT321" s="36">
        <v>502800</v>
      </c>
      <c r="HU321" s="36">
        <v>0</v>
      </c>
      <c r="HV321" s="36">
        <v>0</v>
      </c>
      <c r="HW321" s="36">
        <v>0</v>
      </c>
      <c r="HX321" s="36">
        <v>0</v>
      </c>
      <c r="HY321" s="36">
        <v>0</v>
      </c>
      <c r="HZ321" s="36">
        <v>0</v>
      </c>
      <c r="IA321" s="36">
        <v>0</v>
      </c>
      <c r="IB321" s="36">
        <v>0</v>
      </c>
      <c r="IC321" s="36">
        <v>0</v>
      </c>
      <c r="ID321" s="36">
        <v>0</v>
      </c>
      <c r="IE321" s="36">
        <v>0</v>
      </c>
      <c r="IF321" s="37">
        <f t="shared" si="1675"/>
        <v>502800</v>
      </c>
      <c r="IG321" s="36">
        <v>125146.89</v>
      </c>
      <c r="IH321" s="209">
        <v>0</v>
      </c>
      <c r="II321" s="209">
        <v>3396.3099999999977</v>
      </c>
      <c r="IJ321" s="209">
        <v>0</v>
      </c>
      <c r="IK321" s="209">
        <v>216912.26999999996</v>
      </c>
      <c r="IL321" s="209">
        <v>0</v>
      </c>
      <c r="IM321" s="209">
        <v>2929.1500000000233</v>
      </c>
      <c r="IN321" s="209">
        <v>76.64000000001397</v>
      </c>
      <c r="IO321" s="209">
        <v>0</v>
      </c>
      <c r="IP321" s="209">
        <v>0</v>
      </c>
      <c r="IQ321" s="209">
        <v>758</v>
      </c>
      <c r="IR321" s="209">
        <v>218.85999999998603</v>
      </c>
      <c r="IS321" s="37">
        <f t="shared" si="1677"/>
        <v>349438.12</v>
      </c>
      <c r="IT321" s="36">
        <v>0</v>
      </c>
      <c r="IU321" s="209">
        <v>0</v>
      </c>
      <c r="IV321" s="209">
        <v>217620.23</v>
      </c>
      <c r="IW321" s="209">
        <v>0</v>
      </c>
      <c r="IX321" s="209">
        <v>6.1600000000034925</v>
      </c>
      <c r="IY321" s="209">
        <v>0</v>
      </c>
      <c r="IZ321" s="209">
        <v>0</v>
      </c>
      <c r="JA321" s="209">
        <v>0</v>
      </c>
      <c r="JB321" s="209">
        <v>0</v>
      </c>
      <c r="JC321" s="209">
        <v>21817.549999999988</v>
      </c>
      <c r="JD321" s="209">
        <v>0</v>
      </c>
      <c r="JE321" s="209">
        <v>1000</v>
      </c>
      <c r="JF321" s="37">
        <f t="shared" si="1679"/>
        <v>240443.94</v>
      </c>
      <c r="JG321" s="229">
        <v>0</v>
      </c>
      <c r="JH321" s="209">
        <v>202117.53</v>
      </c>
      <c r="JI321" s="209">
        <v>217620.23</v>
      </c>
      <c r="JJ321" s="209">
        <v>0</v>
      </c>
      <c r="JK321" s="209">
        <v>0</v>
      </c>
      <c r="JL321" s="209">
        <v>0</v>
      </c>
      <c r="JM321" s="209">
        <v>6498.3400000000256</v>
      </c>
      <c r="JN321" s="209">
        <v>0</v>
      </c>
      <c r="JO321" s="209">
        <v>0</v>
      </c>
      <c r="JP321" s="209">
        <v>0</v>
      </c>
      <c r="JQ321" s="209">
        <v>0</v>
      </c>
      <c r="JR321" s="209">
        <v>16234.450000000012</v>
      </c>
      <c r="JS321" s="37">
        <f t="shared" si="1681"/>
        <v>442470.55000000005</v>
      </c>
      <c r="JT321" s="229">
        <v>0</v>
      </c>
      <c r="JU321" s="209">
        <v>0</v>
      </c>
      <c r="JV321" s="209">
        <v>217620.23</v>
      </c>
      <c r="JW321" s="209">
        <v>0</v>
      </c>
      <c r="JX321" s="209">
        <v>0</v>
      </c>
      <c r="JY321" s="209">
        <v>16881</v>
      </c>
      <c r="JZ321" s="209">
        <v>0</v>
      </c>
      <c r="KA321" s="209">
        <v>0</v>
      </c>
      <c r="KB321" s="209">
        <v>0</v>
      </c>
      <c r="KC321" s="209">
        <v>0</v>
      </c>
      <c r="KD321" s="209">
        <v>0</v>
      </c>
      <c r="KE321" s="209">
        <v>0</v>
      </c>
      <c r="KF321" s="37">
        <f t="shared" si="1683"/>
        <v>234501.23</v>
      </c>
      <c r="KG321" s="229">
        <v>0</v>
      </c>
      <c r="KH321" s="209">
        <v>0</v>
      </c>
      <c r="KI321" s="209">
        <v>0</v>
      </c>
      <c r="KJ321" s="209">
        <v>0</v>
      </c>
      <c r="KK321" s="209">
        <v>0</v>
      </c>
      <c r="KL321" s="209">
        <v>217890.65</v>
      </c>
      <c r="KM321" s="209">
        <v>0</v>
      </c>
      <c r="KN321" s="209">
        <v>0</v>
      </c>
      <c r="KO321" s="209">
        <v>0</v>
      </c>
      <c r="KP321" s="209">
        <v>0</v>
      </c>
      <c r="KQ321" s="209">
        <v>4051.9100000000035</v>
      </c>
      <c r="KR321" s="209">
        <v>0</v>
      </c>
      <c r="KS321" s="37">
        <f t="shared" si="1685"/>
        <v>221942.56</v>
      </c>
      <c r="KT321" s="229">
        <v>0</v>
      </c>
      <c r="KU321" s="209">
        <v>0</v>
      </c>
      <c r="KV321" s="209">
        <v>217620.23</v>
      </c>
      <c r="KW321" s="209">
        <v>0</v>
      </c>
      <c r="KX321" s="209">
        <v>0</v>
      </c>
      <c r="KY321" s="209">
        <v>0</v>
      </c>
      <c r="KZ321" s="209">
        <v>0</v>
      </c>
      <c r="LA321" s="209">
        <v>0</v>
      </c>
      <c r="LB321" s="209">
        <v>0</v>
      </c>
      <c r="LC321" s="209">
        <v>0</v>
      </c>
      <c r="LD321" s="209">
        <v>0</v>
      </c>
      <c r="LE321" s="209">
        <v>0</v>
      </c>
      <c r="LF321" s="37">
        <f t="shared" si="1687"/>
        <v>217620.23</v>
      </c>
      <c r="LG321" s="229">
        <v>0</v>
      </c>
      <c r="LH321" s="209">
        <v>0</v>
      </c>
      <c r="LI321" s="209">
        <v>217620.23</v>
      </c>
      <c r="LJ321" s="209">
        <v>28348.799999999988</v>
      </c>
      <c r="LK321" s="209">
        <v>0</v>
      </c>
      <c r="LL321" s="209">
        <v>0</v>
      </c>
      <c r="LM321" s="209">
        <v>0</v>
      </c>
      <c r="LN321" s="209">
        <v>28348.800000000017</v>
      </c>
      <c r="LO321" s="209">
        <v>0</v>
      </c>
      <c r="LP321" s="209">
        <v>0</v>
      </c>
      <c r="LQ321" s="209">
        <v>0</v>
      </c>
      <c r="LR321" s="209">
        <v>-27486.800000000017</v>
      </c>
      <c r="LS321" s="37">
        <f t="shared" si="1689"/>
        <v>246831.03</v>
      </c>
      <c r="LT321" s="229">
        <v>0</v>
      </c>
      <c r="LU321" s="209">
        <v>0</v>
      </c>
      <c r="LV321" s="209">
        <v>217620.23</v>
      </c>
      <c r="LW321" s="209">
        <v>0</v>
      </c>
      <c r="LX321" s="209">
        <v>0</v>
      </c>
      <c r="LY321" s="209">
        <v>0</v>
      </c>
      <c r="LZ321" s="209">
        <v>0</v>
      </c>
      <c r="MA321" s="209">
        <v>0</v>
      </c>
      <c r="MB321" s="209">
        <v>0</v>
      </c>
      <c r="MC321" s="209">
        <v>0</v>
      </c>
      <c r="MD321" s="209">
        <v>32085</v>
      </c>
      <c r="ME321" s="209">
        <v>474428</v>
      </c>
      <c r="MF321" s="37">
        <f t="shared" si="1691"/>
        <v>724133.23</v>
      </c>
      <c r="MG321" s="229">
        <v>0</v>
      </c>
      <c r="MH321" s="209">
        <v>0</v>
      </c>
      <c r="MI321" s="209">
        <v>217620.23</v>
      </c>
      <c r="MJ321" s="209">
        <v>0</v>
      </c>
      <c r="MK321" s="209">
        <v>0</v>
      </c>
      <c r="ML321" s="209">
        <v>0</v>
      </c>
      <c r="MM321" s="209">
        <v>0</v>
      </c>
      <c r="MN321" s="209">
        <v>0</v>
      </c>
      <c r="MO321" s="209">
        <v>0</v>
      </c>
      <c r="MP321" s="209">
        <v>0</v>
      </c>
      <c r="MQ321" s="209">
        <v>0</v>
      </c>
      <c r="MR321" s="209">
        <v>0</v>
      </c>
      <c r="MS321" s="38">
        <f t="shared" si="1693"/>
        <v>217620.23</v>
      </c>
    </row>
    <row r="322" spans="1:357" ht="15.75" x14ac:dyDescent="0.25">
      <c r="A322" s="86">
        <v>7514</v>
      </c>
      <c r="B322" s="113"/>
      <c r="C322" s="114" t="s">
        <v>173</v>
      </c>
      <c r="D322" s="114" t="s">
        <v>174</v>
      </c>
      <c r="E322" s="58"/>
      <c r="F322" s="58"/>
      <c r="G322" s="58"/>
      <c r="H322" s="58"/>
      <c r="I322" s="58"/>
      <c r="J322" s="58"/>
      <c r="K322" s="36"/>
      <c r="L322" s="37"/>
      <c r="M322" s="37"/>
      <c r="N322" s="37"/>
      <c r="O322" s="36"/>
      <c r="P322" s="37"/>
      <c r="Q322" s="37"/>
      <c r="R322" s="37"/>
      <c r="S322" s="37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7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7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7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7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7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7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7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7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7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7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7"/>
      <c r="FT322" s="36">
        <v>0</v>
      </c>
      <c r="FU322" s="36">
        <v>0</v>
      </c>
      <c r="FV322" s="36">
        <v>7500</v>
      </c>
      <c r="FW322" s="36">
        <v>0</v>
      </c>
      <c r="FX322" s="36">
        <v>0</v>
      </c>
      <c r="FY322" s="36">
        <v>0</v>
      </c>
      <c r="FZ322" s="36">
        <v>0</v>
      </c>
      <c r="GA322" s="36">
        <v>0</v>
      </c>
      <c r="GB322" s="36">
        <v>0</v>
      </c>
      <c r="GC322" s="36">
        <v>0</v>
      </c>
      <c r="GD322" s="36">
        <v>0</v>
      </c>
      <c r="GE322" s="36">
        <v>0</v>
      </c>
      <c r="GF322" s="37">
        <f t="shared" si="1667"/>
        <v>7500</v>
      </c>
      <c r="GG322" s="36">
        <v>0</v>
      </c>
      <c r="GH322" s="36">
        <v>0</v>
      </c>
      <c r="GI322" s="36">
        <v>0</v>
      </c>
      <c r="GJ322" s="36">
        <v>0</v>
      </c>
      <c r="GK322" s="36">
        <v>0</v>
      </c>
      <c r="GL322" s="36">
        <v>0</v>
      </c>
      <c r="GM322" s="36">
        <v>0</v>
      </c>
      <c r="GN322" s="36">
        <v>0</v>
      </c>
      <c r="GO322" s="36">
        <v>0</v>
      </c>
      <c r="GP322" s="36">
        <v>0</v>
      </c>
      <c r="GQ322" s="36">
        <v>0</v>
      </c>
      <c r="GR322" s="36">
        <v>0</v>
      </c>
      <c r="GS322" s="37">
        <f t="shared" si="1669"/>
        <v>0</v>
      </c>
      <c r="GT322" s="36">
        <v>0</v>
      </c>
      <c r="GU322" s="36">
        <v>0</v>
      </c>
      <c r="GV322" s="36">
        <v>0</v>
      </c>
      <c r="GW322" s="36">
        <v>0</v>
      </c>
      <c r="GX322" s="36">
        <v>0</v>
      </c>
      <c r="GY322" s="36">
        <v>0</v>
      </c>
      <c r="GZ322" s="36">
        <v>0</v>
      </c>
      <c r="HA322" s="36">
        <v>0</v>
      </c>
      <c r="HB322" s="36">
        <v>0</v>
      </c>
      <c r="HC322" s="36">
        <v>0</v>
      </c>
      <c r="HD322" s="36">
        <v>0</v>
      </c>
      <c r="HE322" s="36">
        <v>0</v>
      </c>
      <c r="HF322" s="37">
        <f t="shared" si="1671"/>
        <v>0</v>
      </c>
      <c r="HG322" s="36">
        <v>0</v>
      </c>
      <c r="HH322" s="36">
        <v>0</v>
      </c>
      <c r="HI322" s="36">
        <v>0</v>
      </c>
      <c r="HJ322" s="36">
        <v>0</v>
      </c>
      <c r="HK322" s="36">
        <v>0</v>
      </c>
      <c r="HL322" s="36">
        <v>0</v>
      </c>
      <c r="HM322" s="36">
        <v>0</v>
      </c>
      <c r="HN322" s="36">
        <v>0</v>
      </c>
      <c r="HO322" s="36">
        <v>0</v>
      </c>
      <c r="HP322" s="36">
        <v>0</v>
      </c>
      <c r="HQ322" s="36">
        <v>0</v>
      </c>
      <c r="HR322" s="36">
        <v>0</v>
      </c>
      <c r="HS322" s="37">
        <f t="shared" si="1673"/>
        <v>0</v>
      </c>
      <c r="HT322" s="36">
        <v>0</v>
      </c>
      <c r="HU322" s="36">
        <v>0</v>
      </c>
      <c r="HV322" s="36">
        <v>0</v>
      </c>
      <c r="HW322" s="36">
        <v>0</v>
      </c>
      <c r="HX322" s="36">
        <v>0</v>
      </c>
      <c r="HY322" s="36">
        <v>0</v>
      </c>
      <c r="HZ322" s="36">
        <v>0</v>
      </c>
      <c r="IA322" s="36">
        <v>0</v>
      </c>
      <c r="IB322" s="36">
        <v>0</v>
      </c>
      <c r="IC322" s="36">
        <v>0</v>
      </c>
      <c r="ID322" s="36">
        <v>0</v>
      </c>
      <c r="IE322" s="36">
        <v>0</v>
      </c>
      <c r="IF322" s="37">
        <f t="shared" si="1675"/>
        <v>0</v>
      </c>
      <c r="IG322" s="36">
        <v>0</v>
      </c>
      <c r="IH322" s="209">
        <v>0</v>
      </c>
      <c r="II322" s="209">
        <v>0</v>
      </c>
      <c r="IJ322" s="209">
        <v>0</v>
      </c>
      <c r="IK322" s="209">
        <v>0</v>
      </c>
      <c r="IL322" s="209">
        <v>0</v>
      </c>
      <c r="IM322" s="209">
        <v>0</v>
      </c>
      <c r="IN322" s="209">
        <v>0</v>
      </c>
      <c r="IO322" s="209">
        <v>0</v>
      </c>
      <c r="IP322" s="209">
        <v>0</v>
      </c>
      <c r="IQ322" s="209">
        <v>0</v>
      </c>
      <c r="IR322" s="209">
        <v>0</v>
      </c>
      <c r="IS322" s="37">
        <f t="shared" si="1677"/>
        <v>0</v>
      </c>
      <c r="IT322" s="36">
        <v>0</v>
      </c>
      <c r="IU322" s="209">
        <v>0</v>
      </c>
      <c r="IV322" s="209">
        <v>0</v>
      </c>
      <c r="IW322" s="209">
        <v>0</v>
      </c>
      <c r="IX322" s="209">
        <v>0</v>
      </c>
      <c r="IY322" s="209">
        <v>0</v>
      </c>
      <c r="IZ322" s="209">
        <v>0</v>
      </c>
      <c r="JA322" s="209">
        <v>0</v>
      </c>
      <c r="JB322" s="209">
        <v>0</v>
      </c>
      <c r="JC322" s="209">
        <v>0</v>
      </c>
      <c r="JD322" s="209">
        <v>0</v>
      </c>
      <c r="JE322" s="209">
        <v>0</v>
      </c>
      <c r="JF322" s="37">
        <f t="shared" si="1679"/>
        <v>0</v>
      </c>
      <c r="JG322" s="229">
        <v>0</v>
      </c>
      <c r="JH322" s="209">
        <v>0</v>
      </c>
      <c r="JI322" s="209">
        <v>0</v>
      </c>
      <c r="JJ322" s="209">
        <v>0</v>
      </c>
      <c r="JK322" s="209">
        <v>0</v>
      </c>
      <c r="JL322" s="209">
        <v>0</v>
      </c>
      <c r="JM322" s="209">
        <v>0</v>
      </c>
      <c r="JN322" s="209">
        <v>0</v>
      </c>
      <c r="JO322" s="209">
        <v>0</v>
      </c>
      <c r="JP322" s="209">
        <v>0</v>
      </c>
      <c r="JQ322" s="209">
        <v>0</v>
      </c>
      <c r="JR322" s="209">
        <v>0</v>
      </c>
      <c r="JS322" s="37">
        <f t="shared" si="1681"/>
        <v>0</v>
      </c>
      <c r="JT322" s="229">
        <v>0</v>
      </c>
      <c r="JU322" s="209">
        <v>0</v>
      </c>
      <c r="JV322" s="209">
        <v>0</v>
      </c>
      <c r="JW322" s="209">
        <v>0</v>
      </c>
      <c r="JX322" s="209">
        <v>0</v>
      </c>
      <c r="JY322" s="209">
        <v>0</v>
      </c>
      <c r="JZ322" s="209">
        <v>763.43</v>
      </c>
      <c r="KA322" s="209">
        <v>0</v>
      </c>
      <c r="KB322" s="209">
        <v>0</v>
      </c>
      <c r="KC322" s="209">
        <v>0</v>
      </c>
      <c r="KD322" s="209">
        <v>0</v>
      </c>
      <c r="KE322" s="209">
        <v>0</v>
      </c>
      <c r="KF322" s="37">
        <f t="shared" si="1683"/>
        <v>763.43</v>
      </c>
      <c r="KG322" s="229">
        <v>0</v>
      </c>
      <c r="KH322" s="209">
        <v>0</v>
      </c>
      <c r="KI322" s="209">
        <v>0</v>
      </c>
      <c r="KJ322" s="209">
        <v>0</v>
      </c>
      <c r="KK322" s="209">
        <v>0</v>
      </c>
      <c r="KL322" s="209">
        <v>0</v>
      </c>
      <c r="KM322" s="209">
        <v>0</v>
      </c>
      <c r="KN322" s="209">
        <v>0</v>
      </c>
      <c r="KO322" s="209">
        <v>0</v>
      </c>
      <c r="KP322" s="209">
        <v>0</v>
      </c>
      <c r="KQ322" s="209">
        <v>0</v>
      </c>
      <c r="KR322" s="209">
        <v>0</v>
      </c>
      <c r="KS322" s="37">
        <f t="shared" si="1685"/>
        <v>0</v>
      </c>
      <c r="KT322" s="229">
        <v>0</v>
      </c>
      <c r="KU322" s="209">
        <v>0</v>
      </c>
      <c r="KV322" s="209">
        <v>0</v>
      </c>
      <c r="KW322" s="209">
        <v>0</v>
      </c>
      <c r="KX322" s="209">
        <v>0</v>
      </c>
      <c r="KY322" s="209">
        <v>0</v>
      </c>
      <c r="KZ322" s="209">
        <v>0</v>
      </c>
      <c r="LA322" s="209">
        <v>0</v>
      </c>
      <c r="LB322" s="209">
        <v>0</v>
      </c>
      <c r="LC322" s="209">
        <v>0</v>
      </c>
      <c r="LD322" s="209">
        <v>0</v>
      </c>
      <c r="LE322" s="209">
        <v>0</v>
      </c>
      <c r="LF322" s="37">
        <f t="shared" si="1687"/>
        <v>0</v>
      </c>
      <c r="LG322" s="229">
        <v>0</v>
      </c>
      <c r="LH322" s="209">
        <v>0</v>
      </c>
      <c r="LI322" s="209">
        <v>0</v>
      </c>
      <c r="LJ322" s="209">
        <v>0</v>
      </c>
      <c r="LK322" s="209">
        <v>3033.72</v>
      </c>
      <c r="LL322" s="209">
        <v>0</v>
      </c>
      <c r="LM322" s="209">
        <v>0</v>
      </c>
      <c r="LN322" s="209">
        <v>0</v>
      </c>
      <c r="LO322" s="209">
        <v>0</v>
      </c>
      <c r="LP322" s="209">
        <v>0</v>
      </c>
      <c r="LQ322" s="209">
        <v>0</v>
      </c>
      <c r="LR322" s="209">
        <v>-1533.36</v>
      </c>
      <c r="LS322" s="37">
        <f t="shared" si="1689"/>
        <v>1500.36</v>
      </c>
      <c r="LT322" s="229">
        <v>0</v>
      </c>
      <c r="LU322" s="209">
        <v>0</v>
      </c>
      <c r="LV322" s="209">
        <v>0</v>
      </c>
      <c r="LW322" s="209">
        <v>107505</v>
      </c>
      <c r="LX322" s="209">
        <v>0</v>
      </c>
      <c r="LY322" s="209">
        <v>0</v>
      </c>
      <c r="LZ322" s="209">
        <v>0</v>
      </c>
      <c r="MA322" s="209">
        <v>0</v>
      </c>
      <c r="MB322" s="209">
        <v>0</v>
      </c>
      <c r="MC322" s="209">
        <v>912.60000000000582</v>
      </c>
      <c r="MD322" s="209">
        <v>0</v>
      </c>
      <c r="ME322" s="209">
        <v>0</v>
      </c>
      <c r="MF322" s="37">
        <f t="shared" si="1691"/>
        <v>108417.60000000001</v>
      </c>
      <c r="MG322" s="229">
        <v>0</v>
      </c>
      <c r="MH322" s="209">
        <v>0</v>
      </c>
      <c r="MI322" s="209">
        <v>0</v>
      </c>
      <c r="MJ322" s="209">
        <v>0</v>
      </c>
      <c r="MK322" s="209">
        <v>0</v>
      </c>
      <c r="ML322" s="209">
        <v>0</v>
      </c>
      <c r="MM322" s="209">
        <v>0</v>
      </c>
      <c r="MN322" s="209">
        <v>0</v>
      </c>
      <c r="MO322" s="209">
        <v>0</v>
      </c>
      <c r="MP322" s="209">
        <v>0</v>
      </c>
      <c r="MQ322" s="209">
        <v>0</v>
      </c>
      <c r="MR322" s="209">
        <v>0</v>
      </c>
      <c r="MS322" s="38">
        <f t="shared" si="1693"/>
        <v>0</v>
      </c>
    </row>
    <row r="323" spans="1:357" x14ac:dyDescent="0.2">
      <c r="A323" s="82"/>
      <c r="B323" s="105"/>
      <c r="C323" s="106" t="s">
        <v>591</v>
      </c>
      <c r="D323" s="106" t="s">
        <v>591</v>
      </c>
      <c r="E323" s="21"/>
      <c r="F323" s="21"/>
      <c r="G323" s="21"/>
      <c r="H323" s="21"/>
      <c r="I323" s="21"/>
      <c r="J323" s="21"/>
      <c r="K323" s="22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  <c r="IW323" s="31"/>
      <c r="IX323" s="31"/>
      <c r="IY323" s="31"/>
      <c r="IZ323" s="31"/>
      <c r="JA323" s="31"/>
      <c r="JB323" s="31"/>
      <c r="JC323" s="31"/>
      <c r="JD323" s="31"/>
      <c r="JE323" s="31"/>
      <c r="JF323" s="31"/>
      <c r="JG323" s="232"/>
      <c r="JH323" s="31"/>
      <c r="JI323" s="31"/>
      <c r="JJ323" s="31"/>
      <c r="JK323" s="31"/>
      <c r="JL323" s="31"/>
      <c r="JM323" s="31"/>
      <c r="JN323" s="31"/>
      <c r="JO323" s="31"/>
      <c r="JP323" s="31"/>
      <c r="JQ323" s="31"/>
      <c r="JR323" s="31"/>
      <c r="JS323" s="31"/>
      <c r="JT323" s="232"/>
      <c r="JU323" s="31"/>
      <c r="JV323" s="31"/>
      <c r="JW323" s="31"/>
      <c r="JX323" s="31"/>
      <c r="JY323" s="31"/>
      <c r="JZ323" s="31"/>
      <c r="KA323" s="31"/>
      <c r="KB323" s="31"/>
      <c r="KC323" s="31"/>
      <c r="KD323" s="31"/>
      <c r="KE323" s="31"/>
      <c r="KF323" s="31"/>
      <c r="KG323" s="232"/>
      <c r="KH323" s="31"/>
      <c r="KI323" s="31"/>
      <c r="KJ323" s="31"/>
      <c r="KK323" s="31"/>
      <c r="KL323" s="31"/>
      <c r="KM323" s="31"/>
      <c r="KN323" s="31"/>
      <c r="KO323" s="31"/>
      <c r="KP323" s="31"/>
      <c r="KQ323" s="31"/>
      <c r="KR323" s="31"/>
      <c r="KS323" s="31"/>
      <c r="KT323" s="232"/>
      <c r="KU323" s="31"/>
      <c r="KV323" s="31"/>
      <c r="KW323" s="31"/>
      <c r="KX323" s="31"/>
      <c r="KY323" s="31"/>
      <c r="KZ323" s="31"/>
      <c r="LA323" s="31"/>
      <c r="LB323" s="31"/>
      <c r="LC323" s="31"/>
      <c r="LD323" s="31"/>
      <c r="LE323" s="31"/>
      <c r="LF323" s="31"/>
      <c r="LG323" s="232"/>
      <c r="LH323" s="31"/>
      <c r="LI323" s="31"/>
      <c r="LJ323" s="31"/>
      <c r="LK323" s="31"/>
      <c r="LL323" s="31"/>
      <c r="LM323" s="31"/>
      <c r="LN323" s="31"/>
      <c r="LO323" s="31"/>
      <c r="LP323" s="31"/>
      <c r="LQ323" s="31"/>
      <c r="LR323" s="31"/>
      <c r="LS323" s="31"/>
      <c r="LT323" s="232"/>
      <c r="LU323" s="31"/>
      <c r="LV323" s="31"/>
      <c r="LW323" s="31"/>
      <c r="LX323" s="31"/>
      <c r="LY323" s="31"/>
      <c r="LZ323" s="31"/>
      <c r="MA323" s="31"/>
      <c r="MB323" s="31"/>
      <c r="MC323" s="31"/>
      <c r="MD323" s="31"/>
      <c r="ME323" s="31"/>
      <c r="MF323" s="31"/>
      <c r="MG323" s="232"/>
      <c r="MH323" s="31"/>
      <c r="MI323" s="31"/>
      <c r="MJ323" s="31"/>
      <c r="MK323" s="31"/>
      <c r="ML323" s="31"/>
      <c r="MM323" s="31"/>
      <c r="MN323" s="31"/>
      <c r="MO323" s="31"/>
      <c r="MP323" s="31"/>
      <c r="MQ323" s="31"/>
      <c r="MR323" s="31"/>
      <c r="MS323" s="32"/>
    </row>
    <row r="324" spans="1:357" ht="18" x14ac:dyDescent="0.25">
      <c r="A324" s="85">
        <v>752</v>
      </c>
      <c r="B324" s="111"/>
      <c r="C324" s="112" t="s">
        <v>101</v>
      </c>
      <c r="D324" s="112" t="s">
        <v>102</v>
      </c>
      <c r="E324" s="57">
        <f t="shared" ref="E324:K324" si="1694">E325</f>
        <v>0</v>
      </c>
      <c r="F324" s="57">
        <f t="shared" si="1694"/>
        <v>0</v>
      </c>
      <c r="G324" s="57">
        <f t="shared" si="1694"/>
        <v>0</v>
      </c>
      <c r="H324" s="57">
        <f t="shared" si="1694"/>
        <v>0</v>
      </c>
      <c r="I324" s="57">
        <f t="shared" si="1694"/>
        <v>0</v>
      </c>
      <c r="J324" s="57">
        <f t="shared" si="1694"/>
        <v>0</v>
      </c>
      <c r="K324" s="33">
        <f t="shared" si="1694"/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f>L324+M324+N324+O324+P324+Q324+R324</f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33">
        <v>0</v>
      </c>
      <c r="AF324" s="34">
        <f>T324+U324+V324+W324+X324+Y324+Z324+AA324+AB324+AC324+AD324+AE324</f>
        <v>0</v>
      </c>
      <c r="AG324" s="33">
        <f t="shared" ref="AG324:AL324" si="1695">SUM(AG325)</f>
        <v>0</v>
      </c>
      <c r="AH324" s="33">
        <f t="shared" si="1695"/>
        <v>0</v>
      </c>
      <c r="AI324" s="33">
        <f t="shared" si="1695"/>
        <v>497625.60507427808</v>
      </c>
      <c r="AJ324" s="33">
        <f t="shared" si="1695"/>
        <v>215314.6386246036</v>
      </c>
      <c r="AK324" s="33">
        <f t="shared" si="1695"/>
        <v>176335.3363378401</v>
      </c>
      <c r="AL324" s="33">
        <f t="shared" si="1695"/>
        <v>259305.62510432315</v>
      </c>
      <c r="AM324" s="33">
        <f t="shared" ref="AM324:AR324" si="1696">SUM(AM325)</f>
        <v>156705.89217159073</v>
      </c>
      <c r="AN324" s="33">
        <f t="shared" si="1696"/>
        <v>155812.88599566018</v>
      </c>
      <c r="AO324" s="33">
        <f t="shared" si="1696"/>
        <v>148702.21999666165</v>
      </c>
      <c r="AP324" s="33">
        <f t="shared" si="1696"/>
        <v>392134.03438491072</v>
      </c>
      <c r="AQ324" s="33">
        <f t="shared" si="1696"/>
        <v>194679.51927891836</v>
      </c>
      <c r="AR324" s="33">
        <f t="shared" si="1696"/>
        <v>222525.45484894008</v>
      </c>
      <c r="AS324" s="34">
        <f>AG324+AH324+AI324+AJ324+AK324+AL324+AM324+AN324+AO324+AP324+AQ324+AR324</f>
        <v>2419141.2118177265</v>
      </c>
      <c r="AT324" s="33">
        <f>SUM(AT325)</f>
        <v>186504.75713570355</v>
      </c>
      <c r="AU324" s="33">
        <f t="shared" ref="AU324:BE324" si="1697">SUM(AU325)</f>
        <v>131359.53930896346</v>
      </c>
      <c r="AV324" s="33">
        <f t="shared" si="1697"/>
        <v>215978.13386746787</v>
      </c>
      <c r="AW324" s="33">
        <f t="shared" si="1697"/>
        <v>307373.5603405108</v>
      </c>
      <c r="AX324" s="33">
        <f t="shared" si="1697"/>
        <v>197129.02687364383</v>
      </c>
      <c r="AY324" s="33">
        <f t="shared" si="1697"/>
        <v>136471.37372725757</v>
      </c>
      <c r="AZ324" s="33">
        <f t="shared" si="1697"/>
        <v>189626.10582540478</v>
      </c>
      <c r="BA324" s="33">
        <f t="shared" si="1697"/>
        <v>133696.37790018361</v>
      </c>
      <c r="BB324" s="33">
        <f t="shared" si="1697"/>
        <v>175221.16508095476</v>
      </c>
      <c r="BC324" s="33">
        <f t="shared" si="1697"/>
        <v>171160.90802870973</v>
      </c>
      <c r="BD324" s="33">
        <f t="shared" si="1697"/>
        <v>152787.51460524119</v>
      </c>
      <c r="BE324" s="33">
        <f t="shared" si="1697"/>
        <v>-511135.99461692554</v>
      </c>
      <c r="BF324" s="34">
        <f>AT324+AU324+AV324+AW324+AX324+AY324+AZ324+BA324+BB324+BC324+BD324+BE324</f>
        <v>1486172.4680771157</v>
      </c>
      <c r="BG324" s="33">
        <f>SUM(BG325)</f>
        <v>139593.33583708896</v>
      </c>
      <c r="BH324" s="33">
        <f t="shared" ref="BH324:BR324" si="1698">SUM(BH325)</f>
        <v>219097.7341011517</v>
      </c>
      <c r="BI324" s="33">
        <f t="shared" si="1698"/>
        <v>178010.78284092812</v>
      </c>
      <c r="BJ324" s="33">
        <f t="shared" si="1698"/>
        <v>179883.75479886489</v>
      </c>
      <c r="BK324" s="33">
        <f t="shared" si="1698"/>
        <v>-415014.46753463522</v>
      </c>
      <c r="BL324" s="33">
        <f t="shared" si="1698"/>
        <v>85381.817351026577</v>
      </c>
      <c r="BM324" s="33">
        <f t="shared" si="1698"/>
        <v>72836.663328325798</v>
      </c>
      <c r="BN324" s="33">
        <f t="shared" si="1698"/>
        <v>58482.939409113649</v>
      </c>
      <c r="BO324" s="33">
        <f t="shared" si="1698"/>
        <v>51108.156776831878</v>
      </c>
      <c r="BP324" s="33">
        <f t="shared" si="1698"/>
        <v>81522.913536972177</v>
      </c>
      <c r="BQ324" s="33">
        <f t="shared" si="1698"/>
        <v>38788.19896511433</v>
      </c>
      <c r="BR324" s="33">
        <f t="shared" si="1698"/>
        <v>83813.770655983913</v>
      </c>
      <c r="BS324" s="34">
        <f>BG324+BH324+BI324+BJ324+BK324+BL324+BM324+BN324+BO324+BP324+BQ324+BR324</f>
        <v>773505.60006676684</v>
      </c>
      <c r="BT324" s="33">
        <f>SUM(BT325)</f>
        <v>46845.667584710405</v>
      </c>
      <c r="BU324" s="33">
        <f t="shared" ref="BU324:CE324" si="1699">SUM(BU325)</f>
        <v>31296.102487063919</v>
      </c>
      <c r="BV324" s="33">
        <f t="shared" si="1699"/>
        <v>216903.48439325657</v>
      </c>
      <c r="BW324" s="33">
        <f t="shared" si="1699"/>
        <v>65867.397846770167</v>
      </c>
      <c r="BX324" s="33">
        <f t="shared" si="1699"/>
        <v>117416.68244032713</v>
      </c>
      <c r="BY324" s="33">
        <f t="shared" si="1699"/>
        <v>152594.37322650634</v>
      </c>
      <c r="BZ324" s="33">
        <f t="shared" si="1699"/>
        <v>36786.335962276797</v>
      </c>
      <c r="CA324" s="33">
        <f t="shared" si="1699"/>
        <v>42871.731764313248</v>
      </c>
      <c r="CB324" s="33">
        <f t="shared" si="1699"/>
        <v>160197.44771323644</v>
      </c>
      <c r="CC324" s="33">
        <f t="shared" si="1699"/>
        <v>144874.65448172259</v>
      </c>
      <c r="CD324" s="33">
        <f t="shared" si="1699"/>
        <v>93560.546820230433</v>
      </c>
      <c r="CE324" s="33">
        <f t="shared" si="1699"/>
        <v>-464456.01585711911</v>
      </c>
      <c r="CF324" s="34">
        <f>BT324+BU324+BV324+BW324+BX324+BY324+BZ324+CA324+CB324+CC324+CD324+CE324</f>
        <v>644758.4088632951</v>
      </c>
      <c r="CG324" s="33">
        <f>SUM(CG325)</f>
        <v>28497.653396761812</v>
      </c>
      <c r="CH324" s="33">
        <f t="shared" ref="CH324:CR324" si="1700">SUM(CH325)</f>
        <v>41125.712193289932</v>
      </c>
      <c r="CI324" s="33">
        <f t="shared" si="1700"/>
        <v>57661.760015022541</v>
      </c>
      <c r="CJ324" s="33">
        <f t="shared" si="1700"/>
        <v>59799.587589717892</v>
      </c>
      <c r="CK324" s="33">
        <f t="shared" si="1700"/>
        <v>73201.213361709262</v>
      </c>
      <c r="CL324" s="33">
        <f t="shared" si="1700"/>
        <v>60506.65360540813</v>
      </c>
      <c r="CM324" s="33">
        <f t="shared" si="1700"/>
        <v>24707.912243364997</v>
      </c>
      <c r="CN324" s="33">
        <f t="shared" si="1700"/>
        <v>50917.162618928385</v>
      </c>
      <c r="CO324" s="33">
        <f t="shared" si="1700"/>
        <v>31787.832373560366</v>
      </c>
      <c r="CP324" s="33">
        <f t="shared" si="1700"/>
        <v>35383.120514104536</v>
      </c>
      <c r="CQ324" s="33">
        <f t="shared" si="1700"/>
        <v>27129.056084126169</v>
      </c>
      <c r="CR324" s="33">
        <f t="shared" si="1700"/>
        <v>75385.991487230771</v>
      </c>
      <c r="CS324" s="34">
        <f>CG324+CH324+CI324+CJ324+CK324+CL324+CM324+CN324+CO324+CP324+CQ324+CR324</f>
        <v>566103.65548322489</v>
      </c>
      <c r="CT324" s="33">
        <f>SUM(CT325)</f>
        <v>32143.309422467035</v>
      </c>
      <c r="CU324" s="33">
        <f t="shared" ref="CU324:DE324" si="1701">SUM(CU325)</f>
        <v>51441.001293607078</v>
      </c>
      <c r="CV324" s="33">
        <f t="shared" si="1701"/>
        <v>58327.627566349525</v>
      </c>
      <c r="CW324" s="33">
        <f t="shared" si="1701"/>
        <v>51155.419671173418</v>
      </c>
      <c r="CX324" s="33">
        <f t="shared" si="1701"/>
        <v>40225.163453513596</v>
      </c>
      <c r="CY324" s="33">
        <f t="shared" si="1701"/>
        <v>40164.582999499289</v>
      </c>
      <c r="CZ324" s="33">
        <f t="shared" si="1701"/>
        <v>49739.261976297748</v>
      </c>
      <c r="DA324" s="33">
        <f t="shared" si="1701"/>
        <v>63083.170589217174</v>
      </c>
      <c r="DB324" s="33">
        <f t="shared" si="1701"/>
        <v>40495.632490402277</v>
      </c>
      <c r="DC324" s="33">
        <f t="shared" si="1701"/>
        <v>42155.570313804012</v>
      </c>
      <c r="DD324" s="33">
        <f t="shared" si="1701"/>
        <v>38636.047154064421</v>
      </c>
      <c r="DE324" s="33">
        <f t="shared" si="1701"/>
        <v>264688.21148389252</v>
      </c>
      <c r="DF324" s="33">
        <f>CT324+CU324+CV324+CW324+CX324+CY324+CZ324+DA324+DB324+DC324+DD324+DE324</f>
        <v>772254.99841428804</v>
      </c>
      <c r="DG324" s="33">
        <f>SUM(DG325)</f>
        <v>47581.11</v>
      </c>
      <c r="DH324" s="33">
        <f t="shared" ref="DH324:DR324" si="1702">SUM(DH325)</f>
        <v>65548.789999999994</v>
      </c>
      <c r="DI324" s="33">
        <f t="shared" si="1702"/>
        <v>57973.19</v>
      </c>
      <c r="DJ324" s="33">
        <f t="shared" si="1702"/>
        <v>71870.28</v>
      </c>
      <c r="DK324" s="33">
        <f t="shared" si="1702"/>
        <v>80546.679999999993</v>
      </c>
      <c r="DL324" s="33">
        <f t="shared" si="1702"/>
        <v>77176.11</v>
      </c>
      <c r="DM324" s="33">
        <f t="shared" si="1702"/>
        <v>61730.77</v>
      </c>
      <c r="DN324" s="33">
        <f t="shared" si="1702"/>
        <v>41501.81</v>
      </c>
      <c r="DO324" s="33">
        <f t="shared" si="1702"/>
        <v>67373.399999999994</v>
      </c>
      <c r="DP324" s="33">
        <f t="shared" si="1702"/>
        <v>58011.04999999993</v>
      </c>
      <c r="DQ324" s="33">
        <f t="shared" si="1702"/>
        <v>44866.070000000065</v>
      </c>
      <c r="DR324" s="33">
        <f t="shared" si="1702"/>
        <v>86698.46</v>
      </c>
      <c r="DS324" s="34">
        <f>DG324+DH324+DI324+DJ324+DK324+DL324+DM324+DN324+DO324+DP324+DQ324+DR324</f>
        <v>760877.72</v>
      </c>
      <c r="DT324" s="33">
        <f>SUM(DT325)</f>
        <v>66553.88</v>
      </c>
      <c r="DU324" s="33">
        <f t="shared" ref="DU324:EE324" si="1703">SUM(DU325)</f>
        <v>61429.9</v>
      </c>
      <c r="DV324" s="33">
        <f t="shared" si="1703"/>
        <v>59325.43</v>
      </c>
      <c r="DW324" s="33">
        <f t="shared" si="1703"/>
        <v>45532.69</v>
      </c>
      <c r="DX324" s="33">
        <f t="shared" si="1703"/>
        <v>70897.27</v>
      </c>
      <c r="DY324" s="33">
        <f t="shared" si="1703"/>
        <v>61654.85</v>
      </c>
      <c r="DZ324" s="33">
        <f t="shared" si="1703"/>
        <v>58047.8</v>
      </c>
      <c r="EA324" s="33">
        <f t="shared" si="1703"/>
        <v>47871.77</v>
      </c>
      <c r="EB324" s="33">
        <f t="shared" si="1703"/>
        <v>66454.42</v>
      </c>
      <c r="EC324" s="33">
        <f t="shared" si="1703"/>
        <v>12024.59</v>
      </c>
      <c r="ED324" s="33">
        <f t="shared" si="1703"/>
        <v>55782.89</v>
      </c>
      <c r="EE324" s="33">
        <f t="shared" si="1703"/>
        <v>74158</v>
      </c>
      <c r="EF324" s="34">
        <f>DT324+DU324+DV324+DW324+DX324+DY324+DZ324+EA324+EB324+EC324+ED324+EE324</f>
        <v>679733.49</v>
      </c>
      <c r="EG324" s="33">
        <f>SUM(EG325)</f>
        <v>47180.82</v>
      </c>
      <c r="EH324" s="33">
        <f t="shared" ref="EH324:ER324" si="1704">SUM(EH325)</f>
        <v>32457.54</v>
      </c>
      <c r="EI324" s="33">
        <f t="shared" si="1704"/>
        <v>44922.59</v>
      </c>
      <c r="EJ324" s="33">
        <f t="shared" si="1704"/>
        <v>33045.519999999997</v>
      </c>
      <c r="EK324" s="33">
        <f t="shared" si="1704"/>
        <v>39926.35</v>
      </c>
      <c r="EL324" s="33">
        <f t="shared" si="1704"/>
        <v>45314.22</v>
      </c>
      <c r="EM324" s="33">
        <f t="shared" si="1704"/>
        <v>46523.26</v>
      </c>
      <c r="EN324" s="33">
        <f t="shared" si="1704"/>
        <v>30760.04</v>
      </c>
      <c r="EO324" s="33">
        <f t="shared" si="1704"/>
        <v>45884.67</v>
      </c>
      <c r="EP324" s="33">
        <f t="shared" si="1704"/>
        <v>51836.480000000003</v>
      </c>
      <c r="EQ324" s="33">
        <f t="shared" si="1704"/>
        <v>32087.79</v>
      </c>
      <c r="ER324" s="33">
        <f t="shared" si="1704"/>
        <v>59486.89</v>
      </c>
      <c r="ES324" s="34">
        <f>EG324+EH324+EI324+EJ324+EK324+EL324+EM324+EN324+EO324+EP324+EQ324+ER324</f>
        <v>509426.16999999993</v>
      </c>
      <c r="ET324" s="33">
        <f>SUM(ET325)</f>
        <v>30452.84</v>
      </c>
      <c r="EU324" s="33">
        <f t="shared" ref="EU324:FE324" si="1705">SUM(EU325)</f>
        <v>38060.230000000003</v>
      </c>
      <c r="EV324" s="33">
        <f t="shared" si="1705"/>
        <v>21004.87</v>
      </c>
      <c r="EW324" s="33">
        <f t="shared" si="1705"/>
        <v>56870.07</v>
      </c>
      <c r="EX324" s="33">
        <f t="shared" si="1705"/>
        <v>41794.79</v>
      </c>
      <c r="EY324" s="33">
        <f t="shared" si="1705"/>
        <v>46559.81</v>
      </c>
      <c r="EZ324" s="33">
        <f t="shared" si="1705"/>
        <v>33208.21</v>
      </c>
      <c r="FA324" s="33">
        <f t="shared" si="1705"/>
        <v>33696.82</v>
      </c>
      <c r="FB324" s="33">
        <f t="shared" si="1705"/>
        <v>34192.019999999997</v>
      </c>
      <c r="FC324" s="33">
        <f t="shared" si="1705"/>
        <v>28757.360000000001</v>
      </c>
      <c r="FD324" s="33">
        <f t="shared" si="1705"/>
        <v>47418.26</v>
      </c>
      <c r="FE324" s="33">
        <f t="shared" si="1705"/>
        <v>55460.46</v>
      </c>
      <c r="FF324" s="34">
        <f>ET324+EU324+EV324+EW324+EX324+EY324+EZ324+FA324+FB324+FC324+FD324+FE324</f>
        <v>467475.74000000005</v>
      </c>
      <c r="FG324" s="33">
        <f>SUM(FG325)</f>
        <v>17426.580000000002</v>
      </c>
      <c r="FH324" s="33">
        <f t="shared" ref="FH324:FR324" si="1706">SUM(FH325)</f>
        <v>39869.339999999997</v>
      </c>
      <c r="FI324" s="33">
        <f t="shared" si="1706"/>
        <v>44976.78</v>
      </c>
      <c r="FJ324" s="33">
        <f t="shared" si="1706"/>
        <v>39802.19</v>
      </c>
      <c r="FK324" s="33">
        <f t="shared" si="1706"/>
        <v>34560.79</v>
      </c>
      <c r="FL324" s="33">
        <f t="shared" si="1706"/>
        <v>57765.98</v>
      </c>
      <c r="FM324" s="33">
        <f t="shared" si="1706"/>
        <v>35013.269999999997</v>
      </c>
      <c r="FN324" s="33">
        <f t="shared" si="1706"/>
        <v>29351.47</v>
      </c>
      <c r="FO324" s="33">
        <f t="shared" si="1706"/>
        <v>37840.74</v>
      </c>
      <c r="FP324" s="33">
        <f t="shared" si="1706"/>
        <v>23254.78</v>
      </c>
      <c r="FQ324" s="33">
        <f t="shared" si="1706"/>
        <v>40410.81</v>
      </c>
      <c r="FR324" s="33">
        <f t="shared" si="1706"/>
        <v>55715.88</v>
      </c>
      <c r="FS324" s="34">
        <f>FG324+FH324+FI324+FJ324+FK324+FL324+FM324+FN324+FO324+FP324+FQ324+FR324</f>
        <v>455988.61000000004</v>
      </c>
      <c r="FT324" s="33">
        <f>SUM(FT325)</f>
        <v>23388.28</v>
      </c>
      <c r="FU324" s="33">
        <f t="shared" ref="FU324:GE324" si="1707">SUM(FU325)</f>
        <v>25120.12</v>
      </c>
      <c r="FV324" s="33">
        <f t="shared" si="1707"/>
        <v>20896.099999999999</v>
      </c>
      <c r="FW324" s="33">
        <f t="shared" si="1707"/>
        <v>34288.28</v>
      </c>
      <c r="FX324" s="33">
        <f t="shared" si="1707"/>
        <v>39069.4</v>
      </c>
      <c r="FY324" s="33">
        <f t="shared" si="1707"/>
        <v>24696.58</v>
      </c>
      <c r="FZ324" s="33">
        <f t="shared" si="1707"/>
        <v>18650.28</v>
      </c>
      <c r="GA324" s="33">
        <f t="shared" si="1707"/>
        <v>28301.89</v>
      </c>
      <c r="GB324" s="33">
        <f t="shared" si="1707"/>
        <v>17433.25</v>
      </c>
      <c r="GC324" s="33">
        <f t="shared" si="1707"/>
        <v>23783.119999999999</v>
      </c>
      <c r="GD324" s="33">
        <f t="shared" si="1707"/>
        <v>22917.96</v>
      </c>
      <c r="GE324" s="33">
        <f t="shared" si="1707"/>
        <v>27776.05</v>
      </c>
      <c r="GF324" s="34">
        <f>FT324+FU324+FV324+FW324+FX324+FY324+FZ324+GA324+GB324+GC324+GD324+GE324</f>
        <v>306321.31</v>
      </c>
      <c r="GG324" s="33">
        <f>SUM(GG325)</f>
        <v>23149.15</v>
      </c>
      <c r="GH324" s="33">
        <f t="shared" ref="GH324:GR324" si="1708">SUM(GH325)</f>
        <v>12606.61</v>
      </c>
      <c r="GI324" s="33">
        <f t="shared" si="1708"/>
        <v>24392.639999999999</v>
      </c>
      <c r="GJ324" s="33">
        <f t="shared" si="1708"/>
        <v>11804.82</v>
      </c>
      <c r="GK324" s="33">
        <f t="shared" si="1708"/>
        <v>13666.330000000002</v>
      </c>
      <c r="GL324" s="33">
        <f t="shared" si="1708"/>
        <v>21794.199999999997</v>
      </c>
      <c r="GM324" s="33">
        <f t="shared" si="1708"/>
        <v>12852.140000000043</v>
      </c>
      <c r="GN324" s="33">
        <f t="shared" si="1708"/>
        <v>13544.389999999956</v>
      </c>
      <c r="GO324" s="33">
        <f t="shared" si="1708"/>
        <v>17837.319999999978</v>
      </c>
      <c r="GP324" s="33">
        <f t="shared" si="1708"/>
        <v>16563.579999999987</v>
      </c>
      <c r="GQ324" s="33">
        <f t="shared" si="1708"/>
        <v>13057.660000000033</v>
      </c>
      <c r="GR324" s="33">
        <f t="shared" si="1708"/>
        <v>12550.54999999993</v>
      </c>
      <c r="GS324" s="34">
        <f>GG324+GH324+GI324+GJ324+GK324+GL324+GM324+GN324+GO324+GP324+GQ324+GR324</f>
        <v>193819.38999999993</v>
      </c>
      <c r="GT324" s="33">
        <f>SUM(GT325)</f>
        <v>7288.0499999999993</v>
      </c>
      <c r="GU324" s="33">
        <f t="shared" ref="GU324:HE324" si="1709">SUM(GU325)</f>
        <v>6208.1600000000017</v>
      </c>
      <c r="GV324" s="33">
        <f t="shared" si="1709"/>
        <v>3756.8200000000015</v>
      </c>
      <c r="GW324" s="33">
        <f t="shared" si="1709"/>
        <v>2867.1099999999969</v>
      </c>
      <c r="GX324" s="33">
        <f t="shared" si="1709"/>
        <v>9521.4399999999987</v>
      </c>
      <c r="GY324" s="33">
        <f t="shared" si="1709"/>
        <v>5677.23</v>
      </c>
      <c r="GZ324" s="33">
        <f t="shared" si="1709"/>
        <v>12870.070000000007</v>
      </c>
      <c r="HA324" s="33">
        <f t="shared" si="1709"/>
        <v>11738.739999999998</v>
      </c>
      <c r="HB324" s="33">
        <f t="shared" si="1709"/>
        <v>5422.739999999998</v>
      </c>
      <c r="HC324" s="33">
        <f t="shared" si="1709"/>
        <v>4126.7199999999866</v>
      </c>
      <c r="HD324" s="33">
        <f t="shared" si="1709"/>
        <v>-3390.2999999999884</v>
      </c>
      <c r="HE324" s="33">
        <f t="shared" si="1709"/>
        <v>1703.9000000000087</v>
      </c>
      <c r="HF324" s="34">
        <f>GT324+GU324+GV324+GW324+GX324+GY324+GZ324+HA324+HB324+HC324+HD324+HE324</f>
        <v>67790.680000000008</v>
      </c>
      <c r="HG324" s="33">
        <f>SUM(HG325)</f>
        <v>1395.1200000000001</v>
      </c>
      <c r="HH324" s="33">
        <f t="shared" ref="HH324:HR324" si="1710">SUM(HH325)</f>
        <v>9989.380000000001</v>
      </c>
      <c r="HI324" s="33">
        <f t="shared" si="1710"/>
        <v>8728.029999999997</v>
      </c>
      <c r="HJ324" s="33">
        <f t="shared" si="1710"/>
        <v>1109.5400000000009</v>
      </c>
      <c r="HK324" s="33">
        <f t="shared" si="1710"/>
        <v>1134.2799999999988</v>
      </c>
      <c r="HL324" s="33">
        <f t="shared" si="1710"/>
        <v>5082.7099999999955</v>
      </c>
      <c r="HM324" s="33">
        <f t="shared" si="1710"/>
        <v>2648.5300000000061</v>
      </c>
      <c r="HN324" s="33">
        <f t="shared" si="1710"/>
        <v>4793.0699999999961</v>
      </c>
      <c r="HO324" s="33">
        <f t="shared" si="1710"/>
        <v>3136.8900000000067</v>
      </c>
      <c r="HP324" s="33">
        <f t="shared" si="1710"/>
        <v>1377.0599999999977</v>
      </c>
      <c r="HQ324" s="33">
        <f t="shared" si="1710"/>
        <v>2790.5800000000017</v>
      </c>
      <c r="HR324" s="33">
        <f t="shared" si="1710"/>
        <v>2871.7999999999956</v>
      </c>
      <c r="HS324" s="34">
        <f>HG324+HH324+HI324+HJ324+HK324+HL324+HM324+HN324+HO324+HP324+HQ324+HR324</f>
        <v>45056.99</v>
      </c>
      <c r="HT324" s="33">
        <f>SUM(HT325)</f>
        <v>1432.27</v>
      </c>
      <c r="HU324" s="33">
        <f t="shared" ref="HU324:IE324" si="1711">SUM(HU325)</f>
        <v>3168.1300000000006</v>
      </c>
      <c r="HV324" s="33">
        <f t="shared" si="1711"/>
        <v>646.29</v>
      </c>
      <c r="HW324" s="33">
        <f t="shared" si="1711"/>
        <v>4577.5199999999986</v>
      </c>
      <c r="HX324" s="33">
        <f t="shared" si="1711"/>
        <v>867.78000000000065</v>
      </c>
      <c r="HY324" s="33">
        <f t="shared" si="1711"/>
        <v>8812.6299999999992</v>
      </c>
      <c r="HZ324" s="33">
        <f t="shared" si="1711"/>
        <v>2975.3899999999994</v>
      </c>
      <c r="IA324" s="33">
        <f t="shared" si="1711"/>
        <v>6771.7799999999988</v>
      </c>
      <c r="IB324" s="33">
        <f t="shared" si="1711"/>
        <v>2180.369999999999</v>
      </c>
      <c r="IC324" s="33">
        <f t="shared" si="1711"/>
        <v>2745.2300000000032</v>
      </c>
      <c r="ID324" s="33">
        <f t="shared" si="1711"/>
        <v>15284.940000000002</v>
      </c>
      <c r="IE324" s="33">
        <f t="shared" si="1711"/>
        <v>6284.4400000000023</v>
      </c>
      <c r="IF324" s="34">
        <f>HT324+HU324+HV324+HW324+HX324+HY324+HZ324+IA324+IB324+IC324+ID324+IE324</f>
        <v>55746.770000000004</v>
      </c>
      <c r="IG324" s="33">
        <f>SUM(IG325)</f>
        <v>3583.3</v>
      </c>
      <c r="IH324" s="33">
        <f t="shared" ref="IH324:IR324" si="1712">SUM(IH325)</f>
        <v>1176.7600000000002</v>
      </c>
      <c r="II324" s="33">
        <f t="shared" si="1712"/>
        <v>982.25999999999931</v>
      </c>
      <c r="IJ324" s="33">
        <f t="shared" si="1712"/>
        <v>683.64000000000033</v>
      </c>
      <c r="IK324" s="33">
        <f t="shared" si="1712"/>
        <v>645.14999999999964</v>
      </c>
      <c r="IL324" s="33">
        <f t="shared" si="1712"/>
        <v>397.69999999999982</v>
      </c>
      <c r="IM324" s="33">
        <f t="shared" si="1712"/>
        <v>1165.9600000000009</v>
      </c>
      <c r="IN324" s="33">
        <f t="shared" si="1712"/>
        <v>1291.5599999999995</v>
      </c>
      <c r="IO324" s="33">
        <f t="shared" si="1712"/>
        <v>697.8799999999992</v>
      </c>
      <c r="IP324" s="33">
        <f t="shared" si="1712"/>
        <v>1128.3300000000017</v>
      </c>
      <c r="IQ324" s="33">
        <f t="shared" si="1712"/>
        <v>2820.7099999999991</v>
      </c>
      <c r="IR324" s="33">
        <f t="shared" si="1712"/>
        <v>2857.2199999999975</v>
      </c>
      <c r="IS324" s="34">
        <f>IG324+IH324+II324+IJ324+IK324+IL324+IM324+IN324+IO324+IP324+IQ324+IR324</f>
        <v>17430.469999999998</v>
      </c>
      <c r="IT324" s="33">
        <f>SUM(IT325)</f>
        <v>2973.1499999999996</v>
      </c>
      <c r="IU324" s="33">
        <f t="shared" ref="IU324:JE324" si="1713">SUM(IU325)</f>
        <v>2182.3900000000003</v>
      </c>
      <c r="IV324" s="33">
        <f t="shared" si="1713"/>
        <v>1507.0600000000004</v>
      </c>
      <c r="IW324" s="33">
        <f t="shared" si="1713"/>
        <v>890.52000000000044</v>
      </c>
      <c r="IX324" s="33">
        <f t="shared" si="1713"/>
        <v>1088.6200000000008</v>
      </c>
      <c r="IY324" s="33">
        <f t="shared" si="1713"/>
        <v>341.69999999999891</v>
      </c>
      <c r="IZ324" s="33">
        <f t="shared" si="1713"/>
        <v>16228.079999999996</v>
      </c>
      <c r="JA324" s="33">
        <f t="shared" si="1713"/>
        <v>721.21000000000276</v>
      </c>
      <c r="JB324" s="33">
        <f t="shared" si="1713"/>
        <v>5055.9000000000015</v>
      </c>
      <c r="JC324" s="33">
        <f t="shared" si="1713"/>
        <v>1074.7799999999988</v>
      </c>
      <c r="JD324" s="33">
        <f t="shared" si="1713"/>
        <v>947.81999999999607</v>
      </c>
      <c r="JE324" s="33">
        <f t="shared" si="1713"/>
        <v>2484.1400000000067</v>
      </c>
      <c r="JF324" s="34">
        <f>IT324+IU324+IV324+IW324+IX324+IY324+IZ324+JA324+JB324+JC324+JD324+JE324</f>
        <v>35495.370000000003</v>
      </c>
      <c r="JG324" s="230">
        <f>SUM(JG325)</f>
        <v>786.96</v>
      </c>
      <c r="JH324" s="33">
        <f t="shared" ref="JH324:JR324" si="1714">SUM(JH325)</f>
        <v>2986.18</v>
      </c>
      <c r="JI324" s="33">
        <f t="shared" si="1714"/>
        <v>48.369999999999891</v>
      </c>
      <c r="JJ324" s="33">
        <f t="shared" si="1714"/>
        <v>185.83999999999969</v>
      </c>
      <c r="JK324" s="33">
        <f t="shared" si="1714"/>
        <v>187.14000000000033</v>
      </c>
      <c r="JL324" s="33">
        <f t="shared" si="1714"/>
        <v>288.64000000000033</v>
      </c>
      <c r="JM324" s="33">
        <f t="shared" si="1714"/>
        <v>2238.5999999999995</v>
      </c>
      <c r="JN324" s="33">
        <f t="shared" si="1714"/>
        <v>880.90999999999985</v>
      </c>
      <c r="JO324" s="33">
        <f t="shared" si="1714"/>
        <v>900.42000000000189</v>
      </c>
      <c r="JP324" s="33">
        <f t="shared" si="1714"/>
        <v>291.66999999999825</v>
      </c>
      <c r="JQ324" s="33">
        <f t="shared" si="1714"/>
        <v>291.28999999999905</v>
      </c>
      <c r="JR324" s="33">
        <f t="shared" si="1714"/>
        <v>191.48000000000138</v>
      </c>
      <c r="JS324" s="34">
        <f>JG324+JH324+JI324+JJ324+JK324+JL324+JM324+JN324+JO324+JP324+JQ324+JR324</f>
        <v>9277.5</v>
      </c>
      <c r="JT324" s="230">
        <f>SUM(JT325)</f>
        <v>233.84</v>
      </c>
      <c r="JU324" s="33">
        <f t="shared" ref="JU324:KE324" si="1715">SUM(JU325)</f>
        <v>149.11999999999998</v>
      </c>
      <c r="JV324" s="33">
        <f t="shared" si="1715"/>
        <v>189.57</v>
      </c>
      <c r="JW324" s="33">
        <f t="shared" si="1715"/>
        <v>190.89999999999998</v>
      </c>
      <c r="JX324" s="33">
        <f t="shared" si="1715"/>
        <v>290.89999999999998</v>
      </c>
      <c r="JY324" s="33">
        <f t="shared" si="1715"/>
        <v>289.18000000000006</v>
      </c>
      <c r="JZ324" s="33">
        <f t="shared" si="1715"/>
        <v>190.88000000000011</v>
      </c>
      <c r="KA324" s="33">
        <f t="shared" si="1715"/>
        <v>193.3599999999999</v>
      </c>
      <c r="KB324" s="33">
        <f t="shared" si="1715"/>
        <v>3216.1800000000003</v>
      </c>
      <c r="KC324" s="33">
        <f t="shared" si="1715"/>
        <v>2560.1999999999998</v>
      </c>
      <c r="KD324" s="33">
        <f t="shared" si="1715"/>
        <v>243.17000000000007</v>
      </c>
      <c r="KE324" s="33">
        <f t="shared" si="1715"/>
        <v>193.75</v>
      </c>
      <c r="KF324" s="34">
        <f>JT324+JU324+JV324+JW324+JX324+JY324+JZ324+KA324+KB324+KC324+KD324+KE324</f>
        <v>7941.05</v>
      </c>
      <c r="KG324" s="230">
        <f>SUM(KG325)</f>
        <v>243.75</v>
      </c>
      <c r="KH324" s="33">
        <f t="shared" ref="KH324:KR324" si="1716">SUM(KH325)</f>
        <v>199.35000000000002</v>
      </c>
      <c r="KI324" s="33">
        <f t="shared" si="1716"/>
        <v>1201.8000000000002</v>
      </c>
      <c r="KJ324" s="33">
        <f t="shared" si="1716"/>
        <v>194.32999999999993</v>
      </c>
      <c r="KK324" s="33">
        <f t="shared" si="1716"/>
        <v>244.90999999999985</v>
      </c>
      <c r="KL324" s="33">
        <f t="shared" si="1716"/>
        <v>196.86000000000013</v>
      </c>
      <c r="KM324" s="33">
        <f t="shared" si="1716"/>
        <v>198.63000000000011</v>
      </c>
      <c r="KN324" s="33">
        <f t="shared" si="1716"/>
        <v>199.81999999999971</v>
      </c>
      <c r="KO324" s="33">
        <f t="shared" si="1716"/>
        <v>1705.5200000000004</v>
      </c>
      <c r="KP324" s="33">
        <f t="shared" si="1716"/>
        <v>50</v>
      </c>
      <c r="KQ324" s="33">
        <f t="shared" si="1716"/>
        <v>1123.2699999999995</v>
      </c>
      <c r="KR324" s="33">
        <f t="shared" si="1716"/>
        <v>602.46</v>
      </c>
      <c r="KS324" s="34">
        <f>KG324+KH324+KI324+KJ324+KK324+KL324+KM324+KN324+KO324+KP324+KQ324+KR324</f>
        <v>6160.7</v>
      </c>
      <c r="KT324" s="230">
        <f>SUM(KT325)</f>
        <v>200.82</v>
      </c>
      <c r="KU324" s="33">
        <f t="shared" ref="KU324:LE324" si="1717">SUM(KU325)</f>
        <v>250.82</v>
      </c>
      <c r="KV324" s="33">
        <f t="shared" si="1717"/>
        <v>945.11</v>
      </c>
      <c r="KW324" s="33">
        <f t="shared" si="1717"/>
        <v>201.76</v>
      </c>
      <c r="KX324" s="33">
        <f t="shared" si="1717"/>
        <v>254.57999999999993</v>
      </c>
      <c r="KY324" s="33">
        <f t="shared" si="1717"/>
        <v>382.01</v>
      </c>
      <c r="KZ324" s="33">
        <f t="shared" si="1717"/>
        <v>209.90000000000009</v>
      </c>
      <c r="LA324" s="33">
        <f t="shared" si="1717"/>
        <v>0</v>
      </c>
      <c r="LB324" s="33">
        <f t="shared" si="1717"/>
        <v>483.98</v>
      </c>
      <c r="LC324" s="33">
        <f t="shared" si="1717"/>
        <v>222.07999999999993</v>
      </c>
      <c r="LD324" s="33">
        <f t="shared" si="1717"/>
        <v>222.07999999999993</v>
      </c>
      <c r="LE324" s="33">
        <f t="shared" si="1717"/>
        <v>444.16000000000031</v>
      </c>
      <c r="LF324" s="34">
        <f>KT324+KU324+KV324+KW324+KX324+KY324+KZ324+LA324+LB324+LC324+LD324+LE324</f>
        <v>3817.3</v>
      </c>
      <c r="LG324" s="230">
        <f>SUM(LG325)</f>
        <v>0</v>
      </c>
      <c r="LH324" s="33">
        <f t="shared" ref="LH324:LR324" si="1718">SUM(LH325)</f>
        <v>452.17</v>
      </c>
      <c r="LI324" s="33">
        <f t="shared" si="1718"/>
        <v>226.75999999999993</v>
      </c>
      <c r="LJ324" s="33">
        <f t="shared" si="1718"/>
        <v>2068.3500000000004</v>
      </c>
      <c r="LK324" s="33">
        <f t="shared" si="1718"/>
        <v>228.34999999999991</v>
      </c>
      <c r="LL324" s="33">
        <f t="shared" si="1718"/>
        <v>344.5</v>
      </c>
      <c r="LM324" s="33">
        <f t="shared" si="1718"/>
        <v>284.31999999999971</v>
      </c>
      <c r="LN324" s="33">
        <f t="shared" si="1718"/>
        <v>237.60000000000036</v>
      </c>
      <c r="LO324" s="33">
        <f t="shared" si="1718"/>
        <v>238.06999999999971</v>
      </c>
      <c r="LP324" s="33">
        <f t="shared" si="1718"/>
        <v>50</v>
      </c>
      <c r="LQ324" s="33">
        <f t="shared" si="1718"/>
        <v>238.30000000000018</v>
      </c>
      <c r="LR324" s="33">
        <f t="shared" si="1718"/>
        <v>239.01000000000022</v>
      </c>
      <c r="LS324" s="34">
        <f>LG324+LH324+LI324+LJ324+LK324+LL324+LM324+LN324+LO324+LP324+LQ324+LR324</f>
        <v>4607.43</v>
      </c>
      <c r="LT324" s="230">
        <f>SUM(LT325)</f>
        <v>316.18</v>
      </c>
      <c r="LU324" s="33">
        <f t="shared" ref="LU324:ME324" si="1719">SUM(LU325)</f>
        <v>50</v>
      </c>
      <c r="LV324" s="33">
        <f t="shared" si="1719"/>
        <v>0</v>
      </c>
      <c r="LW324" s="33">
        <f t="shared" si="1719"/>
        <v>0</v>
      </c>
      <c r="LX324" s="33">
        <f t="shared" si="1719"/>
        <v>0</v>
      </c>
      <c r="LY324" s="33">
        <f t="shared" si="1719"/>
        <v>94.68</v>
      </c>
      <c r="LZ324" s="33">
        <f t="shared" si="1719"/>
        <v>0</v>
      </c>
      <c r="MA324" s="33">
        <f t="shared" si="1719"/>
        <v>0</v>
      </c>
      <c r="MB324" s="33">
        <f t="shared" si="1719"/>
        <v>0</v>
      </c>
      <c r="MC324" s="33">
        <f t="shared" si="1719"/>
        <v>0</v>
      </c>
      <c r="MD324" s="33">
        <f t="shared" si="1719"/>
        <v>0</v>
      </c>
      <c r="ME324" s="33">
        <f t="shared" si="1719"/>
        <v>0</v>
      </c>
      <c r="MF324" s="34">
        <f>LT324+LU324+LV324+LW324+LX324+LY324+LZ324+MA324+MB324+MC324+MD324+ME324</f>
        <v>460.86</v>
      </c>
      <c r="MG324" s="230">
        <f>SUM(MG325)</f>
        <v>0</v>
      </c>
      <c r="MH324" s="33">
        <f t="shared" ref="MH324:MR324" si="1720">SUM(MH325)</f>
        <v>0</v>
      </c>
      <c r="MI324" s="33">
        <f t="shared" si="1720"/>
        <v>0</v>
      </c>
      <c r="MJ324" s="33">
        <f t="shared" si="1720"/>
        <v>0</v>
      </c>
      <c r="MK324" s="33">
        <f t="shared" si="1720"/>
        <v>0</v>
      </c>
      <c r="ML324" s="33">
        <f t="shared" si="1720"/>
        <v>0</v>
      </c>
      <c r="MM324" s="33">
        <f t="shared" si="1720"/>
        <v>0</v>
      </c>
      <c r="MN324" s="33">
        <f t="shared" si="1720"/>
        <v>0</v>
      </c>
      <c r="MO324" s="33">
        <f t="shared" si="1720"/>
        <v>0</v>
      </c>
      <c r="MP324" s="33">
        <f t="shared" si="1720"/>
        <v>0</v>
      </c>
      <c r="MQ324" s="33">
        <f t="shared" si="1720"/>
        <v>0</v>
      </c>
      <c r="MR324" s="33">
        <f t="shared" si="1720"/>
        <v>0</v>
      </c>
      <c r="MS324" s="35">
        <f>MG324+MH324+MI324+MJ324+MK324+ML324+MM324+MN324+MO324+MP324+MQ324+MR324</f>
        <v>0</v>
      </c>
    </row>
    <row r="325" spans="1:357" ht="15.75" x14ac:dyDescent="0.25">
      <c r="A325" s="86">
        <v>7520</v>
      </c>
      <c r="B325" s="113"/>
      <c r="C325" s="114" t="s">
        <v>161</v>
      </c>
      <c r="D325" s="114" t="s">
        <v>159</v>
      </c>
      <c r="E325" s="58">
        <v>0</v>
      </c>
      <c r="F325" s="58">
        <v>0</v>
      </c>
      <c r="G325" s="58">
        <v>0</v>
      </c>
      <c r="H325" s="58">
        <v>0</v>
      </c>
      <c r="I325" s="58">
        <v>0</v>
      </c>
      <c r="J325" s="58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7">
        <f>L325+M325+N325+O325+P325+Q325+R325</f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7">
        <f>T325+U325+V325+W325+X325+Y325+Z325+AA325+AB325+AC325+AD325+AE325</f>
        <v>0</v>
      </c>
      <c r="AG325" s="36">
        <v>0</v>
      </c>
      <c r="AH325" s="36">
        <v>0</v>
      </c>
      <c r="AI325" s="36">
        <v>497625.60507427808</v>
      </c>
      <c r="AJ325" s="36">
        <v>215314.6386246036</v>
      </c>
      <c r="AK325" s="36">
        <v>176335.3363378401</v>
      </c>
      <c r="AL325" s="36">
        <v>259305.62510432315</v>
      </c>
      <c r="AM325" s="36">
        <v>156705.89217159073</v>
      </c>
      <c r="AN325" s="36">
        <v>155812.88599566018</v>
      </c>
      <c r="AO325" s="36">
        <v>148702.21999666165</v>
      </c>
      <c r="AP325" s="36">
        <v>392134.03438491072</v>
      </c>
      <c r="AQ325" s="36">
        <v>194679.51927891836</v>
      </c>
      <c r="AR325" s="36">
        <v>222525.45484894008</v>
      </c>
      <c r="AS325" s="37">
        <f>AG325+AH325+AI325+AJ325+AK325+AL325+AM325+AN325+AO325+AP325+AQ325+AR325</f>
        <v>2419141.2118177265</v>
      </c>
      <c r="AT325" s="36">
        <v>186504.75713570355</v>
      </c>
      <c r="AU325" s="36">
        <v>131359.53930896346</v>
      </c>
      <c r="AV325" s="36">
        <v>215978.13386746787</v>
      </c>
      <c r="AW325" s="36">
        <v>307373.5603405108</v>
      </c>
      <c r="AX325" s="36">
        <v>197129.02687364383</v>
      </c>
      <c r="AY325" s="36">
        <v>136471.37372725757</v>
      </c>
      <c r="AZ325" s="36">
        <v>189626.10582540478</v>
      </c>
      <c r="BA325" s="36">
        <v>133696.37790018361</v>
      </c>
      <c r="BB325" s="36">
        <v>175221.16508095476</v>
      </c>
      <c r="BC325" s="36">
        <v>171160.90802870973</v>
      </c>
      <c r="BD325" s="36">
        <v>152787.51460524119</v>
      </c>
      <c r="BE325" s="36">
        <v>-511135.99461692554</v>
      </c>
      <c r="BF325" s="37">
        <f>AT325+AU325+AV325+AW325+AX325+AY325+AZ325+BA325+BB325+BC325+BD325+BE325</f>
        <v>1486172.4680771157</v>
      </c>
      <c r="BG325" s="36">
        <v>139593.33583708896</v>
      </c>
      <c r="BH325" s="36">
        <v>219097.7341011517</v>
      </c>
      <c r="BI325" s="36">
        <v>178010.78284092812</v>
      </c>
      <c r="BJ325" s="36">
        <v>179883.75479886489</v>
      </c>
      <c r="BK325" s="36">
        <v>-415014.46753463522</v>
      </c>
      <c r="BL325" s="36">
        <v>85381.817351026577</v>
      </c>
      <c r="BM325" s="36">
        <v>72836.663328325798</v>
      </c>
      <c r="BN325" s="36">
        <v>58482.939409113649</v>
      </c>
      <c r="BO325" s="36">
        <v>51108.156776831878</v>
      </c>
      <c r="BP325" s="36">
        <v>81522.913536972177</v>
      </c>
      <c r="BQ325" s="36">
        <v>38788.19896511433</v>
      </c>
      <c r="BR325" s="36">
        <v>83813.770655983913</v>
      </c>
      <c r="BS325" s="37">
        <f>BG325+BH325+BI325+BJ325+BK325+BL325+BM325+BN325+BO325+BP325+BQ325+BR325</f>
        <v>773505.60006676684</v>
      </c>
      <c r="BT325" s="36">
        <v>46845.667584710405</v>
      </c>
      <c r="BU325" s="36">
        <v>31296.102487063919</v>
      </c>
      <c r="BV325" s="36">
        <v>216903.48439325657</v>
      </c>
      <c r="BW325" s="36">
        <v>65867.397846770167</v>
      </c>
      <c r="BX325" s="36">
        <v>117416.68244032713</v>
      </c>
      <c r="BY325" s="36">
        <v>152594.37322650634</v>
      </c>
      <c r="BZ325" s="36">
        <v>36786.335962276797</v>
      </c>
      <c r="CA325" s="36">
        <v>42871.731764313248</v>
      </c>
      <c r="CB325" s="36">
        <v>160197.44771323644</v>
      </c>
      <c r="CC325" s="36">
        <v>144874.65448172259</v>
      </c>
      <c r="CD325" s="36">
        <v>93560.546820230433</v>
      </c>
      <c r="CE325" s="36">
        <v>-464456.01585711911</v>
      </c>
      <c r="CF325" s="37">
        <f>BT325+BU325+BV325+BW325+BX325+BY325+BZ325+CA325+CB325+CC325+CD325+CE325</f>
        <v>644758.4088632951</v>
      </c>
      <c r="CG325" s="36">
        <v>28497.653396761812</v>
      </c>
      <c r="CH325" s="36">
        <v>41125.712193289932</v>
      </c>
      <c r="CI325" s="36">
        <v>57661.760015022541</v>
      </c>
      <c r="CJ325" s="36">
        <v>59799.587589717892</v>
      </c>
      <c r="CK325" s="36">
        <v>73201.213361709262</v>
      </c>
      <c r="CL325" s="36">
        <v>60506.65360540813</v>
      </c>
      <c r="CM325" s="36">
        <v>24707.912243364997</v>
      </c>
      <c r="CN325" s="36">
        <v>50917.162618928385</v>
      </c>
      <c r="CO325" s="36">
        <v>31787.832373560366</v>
      </c>
      <c r="CP325" s="36">
        <v>35383.120514104536</v>
      </c>
      <c r="CQ325" s="36">
        <v>27129.056084126169</v>
      </c>
      <c r="CR325" s="36">
        <v>75385.991487230771</v>
      </c>
      <c r="CS325" s="37">
        <f>CG325+CH325+CI325+CJ325+CK325+CL325+CM325+CN325+CO325+CP325+CQ325+CR325</f>
        <v>566103.65548322489</v>
      </c>
      <c r="CT325" s="36">
        <v>32143.309422467035</v>
      </c>
      <c r="CU325" s="36">
        <v>51441.001293607078</v>
      </c>
      <c r="CV325" s="36">
        <v>58327.627566349525</v>
      </c>
      <c r="CW325" s="36">
        <v>51155.419671173418</v>
      </c>
      <c r="CX325" s="36">
        <v>40225.163453513596</v>
      </c>
      <c r="CY325" s="36">
        <v>40164.582999499289</v>
      </c>
      <c r="CZ325" s="36">
        <v>49739.261976297748</v>
      </c>
      <c r="DA325" s="36">
        <v>63083.170589217174</v>
      </c>
      <c r="DB325" s="36">
        <v>40495.632490402277</v>
      </c>
      <c r="DC325" s="36">
        <v>42155.570313804012</v>
      </c>
      <c r="DD325" s="36">
        <v>38636.047154064421</v>
      </c>
      <c r="DE325" s="36">
        <v>264688.21148389252</v>
      </c>
      <c r="DF325" s="36">
        <f>CT325+CU325+CV325+CW325+CX325+CY325+CZ325+DA325+DB325+DC325+DD325+DE325</f>
        <v>772254.99841428804</v>
      </c>
      <c r="DG325" s="36">
        <v>47581.11</v>
      </c>
      <c r="DH325" s="36">
        <v>65548.789999999994</v>
      </c>
      <c r="DI325" s="36">
        <v>57973.19</v>
      </c>
      <c r="DJ325" s="36">
        <v>71870.28</v>
      </c>
      <c r="DK325" s="36">
        <v>80546.679999999993</v>
      </c>
      <c r="DL325" s="36">
        <v>77176.11</v>
      </c>
      <c r="DM325" s="36">
        <v>61730.77</v>
      </c>
      <c r="DN325" s="36">
        <v>41501.81</v>
      </c>
      <c r="DO325" s="36">
        <v>67373.399999999994</v>
      </c>
      <c r="DP325" s="36">
        <v>58011.04999999993</v>
      </c>
      <c r="DQ325" s="36">
        <v>44866.070000000065</v>
      </c>
      <c r="DR325" s="36">
        <v>86698.46</v>
      </c>
      <c r="DS325" s="37">
        <f>DG325+DH325+DI325+DJ325+DK325+DL325+DM325+DN325+DO325+DP325+DQ325+DR325</f>
        <v>760877.72</v>
      </c>
      <c r="DT325" s="36">
        <v>66553.88</v>
      </c>
      <c r="DU325" s="36">
        <v>61429.9</v>
      </c>
      <c r="DV325" s="36">
        <v>59325.43</v>
      </c>
      <c r="DW325" s="36">
        <v>45532.69</v>
      </c>
      <c r="DX325" s="36">
        <v>70897.27</v>
      </c>
      <c r="DY325" s="36">
        <v>61654.85</v>
      </c>
      <c r="DZ325" s="36">
        <v>58047.8</v>
      </c>
      <c r="EA325" s="36">
        <v>47871.77</v>
      </c>
      <c r="EB325" s="36">
        <v>66454.42</v>
      </c>
      <c r="EC325" s="36">
        <v>12024.59</v>
      </c>
      <c r="ED325" s="36">
        <v>55782.89</v>
      </c>
      <c r="EE325" s="36">
        <v>74158</v>
      </c>
      <c r="EF325" s="37">
        <f>DT325+DU325+DV325+DW325+DX325+DY325+DZ325+EA325+EB325+EC325+ED325+EE325</f>
        <v>679733.49</v>
      </c>
      <c r="EG325" s="36">
        <v>47180.82</v>
      </c>
      <c r="EH325" s="36">
        <v>32457.54</v>
      </c>
      <c r="EI325" s="36">
        <v>44922.59</v>
      </c>
      <c r="EJ325" s="36">
        <v>33045.519999999997</v>
      </c>
      <c r="EK325" s="36">
        <v>39926.35</v>
      </c>
      <c r="EL325" s="36">
        <v>45314.22</v>
      </c>
      <c r="EM325" s="36">
        <v>46523.26</v>
      </c>
      <c r="EN325" s="36">
        <v>30760.04</v>
      </c>
      <c r="EO325" s="36">
        <v>45884.67</v>
      </c>
      <c r="EP325" s="36">
        <v>51836.480000000003</v>
      </c>
      <c r="EQ325" s="36">
        <v>32087.79</v>
      </c>
      <c r="ER325" s="36">
        <v>59486.89</v>
      </c>
      <c r="ES325" s="37">
        <f>EG325+EH325+EI325+EJ325+EK325+EL325+EM325+EN325+EO325+EP325+EQ325+ER325</f>
        <v>509426.16999999993</v>
      </c>
      <c r="ET325" s="36">
        <v>30452.84</v>
      </c>
      <c r="EU325" s="36">
        <v>38060.230000000003</v>
      </c>
      <c r="EV325" s="36">
        <v>21004.87</v>
      </c>
      <c r="EW325" s="36">
        <v>56870.07</v>
      </c>
      <c r="EX325" s="36">
        <v>41794.79</v>
      </c>
      <c r="EY325" s="36">
        <v>46559.81</v>
      </c>
      <c r="EZ325" s="36">
        <v>33208.21</v>
      </c>
      <c r="FA325" s="36">
        <v>33696.82</v>
      </c>
      <c r="FB325" s="36">
        <v>34192.019999999997</v>
      </c>
      <c r="FC325" s="36">
        <v>28757.360000000001</v>
      </c>
      <c r="FD325" s="36">
        <v>47418.26</v>
      </c>
      <c r="FE325" s="36">
        <v>55460.46</v>
      </c>
      <c r="FF325" s="37">
        <f>ET325+EU325+EV325+EW325+EX325+EY325+EZ325+FA325+FB325+FC325+FD325+FE325</f>
        <v>467475.74000000005</v>
      </c>
      <c r="FG325" s="36">
        <v>17426.580000000002</v>
      </c>
      <c r="FH325" s="36">
        <v>39869.339999999997</v>
      </c>
      <c r="FI325" s="36">
        <v>44976.78</v>
      </c>
      <c r="FJ325" s="36">
        <v>39802.19</v>
      </c>
      <c r="FK325" s="36">
        <v>34560.79</v>
      </c>
      <c r="FL325" s="36">
        <v>57765.98</v>
      </c>
      <c r="FM325" s="36">
        <v>35013.269999999997</v>
      </c>
      <c r="FN325" s="36">
        <v>29351.47</v>
      </c>
      <c r="FO325" s="36">
        <v>37840.74</v>
      </c>
      <c r="FP325" s="36">
        <v>23254.78</v>
      </c>
      <c r="FQ325" s="36">
        <v>40410.81</v>
      </c>
      <c r="FR325" s="36">
        <v>55715.88</v>
      </c>
      <c r="FS325" s="37">
        <f>FG325+FH325+FI325+FJ325+FK325+FL325+FM325+FN325+FO325+FP325+FQ325+FR325</f>
        <v>455988.61000000004</v>
      </c>
      <c r="FT325" s="36">
        <v>23388.28</v>
      </c>
      <c r="FU325" s="36">
        <v>25120.12</v>
      </c>
      <c r="FV325" s="36">
        <v>20896.099999999999</v>
      </c>
      <c r="FW325" s="36">
        <v>34288.28</v>
      </c>
      <c r="FX325" s="36">
        <v>39069.4</v>
      </c>
      <c r="FY325" s="36">
        <v>24696.58</v>
      </c>
      <c r="FZ325" s="36">
        <v>18650.28</v>
      </c>
      <c r="GA325" s="36">
        <v>28301.89</v>
      </c>
      <c r="GB325" s="36">
        <v>17433.25</v>
      </c>
      <c r="GC325" s="36">
        <v>23783.119999999999</v>
      </c>
      <c r="GD325" s="36">
        <v>22917.96</v>
      </c>
      <c r="GE325" s="36">
        <v>27776.05</v>
      </c>
      <c r="GF325" s="37">
        <f>FT325+FU325+FV325+FW325+FX325+FY325+FZ325+GA325+GB325+GC325+GD325+GE325</f>
        <v>306321.31</v>
      </c>
      <c r="GG325" s="36">
        <v>23149.15</v>
      </c>
      <c r="GH325" s="36">
        <v>12606.61</v>
      </c>
      <c r="GI325" s="36">
        <v>24392.639999999999</v>
      </c>
      <c r="GJ325" s="36">
        <v>11804.82</v>
      </c>
      <c r="GK325" s="36">
        <v>13666.330000000002</v>
      </c>
      <c r="GL325" s="36">
        <v>21794.199999999997</v>
      </c>
      <c r="GM325" s="36">
        <v>12852.140000000043</v>
      </c>
      <c r="GN325" s="36">
        <v>13544.389999999956</v>
      </c>
      <c r="GO325" s="36">
        <v>17837.319999999978</v>
      </c>
      <c r="GP325" s="36">
        <v>16563.579999999987</v>
      </c>
      <c r="GQ325" s="36">
        <v>13057.660000000033</v>
      </c>
      <c r="GR325" s="36">
        <v>12550.54999999993</v>
      </c>
      <c r="GS325" s="37">
        <f>GG325+GH325+GI325+GJ325+GK325+GL325+GM325+GN325+GO325+GP325+GQ325+GR325</f>
        <v>193819.38999999993</v>
      </c>
      <c r="GT325" s="36">
        <v>7288.0499999999993</v>
      </c>
      <c r="GU325" s="36">
        <v>6208.1600000000017</v>
      </c>
      <c r="GV325" s="36">
        <v>3756.8200000000015</v>
      </c>
      <c r="GW325" s="36">
        <v>2867.1099999999969</v>
      </c>
      <c r="GX325" s="36">
        <v>9521.4399999999987</v>
      </c>
      <c r="GY325" s="36">
        <v>5677.23</v>
      </c>
      <c r="GZ325" s="36">
        <v>12870.070000000007</v>
      </c>
      <c r="HA325" s="36">
        <v>11738.739999999998</v>
      </c>
      <c r="HB325" s="36">
        <v>5422.739999999998</v>
      </c>
      <c r="HC325" s="36">
        <v>4126.7199999999866</v>
      </c>
      <c r="HD325" s="36">
        <v>-3390.2999999999884</v>
      </c>
      <c r="HE325" s="36">
        <v>1703.9000000000087</v>
      </c>
      <c r="HF325" s="37">
        <f>GT325+GU325+GV325+GW325+GX325+GY325+GZ325+HA325+HB325+HC325+HD325+HE325</f>
        <v>67790.680000000008</v>
      </c>
      <c r="HG325" s="36">
        <v>1395.1200000000001</v>
      </c>
      <c r="HH325" s="36">
        <v>9989.380000000001</v>
      </c>
      <c r="HI325" s="36">
        <v>8728.029999999997</v>
      </c>
      <c r="HJ325" s="36">
        <v>1109.5400000000009</v>
      </c>
      <c r="HK325" s="36">
        <v>1134.2799999999988</v>
      </c>
      <c r="HL325" s="36">
        <v>5082.7099999999955</v>
      </c>
      <c r="HM325" s="36">
        <v>2648.5300000000061</v>
      </c>
      <c r="HN325" s="36">
        <v>4793.0699999999961</v>
      </c>
      <c r="HO325" s="36">
        <v>3136.8900000000067</v>
      </c>
      <c r="HP325" s="36">
        <v>1377.0599999999977</v>
      </c>
      <c r="HQ325" s="36">
        <v>2790.5800000000017</v>
      </c>
      <c r="HR325" s="36">
        <v>2871.7999999999956</v>
      </c>
      <c r="HS325" s="37">
        <f>HG325+HH325+HI325+HJ325+HK325+HL325+HM325+HN325+HO325+HP325+HQ325+HR325</f>
        <v>45056.99</v>
      </c>
      <c r="HT325" s="36">
        <v>1432.27</v>
      </c>
      <c r="HU325" s="36">
        <v>3168.1300000000006</v>
      </c>
      <c r="HV325" s="36">
        <v>646.29</v>
      </c>
      <c r="HW325" s="36">
        <v>4577.5199999999986</v>
      </c>
      <c r="HX325" s="36">
        <v>867.78000000000065</v>
      </c>
      <c r="HY325" s="36">
        <v>8812.6299999999992</v>
      </c>
      <c r="HZ325" s="36">
        <v>2975.3899999999994</v>
      </c>
      <c r="IA325" s="36">
        <v>6771.7799999999988</v>
      </c>
      <c r="IB325" s="36">
        <v>2180.369999999999</v>
      </c>
      <c r="IC325" s="36">
        <v>2745.2300000000032</v>
      </c>
      <c r="ID325" s="36">
        <v>15284.940000000002</v>
      </c>
      <c r="IE325" s="36">
        <v>6284.4400000000023</v>
      </c>
      <c r="IF325" s="37">
        <f>HT325+HU325+HV325+HW325+HX325+HY325+HZ325+IA325+IB325+IC325+ID325+IE325</f>
        <v>55746.770000000004</v>
      </c>
      <c r="IG325" s="36">
        <v>3583.3</v>
      </c>
      <c r="IH325" s="209">
        <v>1176.7600000000002</v>
      </c>
      <c r="II325" s="209">
        <v>982.25999999999931</v>
      </c>
      <c r="IJ325" s="209">
        <v>683.64000000000033</v>
      </c>
      <c r="IK325" s="209">
        <v>645.14999999999964</v>
      </c>
      <c r="IL325" s="209">
        <v>397.69999999999982</v>
      </c>
      <c r="IM325" s="209">
        <v>1165.9600000000009</v>
      </c>
      <c r="IN325" s="209">
        <v>1291.5599999999995</v>
      </c>
      <c r="IO325" s="209">
        <v>697.8799999999992</v>
      </c>
      <c r="IP325" s="209">
        <v>1128.3300000000017</v>
      </c>
      <c r="IQ325" s="209">
        <v>2820.7099999999991</v>
      </c>
      <c r="IR325" s="209">
        <v>2857.2199999999975</v>
      </c>
      <c r="IS325" s="37">
        <f>IG325+IH325+II325+IJ325+IK325+IL325+IM325+IN325+IO325+IP325+IQ325+IR325</f>
        <v>17430.469999999998</v>
      </c>
      <c r="IT325" s="36">
        <v>2973.1499999999996</v>
      </c>
      <c r="IU325" s="209">
        <v>2182.3900000000003</v>
      </c>
      <c r="IV325" s="209">
        <v>1507.0600000000004</v>
      </c>
      <c r="IW325" s="209">
        <v>890.52000000000044</v>
      </c>
      <c r="IX325" s="209">
        <v>1088.6200000000008</v>
      </c>
      <c r="IY325" s="209">
        <v>341.69999999999891</v>
      </c>
      <c r="IZ325" s="209">
        <v>16228.079999999996</v>
      </c>
      <c r="JA325" s="209">
        <v>721.21000000000276</v>
      </c>
      <c r="JB325" s="209">
        <v>5055.9000000000015</v>
      </c>
      <c r="JC325" s="209">
        <v>1074.7799999999988</v>
      </c>
      <c r="JD325" s="209">
        <v>947.81999999999607</v>
      </c>
      <c r="JE325" s="209">
        <v>2484.1400000000067</v>
      </c>
      <c r="JF325" s="37">
        <f>IT325+IU325+IV325+IW325+IX325+IY325+IZ325+JA325+JB325+JC325+JD325+JE325</f>
        <v>35495.370000000003</v>
      </c>
      <c r="JG325" s="229">
        <v>786.96</v>
      </c>
      <c r="JH325" s="209">
        <v>2986.18</v>
      </c>
      <c r="JI325" s="209">
        <v>48.369999999999891</v>
      </c>
      <c r="JJ325" s="209">
        <v>185.83999999999969</v>
      </c>
      <c r="JK325" s="209">
        <v>187.14000000000033</v>
      </c>
      <c r="JL325" s="209">
        <v>288.64000000000033</v>
      </c>
      <c r="JM325" s="209">
        <v>2238.5999999999995</v>
      </c>
      <c r="JN325" s="209">
        <v>880.90999999999985</v>
      </c>
      <c r="JO325" s="209">
        <v>900.42000000000189</v>
      </c>
      <c r="JP325" s="209">
        <v>291.66999999999825</v>
      </c>
      <c r="JQ325" s="209">
        <v>291.28999999999905</v>
      </c>
      <c r="JR325" s="209">
        <v>191.48000000000138</v>
      </c>
      <c r="JS325" s="37">
        <f>JG325+JH325+JI325+JJ325+JK325+JL325+JM325+JN325+JO325+JP325+JQ325+JR325</f>
        <v>9277.5</v>
      </c>
      <c r="JT325" s="229">
        <v>233.84</v>
      </c>
      <c r="JU325" s="209">
        <v>149.11999999999998</v>
      </c>
      <c r="JV325" s="209">
        <v>189.57</v>
      </c>
      <c r="JW325" s="209">
        <v>190.89999999999998</v>
      </c>
      <c r="JX325" s="209">
        <v>290.89999999999998</v>
      </c>
      <c r="JY325" s="209">
        <v>289.18000000000006</v>
      </c>
      <c r="JZ325" s="209">
        <v>190.88000000000011</v>
      </c>
      <c r="KA325" s="209">
        <v>193.3599999999999</v>
      </c>
      <c r="KB325" s="209">
        <v>3216.1800000000003</v>
      </c>
      <c r="KC325" s="209">
        <v>2560.1999999999998</v>
      </c>
      <c r="KD325" s="209">
        <v>243.17000000000007</v>
      </c>
      <c r="KE325" s="209">
        <v>193.75</v>
      </c>
      <c r="KF325" s="37">
        <f>JT325+JU325+JV325+JW325+JX325+JY325+JZ325+KA325+KB325+KC325+KD325+KE325</f>
        <v>7941.05</v>
      </c>
      <c r="KG325" s="229">
        <v>243.75</v>
      </c>
      <c r="KH325" s="209">
        <v>199.35000000000002</v>
      </c>
      <c r="KI325" s="209">
        <v>1201.8000000000002</v>
      </c>
      <c r="KJ325" s="209">
        <v>194.32999999999993</v>
      </c>
      <c r="KK325" s="209">
        <v>244.90999999999985</v>
      </c>
      <c r="KL325" s="209">
        <v>196.86000000000013</v>
      </c>
      <c r="KM325" s="209">
        <v>198.63000000000011</v>
      </c>
      <c r="KN325" s="209">
        <v>199.81999999999971</v>
      </c>
      <c r="KO325" s="209">
        <v>1705.5200000000004</v>
      </c>
      <c r="KP325" s="209">
        <v>50</v>
      </c>
      <c r="KQ325" s="209">
        <v>1123.2699999999995</v>
      </c>
      <c r="KR325" s="209">
        <v>602.46</v>
      </c>
      <c r="KS325" s="37">
        <f>KG325+KH325+KI325+KJ325+KK325+KL325+KM325+KN325+KO325+KP325+KQ325+KR325</f>
        <v>6160.7</v>
      </c>
      <c r="KT325" s="229">
        <v>200.82</v>
      </c>
      <c r="KU325" s="209">
        <v>250.82</v>
      </c>
      <c r="KV325" s="209">
        <v>945.11</v>
      </c>
      <c r="KW325" s="209">
        <v>201.76</v>
      </c>
      <c r="KX325" s="209">
        <v>254.57999999999993</v>
      </c>
      <c r="KY325" s="209">
        <v>382.01</v>
      </c>
      <c r="KZ325" s="209">
        <v>209.90000000000009</v>
      </c>
      <c r="LA325" s="209">
        <v>0</v>
      </c>
      <c r="LB325" s="209">
        <v>483.98</v>
      </c>
      <c r="LC325" s="209">
        <v>222.07999999999993</v>
      </c>
      <c r="LD325" s="209">
        <v>222.07999999999993</v>
      </c>
      <c r="LE325" s="209">
        <v>444.16000000000031</v>
      </c>
      <c r="LF325" s="37">
        <f>KT325+KU325+KV325+KW325+KX325+KY325+KZ325+LA325+LB325+LC325+LD325+LE325</f>
        <v>3817.3</v>
      </c>
      <c r="LG325" s="229">
        <v>0</v>
      </c>
      <c r="LH325" s="209">
        <v>452.17</v>
      </c>
      <c r="LI325" s="209">
        <v>226.75999999999993</v>
      </c>
      <c r="LJ325" s="209">
        <v>2068.3500000000004</v>
      </c>
      <c r="LK325" s="209">
        <v>228.34999999999991</v>
      </c>
      <c r="LL325" s="209">
        <v>344.5</v>
      </c>
      <c r="LM325" s="209">
        <v>284.31999999999971</v>
      </c>
      <c r="LN325" s="209">
        <v>237.60000000000036</v>
      </c>
      <c r="LO325" s="209">
        <v>238.06999999999971</v>
      </c>
      <c r="LP325" s="209">
        <v>50</v>
      </c>
      <c r="LQ325" s="209">
        <v>238.30000000000018</v>
      </c>
      <c r="LR325" s="209">
        <v>239.01000000000022</v>
      </c>
      <c r="LS325" s="37">
        <f>LG325+LH325+LI325+LJ325+LK325+LL325+LM325+LN325+LO325+LP325+LQ325+LR325</f>
        <v>4607.43</v>
      </c>
      <c r="LT325" s="229">
        <v>316.18</v>
      </c>
      <c r="LU325" s="209">
        <v>50</v>
      </c>
      <c r="LV325" s="209">
        <v>0</v>
      </c>
      <c r="LW325" s="209">
        <v>0</v>
      </c>
      <c r="LX325" s="209">
        <v>0</v>
      </c>
      <c r="LY325" s="209">
        <v>94.68</v>
      </c>
      <c r="LZ325" s="209">
        <v>0</v>
      </c>
      <c r="MA325" s="209">
        <v>0</v>
      </c>
      <c r="MB325" s="209">
        <v>0</v>
      </c>
      <c r="MC325" s="209">
        <v>0</v>
      </c>
      <c r="MD325" s="209">
        <v>0</v>
      </c>
      <c r="ME325" s="209">
        <v>0</v>
      </c>
      <c r="MF325" s="37">
        <f>LT325+LU325+LV325+LW325+LX325+LY325+LZ325+MA325+MB325+MC325+MD325+ME325</f>
        <v>460.86</v>
      </c>
      <c r="MG325" s="229">
        <v>0</v>
      </c>
      <c r="MH325" s="209">
        <v>0</v>
      </c>
      <c r="MI325" s="209">
        <v>0</v>
      </c>
      <c r="MJ325" s="209">
        <v>0</v>
      </c>
      <c r="MK325" s="209">
        <v>0</v>
      </c>
      <c r="ML325" s="209">
        <v>0</v>
      </c>
      <c r="MM325" s="209">
        <v>0</v>
      </c>
      <c r="MN325" s="209">
        <v>0</v>
      </c>
      <c r="MO325" s="209">
        <v>0</v>
      </c>
      <c r="MP325" s="209">
        <v>0</v>
      </c>
      <c r="MQ325" s="209">
        <v>0</v>
      </c>
      <c r="MR325" s="209">
        <v>0</v>
      </c>
      <c r="MS325" s="38">
        <f>MG325+MH325+MI325+MJ325+MK325+ML325+MM325+MN325+MO325+MP325+MQ325+MR325</f>
        <v>0</v>
      </c>
    </row>
    <row r="326" spans="1:357" ht="15.75" thickBot="1" x14ac:dyDescent="0.25">
      <c r="A326" s="89"/>
      <c r="B326" s="121"/>
      <c r="C326" s="122" t="s">
        <v>591</v>
      </c>
      <c r="D326" s="122" t="s">
        <v>591</v>
      </c>
      <c r="E326" s="59"/>
      <c r="F326" s="59"/>
      <c r="G326" s="59"/>
      <c r="H326" s="59"/>
      <c r="I326" s="59"/>
      <c r="J326" s="59"/>
      <c r="K326" s="39"/>
      <c r="L326" s="59"/>
      <c r="M326" s="39"/>
      <c r="N326" s="39"/>
      <c r="O326" s="3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  <c r="DS326" s="59"/>
      <c r="DT326" s="59"/>
      <c r="DU326" s="59"/>
      <c r="DV326" s="59"/>
      <c r="DW326" s="59"/>
      <c r="DX326" s="59"/>
      <c r="DY326" s="59"/>
      <c r="DZ326" s="59"/>
      <c r="EA326" s="59"/>
      <c r="EB326" s="59"/>
      <c r="EC326" s="59"/>
      <c r="ED326" s="59"/>
      <c r="EE326" s="59"/>
      <c r="EF326" s="59"/>
      <c r="EG326" s="59"/>
      <c r="EH326" s="59"/>
      <c r="EI326" s="59"/>
      <c r="EJ326" s="59"/>
      <c r="EK326" s="59"/>
      <c r="EL326" s="59"/>
      <c r="EM326" s="59"/>
      <c r="EN326" s="59"/>
      <c r="EO326" s="59"/>
      <c r="EP326" s="59"/>
      <c r="EQ326" s="59"/>
      <c r="ER326" s="59"/>
      <c r="ES326" s="59"/>
      <c r="ET326" s="59"/>
      <c r="EU326" s="59"/>
      <c r="EV326" s="59"/>
      <c r="EW326" s="59"/>
      <c r="EX326" s="59"/>
      <c r="EY326" s="59"/>
      <c r="EZ326" s="59"/>
      <c r="FA326" s="59"/>
      <c r="FB326" s="59"/>
      <c r="FC326" s="59"/>
      <c r="FD326" s="59"/>
      <c r="FE326" s="59"/>
      <c r="FF326" s="59"/>
      <c r="FG326" s="59"/>
      <c r="FH326" s="59"/>
      <c r="FI326" s="59"/>
      <c r="FJ326" s="59"/>
      <c r="FK326" s="59"/>
      <c r="FL326" s="59"/>
      <c r="FM326" s="59"/>
      <c r="FN326" s="59"/>
      <c r="FO326" s="59"/>
      <c r="FP326" s="59"/>
      <c r="FQ326" s="59"/>
      <c r="FR326" s="59"/>
      <c r="FS326" s="59"/>
      <c r="FT326" s="59"/>
      <c r="FU326" s="59"/>
      <c r="FV326" s="59"/>
      <c r="FW326" s="59"/>
      <c r="FX326" s="59"/>
      <c r="FY326" s="59"/>
      <c r="FZ326" s="59"/>
      <c r="GA326" s="59"/>
      <c r="GB326" s="59"/>
      <c r="GC326" s="59"/>
      <c r="GD326" s="59"/>
      <c r="GE326" s="59"/>
      <c r="GF326" s="59"/>
      <c r="GG326" s="59"/>
      <c r="GH326" s="59"/>
      <c r="GI326" s="59"/>
      <c r="GJ326" s="59"/>
      <c r="GK326" s="59"/>
      <c r="GL326" s="59"/>
      <c r="GM326" s="59"/>
      <c r="GN326" s="59"/>
      <c r="GO326" s="59"/>
      <c r="GP326" s="59"/>
      <c r="GQ326" s="59"/>
      <c r="GR326" s="59"/>
      <c r="GS326" s="59"/>
      <c r="GT326" s="59"/>
      <c r="GU326" s="59"/>
      <c r="GV326" s="59"/>
      <c r="GW326" s="59"/>
      <c r="GX326" s="59"/>
      <c r="GY326" s="59"/>
      <c r="GZ326" s="59"/>
      <c r="HA326" s="59"/>
      <c r="HB326" s="59"/>
      <c r="HC326" s="59"/>
      <c r="HD326" s="59"/>
      <c r="HE326" s="59"/>
      <c r="HF326" s="59"/>
      <c r="HG326" s="59"/>
      <c r="HH326" s="59"/>
      <c r="HI326" s="59"/>
      <c r="HJ326" s="59"/>
      <c r="HK326" s="59"/>
      <c r="HL326" s="59"/>
      <c r="HM326" s="59"/>
      <c r="HN326" s="59"/>
      <c r="HO326" s="59"/>
      <c r="HP326" s="59"/>
      <c r="HQ326" s="59"/>
      <c r="HR326" s="59"/>
      <c r="HS326" s="59"/>
      <c r="HT326" s="59"/>
      <c r="HU326" s="59"/>
      <c r="HV326" s="59"/>
      <c r="HW326" s="59"/>
      <c r="HX326" s="59"/>
      <c r="HY326" s="59"/>
      <c r="HZ326" s="59"/>
      <c r="IA326" s="59"/>
      <c r="IB326" s="59"/>
      <c r="IC326" s="59"/>
      <c r="ID326" s="59"/>
      <c r="IE326" s="59"/>
      <c r="IF326" s="59"/>
      <c r="IG326" s="59"/>
      <c r="IH326" s="59"/>
      <c r="II326" s="59"/>
      <c r="IJ326" s="59"/>
      <c r="IK326" s="59"/>
      <c r="IL326" s="59"/>
      <c r="IM326" s="59"/>
      <c r="IN326" s="59"/>
      <c r="IO326" s="59"/>
      <c r="IP326" s="59"/>
      <c r="IQ326" s="59"/>
      <c r="IR326" s="59"/>
      <c r="IS326" s="59"/>
      <c r="IT326" s="59"/>
      <c r="IU326" s="59"/>
      <c r="IV326" s="59"/>
      <c r="IW326" s="59"/>
      <c r="IX326" s="59"/>
      <c r="IY326" s="59"/>
      <c r="IZ326" s="59"/>
      <c r="JA326" s="59"/>
      <c r="JB326" s="59"/>
      <c r="JC326" s="59"/>
      <c r="JD326" s="59"/>
      <c r="JE326" s="59"/>
      <c r="JF326" s="59"/>
      <c r="JG326" s="246"/>
      <c r="JH326" s="59"/>
      <c r="JI326" s="59"/>
      <c r="JJ326" s="59"/>
      <c r="JK326" s="59"/>
      <c r="JL326" s="59"/>
      <c r="JM326" s="59"/>
      <c r="JN326" s="59"/>
      <c r="JO326" s="59"/>
      <c r="JP326" s="59"/>
      <c r="JQ326" s="59"/>
      <c r="JR326" s="59"/>
      <c r="JS326" s="59"/>
      <c r="JT326" s="246"/>
      <c r="JU326" s="59"/>
      <c r="JV326" s="59"/>
      <c r="JW326" s="59"/>
      <c r="JX326" s="59"/>
      <c r="JY326" s="59"/>
      <c r="JZ326" s="59"/>
      <c r="KA326" s="59"/>
      <c r="KB326" s="59"/>
      <c r="KC326" s="59"/>
      <c r="KD326" s="59"/>
      <c r="KE326" s="59"/>
      <c r="KF326" s="59"/>
      <c r="KG326" s="246"/>
      <c r="KH326" s="59"/>
      <c r="KI326" s="59"/>
      <c r="KJ326" s="59"/>
      <c r="KK326" s="59"/>
      <c r="KL326" s="59"/>
      <c r="KM326" s="59"/>
      <c r="KN326" s="59"/>
      <c r="KO326" s="59"/>
      <c r="KP326" s="59"/>
      <c r="KQ326" s="59"/>
      <c r="KR326" s="59"/>
      <c r="KS326" s="59"/>
      <c r="KT326" s="246"/>
      <c r="KU326" s="59"/>
      <c r="KV326" s="59"/>
      <c r="KW326" s="59"/>
      <c r="KX326" s="59"/>
      <c r="KY326" s="59"/>
      <c r="KZ326" s="59"/>
      <c r="LA326" s="59"/>
      <c r="LB326" s="59"/>
      <c r="LC326" s="59"/>
      <c r="LD326" s="59"/>
      <c r="LE326" s="59"/>
      <c r="LF326" s="59"/>
      <c r="LG326" s="246"/>
      <c r="LH326" s="59"/>
      <c r="LI326" s="59"/>
      <c r="LJ326" s="59"/>
      <c r="LK326" s="59"/>
      <c r="LL326" s="59"/>
      <c r="LM326" s="59"/>
      <c r="LN326" s="59"/>
      <c r="LO326" s="59"/>
      <c r="LP326" s="59"/>
      <c r="LQ326" s="59"/>
      <c r="LR326" s="59"/>
      <c r="LS326" s="59"/>
      <c r="LT326" s="246"/>
      <c r="LU326" s="59"/>
      <c r="LV326" s="59"/>
      <c r="LW326" s="59"/>
      <c r="LX326" s="59"/>
      <c r="LY326" s="59"/>
      <c r="LZ326" s="59"/>
      <c r="MA326" s="59"/>
      <c r="MB326" s="59"/>
      <c r="MC326" s="59"/>
      <c r="MD326" s="59"/>
      <c r="ME326" s="59"/>
      <c r="MF326" s="59"/>
      <c r="MG326" s="246"/>
      <c r="MH326" s="59"/>
      <c r="MI326" s="59"/>
      <c r="MJ326" s="59"/>
      <c r="MK326" s="59"/>
      <c r="ML326" s="59"/>
      <c r="MM326" s="59"/>
      <c r="MN326" s="59"/>
      <c r="MO326" s="59"/>
      <c r="MP326" s="59"/>
      <c r="MQ326" s="59"/>
      <c r="MR326" s="59"/>
      <c r="MS326" s="60"/>
    </row>
    <row r="327" spans="1:357" ht="15.75" thickTop="1" x14ac:dyDescent="0.2">
      <c r="A327" s="90"/>
      <c r="B327" s="123"/>
      <c r="C327" s="124" t="s">
        <v>591</v>
      </c>
      <c r="D327" s="124" t="s">
        <v>591</v>
      </c>
      <c r="E327" s="41"/>
      <c r="F327" s="41"/>
      <c r="G327" s="41"/>
      <c r="H327" s="41"/>
      <c r="I327" s="41"/>
      <c r="J327" s="41"/>
      <c r="K327" s="41"/>
      <c r="L327" s="41"/>
      <c r="M327" s="42"/>
      <c r="N327" s="42"/>
      <c r="O327" s="42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  <c r="EA327" s="41"/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  <c r="FD327" s="41"/>
      <c r="FE327" s="41"/>
      <c r="FF327" s="41"/>
      <c r="FG327" s="41"/>
      <c r="FH327" s="41"/>
      <c r="FI327" s="41"/>
      <c r="FJ327" s="41"/>
      <c r="FK327" s="41"/>
      <c r="FL327" s="41"/>
      <c r="FM327" s="41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  <c r="IF327" s="41"/>
      <c r="IG327" s="41"/>
      <c r="IH327" s="41"/>
      <c r="II327" s="41"/>
      <c r="IJ327" s="41"/>
      <c r="IK327" s="41"/>
      <c r="IL327" s="41"/>
      <c r="IM327" s="41"/>
      <c r="IN327" s="41"/>
      <c r="IO327" s="41"/>
      <c r="IP327" s="41"/>
      <c r="IQ327" s="41"/>
      <c r="IR327" s="41"/>
      <c r="IS327" s="41"/>
      <c r="IT327" s="41"/>
      <c r="IU327" s="41"/>
      <c r="IV327" s="41"/>
      <c r="IW327" s="41"/>
      <c r="IX327" s="41"/>
      <c r="IY327" s="41"/>
      <c r="IZ327" s="41"/>
      <c r="JA327" s="41"/>
      <c r="JB327" s="41"/>
      <c r="JC327" s="41"/>
      <c r="JD327" s="41"/>
      <c r="JE327" s="41"/>
      <c r="JF327" s="41"/>
      <c r="JG327" s="237"/>
      <c r="JH327" s="41"/>
      <c r="JI327" s="41"/>
      <c r="JJ327" s="41"/>
      <c r="JK327" s="41"/>
      <c r="JL327" s="41"/>
      <c r="JM327" s="41"/>
      <c r="JN327" s="41"/>
      <c r="JO327" s="41"/>
      <c r="JP327" s="41"/>
      <c r="JQ327" s="41"/>
      <c r="JR327" s="41"/>
      <c r="JS327" s="41"/>
      <c r="JT327" s="237"/>
      <c r="JU327" s="41"/>
      <c r="JV327" s="41"/>
      <c r="JW327" s="41"/>
      <c r="JX327" s="41"/>
      <c r="JY327" s="41"/>
      <c r="JZ327" s="41"/>
      <c r="KA327" s="41"/>
      <c r="KB327" s="41"/>
      <c r="KC327" s="41"/>
      <c r="KD327" s="41"/>
      <c r="KE327" s="41"/>
      <c r="KF327" s="41"/>
      <c r="KG327" s="237"/>
      <c r="KH327" s="41"/>
      <c r="KI327" s="41"/>
      <c r="KJ327" s="41"/>
      <c r="KK327" s="41"/>
      <c r="KL327" s="41"/>
      <c r="KM327" s="41"/>
      <c r="KN327" s="41"/>
      <c r="KO327" s="41"/>
      <c r="KP327" s="41"/>
      <c r="KQ327" s="41"/>
      <c r="KR327" s="41"/>
      <c r="KS327" s="41"/>
      <c r="KT327" s="237"/>
      <c r="KU327" s="41"/>
      <c r="KV327" s="41"/>
      <c r="KW327" s="41"/>
      <c r="KX327" s="41"/>
      <c r="KY327" s="41"/>
      <c r="KZ327" s="41"/>
      <c r="LA327" s="41"/>
      <c r="LB327" s="41"/>
      <c r="LC327" s="41"/>
      <c r="LD327" s="41"/>
      <c r="LE327" s="41"/>
      <c r="LF327" s="41"/>
      <c r="LG327" s="237"/>
      <c r="LH327" s="41"/>
      <c r="LI327" s="41"/>
      <c r="LJ327" s="41"/>
      <c r="LK327" s="41"/>
      <c r="LL327" s="41"/>
      <c r="LM327" s="41"/>
      <c r="LN327" s="41"/>
      <c r="LO327" s="41"/>
      <c r="LP327" s="41"/>
      <c r="LQ327" s="41"/>
      <c r="LR327" s="41"/>
      <c r="LS327" s="41"/>
      <c r="LT327" s="237"/>
      <c r="LU327" s="41"/>
      <c r="LV327" s="41"/>
      <c r="LW327" s="41"/>
      <c r="LX327" s="41"/>
      <c r="LY327" s="41"/>
      <c r="LZ327" s="41"/>
      <c r="MA327" s="41"/>
      <c r="MB327" s="41"/>
      <c r="MC327" s="41"/>
      <c r="MD327" s="41"/>
      <c r="ME327" s="41"/>
      <c r="MF327" s="41"/>
      <c r="MG327" s="237"/>
      <c r="MH327" s="41"/>
      <c r="MI327" s="41"/>
      <c r="MJ327" s="41"/>
      <c r="MK327" s="41"/>
      <c r="ML327" s="41"/>
      <c r="MM327" s="41"/>
      <c r="MN327" s="41"/>
      <c r="MO327" s="41"/>
      <c r="MP327" s="41"/>
      <c r="MQ327" s="41"/>
      <c r="MR327" s="41"/>
      <c r="MS327" s="43"/>
    </row>
    <row r="328" spans="1:357" ht="20.25" x14ac:dyDescent="0.3">
      <c r="A328" s="83">
        <v>44</v>
      </c>
      <c r="B328" s="107" t="s">
        <v>281</v>
      </c>
      <c r="C328" s="108" t="s">
        <v>368</v>
      </c>
      <c r="D328" s="108" t="s">
        <v>197</v>
      </c>
      <c r="E328" s="44">
        <f t="shared" ref="E328:BO328" si="1721">E330+E342+E350+E354</f>
        <v>1257857.6197629778</v>
      </c>
      <c r="F328" s="44">
        <f t="shared" si="1721"/>
        <v>1419775.496578201</v>
      </c>
      <c r="G328" s="44">
        <f t="shared" si="1721"/>
        <v>824223.8357536305</v>
      </c>
      <c r="H328" s="44">
        <f t="shared" si="1721"/>
        <v>1239242.1966282758</v>
      </c>
      <c r="I328" s="44">
        <f t="shared" si="1721"/>
        <v>558095.47654815565</v>
      </c>
      <c r="J328" s="44">
        <f t="shared" si="1721"/>
        <v>1945701.8861625774</v>
      </c>
      <c r="K328" s="44">
        <f t="shared" si="1721"/>
        <v>3162114.0043398431</v>
      </c>
      <c r="L328" s="44">
        <f t="shared" si="1721"/>
        <v>1179561.0081789352</v>
      </c>
      <c r="M328" s="44">
        <f t="shared" si="1721"/>
        <v>694287.26422967785</v>
      </c>
      <c r="N328" s="44">
        <f t="shared" si="1721"/>
        <v>325847.10398931731</v>
      </c>
      <c r="O328" s="44">
        <f t="shared" si="1721"/>
        <v>490164.41328659654</v>
      </c>
      <c r="P328" s="44">
        <f t="shared" si="1721"/>
        <v>-52966.950425638453</v>
      </c>
      <c r="Q328" s="44">
        <f t="shared" si="1721"/>
        <v>420234.51844433317</v>
      </c>
      <c r="R328" s="44">
        <f t="shared" si="1721"/>
        <v>2912568.8532799198</v>
      </c>
      <c r="S328" s="44">
        <f>L328+M328+N328+O328+P328+Q328+R328</f>
        <v>5969696.2109831413</v>
      </c>
      <c r="T328" s="44">
        <f t="shared" si="1721"/>
        <v>428117.1757636455</v>
      </c>
      <c r="U328" s="44">
        <f t="shared" si="1721"/>
        <v>1646578.2006342849</v>
      </c>
      <c r="V328" s="44">
        <f t="shared" si="1721"/>
        <v>383087.13069604407</v>
      </c>
      <c r="W328" s="44">
        <f t="shared" si="1721"/>
        <v>865147.7215823736</v>
      </c>
      <c r="X328" s="44">
        <f t="shared" si="1721"/>
        <v>-217847.60474044399</v>
      </c>
      <c r="Y328" s="44">
        <f t="shared" si="1721"/>
        <v>1464037.7232515442</v>
      </c>
      <c r="Z328" s="44">
        <f t="shared" si="1721"/>
        <v>445347.18744783843</v>
      </c>
      <c r="AA328" s="44">
        <f t="shared" si="1721"/>
        <v>71336.170923051191</v>
      </c>
      <c r="AB328" s="44">
        <f t="shared" si="1721"/>
        <v>215894.67534635292</v>
      </c>
      <c r="AC328" s="44">
        <f t="shared" si="1721"/>
        <v>351527.29093640466</v>
      </c>
      <c r="AD328" s="44">
        <f t="shared" si="1721"/>
        <v>328223.96094141202</v>
      </c>
      <c r="AE328" s="44">
        <f t="shared" si="1721"/>
        <v>3508364.2547154073</v>
      </c>
      <c r="AF328" s="44">
        <f>T328+U328+V328+W328+X328+Y328+Z328+AA328+AB328+AC328+AD328+AE328</f>
        <v>9489813.887497915</v>
      </c>
      <c r="AG328" s="44">
        <f t="shared" si="1721"/>
        <v>936617.42613920895</v>
      </c>
      <c r="AH328" s="44">
        <f t="shared" si="1721"/>
        <v>-141791.85444833917</v>
      </c>
      <c r="AI328" s="44">
        <f t="shared" si="1721"/>
        <v>351656.65164413297</v>
      </c>
      <c r="AJ328" s="44">
        <f t="shared" si="1721"/>
        <v>1369959.1053246539</v>
      </c>
      <c r="AK328" s="44">
        <f t="shared" si="1721"/>
        <v>631576.53146386251</v>
      </c>
      <c r="AL328" s="44">
        <f t="shared" si="1721"/>
        <v>6943.7489567684979</v>
      </c>
      <c r="AM328" s="44">
        <f t="shared" si="1721"/>
        <v>1033142.6932064764</v>
      </c>
      <c r="AN328" s="44">
        <f t="shared" si="1721"/>
        <v>294095.30963111337</v>
      </c>
      <c r="AO328" s="44">
        <f t="shared" si="1721"/>
        <v>477528.50525788701</v>
      </c>
      <c r="AP328" s="44">
        <f t="shared" si="1721"/>
        <v>191478.88499415791</v>
      </c>
      <c r="AQ328" s="44">
        <f t="shared" si="1721"/>
        <v>355351.70672675682</v>
      </c>
      <c r="AR328" s="44">
        <f t="shared" si="1721"/>
        <v>1204056.3720580873</v>
      </c>
      <c r="AS328" s="44">
        <f>AG328+AH328+AI328+AJ328+AK328+AL328+AM328+AN328+AO328+AP328+AQ328+AR328</f>
        <v>6710615.080954765</v>
      </c>
      <c r="AT328" s="44">
        <f t="shared" si="1721"/>
        <v>901698.38090469048</v>
      </c>
      <c r="AU328" s="44">
        <f t="shared" si="1721"/>
        <v>270493.23985978973</v>
      </c>
      <c r="AV328" s="44">
        <f t="shared" si="1721"/>
        <v>302032.21498915041</v>
      </c>
      <c r="AW328" s="44">
        <f t="shared" si="1721"/>
        <v>155228.67634785513</v>
      </c>
      <c r="AX328" s="44">
        <f t="shared" si="1721"/>
        <v>839726.2560507427</v>
      </c>
      <c r="AY328" s="44">
        <f t="shared" si="1721"/>
        <v>273029.51510599232</v>
      </c>
      <c r="AZ328" s="44">
        <f t="shared" si="1721"/>
        <v>521200.85544984147</v>
      </c>
      <c r="BA328" s="44">
        <f t="shared" si="1721"/>
        <v>81694.833917543001</v>
      </c>
      <c r="BB328" s="44">
        <f t="shared" si="1721"/>
        <v>135230.97145718581</v>
      </c>
      <c r="BC328" s="44">
        <f t="shared" si="1721"/>
        <v>398446.58324987482</v>
      </c>
      <c r="BD328" s="44">
        <f t="shared" si="1721"/>
        <v>738778.95806209312</v>
      </c>
      <c r="BE328" s="44">
        <f t="shared" si="1721"/>
        <v>1255936.8147220833</v>
      </c>
      <c r="BF328" s="44">
        <f>AT328+AU328+AV328+AW328+AX328+AY328+AZ328+BA328+BB328+BC328+BD328+BE328</f>
        <v>5873497.3001168426</v>
      </c>
      <c r="BG328" s="44">
        <f t="shared" si="1721"/>
        <v>215494.07444500085</v>
      </c>
      <c r="BH328" s="44">
        <f t="shared" si="1721"/>
        <v>108708.89667835088</v>
      </c>
      <c r="BI328" s="44">
        <f t="shared" si="1721"/>
        <v>129047.7382740778</v>
      </c>
      <c r="BJ328" s="44">
        <f t="shared" si="1721"/>
        <v>121632.44867300951</v>
      </c>
      <c r="BK328" s="44">
        <f t="shared" si="1721"/>
        <v>131547.32098147224</v>
      </c>
      <c r="BL328" s="44">
        <f t="shared" si="1721"/>
        <v>275013.48794024374</v>
      </c>
      <c r="BM328" s="44">
        <f t="shared" si="1721"/>
        <v>436527.08024536807</v>
      </c>
      <c r="BN328" s="44">
        <f t="shared" si="1721"/>
        <v>-207680.96728425976</v>
      </c>
      <c r="BO328" s="44">
        <f t="shared" si="1721"/>
        <v>559284.76047404436</v>
      </c>
      <c r="BP328" s="44">
        <f t="shared" ref="BP328:DD328" si="1722">BP330+BP342+BP350+BP354</f>
        <v>38744.29978300786</v>
      </c>
      <c r="BQ328" s="44">
        <f t="shared" si="1722"/>
        <v>511304.45668502757</v>
      </c>
      <c r="BR328" s="44">
        <f t="shared" si="1722"/>
        <v>6424760.889041896</v>
      </c>
      <c r="BS328" s="44">
        <f>BG328+BH328+BI328+BJ328+BK328+BL328+BM328+BN328+BO328+BP328+BQ328+BR328</f>
        <v>8744384.4859372377</v>
      </c>
      <c r="BT328" s="44">
        <f t="shared" si="1722"/>
        <v>1572805.2242947759</v>
      </c>
      <c r="BU328" s="44">
        <f t="shared" si="1722"/>
        <v>-1034661.1917876817</v>
      </c>
      <c r="BV328" s="44">
        <f t="shared" si="1722"/>
        <v>90182.49457519612</v>
      </c>
      <c r="BW328" s="44">
        <f t="shared" si="1722"/>
        <v>205491.57068936742</v>
      </c>
      <c r="BX328" s="44">
        <f t="shared" si="1722"/>
        <v>243189.78467701553</v>
      </c>
      <c r="BY328" s="44">
        <f t="shared" si="1722"/>
        <v>174319.30812885999</v>
      </c>
      <c r="BZ328" s="44">
        <f t="shared" si="1722"/>
        <v>135783.8716407945</v>
      </c>
      <c r="CA328" s="44">
        <f t="shared" si="1722"/>
        <v>73813.239108663023</v>
      </c>
      <c r="CB328" s="44">
        <f t="shared" si="1722"/>
        <v>180879.7362710732</v>
      </c>
      <c r="CC328" s="44">
        <f t="shared" si="1722"/>
        <v>233762.28092138204</v>
      </c>
      <c r="CD328" s="44">
        <f t="shared" si="1722"/>
        <v>364629.83642129868</v>
      </c>
      <c r="CE328" s="44">
        <f t="shared" si="1722"/>
        <v>534248.63962610578</v>
      </c>
      <c r="CF328" s="44">
        <f>BT328+BU328+BV328+BW328+BX328+BY328+BZ328+CA328+CB328+CC328+CD328+CE328</f>
        <v>2774444.7945668506</v>
      </c>
      <c r="CG328" s="44">
        <f t="shared" si="1722"/>
        <v>154034.59197129027</v>
      </c>
      <c r="CH328" s="44">
        <f t="shared" si="1722"/>
        <v>640735.32381906197</v>
      </c>
      <c r="CI328" s="44">
        <f t="shared" si="1722"/>
        <v>3375.8971791019867</v>
      </c>
      <c r="CJ328" s="44">
        <f t="shared" si="1722"/>
        <v>400180.40811216831</v>
      </c>
      <c r="CK328" s="44">
        <f t="shared" si="1722"/>
        <v>132719.91320313804</v>
      </c>
      <c r="CL328" s="44">
        <f t="shared" si="1722"/>
        <v>49119.512602236689</v>
      </c>
      <c r="CM328" s="44">
        <f t="shared" si="1722"/>
        <v>537069.07444500085</v>
      </c>
      <c r="CN328" s="44">
        <f t="shared" si="1722"/>
        <v>206173.13912535476</v>
      </c>
      <c r="CO328" s="44">
        <f t="shared" si="1722"/>
        <v>27473.151518945087</v>
      </c>
      <c r="CP328" s="44">
        <f t="shared" si="1722"/>
        <v>227582.17568018698</v>
      </c>
      <c r="CQ328" s="44">
        <f t="shared" si="1722"/>
        <v>95551.660824570208</v>
      </c>
      <c r="CR328" s="44">
        <f t="shared" si="1722"/>
        <v>750099.40452345181</v>
      </c>
      <c r="CS328" s="44">
        <f>CG328+CH328+CI328+CJ328+CK328+CL328+CM328+CN328+CO328+CP328+CQ328+CR328</f>
        <v>3224114.2530045067</v>
      </c>
      <c r="CT328" s="44">
        <f t="shared" si="1722"/>
        <v>124699.54932398598</v>
      </c>
      <c r="CU328" s="44">
        <f t="shared" si="1722"/>
        <v>443302.4536805207</v>
      </c>
      <c r="CV328" s="44">
        <f t="shared" si="1722"/>
        <v>106305.2912702387</v>
      </c>
      <c r="CW328" s="44">
        <f t="shared" si="1722"/>
        <v>116758.47103989316</v>
      </c>
      <c r="CX328" s="44">
        <f t="shared" si="1722"/>
        <v>237627.27424470041</v>
      </c>
      <c r="CY328" s="44">
        <f t="shared" si="1722"/>
        <v>2417530.462360207</v>
      </c>
      <c r="CZ328" s="44">
        <f t="shared" si="1722"/>
        <v>21805.817058921722</v>
      </c>
      <c r="DA328" s="44">
        <f t="shared" si="1722"/>
        <v>166937.90686029044</v>
      </c>
      <c r="DB328" s="44">
        <f t="shared" si="1722"/>
        <v>171438.40761141712</v>
      </c>
      <c r="DC328" s="44">
        <f t="shared" si="1722"/>
        <v>8357.876272742451</v>
      </c>
      <c r="DD328" s="44">
        <f t="shared" si="1722"/>
        <v>2581175.9305625111</v>
      </c>
      <c r="DE328" s="44">
        <f>DE330+DE342+DE350+DE354</f>
        <v>-1093571.0805792022</v>
      </c>
      <c r="DF328" s="44">
        <f>CT328+CU328+CV328+CW328+CX328+CY328+CZ328+DA328+DB328+DC328+DD328+DE328</f>
        <v>5302368.3597062267</v>
      </c>
      <c r="DG328" s="44">
        <f t="shared" ref="DG328:DQ328" si="1723">DG330+DG342+DG350+DG354</f>
        <v>7748.57</v>
      </c>
      <c r="DH328" s="44">
        <f t="shared" si="1723"/>
        <v>1943.64</v>
      </c>
      <c r="DI328" s="44">
        <f t="shared" si="1723"/>
        <v>15952.2</v>
      </c>
      <c r="DJ328" s="44">
        <f t="shared" si="1723"/>
        <v>37962.869999999995</v>
      </c>
      <c r="DK328" s="44">
        <f t="shared" si="1723"/>
        <v>40496.579999999994</v>
      </c>
      <c r="DL328" s="44">
        <f t="shared" si="1723"/>
        <v>3122190.4699999997</v>
      </c>
      <c r="DM328" s="44">
        <f t="shared" si="1723"/>
        <v>220098.72</v>
      </c>
      <c r="DN328" s="44">
        <f t="shared" si="1723"/>
        <v>155294.95000000001</v>
      </c>
      <c r="DO328" s="44">
        <f t="shared" si="1723"/>
        <v>170122.54</v>
      </c>
      <c r="DP328" s="44">
        <f t="shared" si="1723"/>
        <v>124870.65000000001</v>
      </c>
      <c r="DQ328" s="44">
        <f t="shared" si="1723"/>
        <v>715240.26</v>
      </c>
      <c r="DR328" s="44">
        <f>DR330+DR342+DR350+DR354</f>
        <v>4695848.51</v>
      </c>
      <c r="DS328" s="25">
        <f>DG328+DH328+DI328+DJ328+DK328+DL328+DM328+DN328+DO328+DP328+DQ328+DR328</f>
        <v>9307769.9600000009</v>
      </c>
      <c r="DT328" s="44">
        <f t="shared" ref="DT328:ED328" si="1724">DT330+DT342+DT350+DT354</f>
        <v>535170.68999999994</v>
      </c>
      <c r="DU328" s="44">
        <f t="shared" si="1724"/>
        <v>3956900.2100000004</v>
      </c>
      <c r="DV328" s="44">
        <f t="shared" si="1724"/>
        <v>-249137.14</v>
      </c>
      <c r="DW328" s="44">
        <f t="shared" si="1724"/>
        <v>246978.34</v>
      </c>
      <c r="DX328" s="44">
        <f t="shared" si="1724"/>
        <v>178882.88</v>
      </c>
      <c r="DY328" s="44">
        <f t="shared" si="1724"/>
        <v>11612.450000000004</v>
      </c>
      <c r="DZ328" s="44">
        <f t="shared" si="1724"/>
        <v>191790.39</v>
      </c>
      <c r="EA328" s="44">
        <f t="shared" si="1724"/>
        <v>113919.69000000002</v>
      </c>
      <c r="EB328" s="44">
        <f t="shared" si="1724"/>
        <v>183835.76</v>
      </c>
      <c r="EC328" s="44">
        <f t="shared" si="1724"/>
        <v>254327.53000000023</v>
      </c>
      <c r="ED328" s="44">
        <f t="shared" si="1724"/>
        <v>61872.909999999989</v>
      </c>
      <c r="EE328" s="44">
        <f>EE330+EE342+EE350+EE354</f>
        <v>1292031.2400000002</v>
      </c>
      <c r="EF328" s="25">
        <f>DT328+DU328+DV328+DW328+DX328+DY328+DZ328+EA328+EB328+EC328+ED328+EE328</f>
        <v>6778184.9500000011</v>
      </c>
      <c r="EG328" s="44">
        <f t="shared" ref="EG328:EQ328" si="1725">EG330+EG342+EG350+EG354</f>
        <v>76074.75</v>
      </c>
      <c r="EH328" s="44">
        <f t="shared" si="1725"/>
        <v>69663.45</v>
      </c>
      <c r="EI328" s="44">
        <f t="shared" si="1725"/>
        <v>406214.38</v>
      </c>
      <c r="EJ328" s="44">
        <f t="shared" si="1725"/>
        <v>117347.02999999998</v>
      </c>
      <c r="EK328" s="44">
        <f t="shared" si="1725"/>
        <v>246453</v>
      </c>
      <c r="EL328" s="44">
        <f t="shared" si="1725"/>
        <v>428164.08999999997</v>
      </c>
      <c r="EM328" s="44">
        <f t="shared" si="1725"/>
        <v>516289.10000000003</v>
      </c>
      <c r="EN328" s="44">
        <f t="shared" si="1725"/>
        <v>84113.370000000054</v>
      </c>
      <c r="EO328" s="44">
        <f t="shared" si="1725"/>
        <v>316284.18999999994</v>
      </c>
      <c r="EP328" s="44">
        <f t="shared" si="1725"/>
        <v>1205853.1200000001</v>
      </c>
      <c r="EQ328" s="44">
        <f t="shared" si="1725"/>
        <v>191506.46999999991</v>
      </c>
      <c r="ER328" s="44">
        <f>ER330+ER342+ER350+ER354</f>
        <v>1265443.4200000002</v>
      </c>
      <c r="ES328" s="25">
        <f>EG328+EH328+EI328+EJ328+EK328+EL328+EM328+EN328+EO328+EP328+EQ328+ER328</f>
        <v>4923406.37</v>
      </c>
      <c r="ET328" s="44">
        <f t="shared" ref="ET328:FD328" si="1726">ET330+ET342+ET350+ET354</f>
        <v>22370.83</v>
      </c>
      <c r="EU328" s="44">
        <f t="shared" si="1726"/>
        <v>93574.010000000009</v>
      </c>
      <c r="EV328" s="44">
        <f t="shared" si="1726"/>
        <v>355392.95</v>
      </c>
      <c r="EW328" s="44">
        <f t="shared" si="1726"/>
        <v>135781.45000000001</v>
      </c>
      <c r="EX328" s="44">
        <f t="shared" si="1726"/>
        <v>81878.95</v>
      </c>
      <c r="EY328" s="44">
        <f t="shared" si="1726"/>
        <v>446368.01</v>
      </c>
      <c r="EZ328" s="44">
        <f t="shared" si="1726"/>
        <v>673357.47</v>
      </c>
      <c r="FA328" s="44">
        <f t="shared" si="1726"/>
        <v>165068.56</v>
      </c>
      <c r="FB328" s="44">
        <f t="shared" si="1726"/>
        <v>207964.1</v>
      </c>
      <c r="FC328" s="44">
        <f t="shared" si="1726"/>
        <v>459417.34999999992</v>
      </c>
      <c r="FD328" s="44">
        <f t="shared" si="1726"/>
        <v>118658.29000000005</v>
      </c>
      <c r="FE328" s="44">
        <f>FE330+FE342+FE350+FE354</f>
        <v>511455.16999999993</v>
      </c>
      <c r="FF328" s="25">
        <f>ET328+EU328+EV328+EW328+EX328+EY328+EZ328+FA328+FB328+FC328+FD328+FE328</f>
        <v>3271287.14</v>
      </c>
      <c r="FG328" s="44">
        <f t="shared" ref="FG328:FQ328" si="1727">FG330+FG342+FG350+FG354</f>
        <v>79852.649999999994</v>
      </c>
      <c r="FH328" s="44">
        <f t="shared" si="1727"/>
        <v>208292.34000000003</v>
      </c>
      <c r="FI328" s="44">
        <f t="shared" si="1727"/>
        <v>3776506.01</v>
      </c>
      <c r="FJ328" s="44">
        <f t="shared" si="1727"/>
        <v>129836.43000000001</v>
      </c>
      <c r="FK328" s="44">
        <f t="shared" si="1727"/>
        <v>505448.99000000022</v>
      </c>
      <c r="FL328" s="44">
        <f t="shared" si="1727"/>
        <v>788067.13000000012</v>
      </c>
      <c r="FM328" s="44">
        <f t="shared" si="1727"/>
        <v>208610.68</v>
      </c>
      <c r="FN328" s="44">
        <f t="shared" si="1727"/>
        <v>120283.04000000001</v>
      </c>
      <c r="FO328" s="44">
        <f t="shared" si="1727"/>
        <v>1080639.55</v>
      </c>
      <c r="FP328" s="44">
        <f t="shared" si="1727"/>
        <v>117280.98999999999</v>
      </c>
      <c r="FQ328" s="44">
        <f t="shared" si="1727"/>
        <v>498601.94000000006</v>
      </c>
      <c r="FR328" s="44">
        <f>FR330+FR342+FR350+FR354</f>
        <v>2058643.98</v>
      </c>
      <c r="FS328" s="25">
        <f>FG328+FH328+FI328+FJ328+FK328+FL328+FM328+FN328+FO328+FP328+FQ328+FR328</f>
        <v>9572063.7300000004</v>
      </c>
      <c r="FT328" s="44">
        <f t="shared" ref="FT328:GC328" si="1728">FT330+FT342+FT350+FT354</f>
        <v>29674.400000000001</v>
      </c>
      <c r="FU328" s="44">
        <f t="shared" si="1728"/>
        <v>362437.76</v>
      </c>
      <c r="FV328" s="44">
        <f t="shared" si="1728"/>
        <v>302764.3</v>
      </c>
      <c r="FW328" s="44">
        <f t="shared" si="1728"/>
        <v>301093.90999999997</v>
      </c>
      <c r="FX328" s="44">
        <f t="shared" si="1728"/>
        <v>454942.39000000007</v>
      </c>
      <c r="FY328" s="44">
        <f t="shared" si="1728"/>
        <v>728078.4</v>
      </c>
      <c r="FZ328" s="44">
        <f t="shared" si="1728"/>
        <v>3246771.6000000006</v>
      </c>
      <c r="GA328" s="44">
        <f t="shared" si="1728"/>
        <v>227663.93</v>
      </c>
      <c r="GB328" s="44">
        <f t="shared" si="1728"/>
        <v>109883.7</v>
      </c>
      <c r="GC328" s="44">
        <f t="shared" si="1728"/>
        <v>120824.48</v>
      </c>
      <c r="GD328" s="44">
        <f>GD330+GD342+GD350+GD354</f>
        <v>169706.38000000006</v>
      </c>
      <c r="GE328" s="44">
        <f>GE330+GE342+GE350+GE354</f>
        <v>4397718.82</v>
      </c>
      <c r="GF328" s="25">
        <f>FT328+FU328+FV328+FW328+FX328+FY328+FZ328+GA328+GB328+GC328+GD328+GE328</f>
        <v>10451560.07</v>
      </c>
      <c r="GG328" s="44">
        <f t="shared" ref="GG328:GP328" si="1729">GG330+GG342+GG350+GG354</f>
        <v>249356.37999999998</v>
      </c>
      <c r="GH328" s="44">
        <f t="shared" si="1729"/>
        <v>722954.58000000007</v>
      </c>
      <c r="GI328" s="44">
        <f t="shared" si="1729"/>
        <v>162573.99000000002</v>
      </c>
      <c r="GJ328" s="44">
        <f t="shared" si="1729"/>
        <v>1003184.1699999999</v>
      </c>
      <c r="GK328" s="44">
        <f t="shared" si="1729"/>
        <v>1110224.67</v>
      </c>
      <c r="GL328" s="44">
        <f t="shared" si="1729"/>
        <v>350971.01</v>
      </c>
      <c r="GM328" s="44">
        <f t="shared" si="1729"/>
        <v>564276.12999999989</v>
      </c>
      <c r="GN328" s="44">
        <f t="shared" si="1729"/>
        <v>357833.16000000015</v>
      </c>
      <c r="GO328" s="44">
        <f t="shared" si="1729"/>
        <v>536677.6</v>
      </c>
      <c r="GP328" s="44">
        <f t="shared" si="1729"/>
        <v>831140.32000000007</v>
      </c>
      <c r="GQ328" s="44">
        <f>GQ330+GQ342+GQ350+GQ354</f>
        <v>956165.5</v>
      </c>
      <c r="GR328" s="44">
        <f>GR330+GR342+GR350+GR354</f>
        <v>857328.35999999987</v>
      </c>
      <c r="GS328" s="25">
        <f>GG328+GH328+GI328+GJ328+GK328+GL328+GM328+GN328+GO328+GP328+GQ328+GR328</f>
        <v>7702685.8699999992</v>
      </c>
      <c r="GT328" s="44">
        <f t="shared" ref="GT328:HC328" si="1730">GT330+GT342+GT350+GT354</f>
        <v>87395.450000000012</v>
      </c>
      <c r="GU328" s="44">
        <f t="shared" si="1730"/>
        <v>322232.64</v>
      </c>
      <c r="GV328" s="44">
        <f t="shared" si="1730"/>
        <v>417124.06999999995</v>
      </c>
      <c r="GW328" s="44">
        <f t="shared" si="1730"/>
        <v>652380.47000000009</v>
      </c>
      <c r="GX328" s="44">
        <f t="shared" si="1730"/>
        <v>407569.68</v>
      </c>
      <c r="GY328" s="44">
        <f t="shared" si="1730"/>
        <v>703433.37000000011</v>
      </c>
      <c r="GZ328" s="44">
        <f t="shared" si="1730"/>
        <v>535141.64</v>
      </c>
      <c r="HA328" s="44">
        <f t="shared" si="1730"/>
        <v>857645.22</v>
      </c>
      <c r="HB328" s="44">
        <f t="shared" si="1730"/>
        <v>766374.46</v>
      </c>
      <c r="HC328" s="44">
        <f t="shared" si="1730"/>
        <v>785097.62</v>
      </c>
      <c r="HD328" s="44">
        <f>HD330+HD342+HD350+HD354</f>
        <v>646252.12000000011</v>
      </c>
      <c r="HE328" s="44">
        <f>HE330+HE342+HE350+HE354</f>
        <v>1671011.2999999998</v>
      </c>
      <c r="HF328" s="25">
        <f>GT328+GU328+GV328+GW328+GX328+GY328+GZ328+HA328+HB328+HC328+HD328+HE328</f>
        <v>7851658.04</v>
      </c>
      <c r="HG328" s="44">
        <f t="shared" ref="HG328:HP328" si="1731">HG330+HG342+HG350+HG354</f>
        <v>123690.35</v>
      </c>
      <c r="HH328" s="44">
        <f t="shared" si="1731"/>
        <v>548225.96</v>
      </c>
      <c r="HI328" s="44">
        <f t="shared" si="1731"/>
        <v>590499.79999999993</v>
      </c>
      <c r="HJ328" s="44">
        <f t="shared" si="1731"/>
        <v>807449.44</v>
      </c>
      <c r="HK328" s="44">
        <f t="shared" si="1731"/>
        <v>1689715.5899999999</v>
      </c>
      <c r="HL328" s="44">
        <f t="shared" si="1731"/>
        <v>-673691.0199999999</v>
      </c>
      <c r="HM328" s="44">
        <f t="shared" si="1731"/>
        <v>275119.00999999995</v>
      </c>
      <c r="HN328" s="44">
        <f t="shared" si="1731"/>
        <v>951466.6399999999</v>
      </c>
      <c r="HO328" s="44">
        <f t="shared" si="1731"/>
        <v>323012.39000000007</v>
      </c>
      <c r="HP328" s="44">
        <f t="shared" si="1731"/>
        <v>1543688.07</v>
      </c>
      <c r="HQ328" s="44">
        <f>HQ330+HQ342+HQ350+HQ354</f>
        <v>317457.81</v>
      </c>
      <c r="HR328" s="44">
        <f>HR330+HR342+HR350+HR354</f>
        <v>529387.46000000008</v>
      </c>
      <c r="HS328" s="25">
        <f>HG328+HH328+HI328+HJ328+HK328+HL328+HM328+HN328+HO328+HP328+HQ328+HR328</f>
        <v>7026021.4999999991</v>
      </c>
      <c r="HT328" s="44">
        <f t="shared" ref="HT328:IC328" si="1732">HT330+HT342+HT350+HT354</f>
        <v>345345.31</v>
      </c>
      <c r="HU328" s="44">
        <f t="shared" si="1732"/>
        <v>87490.31</v>
      </c>
      <c r="HV328" s="44">
        <f t="shared" si="1732"/>
        <v>312248.19</v>
      </c>
      <c r="HW328" s="44">
        <f t="shared" si="1732"/>
        <v>315345.31</v>
      </c>
      <c r="HX328" s="44">
        <f t="shared" si="1732"/>
        <v>122808.90000000002</v>
      </c>
      <c r="HY328" s="44">
        <f t="shared" si="1732"/>
        <v>235949.18</v>
      </c>
      <c r="HZ328" s="44">
        <f t="shared" si="1732"/>
        <v>250901.14</v>
      </c>
      <c r="IA328" s="44">
        <f t="shared" si="1732"/>
        <v>225336.43999999997</v>
      </c>
      <c r="IB328" s="44">
        <f t="shared" si="1732"/>
        <v>276375.42</v>
      </c>
      <c r="IC328" s="44">
        <f t="shared" si="1732"/>
        <v>155392.46000000002</v>
      </c>
      <c r="ID328" s="44">
        <f>ID330+ID342+ID350+ID354</f>
        <v>81354.959999999948</v>
      </c>
      <c r="IE328" s="44">
        <f>IE330+IE342+IE350+IE354</f>
        <v>207829.01999999996</v>
      </c>
      <c r="IF328" s="25">
        <f>HT328+HU328+HV328+HW328+HX328+HY328+HZ328+IA328+IB328+IC328+ID328+IE328</f>
        <v>2616376.6399999997</v>
      </c>
      <c r="IG328" s="44">
        <f t="shared" ref="IG328:IP328" si="1733">IG330+IG342+IG350+IG354</f>
        <v>5336.44</v>
      </c>
      <c r="IH328" s="44">
        <f t="shared" si="1733"/>
        <v>5336.44</v>
      </c>
      <c r="II328" s="44">
        <f t="shared" si="1733"/>
        <v>6209.9500000000007</v>
      </c>
      <c r="IJ328" s="44">
        <f t="shared" si="1733"/>
        <v>34836.44</v>
      </c>
      <c r="IK328" s="44">
        <f t="shared" si="1733"/>
        <v>116336.44</v>
      </c>
      <c r="IL328" s="44">
        <f t="shared" si="1733"/>
        <v>5336.4399999999987</v>
      </c>
      <c r="IM328" s="44">
        <f t="shared" si="1733"/>
        <v>19970.000000000004</v>
      </c>
      <c r="IN328" s="44">
        <f t="shared" si="1733"/>
        <v>34836.439999999995</v>
      </c>
      <c r="IO328" s="44">
        <f t="shared" si="1733"/>
        <v>5336.4400000000023</v>
      </c>
      <c r="IP328" s="44">
        <f t="shared" si="1733"/>
        <v>15517.280000000002</v>
      </c>
      <c r="IQ328" s="44">
        <f>IQ330+IQ342+IQ350+IQ354</f>
        <v>29393.209999999988</v>
      </c>
      <c r="IR328" s="44">
        <f>IR330+IR342+IR350+IR354</f>
        <v>250861.8</v>
      </c>
      <c r="IS328" s="25">
        <f>IG328+IH328+II328+IJ328+IK328+IL328+IM328+IN328+IO328+IP328+IQ328+IR328</f>
        <v>529307.32000000007</v>
      </c>
      <c r="IT328" s="44">
        <f t="shared" ref="IT328:JC328" si="1734">IT330+IT342+IT350+IT354</f>
        <v>958965.37</v>
      </c>
      <c r="IU328" s="44">
        <f t="shared" si="1734"/>
        <v>442538.5</v>
      </c>
      <c r="IV328" s="44">
        <f t="shared" si="1734"/>
        <v>5336.4400000000005</v>
      </c>
      <c r="IW328" s="44">
        <f t="shared" si="1734"/>
        <v>7336.4399999999987</v>
      </c>
      <c r="IX328" s="44">
        <f t="shared" si="1734"/>
        <v>115336.44</v>
      </c>
      <c r="IY328" s="44">
        <f t="shared" si="1734"/>
        <v>6586.4399999999987</v>
      </c>
      <c r="IZ328" s="44">
        <f t="shared" si="1734"/>
        <v>505336.44</v>
      </c>
      <c r="JA328" s="44">
        <f t="shared" si="1734"/>
        <v>458363.34000000014</v>
      </c>
      <c r="JB328" s="44">
        <f t="shared" si="1734"/>
        <v>1947199.0399999996</v>
      </c>
      <c r="JC328" s="44">
        <f t="shared" si="1734"/>
        <v>278075.03000000003</v>
      </c>
      <c r="JD328" s="44">
        <f>JD330+JD342+JD350+JD354</f>
        <v>215183.73999999964</v>
      </c>
      <c r="JE328" s="44">
        <f>JE330+JE342+JE350+JE354</f>
        <v>80801.959999999963</v>
      </c>
      <c r="JF328" s="25">
        <f>IT328+IU328+IV328+IW328+IX328+IY328+IZ328+JA328+JB328+JC328+JD328+JE328</f>
        <v>5021059.1799999988</v>
      </c>
      <c r="JG328" s="247">
        <f t="shared" ref="JG328:JP328" si="1735">JG330+JG342+JG350+JG354</f>
        <v>505336.44</v>
      </c>
      <c r="JH328" s="44">
        <f t="shared" si="1735"/>
        <v>5336.44</v>
      </c>
      <c r="JI328" s="44">
        <f t="shared" si="1735"/>
        <v>6336.4400000000005</v>
      </c>
      <c r="JJ328" s="44">
        <f t="shared" si="1735"/>
        <v>5336.4399999999987</v>
      </c>
      <c r="JK328" s="44">
        <f t="shared" si="1735"/>
        <v>113336.44</v>
      </c>
      <c r="JL328" s="44">
        <f t="shared" si="1735"/>
        <v>500000</v>
      </c>
      <c r="JM328" s="44">
        <f t="shared" si="1735"/>
        <v>2000</v>
      </c>
      <c r="JN328" s="44">
        <f t="shared" si="1735"/>
        <v>1000</v>
      </c>
      <c r="JO328" s="44">
        <f t="shared" si="1735"/>
        <v>1474269.85</v>
      </c>
      <c r="JP328" s="44">
        <f t="shared" si="1735"/>
        <v>29958.209999999963</v>
      </c>
      <c r="JQ328" s="44">
        <f>JQ330+JQ342+JQ350+JQ354</f>
        <v>437967.98</v>
      </c>
      <c r="JR328" s="44">
        <f>JR330+JR342+JR350+JR354</f>
        <v>872485.73</v>
      </c>
      <c r="JS328" s="25">
        <f>JG328+JH328+JI328+JJ328+JK328+JL328+JM328+JN328+JO328+JP328+JQ328+JR328</f>
        <v>3953363.9699999997</v>
      </c>
      <c r="JT328" s="247">
        <f t="shared" ref="JT328:KC328" si="1736">JT330+JT342+JT350+JT354</f>
        <v>11869.31</v>
      </c>
      <c r="JU328" s="44">
        <f t="shared" si="1736"/>
        <v>89803.96</v>
      </c>
      <c r="JV328" s="44">
        <f t="shared" si="1736"/>
        <v>0</v>
      </c>
      <c r="JW328" s="44">
        <f t="shared" si="1736"/>
        <v>91070.67</v>
      </c>
      <c r="JX328" s="44">
        <f t="shared" si="1736"/>
        <v>822127.95</v>
      </c>
      <c r="JY328" s="44">
        <f t="shared" si="1736"/>
        <v>867885.35999999987</v>
      </c>
      <c r="JZ328" s="44">
        <f t="shared" si="1736"/>
        <v>1041562.1400000001</v>
      </c>
      <c r="KA328" s="44">
        <f t="shared" si="1736"/>
        <v>614312</v>
      </c>
      <c r="KB328" s="44">
        <f t="shared" si="1736"/>
        <v>0</v>
      </c>
      <c r="KC328" s="44">
        <f t="shared" si="1736"/>
        <v>200000</v>
      </c>
      <c r="KD328" s="44">
        <f>KD330+KD342+KD350+KD354</f>
        <v>0</v>
      </c>
      <c r="KE328" s="44">
        <f>KE330+KE342+KE350+KE354</f>
        <v>42196</v>
      </c>
      <c r="KF328" s="25">
        <f>JT328+JU328+JV328+JW328+JX328+JY328+JZ328+KA328+KB328+KC328+KD328+KE328</f>
        <v>3780827.3899999997</v>
      </c>
      <c r="KG328" s="247">
        <f t="shared" ref="KG328:KP328" si="1737">KG330+KG342+KG350+KG354</f>
        <v>0</v>
      </c>
      <c r="KH328" s="44">
        <f t="shared" si="1737"/>
        <v>357500</v>
      </c>
      <c r="KI328" s="44">
        <f t="shared" si="1737"/>
        <v>1180000</v>
      </c>
      <c r="KJ328" s="44">
        <f t="shared" si="1737"/>
        <v>904752.55</v>
      </c>
      <c r="KK328" s="44">
        <f t="shared" si="1737"/>
        <v>860433.48999999987</v>
      </c>
      <c r="KL328" s="44">
        <f t="shared" si="1737"/>
        <v>54979.940000000061</v>
      </c>
      <c r="KM328" s="44">
        <f t="shared" si="1737"/>
        <v>0</v>
      </c>
      <c r="KN328" s="44">
        <f t="shared" si="1737"/>
        <v>1307902.21</v>
      </c>
      <c r="KO328" s="44">
        <f t="shared" si="1737"/>
        <v>0</v>
      </c>
      <c r="KP328" s="44">
        <f t="shared" si="1737"/>
        <v>0</v>
      </c>
      <c r="KQ328" s="44">
        <f>KQ330+KQ342+KQ350+KQ354</f>
        <v>1001849.53</v>
      </c>
      <c r="KR328" s="44">
        <f>KR330+KR342+KR350+KR354</f>
        <v>10769.489999999991</v>
      </c>
      <c r="KS328" s="25">
        <f>KG328+KH328+KI328+KJ328+KK328+KL328+KM328+KN328+KO328+KP328+KQ328+KR328</f>
        <v>5678187.21</v>
      </c>
      <c r="KT328" s="247">
        <f t="shared" ref="KT328:LC328" si="1738">KT330+KT342+KT350+KT354</f>
        <v>90499.5</v>
      </c>
      <c r="KU328" s="44">
        <f t="shared" si="1738"/>
        <v>0</v>
      </c>
      <c r="KV328" s="44">
        <f t="shared" si="1738"/>
        <v>83.21</v>
      </c>
      <c r="KW328" s="44">
        <f t="shared" si="1738"/>
        <v>79878.539999999994</v>
      </c>
      <c r="KX328" s="44">
        <f t="shared" si="1738"/>
        <v>90000</v>
      </c>
      <c r="KY328" s="44">
        <f t="shared" si="1738"/>
        <v>500060.27</v>
      </c>
      <c r="KZ328" s="44">
        <f t="shared" si="1738"/>
        <v>435626.93000000005</v>
      </c>
      <c r="LA328" s="44">
        <f t="shared" si="1738"/>
        <v>668744.06999999995</v>
      </c>
      <c r="LB328" s="44">
        <f t="shared" si="1738"/>
        <v>0</v>
      </c>
      <c r="LC328" s="44">
        <f t="shared" si="1738"/>
        <v>906434.45000000007</v>
      </c>
      <c r="LD328" s="44">
        <f>LD330+LD342+LD350+LD354</f>
        <v>154982.66000000015</v>
      </c>
      <c r="LE328" s="44">
        <f>LE330+LE342+LE350+LE354</f>
        <v>19000</v>
      </c>
      <c r="LF328" s="25">
        <f>KT328+KU328+KV328+KW328+KX328+KY328+KZ328+LA328+LB328+LC328+LD328+LE328</f>
        <v>2945309.6300000004</v>
      </c>
      <c r="LG328" s="247">
        <f t="shared" ref="LG328:LP328" si="1739">LG330+LG342+LG350+LG354</f>
        <v>0</v>
      </c>
      <c r="LH328" s="44">
        <f t="shared" si="1739"/>
        <v>136288.79</v>
      </c>
      <c r="LI328" s="44">
        <f t="shared" si="1739"/>
        <v>376882.4</v>
      </c>
      <c r="LJ328" s="44">
        <f t="shared" si="1739"/>
        <v>0</v>
      </c>
      <c r="LK328" s="44">
        <f t="shared" si="1739"/>
        <v>950766.65000000014</v>
      </c>
      <c r="LL328" s="44">
        <f t="shared" si="1739"/>
        <v>0</v>
      </c>
      <c r="LM328" s="44">
        <f t="shared" si="1739"/>
        <v>0</v>
      </c>
      <c r="LN328" s="44">
        <f t="shared" si="1739"/>
        <v>1000</v>
      </c>
      <c r="LO328" s="44">
        <f t="shared" si="1739"/>
        <v>0</v>
      </c>
      <c r="LP328" s="44">
        <f t="shared" si="1739"/>
        <v>0</v>
      </c>
      <c r="LQ328" s="44">
        <f>LQ330+LQ342+LQ350+LQ354</f>
        <v>235096.37999999992</v>
      </c>
      <c r="LR328" s="44">
        <f>LR330+LR342+LR350+LR354</f>
        <v>609385.71</v>
      </c>
      <c r="LS328" s="25">
        <f>LG328+LH328+LI328+LJ328+LK328+LL328+LM328+LN328+LO328+LP328+LQ328+LR328</f>
        <v>2309419.9300000002</v>
      </c>
      <c r="LT328" s="247">
        <f t="shared" ref="LT328:MC328" si="1740">LT330+LT342+LT350+LT354</f>
        <v>124712.82</v>
      </c>
      <c r="LU328" s="44">
        <f t="shared" si="1740"/>
        <v>29166.65</v>
      </c>
      <c r="LV328" s="44">
        <f t="shared" si="1740"/>
        <v>1000000</v>
      </c>
      <c r="LW328" s="44">
        <f t="shared" si="1740"/>
        <v>699108.81999999983</v>
      </c>
      <c r="LX328" s="44">
        <f t="shared" si="1740"/>
        <v>0</v>
      </c>
      <c r="LY328" s="44">
        <f t="shared" si="1740"/>
        <v>1250000</v>
      </c>
      <c r="LZ328" s="44">
        <f t="shared" si="1740"/>
        <v>507546.24999999977</v>
      </c>
      <c r="MA328" s="44">
        <f t="shared" si="1740"/>
        <v>580000</v>
      </c>
      <c r="MB328" s="44">
        <f t="shared" si="1740"/>
        <v>788953.75</v>
      </c>
      <c r="MC328" s="44">
        <f t="shared" si="1740"/>
        <v>733378.75000000023</v>
      </c>
      <c r="MD328" s="44">
        <f>MD330+MD342+MD350+MD354</f>
        <v>16235.810000000001</v>
      </c>
      <c r="ME328" s="44">
        <f>ME330+ME342+ME350+ME354</f>
        <v>121627.91999999998</v>
      </c>
      <c r="MF328" s="25">
        <f>LT328+LU328+LV328+LW328+LX328+LY328+LZ328+MA328+MB328+MC328+MD328+ME328</f>
        <v>5850730.7699999996</v>
      </c>
      <c r="MG328" s="247">
        <f t="shared" ref="MG328:MP328" si="1741">MG330+MG342+MG350+MG354</f>
        <v>122656.61</v>
      </c>
      <c r="MH328" s="44">
        <f t="shared" si="1741"/>
        <v>0</v>
      </c>
      <c r="MI328" s="44">
        <f t="shared" si="1741"/>
        <v>1800376.79</v>
      </c>
      <c r="MJ328" s="44">
        <f t="shared" si="1741"/>
        <v>0</v>
      </c>
      <c r="MK328" s="44">
        <f t="shared" si="1741"/>
        <v>0</v>
      </c>
      <c r="ML328" s="44">
        <f t="shared" si="1741"/>
        <v>0</v>
      </c>
      <c r="MM328" s="44">
        <f t="shared" si="1741"/>
        <v>0</v>
      </c>
      <c r="MN328" s="44">
        <f t="shared" si="1741"/>
        <v>0</v>
      </c>
      <c r="MO328" s="44">
        <f t="shared" si="1741"/>
        <v>0</v>
      </c>
      <c r="MP328" s="44">
        <f t="shared" si="1741"/>
        <v>0</v>
      </c>
      <c r="MQ328" s="44">
        <f>MQ330+MQ342+MQ350+MQ354</f>
        <v>0</v>
      </c>
      <c r="MR328" s="44">
        <f>MR330+MR342+MR350+MR354</f>
        <v>0</v>
      </c>
      <c r="MS328" s="26">
        <f>MG328+MH328+MI328+MJ328+MK328+ML328+MM328+MN328+MO328+MP328+MQ328+MR328</f>
        <v>1923033.4000000001</v>
      </c>
    </row>
    <row r="329" spans="1:357" x14ac:dyDescent="0.2">
      <c r="A329" s="15"/>
      <c r="B329" s="117"/>
      <c r="C329" s="17" t="s">
        <v>591</v>
      </c>
      <c r="D329" s="17" t="s">
        <v>591</v>
      </c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  <c r="IW329" s="31"/>
      <c r="IX329" s="31"/>
      <c r="IY329" s="31"/>
      <c r="IZ329" s="31"/>
      <c r="JA329" s="31"/>
      <c r="JB329" s="31"/>
      <c r="JC329" s="31"/>
      <c r="JD329" s="31"/>
      <c r="JE329" s="31"/>
      <c r="JF329" s="31"/>
      <c r="JG329" s="232"/>
      <c r="JH329" s="31"/>
      <c r="JI329" s="31"/>
      <c r="JJ329" s="31"/>
      <c r="JK329" s="31"/>
      <c r="JL329" s="31"/>
      <c r="JM329" s="31"/>
      <c r="JN329" s="31"/>
      <c r="JO329" s="31"/>
      <c r="JP329" s="31"/>
      <c r="JQ329" s="31"/>
      <c r="JR329" s="31"/>
      <c r="JS329" s="31"/>
      <c r="JT329" s="232"/>
      <c r="JU329" s="31"/>
      <c r="JV329" s="31"/>
      <c r="JW329" s="31"/>
      <c r="JX329" s="31"/>
      <c r="JY329" s="31"/>
      <c r="JZ329" s="31"/>
      <c r="KA329" s="31"/>
      <c r="KB329" s="31"/>
      <c r="KC329" s="31"/>
      <c r="KD329" s="31"/>
      <c r="KE329" s="31"/>
      <c r="KF329" s="31"/>
      <c r="KG329" s="232"/>
      <c r="KH329" s="31"/>
      <c r="KI329" s="31"/>
      <c r="KJ329" s="31"/>
      <c r="KK329" s="31"/>
      <c r="KL329" s="31"/>
      <c r="KM329" s="31"/>
      <c r="KN329" s="31"/>
      <c r="KO329" s="31"/>
      <c r="KP329" s="31"/>
      <c r="KQ329" s="31"/>
      <c r="KR329" s="31"/>
      <c r="KS329" s="31"/>
      <c r="KT329" s="232"/>
      <c r="KU329" s="31"/>
      <c r="KV329" s="31"/>
      <c r="KW329" s="31"/>
      <c r="KX329" s="31"/>
      <c r="KY329" s="31"/>
      <c r="KZ329" s="31"/>
      <c r="LA329" s="31"/>
      <c r="LB329" s="31"/>
      <c r="LC329" s="31"/>
      <c r="LD329" s="31"/>
      <c r="LE329" s="31"/>
      <c r="LF329" s="31"/>
      <c r="LG329" s="232"/>
      <c r="LH329" s="31"/>
      <c r="LI329" s="31"/>
      <c r="LJ329" s="31"/>
      <c r="LK329" s="31"/>
      <c r="LL329" s="31"/>
      <c r="LM329" s="31"/>
      <c r="LN329" s="31"/>
      <c r="LO329" s="31"/>
      <c r="LP329" s="31"/>
      <c r="LQ329" s="31"/>
      <c r="LR329" s="31"/>
      <c r="LS329" s="31"/>
      <c r="LT329" s="232"/>
      <c r="LU329" s="31"/>
      <c r="LV329" s="31"/>
      <c r="LW329" s="31"/>
      <c r="LX329" s="31"/>
      <c r="LY329" s="31"/>
      <c r="LZ329" s="31"/>
      <c r="MA329" s="31"/>
      <c r="MB329" s="31"/>
      <c r="MC329" s="31"/>
      <c r="MD329" s="31"/>
      <c r="ME329" s="31"/>
      <c r="MF329" s="31"/>
      <c r="MG329" s="232"/>
      <c r="MH329" s="31"/>
      <c r="MI329" s="31"/>
      <c r="MJ329" s="31"/>
      <c r="MK329" s="31"/>
      <c r="ML329" s="31"/>
      <c r="MM329" s="31"/>
      <c r="MN329" s="31"/>
      <c r="MO329" s="31"/>
      <c r="MP329" s="31"/>
      <c r="MQ329" s="31"/>
      <c r="MR329" s="31"/>
      <c r="MS329" s="32"/>
    </row>
    <row r="330" spans="1:357" ht="18" x14ac:dyDescent="0.25">
      <c r="A330" s="85">
        <v>440</v>
      </c>
      <c r="B330" s="111"/>
      <c r="C330" s="112" t="s">
        <v>103</v>
      </c>
      <c r="D330" s="112" t="s">
        <v>104</v>
      </c>
      <c r="E330" s="57">
        <f t="shared" ref="E330:L330" si="1742">SUM(E331:E340)</f>
        <v>7486.2293440160247</v>
      </c>
      <c r="F330" s="57">
        <f t="shared" si="1742"/>
        <v>101619.09530963111</v>
      </c>
      <c r="G330" s="57">
        <f t="shared" si="1742"/>
        <v>65131.029878150555</v>
      </c>
      <c r="H330" s="57">
        <f t="shared" si="1742"/>
        <v>120580.87130696044</v>
      </c>
      <c r="I330" s="57">
        <f t="shared" si="1742"/>
        <v>88904.189617759985</v>
      </c>
      <c r="J330" s="57">
        <f t="shared" si="1742"/>
        <v>34664.496745117678</v>
      </c>
      <c r="K330" s="57">
        <f t="shared" si="1742"/>
        <v>0</v>
      </c>
      <c r="L330" s="57">
        <f t="shared" si="1742"/>
        <v>1016082.4570188617</v>
      </c>
      <c r="M330" s="57">
        <f t="shared" ref="M330:AG330" si="1743">SUM(M331:M340)</f>
        <v>210319.64613587048</v>
      </c>
      <c r="N330" s="57">
        <f t="shared" si="1743"/>
        <v>324970.78951760975</v>
      </c>
      <c r="O330" s="57">
        <f t="shared" si="1743"/>
        <v>183504.42330161907</v>
      </c>
      <c r="P330" s="57">
        <f t="shared" si="1743"/>
        <v>-81463.862460357195</v>
      </c>
      <c r="Q330" s="57">
        <f t="shared" si="1743"/>
        <v>357452.84593557002</v>
      </c>
      <c r="R330" s="57">
        <f t="shared" si="1743"/>
        <v>1274165.4147888499</v>
      </c>
      <c r="S330" s="57">
        <f t="shared" ref="S330:S340" si="1744">L330+M330+N330+O330+P330+Q330+R330</f>
        <v>3285031.7142380234</v>
      </c>
      <c r="T330" s="57">
        <f t="shared" si="1743"/>
        <v>415452.34518444334</v>
      </c>
      <c r="U330" s="57">
        <f t="shared" si="1743"/>
        <v>1144404.1061592388</v>
      </c>
      <c r="V330" s="57">
        <f t="shared" si="1743"/>
        <v>383087.13069604407</v>
      </c>
      <c r="W330" s="57">
        <f t="shared" si="1743"/>
        <v>220731.09664496747</v>
      </c>
      <c r="X330" s="57">
        <f t="shared" si="1743"/>
        <v>-305166.08245701884</v>
      </c>
      <c r="Y330" s="57">
        <f t="shared" si="1743"/>
        <v>1402186.6132532132</v>
      </c>
      <c r="Z330" s="57">
        <f t="shared" si="1743"/>
        <v>405858.78818227339</v>
      </c>
      <c r="AA330" s="57">
        <f t="shared" si="1743"/>
        <v>-268394.25805374736</v>
      </c>
      <c r="AB330" s="57">
        <f t="shared" si="1743"/>
        <v>529448.33917542989</v>
      </c>
      <c r="AC330" s="57">
        <f t="shared" si="1743"/>
        <v>169725.42146553169</v>
      </c>
      <c r="AD330" s="57">
        <f t="shared" si="1743"/>
        <v>222619.7212485394</v>
      </c>
      <c r="AE330" s="57">
        <f t="shared" si="1743"/>
        <v>1247614.7971957938</v>
      </c>
      <c r="AF330" s="34">
        <f t="shared" ref="AF330:AF337" si="1745">T330+U330+V330+W330+X330+Y330+Z330+AA330+AB330+AC330+AD330+AE330</f>
        <v>5567568.0186947091</v>
      </c>
      <c r="AG330" s="57">
        <f t="shared" si="1743"/>
        <v>482774.16124186281</v>
      </c>
      <c r="AH330" s="57">
        <f t="shared" ref="AH330:AR330" si="1746">SUM(AH331:AH340)</f>
        <v>-142655.65014187948</v>
      </c>
      <c r="AI330" s="57">
        <f t="shared" si="1746"/>
        <v>764989.15039225516</v>
      </c>
      <c r="AJ330" s="57">
        <f t="shared" si="1746"/>
        <v>68477.716574862279</v>
      </c>
      <c r="AK330" s="57">
        <f t="shared" si="1746"/>
        <v>326652.47871807712</v>
      </c>
      <c r="AL330" s="57">
        <f t="shared" si="1746"/>
        <v>391078.28409280593</v>
      </c>
      <c r="AM330" s="57">
        <f t="shared" si="1746"/>
        <v>147967.78501084959</v>
      </c>
      <c r="AN330" s="57">
        <f t="shared" si="1746"/>
        <v>125450.67601402104</v>
      </c>
      <c r="AO330" s="57">
        <f t="shared" si="1746"/>
        <v>373143.0479051912</v>
      </c>
      <c r="AP330" s="57">
        <f t="shared" si="1746"/>
        <v>137109.83141378735</v>
      </c>
      <c r="AQ330" s="57">
        <f t="shared" si="1746"/>
        <v>297769.50008345855</v>
      </c>
      <c r="AR330" s="57">
        <f t="shared" si="1746"/>
        <v>782920.21365381416</v>
      </c>
      <c r="AS330" s="34">
        <f t="shared" ref="AS330:AS337" si="1747">AG330+AH330+AI330+AJ330+AK330+AL330+AM330+AN330+AO330+AP330+AQ330+AR330</f>
        <v>3755677.1949591059</v>
      </c>
      <c r="AT330" s="57">
        <f t="shared" ref="AT330:BE330" si="1748">SUM(AT331:AT340)</f>
        <v>495910.53246536473</v>
      </c>
      <c r="AU330" s="57">
        <f t="shared" si="1748"/>
        <v>17943.582039726258</v>
      </c>
      <c r="AV330" s="57">
        <f t="shared" si="1748"/>
        <v>105504.08946753464</v>
      </c>
      <c r="AW330" s="57">
        <f t="shared" si="1748"/>
        <v>169003.50525788683</v>
      </c>
      <c r="AX330" s="57">
        <f t="shared" si="1748"/>
        <v>231597.39609414121</v>
      </c>
      <c r="AY330" s="57">
        <f t="shared" si="1748"/>
        <v>243857.45284593559</v>
      </c>
      <c r="AZ330" s="57">
        <f t="shared" si="1748"/>
        <v>409910.69938240695</v>
      </c>
      <c r="BA330" s="57">
        <f t="shared" si="1748"/>
        <v>67556.960440661016</v>
      </c>
      <c r="BB330" s="57">
        <f t="shared" si="1748"/>
        <v>74745.451510599247</v>
      </c>
      <c r="BC330" s="57">
        <f t="shared" si="1748"/>
        <v>272742.44700383913</v>
      </c>
      <c r="BD330" s="57">
        <f t="shared" si="1748"/>
        <v>660962.27674845606</v>
      </c>
      <c r="BE330" s="57">
        <f t="shared" si="1748"/>
        <v>973067.93523618765</v>
      </c>
      <c r="BF330" s="34">
        <f t="shared" ref="BF330:BF337" si="1749">AT330+AU330+AV330+AW330+AX330+AY330+AZ330+BA330+BB330+BC330+BD330+BE330</f>
        <v>3722802.3284927392</v>
      </c>
      <c r="BG330" s="57">
        <f t="shared" ref="BG330:BR330" si="1750">SUM(BG331:BG340)</f>
        <v>175938.90836254382</v>
      </c>
      <c r="BH330" s="57">
        <f t="shared" si="1750"/>
        <v>104227.17409447506</v>
      </c>
      <c r="BI330" s="57">
        <f t="shared" si="1750"/>
        <v>116841.92956100819</v>
      </c>
      <c r="BJ330" s="57">
        <f t="shared" si="1750"/>
        <v>72650.642630612594</v>
      </c>
      <c r="BK330" s="57">
        <f t="shared" si="1750"/>
        <v>72120.681021532306</v>
      </c>
      <c r="BL330" s="57">
        <f t="shared" si="1750"/>
        <v>181121.68252378571</v>
      </c>
      <c r="BM330" s="57">
        <f t="shared" si="1750"/>
        <v>65097.646469704567</v>
      </c>
      <c r="BN330" s="57">
        <f t="shared" si="1750"/>
        <v>5263.4493406776783</v>
      </c>
      <c r="BO330" s="57">
        <f t="shared" si="1750"/>
        <v>264125.35469871474</v>
      </c>
      <c r="BP330" s="57">
        <f t="shared" si="1750"/>
        <v>-19975.797028876648</v>
      </c>
      <c r="BQ330" s="57">
        <f t="shared" si="1750"/>
        <v>0</v>
      </c>
      <c r="BR330" s="57">
        <f t="shared" si="1750"/>
        <v>429067.4113253213</v>
      </c>
      <c r="BS330" s="34">
        <f t="shared" ref="BS330:BS337" si="1751">BG330+BH330+BI330+BJ330+BK330+BL330+BM330+BN330+BO330+BP330+BQ330+BR330</f>
        <v>1466479.0829994995</v>
      </c>
      <c r="BT330" s="33">
        <f t="shared" ref="BT330:BY330" si="1752">SUM(BT331:BT340)</f>
        <v>16479.068394258054</v>
      </c>
      <c r="BU330" s="33">
        <f t="shared" si="1752"/>
        <v>22767.484560173594</v>
      </c>
      <c r="BV330" s="33">
        <f t="shared" si="1752"/>
        <v>30056.718410949761</v>
      </c>
      <c r="BW330" s="33">
        <f t="shared" si="1752"/>
        <v>43582.039726256051</v>
      </c>
      <c r="BX330" s="33">
        <f t="shared" si="1752"/>
        <v>32390.25204473377</v>
      </c>
      <c r="BY330" s="33">
        <f t="shared" si="1752"/>
        <v>28405.625104323153</v>
      </c>
      <c r="BZ330" s="33">
        <f t="shared" ref="BZ330:CE330" si="1753">SUM(BZ331:BZ340)</f>
        <v>49610.745284593555</v>
      </c>
      <c r="CA330" s="33">
        <f t="shared" si="1753"/>
        <v>34157.427808379238</v>
      </c>
      <c r="CB330" s="33">
        <f t="shared" si="1753"/>
        <v>22135.68686362878</v>
      </c>
      <c r="CC330" s="33">
        <f t="shared" si="1753"/>
        <v>63277.829243865795</v>
      </c>
      <c r="CD330" s="33">
        <f t="shared" si="1753"/>
        <v>78672.17492906026</v>
      </c>
      <c r="CE330" s="33">
        <f t="shared" si="1753"/>
        <v>375480.09931564017</v>
      </c>
      <c r="CF330" s="34">
        <f t="shared" ref="CF330:CF337" si="1754">BT330+BU330+BV330+BW330+BX330+BY330+BZ330+CA330+CB330+CC330+CD330+CE330</f>
        <v>797015.1516858621</v>
      </c>
      <c r="CG330" s="33">
        <f t="shared" ref="CG330:CL330" si="1755">SUM(CG331:CG340)</f>
        <v>6605.7419462527123</v>
      </c>
      <c r="CH330" s="33">
        <f t="shared" si="1755"/>
        <v>10407.277583041228</v>
      </c>
      <c r="CI330" s="33">
        <f t="shared" si="1755"/>
        <v>0</v>
      </c>
      <c r="CJ330" s="33">
        <f t="shared" si="1755"/>
        <v>48497.746619929894</v>
      </c>
      <c r="CK330" s="33">
        <f t="shared" si="1755"/>
        <v>23994.324820564179</v>
      </c>
      <c r="CL330" s="33">
        <f t="shared" si="1755"/>
        <v>44858.955099315644</v>
      </c>
      <c r="CM330" s="33">
        <f t="shared" ref="CM330:CR330" si="1756">SUM(CM331:CM340)</f>
        <v>76569.020196962127</v>
      </c>
      <c r="CN330" s="33">
        <f t="shared" si="1756"/>
        <v>124909.58521115006</v>
      </c>
      <c r="CO330" s="33">
        <f t="shared" si="1756"/>
        <v>10272.354364880661</v>
      </c>
      <c r="CP330" s="33">
        <f t="shared" si="1756"/>
        <v>63836.557252545499</v>
      </c>
      <c r="CQ330" s="33">
        <f t="shared" si="1756"/>
        <v>-10006.676681689201</v>
      </c>
      <c r="CR330" s="33">
        <f t="shared" si="1756"/>
        <v>257689.95701886166</v>
      </c>
      <c r="CS330" s="34">
        <f t="shared" ref="CS330:CS337" si="1757">CG330+CH330+CI330+CJ330+CK330+CL330+CM330+CN330+CO330+CP330+CQ330+CR330</f>
        <v>657634.84343181434</v>
      </c>
      <c r="CT330" s="33">
        <f t="shared" ref="CT330:CY330" si="1758">SUM(CT331:CT340)</f>
        <v>92918.544483391757</v>
      </c>
      <c r="CU330" s="33">
        <f t="shared" si="1758"/>
        <v>63040.393924219665</v>
      </c>
      <c r="CV330" s="33">
        <f t="shared" si="1758"/>
        <v>8345.852111500586</v>
      </c>
      <c r="CW330" s="33">
        <f t="shared" si="1758"/>
        <v>5424.8038724753796</v>
      </c>
      <c r="CX330" s="33">
        <f t="shared" si="1758"/>
        <v>54944.917376064099</v>
      </c>
      <c r="CY330" s="33">
        <f t="shared" si="1758"/>
        <v>86066.599899849782</v>
      </c>
      <c r="CZ330" s="33">
        <f t="shared" ref="CZ330:DE330" si="1759">SUM(CZ331:CZ340)</f>
        <v>11269.178768152236</v>
      </c>
      <c r="DA330" s="33">
        <f t="shared" si="1759"/>
        <v>-3338.3408446002345</v>
      </c>
      <c r="DB330" s="33">
        <f t="shared" si="1759"/>
        <v>4590.2186613253216</v>
      </c>
      <c r="DC330" s="33">
        <f t="shared" si="1759"/>
        <v>-14793.517484560169</v>
      </c>
      <c r="DD330" s="33">
        <f t="shared" si="1759"/>
        <v>421.46553163077942</v>
      </c>
      <c r="DE330" s="33">
        <f t="shared" si="1759"/>
        <v>182957.15343849105</v>
      </c>
      <c r="DF330" s="33">
        <f t="shared" ref="DF330:DF337" si="1760">CT330+CU330+CV330+CW330+CX330+CY330+CZ330+DA330+DB330+DC330+DD330+DE330</f>
        <v>491847.26973794034</v>
      </c>
      <c r="DG330" s="33">
        <f t="shared" ref="DG330:DR330" si="1761">SUM(DG331:DG340)</f>
        <v>5933.91</v>
      </c>
      <c r="DH330" s="33">
        <f t="shared" si="1761"/>
        <v>0</v>
      </c>
      <c r="DI330" s="33">
        <f t="shared" si="1761"/>
        <v>0.34000000000014552</v>
      </c>
      <c r="DJ330" s="33">
        <f t="shared" si="1761"/>
        <v>28554.98</v>
      </c>
      <c r="DK330" s="33">
        <f t="shared" si="1761"/>
        <v>0.4</v>
      </c>
      <c r="DL330" s="33">
        <f t="shared" si="1761"/>
        <v>0</v>
      </c>
      <c r="DM330" s="33">
        <f t="shared" si="1761"/>
        <v>106400</v>
      </c>
      <c r="DN330" s="33">
        <f t="shared" si="1761"/>
        <v>8501.3700000000063</v>
      </c>
      <c r="DO330" s="33">
        <f t="shared" si="1761"/>
        <v>44433.33</v>
      </c>
      <c r="DP330" s="33">
        <f t="shared" si="1761"/>
        <v>53809.93</v>
      </c>
      <c r="DQ330" s="33">
        <f t="shared" si="1761"/>
        <v>709120.61</v>
      </c>
      <c r="DR330" s="33">
        <f t="shared" si="1761"/>
        <v>102607.75</v>
      </c>
      <c r="DS330" s="34">
        <f t="shared" ref="DS330:DS337" si="1762">DG330+DH330+DI330+DJ330+DK330+DL330+DM330+DN330+DO330+DP330+DQ330+DR330</f>
        <v>1059362.6200000001</v>
      </c>
      <c r="DT330" s="33">
        <f t="shared" ref="DT330:EE330" si="1763">SUM(DT331:DT340)</f>
        <v>492062.68</v>
      </c>
      <c r="DU330" s="33">
        <f t="shared" si="1763"/>
        <v>61151</v>
      </c>
      <c r="DV330" s="33">
        <f t="shared" si="1763"/>
        <v>-450000</v>
      </c>
      <c r="DW330" s="33">
        <f t="shared" si="1763"/>
        <v>55670.130000000005</v>
      </c>
      <c r="DX330" s="33">
        <f t="shared" si="1763"/>
        <v>51522.46</v>
      </c>
      <c r="DY330" s="33">
        <f t="shared" si="1763"/>
        <v>5072.2400000000052</v>
      </c>
      <c r="DZ330" s="33">
        <f t="shared" si="1763"/>
        <v>55194.400000000001</v>
      </c>
      <c r="EA330" s="33">
        <f t="shared" si="1763"/>
        <v>8634.380000000001</v>
      </c>
      <c r="EB330" s="33">
        <f t="shared" si="1763"/>
        <v>89000</v>
      </c>
      <c r="EC330" s="33">
        <f t="shared" si="1763"/>
        <v>46180.92</v>
      </c>
      <c r="ED330" s="33">
        <f t="shared" si="1763"/>
        <v>8357.359999999986</v>
      </c>
      <c r="EE330" s="33">
        <f t="shared" si="1763"/>
        <v>325658.08</v>
      </c>
      <c r="EF330" s="34">
        <f t="shared" ref="EF330:EF337" si="1764">DT330+DU330+DV330+DW330+DX330+DY330+DZ330+EA330+EB330+EC330+ED330+EE330</f>
        <v>748503.64999999991</v>
      </c>
      <c r="EG330" s="33">
        <f t="shared" ref="EG330:ER330" si="1765">SUM(EG331:EG340)</f>
        <v>47345.55</v>
      </c>
      <c r="EH330" s="33">
        <f t="shared" si="1765"/>
        <v>50714.89</v>
      </c>
      <c r="EI330" s="33">
        <f t="shared" si="1765"/>
        <v>105923.25</v>
      </c>
      <c r="EJ330" s="33">
        <f t="shared" si="1765"/>
        <v>66219.37</v>
      </c>
      <c r="EK330" s="33">
        <f t="shared" si="1765"/>
        <v>176887.11</v>
      </c>
      <c r="EL330" s="33">
        <f t="shared" si="1765"/>
        <v>8142.179999999993</v>
      </c>
      <c r="EM330" s="33">
        <f t="shared" si="1765"/>
        <v>438293.29000000004</v>
      </c>
      <c r="EN330" s="33">
        <f t="shared" si="1765"/>
        <v>62900.160000000069</v>
      </c>
      <c r="EO330" s="33">
        <f t="shared" si="1765"/>
        <v>140424.57999999999</v>
      </c>
      <c r="EP330" s="33">
        <f t="shared" si="1765"/>
        <v>955199.79</v>
      </c>
      <c r="EQ330" s="33">
        <f t="shared" si="1765"/>
        <v>72606.459999999919</v>
      </c>
      <c r="ER330" s="33">
        <f t="shared" si="1765"/>
        <v>635522.20000000019</v>
      </c>
      <c r="ES330" s="34">
        <f t="shared" ref="ES330:ES337" si="1766">EG330+EH330+EI330+EJ330+EK330+EL330+EM330+EN330+EO330+EP330+EQ330+ER330</f>
        <v>2760178.83</v>
      </c>
      <c r="ET330" s="33">
        <f t="shared" ref="ET330:FE330" si="1767">SUM(ET331:ET340)</f>
        <v>20941.22</v>
      </c>
      <c r="EU330" s="33">
        <f t="shared" si="1767"/>
        <v>91884.41</v>
      </c>
      <c r="EV330" s="33">
        <f t="shared" si="1767"/>
        <v>58701.97</v>
      </c>
      <c r="EW330" s="33">
        <f t="shared" si="1767"/>
        <v>86302.64</v>
      </c>
      <c r="EX330" s="33">
        <f t="shared" si="1767"/>
        <v>70217.39</v>
      </c>
      <c r="EY330" s="33">
        <f t="shared" si="1767"/>
        <v>249546.06</v>
      </c>
      <c r="EZ330" s="33">
        <f t="shared" si="1767"/>
        <v>53390.13</v>
      </c>
      <c r="FA330" s="33">
        <f t="shared" si="1767"/>
        <v>52988.32</v>
      </c>
      <c r="FB330" s="33">
        <f t="shared" si="1767"/>
        <v>15223.760000000002</v>
      </c>
      <c r="FC330" s="33">
        <f t="shared" si="1767"/>
        <v>15345.309999999939</v>
      </c>
      <c r="FD330" s="33">
        <f t="shared" si="1767"/>
        <v>53345.310000000056</v>
      </c>
      <c r="FE330" s="33">
        <f t="shared" si="1767"/>
        <v>292345.30999999994</v>
      </c>
      <c r="FF330" s="34">
        <f t="shared" ref="FF330:FF337" si="1768">ET330+EU330+EV330+EW330+EX330+EY330+EZ330+FA330+FB330+FC330+FD330+FE330</f>
        <v>1060231.8299999998</v>
      </c>
      <c r="FG330" s="33">
        <f t="shared" ref="FG330:FR330" si="1769">SUM(FG331:FG340)</f>
        <v>17941.22</v>
      </c>
      <c r="FH330" s="33">
        <f t="shared" si="1769"/>
        <v>28141.449999999997</v>
      </c>
      <c r="FI330" s="33">
        <f t="shared" si="1769"/>
        <v>36345.31</v>
      </c>
      <c r="FJ330" s="33">
        <f t="shared" si="1769"/>
        <v>84619.69</v>
      </c>
      <c r="FK330" s="33">
        <f t="shared" si="1769"/>
        <v>40345.31</v>
      </c>
      <c r="FL330" s="33">
        <f t="shared" si="1769"/>
        <v>75558.490000000005</v>
      </c>
      <c r="FM330" s="33">
        <f t="shared" si="1769"/>
        <v>15345.31</v>
      </c>
      <c r="FN330" s="33">
        <f t="shared" si="1769"/>
        <v>15345.31</v>
      </c>
      <c r="FO330" s="33">
        <f t="shared" si="1769"/>
        <v>535137.65</v>
      </c>
      <c r="FP330" s="33">
        <f t="shared" si="1769"/>
        <v>15345.31</v>
      </c>
      <c r="FQ330" s="33">
        <f t="shared" si="1769"/>
        <v>34545.31</v>
      </c>
      <c r="FR330" s="33">
        <f t="shared" si="1769"/>
        <v>69445.31</v>
      </c>
      <c r="FS330" s="34">
        <f t="shared" ref="FS330:FS337" si="1770">FG330+FH330+FI330+FJ330+FK330+FL330+FM330+FN330+FO330+FP330+FQ330+FR330</f>
        <v>968115.67000000016</v>
      </c>
      <c r="FT330" s="33">
        <f t="shared" ref="FT330:GC330" si="1771">SUM(FT331:FT340)</f>
        <v>24945.31</v>
      </c>
      <c r="FU330" s="33">
        <f t="shared" si="1771"/>
        <v>30301.77</v>
      </c>
      <c r="FV330" s="33">
        <f t="shared" si="1771"/>
        <v>17345.310000000001</v>
      </c>
      <c r="FW330" s="33">
        <f t="shared" si="1771"/>
        <v>95007.64</v>
      </c>
      <c r="FX330" s="33">
        <f t="shared" si="1771"/>
        <v>12476.950000000012</v>
      </c>
      <c r="FY330" s="33">
        <f t="shared" si="1771"/>
        <v>125748.62</v>
      </c>
      <c r="FZ330" s="33">
        <f t="shared" si="1771"/>
        <v>92727.579999999987</v>
      </c>
      <c r="GA330" s="33">
        <f t="shared" si="1771"/>
        <v>45345.31</v>
      </c>
      <c r="GB330" s="33">
        <f t="shared" si="1771"/>
        <v>15345.31</v>
      </c>
      <c r="GC330" s="33">
        <f t="shared" si="1771"/>
        <v>35345.31</v>
      </c>
      <c r="GD330" s="33">
        <f>SUM(GD331:GD340)</f>
        <v>85345.31</v>
      </c>
      <c r="GE330" s="33">
        <f>SUM(GE331:GE340)</f>
        <v>64313.86</v>
      </c>
      <c r="GF330" s="34">
        <f t="shared" ref="GF330:GF337" si="1772">FT330+FU330+FV330+FW330+FX330+FY330+FZ330+GA330+GB330+GC330+GD330+GE330</f>
        <v>644248.27999999991</v>
      </c>
      <c r="GG330" s="33">
        <f t="shared" ref="GG330:GP330" si="1773">SUM(GG331:GG340)</f>
        <v>20345.309999999998</v>
      </c>
      <c r="GH330" s="33">
        <f t="shared" si="1773"/>
        <v>14535.800000000003</v>
      </c>
      <c r="GI330" s="33">
        <f t="shared" si="1773"/>
        <v>37120.17</v>
      </c>
      <c r="GJ330" s="33">
        <f t="shared" si="1773"/>
        <v>74254.819999999992</v>
      </c>
      <c r="GK330" s="33">
        <f t="shared" si="1773"/>
        <v>15345.310000000012</v>
      </c>
      <c r="GL330" s="33">
        <f t="shared" si="1773"/>
        <v>15345.309999999998</v>
      </c>
      <c r="GM330" s="33">
        <f t="shared" si="1773"/>
        <v>60877.55</v>
      </c>
      <c r="GN330" s="33">
        <f t="shared" si="1773"/>
        <v>15345.309999999998</v>
      </c>
      <c r="GO330" s="33">
        <f t="shared" si="1773"/>
        <v>15345.309999999983</v>
      </c>
      <c r="GP330" s="33">
        <f t="shared" si="1773"/>
        <v>86595.280000000028</v>
      </c>
      <c r="GQ330" s="33">
        <f>SUM(GQ331:GQ340)</f>
        <v>25345.309999999998</v>
      </c>
      <c r="GR330" s="33">
        <f>SUM(GR331:GR340)</f>
        <v>182826.52000000002</v>
      </c>
      <c r="GS330" s="34">
        <f t="shared" ref="GS330:GS337" si="1774">GG330+GH330+GI330+GJ330+GK330+GL330+GM330+GN330+GO330+GP330+GQ330+GR330</f>
        <v>563282</v>
      </c>
      <c r="GT330" s="33">
        <f t="shared" ref="GT330:HC330" si="1775">SUM(GT331:GT340)</f>
        <v>15345.31</v>
      </c>
      <c r="GU330" s="33">
        <f t="shared" si="1775"/>
        <v>15345.31</v>
      </c>
      <c r="GV330" s="33">
        <f t="shared" si="1775"/>
        <v>15345.310000000001</v>
      </c>
      <c r="GW330" s="33">
        <f t="shared" si="1775"/>
        <v>72345.31</v>
      </c>
      <c r="GX330" s="33">
        <f t="shared" si="1775"/>
        <v>160445.31</v>
      </c>
      <c r="GY330" s="33">
        <f t="shared" si="1775"/>
        <v>15345.309999999998</v>
      </c>
      <c r="GZ330" s="33">
        <f t="shared" si="1775"/>
        <v>15345.310000000012</v>
      </c>
      <c r="HA330" s="33">
        <f t="shared" si="1775"/>
        <v>15345.309999999983</v>
      </c>
      <c r="HB330" s="33">
        <f t="shared" si="1775"/>
        <v>75345.309999999983</v>
      </c>
      <c r="HC330" s="33">
        <f t="shared" si="1775"/>
        <v>32302.61</v>
      </c>
      <c r="HD330" s="33">
        <f>SUM(HD331:HD340)</f>
        <v>238883.10000000003</v>
      </c>
      <c r="HE330" s="33">
        <f>SUM(HE331:HE340)</f>
        <v>51642.630000000005</v>
      </c>
      <c r="HF330" s="34">
        <f t="shared" ref="HF330:HF337" si="1776">GT330+GU330+GV330+GW330+GX330+GY330+GZ330+HA330+HB330+HC330+HD330+HE330</f>
        <v>723036.13</v>
      </c>
      <c r="HG330" s="33">
        <f t="shared" ref="HG330:HP330" si="1777">SUM(HG331:HG340)</f>
        <v>123690.35</v>
      </c>
      <c r="HH330" s="33">
        <f t="shared" si="1777"/>
        <v>198219.41999999998</v>
      </c>
      <c r="HI330" s="33">
        <f t="shared" si="1777"/>
        <v>-24578.18</v>
      </c>
      <c r="HJ330" s="33">
        <f t="shared" si="1777"/>
        <v>25650.12</v>
      </c>
      <c r="HK330" s="33">
        <f t="shared" si="1777"/>
        <v>20375.939999999999</v>
      </c>
      <c r="HL330" s="33">
        <f t="shared" si="1777"/>
        <v>75313.680000000008</v>
      </c>
      <c r="HM330" s="33">
        <f t="shared" si="1777"/>
        <v>25114.309999999983</v>
      </c>
      <c r="HN330" s="33">
        <f t="shared" si="1777"/>
        <v>15345.310000000012</v>
      </c>
      <c r="HO330" s="33">
        <f t="shared" si="1777"/>
        <v>15345.309999999998</v>
      </c>
      <c r="HP330" s="33">
        <f t="shared" si="1777"/>
        <v>140652.78</v>
      </c>
      <c r="HQ330" s="33">
        <f>SUM(HQ331:HQ340)</f>
        <v>40345.31</v>
      </c>
      <c r="HR330" s="33">
        <f>SUM(HR331:HR340)</f>
        <v>31099.449999999997</v>
      </c>
      <c r="HS330" s="34">
        <f t="shared" ref="HS330:HS337" si="1778">HG330+HH330+HI330+HJ330+HK330+HL330+HM330+HN330+HO330+HP330+HQ330+HR330</f>
        <v>686573.8</v>
      </c>
      <c r="HT330" s="33">
        <f t="shared" ref="HT330:IC330" si="1779">SUM(HT331:HT340)</f>
        <v>95345.31</v>
      </c>
      <c r="HU330" s="33">
        <f t="shared" si="1779"/>
        <v>26890.309999999998</v>
      </c>
      <c r="HV330" s="33">
        <f t="shared" si="1779"/>
        <v>15345.310000000001</v>
      </c>
      <c r="HW330" s="33">
        <f t="shared" si="1779"/>
        <v>15345.309999999998</v>
      </c>
      <c r="HX330" s="33">
        <f t="shared" si="1779"/>
        <v>70346.25</v>
      </c>
      <c r="HY330" s="33">
        <f t="shared" si="1779"/>
        <v>9145.9499999999971</v>
      </c>
      <c r="HZ330" s="33">
        <f t="shared" si="1779"/>
        <v>9145.9500000000116</v>
      </c>
      <c r="IA330" s="33">
        <f t="shared" si="1779"/>
        <v>5336.4399999999732</v>
      </c>
      <c r="IB330" s="33">
        <f t="shared" si="1779"/>
        <v>12955.460000000006</v>
      </c>
      <c r="IC330" s="33">
        <f t="shared" si="1779"/>
        <v>5336.4400000000023</v>
      </c>
      <c r="ID330" s="33">
        <f>SUM(ID331:ID340)</f>
        <v>5336.4400000000023</v>
      </c>
      <c r="IE330" s="33">
        <f>SUM(IE331:IE340)</f>
        <v>7336.4400000000023</v>
      </c>
      <c r="IF330" s="34">
        <f t="shared" ref="IF330:IF337" si="1780">HT330+HU330+HV330+HW330+HX330+HY330+HZ330+IA330+IB330+IC330+ID330+IE330</f>
        <v>277865.61</v>
      </c>
      <c r="IG330" s="33">
        <f t="shared" ref="IG330:IP330" si="1781">SUM(IG331:IG340)</f>
        <v>5336.44</v>
      </c>
      <c r="IH330" s="33">
        <f t="shared" si="1781"/>
        <v>5336.44</v>
      </c>
      <c r="II330" s="33">
        <f t="shared" si="1781"/>
        <v>6209.9500000000007</v>
      </c>
      <c r="IJ330" s="33">
        <f t="shared" si="1781"/>
        <v>5336.4399999999987</v>
      </c>
      <c r="IK330" s="33">
        <f t="shared" si="1781"/>
        <v>65336.44</v>
      </c>
      <c r="IL330" s="33">
        <f t="shared" si="1781"/>
        <v>5336.4399999999987</v>
      </c>
      <c r="IM330" s="33">
        <f t="shared" si="1781"/>
        <v>5336.4400000000023</v>
      </c>
      <c r="IN330" s="33">
        <f t="shared" si="1781"/>
        <v>5336.4399999999951</v>
      </c>
      <c r="IO330" s="33">
        <f t="shared" si="1781"/>
        <v>5336.4400000000023</v>
      </c>
      <c r="IP330" s="33">
        <f t="shared" si="1781"/>
        <v>5336.4400000000023</v>
      </c>
      <c r="IQ330" s="33">
        <f>SUM(IQ331:IQ340)</f>
        <v>5336.4399999999951</v>
      </c>
      <c r="IR330" s="33">
        <f>SUM(IR331:IR340)</f>
        <v>7336.4400000000023</v>
      </c>
      <c r="IS330" s="34">
        <f t="shared" ref="IS330:IS337" si="1782">IG330+IH330+II330+IJ330+IK330+IL330+IM330+IN330+IO330+IP330+IQ330+IR330</f>
        <v>126910.79000000001</v>
      </c>
      <c r="IT330" s="33">
        <f t="shared" ref="IT330:JC330" si="1783">SUM(IT331:IT340)</f>
        <v>5336.44</v>
      </c>
      <c r="IU330" s="33">
        <f t="shared" si="1783"/>
        <v>5336.44</v>
      </c>
      <c r="IV330" s="33">
        <f t="shared" si="1783"/>
        <v>5336.4400000000005</v>
      </c>
      <c r="IW330" s="33">
        <f t="shared" si="1783"/>
        <v>5336.4399999999987</v>
      </c>
      <c r="IX330" s="33">
        <f t="shared" si="1783"/>
        <v>65336.44</v>
      </c>
      <c r="IY330" s="33">
        <f t="shared" si="1783"/>
        <v>5336.4399999999987</v>
      </c>
      <c r="IZ330" s="33">
        <f t="shared" si="1783"/>
        <v>5336.4400000000023</v>
      </c>
      <c r="JA330" s="33">
        <f t="shared" si="1783"/>
        <v>5336.4399999999951</v>
      </c>
      <c r="JB330" s="33">
        <f t="shared" si="1783"/>
        <v>5336.4400000000023</v>
      </c>
      <c r="JC330" s="33">
        <f t="shared" si="1783"/>
        <v>5336.4400000000023</v>
      </c>
      <c r="JD330" s="33">
        <f>SUM(JD331:JD340)</f>
        <v>5336.4399999999951</v>
      </c>
      <c r="JE330" s="33">
        <f>SUM(JE331:JE340)</f>
        <v>5336.4400000000023</v>
      </c>
      <c r="JF330" s="34">
        <f t="shared" ref="JF330:JF337" si="1784">IT330+IU330+IV330+IW330+IX330+IY330+IZ330+JA330+JB330+JC330+JD330+JE330</f>
        <v>124037.28</v>
      </c>
      <c r="JG330" s="230">
        <f t="shared" ref="JG330:JP330" si="1785">SUM(JG331:JG340)</f>
        <v>5336.44</v>
      </c>
      <c r="JH330" s="33">
        <f t="shared" si="1785"/>
        <v>5336.44</v>
      </c>
      <c r="JI330" s="33">
        <f t="shared" si="1785"/>
        <v>5336.4400000000005</v>
      </c>
      <c r="JJ330" s="33">
        <f t="shared" si="1785"/>
        <v>5336.4399999999987</v>
      </c>
      <c r="JK330" s="33">
        <f t="shared" si="1785"/>
        <v>63336.44</v>
      </c>
      <c r="JL330" s="33">
        <f t="shared" si="1785"/>
        <v>0</v>
      </c>
      <c r="JM330" s="33">
        <f t="shared" si="1785"/>
        <v>0</v>
      </c>
      <c r="JN330" s="33">
        <f t="shared" si="1785"/>
        <v>0</v>
      </c>
      <c r="JO330" s="33">
        <f t="shared" si="1785"/>
        <v>0</v>
      </c>
      <c r="JP330" s="33">
        <f t="shared" si="1785"/>
        <v>0</v>
      </c>
      <c r="JQ330" s="33">
        <f>SUM(JQ331:JQ340)</f>
        <v>0</v>
      </c>
      <c r="JR330" s="33">
        <f>SUM(JR331:JR340)</f>
        <v>6985.73</v>
      </c>
      <c r="JS330" s="34">
        <f t="shared" ref="JS330:JS337" si="1786">JG330+JH330+JI330+JJ330+JK330+JL330+JM330+JN330+JO330+JP330+JQ330+JR330</f>
        <v>91667.93</v>
      </c>
      <c r="JT330" s="230">
        <f t="shared" ref="JT330:KC330" si="1787">SUM(JT331:JT340)</f>
        <v>11869.31</v>
      </c>
      <c r="JU330" s="33">
        <f t="shared" si="1787"/>
        <v>2803.9600000000009</v>
      </c>
      <c r="JV330" s="33">
        <f t="shared" si="1787"/>
        <v>0</v>
      </c>
      <c r="JW330" s="33">
        <f t="shared" si="1787"/>
        <v>0</v>
      </c>
      <c r="JX330" s="33">
        <f t="shared" si="1787"/>
        <v>113994.04</v>
      </c>
      <c r="JY330" s="33">
        <f t="shared" si="1787"/>
        <v>-10000</v>
      </c>
      <c r="JZ330" s="33">
        <f t="shared" si="1787"/>
        <v>0</v>
      </c>
      <c r="KA330" s="33">
        <f t="shared" si="1787"/>
        <v>0</v>
      </c>
      <c r="KB330" s="33">
        <f t="shared" si="1787"/>
        <v>0</v>
      </c>
      <c r="KC330" s="33">
        <f t="shared" si="1787"/>
        <v>0</v>
      </c>
      <c r="KD330" s="33">
        <f>SUM(KD331:KD340)</f>
        <v>0</v>
      </c>
      <c r="KE330" s="33">
        <f>SUM(KE331:KE340)</f>
        <v>0</v>
      </c>
      <c r="KF330" s="34">
        <f t="shared" ref="KF330:KF337" si="1788">JT330+JU330+JV330+JW330+JX330+JY330+JZ330+KA330+KB330+KC330+KD330+KE330</f>
        <v>118667.31</v>
      </c>
      <c r="KG330" s="230">
        <f t="shared" ref="KG330:KP330" si="1789">SUM(KG331:KG340)</f>
        <v>0</v>
      </c>
      <c r="KH330" s="33">
        <f t="shared" si="1789"/>
        <v>0</v>
      </c>
      <c r="KI330" s="33">
        <f t="shared" si="1789"/>
        <v>0</v>
      </c>
      <c r="KJ330" s="33">
        <f t="shared" si="1789"/>
        <v>0</v>
      </c>
      <c r="KK330" s="33">
        <f t="shared" si="1789"/>
        <v>0</v>
      </c>
      <c r="KL330" s="33">
        <f t="shared" si="1789"/>
        <v>0</v>
      </c>
      <c r="KM330" s="33">
        <f t="shared" si="1789"/>
        <v>0</v>
      </c>
      <c r="KN330" s="33">
        <f t="shared" si="1789"/>
        <v>0</v>
      </c>
      <c r="KO330" s="33">
        <f t="shared" si="1789"/>
        <v>0</v>
      </c>
      <c r="KP330" s="33">
        <f t="shared" si="1789"/>
        <v>0</v>
      </c>
      <c r="KQ330" s="33">
        <f>SUM(KQ331:KQ340)</f>
        <v>0</v>
      </c>
      <c r="KR330" s="33">
        <f>SUM(KR331:KR340)</f>
        <v>0</v>
      </c>
      <c r="KS330" s="34">
        <f t="shared" ref="KS330:KS337" si="1790">KG330+KH330+KI330+KJ330+KK330+KL330+KM330+KN330+KO330+KP330+KQ330+KR330</f>
        <v>0</v>
      </c>
      <c r="KT330" s="230">
        <f t="shared" ref="KT330:LC330" si="1791">SUM(KT331:KT340)</f>
        <v>0</v>
      </c>
      <c r="KU330" s="33">
        <f t="shared" si="1791"/>
        <v>0</v>
      </c>
      <c r="KV330" s="33">
        <f t="shared" si="1791"/>
        <v>0</v>
      </c>
      <c r="KW330" s="33">
        <f t="shared" si="1791"/>
        <v>0</v>
      </c>
      <c r="KX330" s="33">
        <f t="shared" si="1791"/>
        <v>0</v>
      </c>
      <c r="KY330" s="33">
        <f t="shared" si="1791"/>
        <v>0</v>
      </c>
      <c r="KZ330" s="33">
        <f t="shared" si="1791"/>
        <v>0</v>
      </c>
      <c r="LA330" s="33">
        <f t="shared" si="1791"/>
        <v>0</v>
      </c>
      <c r="LB330" s="33">
        <f t="shared" si="1791"/>
        <v>0</v>
      </c>
      <c r="LC330" s="33">
        <f t="shared" si="1791"/>
        <v>0</v>
      </c>
      <c r="LD330" s="33">
        <f>SUM(LD331:LD340)</f>
        <v>0</v>
      </c>
      <c r="LE330" s="33">
        <f>SUM(LE331:LE340)</f>
        <v>0</v>
      </c>
      <c r="LF330" s="34">
        <f t="shared" ref="LF330:LF337" si="1792">KT330+KU330+KV330+KW330+KX330+KY330+KZ330+LA330+LB330+LC330+LD330+LE330</f>
        <v>0</v>
      </c>
      <c r="LG330" s="230">
        <f t="shared" ref="LG330:LP330" si="1793">SUM(LG331:LG340)</f>
        <v>0</v>
      </c>
      <c r="LH330" s="33">
        <f t="shared" si="1793"/>
        <v>0</v>
      </c>
      <c r="LI330" s="33">
        <f t="shared" si="1793"/>
        <v>0</v>
      </c>
      <c r="LJ330" s="33">
        <f t="shared" si="1793"/>
        <v>0</v>
      </c>
      <c r="LK330" s="33">
        <f t="shared" si="1793"/>
        <v>0</v>
      </c>
      <c r="LL330" s="33">
        <f t="shared" si="1793"/>
        <v>0</v>
      </c>
      <c r="LM330" s="33">
        <f t="shared" si="1793"/>
        <v>0</v>
      </c>
      <c r="LN330" s="33">
        <f t="shared" si="1793"/>
        <v>0</v>
      </c>
      <c r="LO330" s="33">
        <f t="shared" si="1793"/>
        <v>0</v>
      </c>
      <c r="LP330" s="33">
        <f t="shared" si="1793"/>
        <v>0</v>
      </c>
      <c r="LQ330" s="33">
        <f>SUM(LQ331:LQ340)</f>
        <v>0</v>
      </c>
      <c r="LR330" s="33">
        <f>SUM(LR331:LR340)</f>
        <v>0</v>
      </c>
      <c r="LS330" s="34">
        <f t="shared" ref="LS330:LS337" si="1794">LG330+LH330+LI330+LJ330+LK330+LL330+LM330+LN330+LO330+LP330+LQ330+LR330</f>
        <v>0</v>
      </c>
      <c r="LT330" s="230">
        <f t="shared" ref="LT330:MC330" si="1795">SUM(LT331:LT340)</f>
        <v>0</v>
      </c>
      <c r="LU330" s="33">
        <f t="shared" si="1795"/>
        <v>0</v>
      </c>
      <c r="LV330" s="33">
        <f t="shared" si="1795"/>
        <v>0</v>
      </c>
      <c r="LW330" s="33">
        <f t="shared" si="1795"/>
        <v>0</v>
      </c>
      <c r="LX330" s="33">
        <f t="shared" si="1795"/>
        <v>0</v>
      </c>
      <c r="LY330" s="33">
        <f t="shared" si="1795"/>
        <v>0</v>
      </c>
      <c r="LZ330" s="33">
        <f t="shared" si="1795"/>
        <v>0</v>
      </c>
      <c r="MA330" s="33">
        <f t="shared" si="1795"/>
        <v>0</v>
      </c>
      <c r="MB330" s="33">
        <f t="shared" si="1795"/>
        <v>0</v>
      </c>
      <c r="MC330" s="33">
        <f t="shared" si="1795"/>
        <v>0</v>
      </c>
      <c r="MD330" s="33">
        <f>SUM(MD331:MD340)</f>
        <v>0</v>
      </c>
      <c r="ME330" s="33">
        <f>SUM(ME331:ME340)</f>
        <v>0</v>
      </c>
      <c r="MF330" s="34">
        <f t="shared" ref="MF330:MF337" si="1796">LT330+LU330+LV330+LW330+LX330+LY330+LZ330+MA330+MB330+MC330+MD330+ME330</f>
        <v>0</v>
      </c>
      <c r="MG330" s="230">
        <f t="shared" ref="MG330:MP330" si="1797">SUM(MG331:MG340)</f>
        <v>0</v>
      </c>
      <c r="MH330" s="33">
        <f t="shared" si="1797"/>
        <v>0</v>
      </c>
      <c r="MI330" s="33">
        <f t="shared" si="1797"/>
        <v>0</v>
      </c>
      <c r="MJ330" s="33">
        <f t="shared" si="1797"/>
        <v>0</v>
      </c>
      <c r="MK330" s="33">
        <f t="shared" si="1797"/>
        <v>0</v>
      </c>
      <c r="ML330" s="33">
        <f t="shared" si="1797"/>
        <v>0</v>
      </c>
      <c r="MM330" s="33">
        <f t="shared" si="1797"/>
        <v>0</v>
      </c>
      <c r="MN330" s="33">
        <f t="shared" si="1797"/>
        <v>0</v>
      </c>
      <c r="MO330" s="33">
        <f t="shared" si="1797"/>
        <v>0</v>
      </c>
      <c r="MP330" s="33">
        <f t="shared" si="1797"/>
        <v>0</v>
      </c>
      <c r="MQ330" s="33">
        <f>SUM(MQ331:MQ340)</f>
        <v>0</v>
      </c>
      <c r="MR330" s="33">
        <f>SUM(MR331:MR340)</f>
        <v>0</v>
      </c>
      <c r="MS330" s="35">
        <f t="shared" ref="MS330:MS337" si="1798">MG330+MH330+MI330+MJ330+MK330+ML330+MM330+MN330+MO330+MP330+MQ330+MR330</f>
        <v>0</v>
      </c>
    </row>
    <row r="331" spans="1:357" ht="15.75" x14ac:dyDescent="0.25">
      <c r="A331" s="86">
        <v>4400</v>
      </c>
      <c r="B331" s="113"/>
      <c r="C331" s="114" t="s">
        <v>236</v>
      </c>
      <c r="D331" s="114" t="s">
        <v>411</v>
      </c>
      <c r="E331" s="58">
        <v>0</v>
      </c>
      <c r="F331" s="58">
        <v>0</v>
      </c>
      <c r="G331" s="58">
        <v>0</v>
      </c>
      <c r="H331" s="58">
        <v>0</v>
      </c>
      <c r="I331" s="58">
        <v>0</v>
      </c>
      <c r="J331" s="58">
        <v>0</v>
      </c>
      <c r="K331" s="36">
        <v>0</v>
      </c>
      <c r="L331" s="36">
        <v>568031.21348689706</v>
      </c>
      <c r="M331" s="37">
        <v>106680.85461525622</v>
      </c>
      <c r="N331" s="37">
        <v>123276.58153897514</v>
      </c>
      <c r="O331" s="36">
        <v>46361.208479385743</v>
      </c>
      <c r="P331" s="37">
        <v>-36817.726589884827</v>
      </c>
      <c r="Q331" s="37">
        <v>81826.90702720749</v>
      </c>
      <c r="R331" s="37">
        <v>115464.86396261059</v>
      </c>
      <c r="S331" s="37">
        <f t="shared" si="1744"/>
        <v>1004823.9025204474</v>
      </c>
      <c r="T331" s="36">
        <v>13966.783508596227</v>
      </c>
      <c r="U331" s="36">
        <v>41729.260557502923</v>
      </c>
      <c r="V331" s="36">
        <v>638.45768652979473</v>
      </c>
      <c r="W331" s="36">
        <v>67906.025705224514</v>
      </c>
      <c r="X331" s="36">
        <v>10640.961442163245</v>
      </c>
      <c r="Y331" s="36">
        <v>29081.121682523786</v>
      </c>
      <c r="Z331" s="36">
        <v>56317.810048405947</v>
      </c>
      <c r="AA331" s="36">
        <v>30074.278083792356</v>
      </c>
      <c r="AB331" s="36">
        <v>35899.682857619766</v>
      </c>
      <c r="AC331" s="36">
        <v>21473.877482891006</v>
      </c>
      <c r="AD331" s="36">
        <v>28834.919045234521</v>
      </c>
      <c r="AE331" s="36">
        <v>79782.173259889838</v>
      </c>
      <c r="AF331" s="37">
        <f t="shared" si="1745"/>
        <v>416345.3513603739</v>
      </c>
      <c r="AG331" s="36">
        <v>23476.881989651145</v>
      </c>
      <c r="AH331" s="36">
        <v>-7457.0188616257719</v>
      </c>
      <c r="AI331" s="36">
        <v>4047.7382740777834</v>
      </c>
      <c r="AJ331" s="36">
        <v>14425.805374728761</v>
      </c>
      <c r="AK331" s="36">
        <v>28755.633450175264</v>
      </c>
      <c r="AL331" s="36">
        <v>83262.393590385589</v>
      </c>
      <c r="AM331" s="36">
        <v>12101.485561675847</v>
      </c>
      <c r="AN331" s="36">
        <v>64492.572191620769</v>
      </c>
      <c r="AO331" s="36">
        <v>7406.943748956769</v>
      </c>
      <c r="AP331" s="36">
        <v>22533.800701051579</v>
      </c>
      <c r="AQ331" s="36">
        <v>5940.0893006175947</v>
      </c>
      <c r="AR331" s="36">
        <v>96953.763979302297</v>
      </c>
      <c r="AS331" s="37">
        <f t="shared" si="1747"/>
        <v>355940.08930061763</v>
      </c>
      <c r="AT331" s="36">
        <v>0</v>
      </c>
      <c r="AU331" s="36">
        <v>0</v>
      </c>
      <c r="AV331" s="36">
        <v>14951.594057753297</v>
      </c>
      <c r="AW331" s="36">
        <v>38808.212318477723</v>
      </c>
      <c r="AX331" s="36">
        <v>25037.556334501754</v>
      </c>
      <c r="AY331" s="36">
        <v>97921.882824236367</v>
      </c>
      <c r="AZ331" s="36">
        <v>25559.17209147054</v>
      </c>
      <c r="BA331" s="36">
        <v>55917.209147053916</v>
      </c>
      <c r="BB331" s="36">
        <v>16691.704223001172</v>
      </c>
      <c r="BC331" s="36">
        <v>161175.09597729929</v>
      </c>
      <c r="BD331" s="36">
        <v>0</v>
      </c>
      <c r="BE331" s="36">
        <v>11316.975463194793</v>
      </c>
      <c r="BF331" s="37">
        <f t="shared" si="1749"/>
        <v>447379.40243698878</v>
      </c>
      <c r="BG331" s="36">
        <v>10891.337005508263</v>
      </c>
      <c r="BH331" s="36">
        <v>9013.5202804206328</v>
      </c>
      <c r="BI331" s="36">
        <v>0</v>
      </c>
      <c r="BJ331" s="36">
        <v>15064.263061258556</v>
      </c>
      <c r="BK331" s="36">
        <v>834.58521115005851</v>
      </c>
      <c r="BL331" s="36">
        <v>9339.0085127691545</v>
      </c>
      <c r="BM331" s="36">
        <v>36721.749290602573</v>
      </c>
      <c r="BN331" s="36">
        <v>116.84192956100819</v>
      </c>
      <c r="BO331" s="36">
        <v>37013.854114505091</v>
      </c>
      <c r="BP331" s="36">
        <v>35327.991987981972</v>
      </c>
      <c r="BQ331" s="36">
        <v>0</v>
      </c>
      <c r="BR331" s="36">
        <v>86609.080287097313</v>
      </c>
      <c r="BS331" s="37">
        <f t="shared" si="1751"/>
        <v>240932.23168085463</v>
      </c>
      <c r="BT331" s="36">
        <v>5883.8257386079122</v>
      </c>
      <c r="BU331" s="36">
        <v>0</v>
      </c>
      <c r="BV331" s="36">
        <v>29957.436154231349</v>
      </c>
      <c r="BW331" s="36">
        <v>-15894.675346352864</v>
      </c>
      <c r="BX331" s="36">
        <v>13353.363378400936</v>
      </c>
      <c r="BY331" s="36">
        <v>21720.080120180271</v>
      </c>
      <c r="BZ331" s="36">
        <v>52687.364379903192</v>
      </c>
      <c r="CA331" s="36">
        <v>709.39742947754974</v>
      </c>
      <c r="CB331" s="36">
        <v>7440.3271574027713</v>
      </c>
      <c r="CC331" s="36">
        <v>6968.7865131029885</v>
      </c>
      <c r="CD331" s="36">
        <v>4139.5426473042899</v>
      </c>
      <c r="CE331" s="36">
        <v>34923.218160574193</v>
      </c>
      <c r="CF331" s="37">
        <f t="shared" si="1754"/>
        <v>161888.6663328326</v>
      </c>
      <c r="CG331" s="36">
        <v>0</v>
      </c>
      <c r="CH331" s="36">
        <v>5191.1200133533639</v>
      </c>
      <c r="CI331" s="36">
        <v>0</v>
      </c>
      <c r="CJ331" s="36">
        <v>2595.560006676682</v>
      </c>
      <c r="CK331" s="36">
        <v>2086.4630278751465</v>
      </c>
      <c r="CL331" s="36">
        <v>7511.2669003505262</v>
      </c>
      <c r="CM331" s="36">
        <v>65928.058754798869</v>
      </c>
      <c r="CN331" s="36">
        <v>3477.4369888165529</v>
      </c>
      <c r="CO331" s="36">
        <v>1217.1048239025261</v>
      </c>
      <c r="CP331" s="36">
        <v>-7302.6205975630119</v>
      </c>
      <c r="CQ331" s="36">
        <v>0</v>
      </c>
      <c r="CR331" s="36">
        <v>29382.216241028218</v>
      </c>
      <c r="CS331" s="37">
        <f t="shared" si="1757"/>
        <v>110086.60615923887</v>
      </c>
      <c r="CT331" s="36">
        <v>0</v>
      </c>
      <c r="CU331" s="36">
        <v>31150.893006175931</v>
      </c>
      <c r="CV331" s="36">
        <v>0</v>
      </c>
      <c r="CW331" s="36">
        <v>0</v>
      </c>
      <c r="CX331" s="36">
        <v>0</v>
      </c>
      <c r="CY331" s="36">
        <v>37556.33450175263</v>
      </c>
      <c r="CZ331" s="36">
        <v>0</v>
      </c>
      <c r="DA331" s="36">
        <v>0</v>
      </c>
      <c r="DB331" s="36">
        <v>0</v>
      </c>
      <c r="DC331" s="36">
        <v>1360.3738941745953</v>
      </c>
      <c r="DD331" s="36">
        <v>838.75813720580868</v>
      </c>
      <c r="DE331" s="36">
        <v>7093.9742947754967</v>
      </c>
      <c r="DF331" s="36">
        <f t="shared" si="1760"/>
        <v>78000.333834084464</v>
      </c>
      <c r="DG331" s="36">
        <v>2595.91</v>
      </c>
      <c r="DH331" s="36">
        <v>0</v>
      </c>
      <c r="DI331" s="36">
        <v>0</v>
      </c>
      <c r="DJ331" s="36">
        <v>28554.98</v>
      </c>
      <c r="DK331" s="36">
        <v>0</v>
      </c>
      <c r="DL331" s="36">
        <v>0</v>
      </c>
      <c r="DM331" s="36">
        <v>0</v>
      </c>
      <c r="DN331" s="36">
        <v>11500.11</v>
      </c>
      <c r="DO331" s="36">
        <v>2333.33</v>
      </c>
      <c r="DP331" s="36">
        <v>0</v>
      </c>
      <c r="DQ331" s="36">
        <v>347035.67</v>
      </c>
      <c r="DR331" s="36">
        <v>-339117.67</v>
      </c>
      <c r="DS331" s="37">
        <f t="shared" si="1762"/>
        <v>52902.330000000016</v>
      </c>
      <c r="DT331" s="36">
        <v>0</v>
      </c>
      <c r="DU331" s="36">
        <v>31151</v>
      </c>
      <c r="DV331" s="36">
        <v>0</v>
      </c>
      <c r="DW331" s="36">
        <v>0</v>
      </c>
      <c r="DX331" s="36">
        <v>0</v>
      </c>
      <c r="DY331" s="36">
        <v>-0.11000000000058208</v>
      </c>
      <c r="DZ331" s="36">
        <v>0</v>
      </c>
      <c r="EA331" s="36">
        <v>8132</v>
      </c>
      <c r="EB331" s="36">
        <v>4000</v>
      </c>
      <c r="EC331" s="36">
        <v>0</v>
      </c>
      <c r="ED331" s="36">
        <v>7250</v>
      </c>
      <c r="EE331" s="36">
        <v>7094</v>
      </c>
      <c r="EF331" s="37">
        <f t="shared" si="1764"/>
        <v>57626.89</v>
      </c>
      <c r="EG331" s="36">
        <v>31150.89</v>
      </c>
      <c r="EH331" s="36">
        <v>0</v>
      </c>
      <c r="EI331" s="36">
        <v>0</v>
      </c>
      <c r="EJ331" s="36">
        <v>11273.11</v>
      </c>
      <c r="EK331" s="36">
        <v>0</v>
      </c>
      <c r="EL331" s="36">
        <v>0</v>
      </c>
      <c r="EM331" s="36">
        <v>1211.73</v>
      </c>
      <c r="EN331" s="36">
        <v>-1211.73</v>
      </c>
      <c r="EO331" s="36">
        <v>0</v>
      </c>
      <c r="EP331" s="36">
        <v>3968</v>
      </c>
      <c r="EQ331" s="36">
        <v>6661.04</v>
      </c>
      <c r="ER331" s="36">
        <v>0</v>
      </c>
      <c r="ES331" s="37">
        <f t="shared" si="1766"/>
        <v>53053.04</v>
      </c>
      <c r="ET331" s="36">
        <v>2595.91</v>
      </c>
      <c r="EU331" s="36">
        <v>28554.98</v>
      </c>
      <c r="EV331" s="36">
        <v>0</v>
      </c>
      <c r="EW331" s="36">
        <v>70000</v>
      </c>
      <c r="EX331" s="36">
        <v>0</v>
      </c>
      <c r="EY331" s="36">
        <v>0</v>
      </c>
      <c r="EZ331" s="36">
        <v>2963</v>
      </c>
      <c r="FA331" s="36">
        <v>0</v>
      </c>
      <c r="FB331" s="36">
        <v>-70000</v>
      </c>
      <c r="FC331" s="36">
        <v>0</v>
      </c>
      <c r="FD331" s="36">
        <v>0</v>
      </c>
      <c r="FE331" s="36">
        <v>0</v>
      </c>
      <c r="FF331" s="37">
        <f t="shared" si="1768"/>
        <v>34113.89</v>
      </c>
      <c r="FG331" s="36">
        <v>2595.91</v>
      </c>
      <c r="FH331" s="36">
        <v>12796.14</v>
      </c>
      <c r="FI331" s="36">
        <v>0</v>
      </c>
      <c r="FJ331" s="36">
        <v>35118.379999999997</v>
      </c>
      <c r="FK331" s="36">
        <v>0</v>
      </c>
      <c r="FL331" s="36">
        <v>5824.55</v>
      </c>
      <c r="FM331" s="36">
        <v>0</v>
      </c>
      <c r="FN331" s="36">
        <v>0</v>
      </c>
      <c r="FO331" s="36">
        <v>0</v>
      </c>
      <c r="FP331" s="36">
        <v>0</v>
      </c>
      <c r="FQ331" s="36">
        <v>0</v>
      </c>
      <c r="FR331" s="36">
        <v>0</v>
      </c>
      <c r="FS331" s="37">
        <f t="shared" si="1770"/>
        <v>56334.979999999996</v>
      </c>
      <c r="FT331" s="36">
        <v>0</v>
      </c>
      <c r="FU331" s="36">
        <v>5356.46</v>
      </c>
      <c r="FV331" s="36">
        <v>0</v>
      </c>
      <c r="FW331" s="36">
        <v>3280</v>
      </c>
      <c r="FX331" s="36">
        <v>0</v>
      </c>
      <c r="FY331" s="36">
        <v>0</v>
      </c>
      <c r="FZ331" s="36">
        <v>0</v>
      </c>
      <c r="GA331" s="36">
        <v>0</v>
      </c>
      <c r="GB331" s="36">
        <v>0</v>
      </c>
      <c r="GC331" s="36">
        <v>0</v>
      </c>
      <c r="GD331" s="36">
        <v>0</v>
      </c>
      <c r="GE331" s="36">
        <v>0</v>
      </c>
      <c r="GF331" s="37">
        <f t="shared" si="1772"/>
        <v>8636.4599999999991</v>
      </c>
      <c r="GG331" s="36">
        <v>0</v>
      </c>
      <c r="GH331" s="36">
        <v>0</v>
      </c>
      <c r="GI331" s="36">
        <v>0</v>
      </c>
      <c r="GJ331" s="36">
        <v>5000</v>
      </c>
      <c r="GK331" s="36">
        <v>0</v>
      </c>
      <c r="GL331" s="36">
        <v>0</v>
      </c>
      <c r="GM331" s="36">
        <v>0</v>
      </c>
      <c r="GN331" s="36">
        <v>0</v>
      </c>
      <c r="GO331" s="36">
        <v>0</v>
      </c>
      <c r="GP331" s="36">
        <v>0</v>
      </c>
      <c r="GQ331" s="36">
        <v>0</v>
      </c>
      <c r="GR331" s="36">
        <v>0</v>
      </c>
      <c r="GS331" s="37">
        <f t="shared" si="1774"/>
        <v>5000</v>
      </c>
      <c r="GT331" s="36">
        <v>0</v>
      </c>
      <c r="GU331" s="36">
        <v>0</v>
      </c>
      <c r="GV331" s="36">
        <v>0</v>
      </c>
      <c r="GW331" s="36">
        <v>0</v>
      </c>
      <c r="GX331" s="36">
        <v>10000</v>
      </c>
      <c r="GY331" s="36">
        <v>0</v>
      </c>
      <c r="GZ331" s="36">
        <v>0</v>
      </c>
      <c r="HA331" s="36">
        <v>0</v>
      </c>
      <c r="HB331" s="36">
        <v>0</v>
      </c>
      <c r="HC331" s="36">
        <v>0</v>
      </c>
      <c r="HD331" s="36">
        <v>0</v>
      </c>
      <c r="HE331" s="36">
        <v>0</v>
      </c>
      <c r="HF331" s="37">
        <f t="shared" si="1776"/>
        <v>10000</v>
      </c>
      <c r="HG331" s="36">
        <v>0</v>
      </c>
      <c r="HH331" s="36">
        <v>0</v>
      </c>
      <c r="HI331" s="36">
        <v>5000</v>
      </c>
      <c r="HJ331" s="36">
        <v>0</v>
      </c>
      <c r="HK331" s="36">
        <v>0</v>
      </c>
      <c r="HL331" s="36">
        <v>0</v>
      </c>
      <c r="HM331" s="36">
        <v>9769</v>
      </c>
      <c r="HN331" s="36">
        <v>0</v>
      </c>
      <c r="HO331" s="36">
        <v>0</v>
      </c>
      <c r="HP331" s="36">
        <v>79121</v>
      </c>
      <c r="HQ331" s="36">
        <v>0</v>
      </c>
      <c r="HR331" s="36">
        <v>8150</v>
      </c>
      <c r="HS331" s="37">
        <f t="shared" si="1778"/>
        <v>102040</v>
      </c>
      <c r="HT331" s="36">
        <v>0</v>
      </c>
      <c r="HU331" s="36">
        <v>11545</v>
      </c>
      <c r="HV331" s="36">
        <v>0</v>
      </c>
      <c r="HW331" s="36">
        <v>0</v>
      </c>
      <c r="HX331" s="36">
        <v>10000</v>
      </c>
      <c r="HY331" s="36">
        <v>0</v>
      </c>
      <c r="HZ331" s="36">
        <v>0</v>
      </c>
      <c r="IA331" s="36">
        <v>0</v>
      </c>
      <c r="IB331" s="36">
        <v>0</v>
      </c>
      <c r="IC331" s="36">
        <v>0</v>
      </c>
      <c r="ID331" s="36">
        <v>0</v>
      </c>
      <c r="IE331" s="36">
        <v>0</v>
      </c>
      <c r="IF331" s="37">
        <f t="shared" si="1780"/>
        <v>21545</v>
      </c>
      <c r="IG331" s="36">
        <v>0</v>
      </c>
      <c r="IH331" s="209">
        <v>0</v>
      </c>
      <c r="II331" s="209">
        <v>0</v>
      </c>
      <c r="IJ331" s="209">
        <v>0</v>
      </c>
      <c r="IK331" s="209">
        <v>5000</v>
      </c>
      <c r="IL331" s="209">
        <v>0</v>
      </c>
      <c r="IM331" s="209">
        <v>0</v>
      </c>
      <c r="IN331" s="209">
        <v>0</v>
      </c>
      <c r="IO331" s="209">
        <v>0</v>
      </c>
      <c r="IP331" s="209">
        <v>0</v>
      </c>
      <c r="IQ331" s="209">
        <v>0</v>
      </c>
      <c r="IR331" s="209">
        <v>0</v>
      </c>
      <c r="IS331" s="37">
        <f t="shared" si="1782"/>
        <v>5000</v>
      </c>
      <c r="IT331" s="36">
        <v>0</v>
      </c>
      <c r="IU331" s="209">
        <v>0</v>
      </c>
      <c r="IV331" s="209">
        <v>0</v>
      </c>
      <c r="IW331" s="209">
        <v>0</v>
      </c>
      <c r="IX331" s="209">
        <v>5000</v>
      </c>
      <c r="IY331" s="209">
        <v>0</v>
      </c>
      <c r="IZ331" s="209">
        <v>0</v>
      </c>
      <c r="JA331" s="209">
        <v>0</v>
      </c>
      <c r="JB331" s="209">
        <v>0</v>
      </c>
      <c r="JC331" s="209">
        <v>0</v>
      </c>
      <c r="JD331" s="209">
        <v>0</v>
      </c>
      <c r="JE331" s="209">
        <v>0</v>
      </c>
      <c r="JF331" s="37">
        <f t="shared" si="1784"/>
        <v>5000</v>
      </c>
      <c r="JG331" s="229">
        <v>0</v>
      </c>
      <c r="JH331" s="209">
        <v>0</v>
      </c>
      <c r="JI331" s="209">
        <v>0</v>
      </c>
      <c r="JJ331" s="209">
        <v>0</v>
      </c>
      <c r="JK331" s="209">
        <v>3000</v>
      </c>
      <c r="JL331" s="209">
        <v>0</v>
      </c>
      <c r="JM331" s="209">
        <v>0</v>
      </c>
      <c r="JN331" s="209">
        <v>0</v>
      </c>
      <c r="JO331" s="209">
        <v>0</v>
      </c>
      <c r="JP331" s="209">
        <v>0</v>
      </c>
      <c r="JQ331" s="209">
        <v>0</v>
      </c>
      <c r="JR331" s="209">
        <v>0</v>
      </c>
      <c r="JS331" s="37">
        <f t="shared" si="1786"/>
        <v>3000</v>
      </c>
      <c r="JT331" s="229">
        <v>0</v>
      </c>
      <c r="JU331" s="209">
        <v>0</v>
      </c>
      <c r="JV331" s="209">
        <v>0</v>
      </c>
      <c r="JW331" s="209">
        <v>0</v>
      </c>
      <c r="JX331" s="209">
        <v>49000</v>
      </c>
      <c r="JY331" s="209">
        <v>0</v>
      </c>
      <c r="JZ331" s="209">
        <v>0</v>
      </c>
      <c r="KA331" s="209">
        <v>0</v>
      </c>
      <c r="KB331" s="209">
        <v>0</v>
      </c>
      <c r="KC331" s="209">
        <v>0</v>
      </c>
      <c r="KD331" s="209">
        <v>0</v>
      </c>
      <c r="KE331" s="209">
        <v>0</v>
      </c>
      <c r="KF331" s="37">
        <f t="shared" si="1788"/>
        <v>49000</v>
      </c>
      <c r="KG331" s="229">
        <v>0</v>
      </c>
      <c r="KH331" s="209">
        <v>0</v>
      </c>
      <c r="KI331" s="209">
        <v>0</v>
      </c>
      <c r="KJ331" s="209">
        <v>0</v>
      </c>
      <c r="KK331" s="209">
        <v>0</v>
      </c>
      <c r="KL331" s="209">
        <v>0</v>
      </c>
      <c r="KM331" s="209">
        <v>0</v>
      </c>
      <c r="KN331" s="209">
        <v>0</v>
      </c>
      <c r="KO331" s="209">
        <v>0</v>
      </c>
      <c r="KP331" s="209">
        <v>0</v>
      </c>
      <c r="KQ331" s="209">
        <v>0</v>
      </c>
      <c r="KR331" s="209">
        <v>0</v>
      </c>
      <c r="KS331" s="37">
        <f t="shared" si="1790"/>
        <v>0</v>
      </c>
      <c r="KT331" s="229">
        <v>0</v>
      </c>
      <c r="KU331" s="209">
        <v>0</v>
      </c>
      <c r="KV331" s="209">
        <v>0</v>
      </c>
      <c r="KW331" s="209">
        <v>0</v>
      </c>
      <c r="KX331" s="209">
        <v>0</v>
      </c>
      <c r="KY331" s="209">
        <v>0</v>
      </c>
      <c r="KZ331" s="209">
        <v>0</v>
      </c>
      <c r="LA331" s="209">
        <v>0</v>
      </c>
      <c r="LB331" s="209">
        <v>0</v>
      </c>
      <c r="LC331" s="209">
        <v>0</v>
      </c>
      <c r="LD331" s="209">
        <v>0</v>
      </c>
      <c r="LE331" s="209">
        <v>0</v>
      </c>
      <c r="LF331" s="37">
        <f t="shared" si="1792"/>
        <v>0</v>
      </c>
      <c r="LG331" s="229">
        <v>0</v>
      </c>
      <c r="LH331" s="209">
        <v>0</v>
      </c>
      <c r="LI331" s="209">
        <v>0</v>
      </c>
      <c r="LJ331" s="209">
        <v>0</v>
      </c>
      <c r="LK331" s="209">
        <v>0</v>
      </c>
      <c r="LL331" s="209">
        <v>0</v>
      </c>
      <c r="LM331" s="209">
        <v>0</v>
      </c>
      <c r="LN331" s="209">
        <v>0</v>
      </c>
      <c r="LO331" s="209">
        <v>0</v>
      </c>
      <c r="LP331" s="209">
        <v>0</v>
      </c>
      <c r="LQ331" s="209">
        <v>0</v>
      </c>
      <c r="LR331" s="209">
        <v>0</v>
      </c>
      <c r="LS331" s="37">
        <f t="shared" si="1794"/>
        <v>0</v>
      </c>
      <c r="LT331" s="229">
        <v>0</v>
      </c>
      <c r="LU331" s="209">
        <v>0</v>
      </c>
      <c r="LV331" s="209">
        <v>0</v>
      </c>
      <c r="LW331" s="209">
        <v>0</v>
      </c>
      <c r="LX331" s="209">
        <v>0</v>
      </c>
      <c r="LY331" s="209">
        <v>0</v>
      </c>
      <c r="LZ331" s="209">
        <v>0</v>
      </c>
      <c r="MA331" s="209">
        <v>0</v>
      </c>
      <c r="MB331" s="209">
        <v>0</v>
      </c>
      <c r="MC331" s="209">
        <v>0</v>
      </c>
      <c r="MD331" s="209">
        <v>0</v>
      </c>
      <c r="ME331" s="209">
        <v>0</v>
      </c>
      <c r="MF331" s="37">
        <f t="shared" si="1796"/>
        <v>0</v>
      </c>
      <c r="MG331" s="229">
        <v>0</v>
      </c>
      <c r="MH331" s="209">
        <v>0</v>
      </c>
      <c r="MI331" s="209">
        <v>0</v>
      </c>
      <c r="MJ331" s="209">
        <v>0</v>
      </c>
      <c r="MK331" s="209">
        <v>0</v>
      </c>
      <c r="ML331" s="209">
        <v>0</v>
      </c>
      <c r="MM331" s="209">
        <v>0</v>
      </c>
      <c r="MN331" s="209">
        <v>0</v>
      </c>
      <c r="MO331" s="209">
        <v>0</v>
      </c>
      <c r="MP331" s="209">
        <v>0</v>
      </c>
      <c r="MQ331" s="209">
        <v>0</v>
      </c>
      <c r="MR331" s="209">
        <v>0</v>
      </c>
      <c r="MS331" s="38">
        <f t="shared" si="1798"/>
        <v>0</v>
      </c>
    </row>
    <row r="332" spans="1:357" ht="15.75" x14ac:dyDescent="0.25">
      <c r="A332" s="86">
        <v>4401</v>
      </c>
      <c r="B332" s="113"/>
      <c r="C332" s="114" t="s">
        <v>282</v>
      </c>
      <c r="D332" s="114" t="s">
        <v>412</v>
      </c>
      <c r="E332" s="58">
        <v>0</v>
      </c>
      <c r="F332" s="58">
        <v>0</v>
      </c>
      <c r="G332" s="58">
        <v>0</v>
      </c>
      <c r="H332" s="58">
        <v>0</v>
      </c>
      <c r="I332" s="58">
        <v>0</v>
      </c>
      <c r="J332" s="58">
        <v>0</v>
      </c>
      <c r="K332" s="36">
        <v>0</v>
      </c>
      <c r="L332" s="36">
        <v>3338.340844600234</v>
      </c>
      <c r="M332" s="37">
        <v>1752.6289434151229</v>
      </c>
      <c r="N332" s="37">
        <v>0</v>
      </c>
      <c r="O332" s="36">
        <v>0</v>
      </c>
      <c r="P332" s="37">
        <v>6259.3890836254386</v>
      </c>
      <c r="Q332" s="37">
        <v>0</v>
      </c>
      <c r="R332" s="37">
        <v>74874.812218327497</v>
      </c>
      <c r="S332" s="37">
        <f t="shared" si="1744"/>
        <v>86225.171089968295</v>
      </c>
      <c r="T332" s="36">
        <v>5842.09647805041</v>
      </c>
      <c r="U332" s="36">
        <v>3359.2054748789851</v>
      </c>
      <c r="V332" s="36">
        <v>1690.0350525788683</v>
      </c>
      <c r="W332" s="36">
        <v>1698.3809046903691</v>
      </c>
      <c r="X332" s="36">
        <v>2040.5608412618928</v>
      </c>
      <c r="Y332" s="36">
        <v>7674.0110165247879</v>
      </c>
      <c r="Z332" s="36">
        <v>-10202.804206309464</v>
      </c>
      <c r="AA332" s="36">
        <v>0</v>
      </c>
      <c r="AB332" s="36">
        <v>4172.926055750293</v>
      </c>
      <c r="AC332" s="36">
        <v>56054.915706893677</v>
      </c>
      <c r="AD332" s="36">
        <v>-54203.847437823402</v>
      </c>
      <c r="AE332" s="36">
        <v>40879.694541812722</v>
      </c>
      <c r="AF332" s="37">
        <f t="shared" si="1745"/>
        <v>59005.174428309139</v>
      </c>
      <c r="AG332" s="36">
        <v>0</v>
      </c>
      <c r="AH332" s="36">
        <v>0</v>
      </c>
      <c r="AI332" s="36">
        <v>0</v>
      </c>
      <c r="AJ332" s="36">
        <v>12518.778167250877</v>
      </c>
      <c r="AK332" s="36">
        <v>3338.340844600234</v>
      </c>
      <c r="AL332" s="36">
        <v>0</v>
      </c>
      <c r="AM332" s="36">
        <v>0</v>
      </c>
      <c r="AN332" s="36">
        <v>0</v>
      </c>
      <c r="AO332" s="36">
        <v>2503.7556334501755</v>
      </c>
      <c r="AP332" s="36">
        <v>8345.852111500586</v>
      </c>
      <c r="AQ332" s="36">
        <v>1669.170422300117</v>
      </c>
      <c r="AR332" s="36">
        <v>38015.356367885164</v>
      </c>
      <c r="AS332" s="37">
        <f t="shared" si="1747"/>
        <v>66391.253546987151</v>
      </c>
      <c r="AT332" s="36">
        <v>4590.2186613253216</v>
      </c>
      <c r="AU332" s="36">
        <v>1669.170422300117</v>
      </c>
      <c r="AV332" s="36">
        <v>21699.215489901519</v>
      </c>
      <c r="AW332" s="36">
        <v>834.58521115005851</v>
      </c>
      <c r="AX332" s="36">
        <v>0</v>
      </c>
      <c r="AY332" s="36">
        <v>6259.3890836254386</v>
      </c>
      <c r="AZ332" s="36">
        <v>62593.890836254388</v>
      </c>
      <c r="BA332" s="36">
        <v>834.58521115005851</v>
      </c>
      <c r="BB332" s="36">
        <v>0</v>
      </c>
      <c r="BC332" s="36">
        <v>0</v>
      </c>
      <c r="BD332" s="36">
        <v>0</v>
      </c>
      <c r="BE332" s="36">
        <v>4544.3164747120682</v>
      </c>
      <c r="BF332" s="37">
        <f t="shared" si="1749"/>
        <v>103025.37139041896</v>
      </c>
      <c r="BG332" s="36">
        <v>0</v>
      </c>
      <c r="BH332" s="36">
        <v>0</v>
      </c>
      <c r="BI332" s="36">
        <v>0</v>
      </c>
      <c r="BJ332" s="36">
        <v>2503.7556334501755</v>
      </c>
      <c r="BK332" s="36">
        <v>46319.479218828244</v>
      </c>
      <c r="BL332" s="36">
        <v>0</v>
      </c>
      <c r="BM332" s="36">
        <v>0</v>
      </c>
      <c r="BN332" s="36">
        <v>1669.170422300117</v>
      </c>
      <c r="BO332" s="36">
        <v>834.58521115005851</v>
      </c>
      <c r="BP332" s="36">
        <v>0</v>
      </c>
      <c r="BQ332" s="36">
        <v>0</v>
      </c>
      <c r="BR332" s="36">
        <v>-23647.971957936908</v>
      </c>
      <c r="BS332" s="37">
        <f t="shared" si="1751"/>
        <v>27679.018527791686</v>
      </c>
      <c r="BT332" s="36">
        <v>0</v>
      </c>
      <c r="BU332" s="36">
        <v>0</v>
      </c>
      <c r="BV332" s="36">
        <v>0</v>
      </c>
      <c r="BW332" s="36">
        <v>1669.170422300117</v>
      </c>
      <c r="BX332" s="36">
        <v>0</v>
      </c>
      <c r="BY332" s="36">
        <v>0</v>
      </c>
      <c r="BZ332" s="36">
        <v>521.61575696878663</v>
      </c>
      <c r="CA332" s="36">
        <v>32477.883491904529</v>
      </c>
      <c r="CB332" s="36">
        <v>0</v>
      </c>
      <c r="CC332" s="36">
        <v>0</v>
      </c>
      <c r="CD332" s="36">
        <v>-15089.300617593057</v>
      </c>
      <c r="CE332" s="36">
        <v>38703.889167083966</v>
      </c>
      <c r="CF332" s="37">
        <f t="shared" si="1754"/>
        <v>58283.258220664342</v>
      </c>
      <c r="CG332" s="36">
        <v>6605.7419462527123</v>
      </c>
      <c r="CH332" s="36">
        <v>0</v>
      </c>
      <c r="CI332" s="36">
        <v>0</v>
      </c>
      <c r="CJ332" s="36">
        <v>45902.186613253216</v>
      </c>
      <c r="CK332" s="36">
        <v>0</v>
      </c>
      <c r="CL332" s="36">
        <v>24828.91003171424</v>
      </c>
      <c r="CM332" s="36">
        <v>5633.4501752628948</v>
      </c>
      <c r="CN332" s="36">
        <v>-7302.6205975630119</v>
      </c>
      <c r="CO332" s="36">
        <v>9055.249540978135</v>
      </c>
      <c r="CP332" s="36">
        <v>0</v>
      </c>
      <c r="CQ332" s="36">
        <v>-21135.870472375231</v>
      </c>
      <c r="CR332" s="36">
        <v>-13645.468202303457</v>
      </c>
      <c r="CS332" s="37">
        <f t="shared" si="1757"/>
        <v>49941.579035219504</v>
      </c>
      <c r="CT332" s="36">
        <v>0</v>
      </c>
      <c r="CU332" s="36">
        <v>0</v>
      </c>
      <c r="CV332" s="36">
        <v>0</v>
      </c>
      <c r="CW332" s="36">
        <v>5424.8038724753796</v>
      </c>
      <c r="CX332" s="36">
        <v>6956.2677349357373</v>
      </c>
      <c r="CY332" s="36">
        <v>2503.7556334501755</v>
      </c>
      <c r="CZ332" s="36">
        <v>1669.170422300117</v>
      </c>
      <c r="DA332" s="36">
        <v>834.58521115005851</v>
      </c>
      <c r="DB332" s="36">
        <v>0</v>
      </c>
      <c r="DC332" s="36">
        <v>2503.7556334501755</v>
      </c>
      <c r="DD332" s="36">
        <v>0</v>
      </c>
      <c r="DE332" s="36">
        <v>112251.71089968286</v>
      </c>
      <c r="DF332" s="36">
        <f t="shared" si="1760"/>
        <v>132144.04940744449</v>
      </c>
      <c r="DG332" s="36">
        <v>0</v>
      </c>
      <c r="DH332" s="36">
        <v>0</v>
      </c>
      <c r="DI332" s="36">
        <v>0</v>
      </c>
      <c r="DJ332" s="36">
        <v>0</v>
      </c>
      <c r="DK332" s="36">
        <v>0.4</v>
      </c>
      <c r="DL332" s="36">
        <v>0</v>
      </c>
      <c r="DM332" s="36">
        <v>106400</v>
      </c>
      <c r="DN332" s="36">
        <v>-2998.3999999999942</v>
      </c>
      <c r="DO332" s="36">
        <v>42100</v>
      </c>
      <c r="DP332" s="36">
        <v>11009.93</v>
      </c>
      <c r="DQ332" s="36">
        <v>6800</v>
      </c>
      <c r="DR332" s="36">
        <v>21709.69</v>
      </c>
      <c r="DS332" s="37">
        <f t="shared" si="1762"/>
        <v>185021.62</v>
      </c>
      <c r="DT332" s="36">
        <v>0</v>
      </c>
      <c r="DU332" s="36">
        <v>0</v>
      </c>
      <c r="DV332" s="36">
        <v>0</v>
      </c>
      <c r="DW332" s="36">
        <v>3333.33</v>
      </c>
      <c r="DX332" s="36">
        <v>17164.89</v>
      </c>
      <c r="DY332" s="36">
        <v>0</v>
      </c>
      <c r="DZ332" s="36">
        <v>7093.79</v>
      </c>
      <c r="EA332" s="36">
        <v>-332.61999999999898</v>
      </c>
      <c r="EB332" s="36">
        <v>85000</v>
      </c>
      <c r="EC332" s="36">
        <v>0</v>
      </c>
      <c r="ED332" s="36">
        <v>0</v>
      </c>
      <c r="EE332" s="36">
        <v>193700</v>
      </c>
      <c r="EF332" s="37">
        <f t="shared" si="1764"/>
        <v>305959.39</v>
      </c>
      <c r="EG332" s="36">
        <v>0</v>
      </c>
      <c r="EH332" s="36">
        <v>0</v>
      </c>
      <c r="EI332" s="36">
        <v>0</v>
      </c>
      <c r="EJ332" s="36">
        <v>0</v>
      </c>
      <c r="EK332" s="36">
        <v>0</v>
      </c>
      <c r="EL332" s="36">
        <v>0</v>
      </c>
      <c r="EM332" s="36">
        <v>247700</v>
      </c>
      <c r="EN332" s="36">
        <v>0</v>
      </c>
      <c r="EO332" s="36">
        <v>0</v>
      </c>
      <c r="EP332" s="36">
        <v>0</v>
      </c>
      <c r="EQ332" s="36">
        <v>0</v>
      </c>
      <c r="ER332" s="36">
        <v>-123400</v>
      </c>
      <c r="ES332" s="37">
        <f t="shared" si="1766"/>
        <v>124300</v>
      </c>
      <c r="ET332" s="36">
        <v>3000</v>
      </c>
      <c r="EU332" s="36">
        <v>0</v>
      </c>
      <c r="EV332" s="36">
        <v>0</v>
      </c>
      <c r="EW332" s="36">
        <v>0</v>
      </c>
      <c r="EX332" s="36">
        <v>-3000</v>
      </c>
      <c r="EY332" s="36">
        <v>37650</v>
      </c>
      <c r="EZ332" s="36">
        <v>0</v>
      </c>
      <c r="FA332" s="36">
        <v>0</v>
      </c>
      <c r="FB332" s="36">
        <v>0</v>
      </c>
      <c r="FC332" s="36">
        <v>0</v>
      </c>
      <c r="FD332" s="36">
        <v>0</v>
      </c>
      <c r="FE332" s="36">
        <v>22000</v>
      </c>
      <c r="FF332" s="37">
        <f t="shared" si="1768"/>
        <v>59650</v>
      </c>
      <c r="FG332" s="36">
        <v>0</v>
      </c>
      <c r="FH332" s="36">
        <v>0</v>
      </c>
      <c r="FI332" s="36">
        <v>16000</v>
      </c>
      <c r="FJ332" s="36">
        <v>0</v>
      </c>
      <c r="FK332" s="36">
        <v>0</v>
      </c>
      <c r="FL332" s="36">
        <v>0</v>
      </c>
      <c r="FM332" s="36">
        <v>0</v>
      </c>
      <c r="FN332" s="36">
        <v>0</v>
      </c>
      <c r="FO332" s="36">
        <v>463086.21</v>
      </c>
      <c r="FP332" s="36">
        <v>0</v>
      </c>
      <c r="FQ332" s="36">
        <v>0</v>
      </c>
      <c r="FR332" s="36">
        <v>4500</v>
      </c>
      <c r="FS332" s="37">
        <f t="shared" si="1770"/>
        <v>483586.21</v>
      </c>
      <c r="FT332" s="36">
        <v>0</v>
      </c>
      <c r="FU332" s="36">
        <v>0</v>
      </c>
      <c r="FV332" s="36">
        <v>0</v>
      </c>
      <c r="FW332" s="36">
        <v>22225.88</v>
      </c>
      <c r="FX332" s="36">
        <v>0</v>
      </c>
      <c r="FY332" s="36">
        <v>85703.95</v>
      </c>
      <c r="FZ332" s="36">
        <v>33882.269999999997</v>
      </c>
      <c r="GA332" s="36">
        <v>30000</v>
      </c>
      <c r="GB332" s="36">
        <v>0</v>
      </c>
      <c r="GC332" s="36">
        <v>0</v>
      </c>
      <c r="GD332" s="36">
        <v>0</v>
      </c>
      <c r="GE332" s="36">
        <v>26968.55</v>
      </c>
      <c r="GF332" s="37">
        <f t="shared" si="1772"/>
        <v>198780.65</v>
      </c>
      <c r="GG332" s="36">
        <v>0</v>
      </c>
      <c r="GH332" s="36">
        <v>0</v>
      </c>
      <c r="GI332" s="36">
        <v>21774.86</v>
      </c>
      <c r="GJ332" s="36">
        <v>0</v>
      </c>
      <c r="GK332" s="36">
        <v>0</v>
      </c>
      <c r="GL332" s="36">
        <v>0</v>
      </c>
      <c r="GM332" s="36">
        <v>32805.870000000003</v>
      </c>
      <c r="GN332" s="36">
        <v>0</v>
      </c>
      <c r="GO332" s="36">
        <v>0</v>
      </c>
      <c r="GP332" s="36">
        <v>69075</v>
      </c>
      <c r="GQ332" s="36">
        <v>0</v>
      </c>
      <c r="GR332" s="36">
        <v>27450.000000000015</v>
      </c>
      <c r="GS332" s="37">
        <f t="shared" si="1774"/>
        <v>151105.73000000004</v>
      </c>
      <c r="GT332" s="36">
        <v>0</v>
      </c>
      <c r="GU332" s="36">
        <v>0</v>
      </c>
      <c r="GV332" s="36">
        <v>0</v>
      </c>
      <c r="GW332" s="36">
        <v>57000</v>
      </c>
      <c r="GX332" s="36">
        <v>95000</v>
      </c>
      <c r="GY332" s="36">
        <v>0</v>
      </c>
      <c r="GZ332" s="36">
        <v>0</v>
      </c>
      <c r="HA332" s="36">
        <v>0</v>
      </c>
      <c r="HB332" s="36">
        <v>60000</v>
      </c>
      <c r="HC332" s="36">
        <v>0</v>
      </c>
      <c r="HD332" s="36">
        <v>0</v>
      </c>
      <c r="HE332" s="36">
        <v>0</v>
      </c>
      <c r="HF332" s="37">
        <f t="shared" si="1776"/>
        <v>212000</v>
      </c>
      <c r="HG332" s="36">
        <v>80000</v>
      </c>
      <c r="HH332" s="36">
        <v>40000</v>
      </c>
      <c r="HI332" s="36">
        <v>70000</v>
      </c>
      <c r="HJ332" s="36">
        <v>0</v>
      </c>
      <c r="HK332" s="36">
        <v>0</v>
      </c>
      <c r="HL332" s="36">
        <v>60000</v>
      </c>
      <c r="HM332" s="36">
        <v>0</v>
      </c>
      <c r="HN332" s="36">
        <v>0</v>
      </c>
      <c r="HO332" s="36">
        <v>0</v>
      </c>
      <c r="HP332" s="36">
        <v>20000</v>
      </c>
      <c r="HQ332" s="36">
        <v>0</v>
      </c>
      <c r="HR332" s="36">
        <v>0</v>
      </c>
      <c r="HS332" s="37">
        <f t="shared" si="1778"/>
        <v>270000</v>
      </c>
      <c r="HT332" s="36">
        <v>80000</v>
      </c>
      <c r="HU332" s="36">
        <v>0</v>
      </c>
      <c r="HV332" s="36">
        <v>0</v>
      </c>
      <c r="HW332" s="36">
        <v>0</v>
      </c>
      <c r="HX332" s="36">
        <v>0</v>
      </c>
      <c r="HY332" s="36">
        <v>0</v>
      </c>
      <c r="HZ332" s="36">
        <v>0</v>
      </c>
      <c r="IA332" s="36">
        <v>0</v>
      </c>
      <c r="IB332" s="36">
        <v>0</v>
      </c>
      <c r="IC332" s="36">
        <v>0</v>
      </c>
      <c r="ID332" s="36">
        <v>0</v>
      </c>
      <c r="IE332" s="36">
        <v>0</v>
      </c>
      <c r="IF332" s="37">
        <f t="shared" si="1780"/>
        <v>80000</v>
      </c>
      <c r="IG332" s="36">
        <v>0</v>
      </c>
      <c r="IH332" s="209">
        <v>0</v>
      </c>
      <c r="II332" s="209">
        <v>0</v>
      </c>
      <c r="IJ332" s="209">
        <v>0</v>
      </c>
      <c r="IK332" s="209">
        <v>0</v>
      </c>
      <c r="IL332" s="209">
        <v>0</v>
      </c>
      <c r="IM332" s="209">
        <v>0</v>
      </c>
      <c r="IN332" s="209">
        <v>0</v>
      </c>
      <c r="IO332" s="209">
        <v>0</v>
      </c>
      <c r="IP332" s="209">
        <v>0</v>
      </c>
      <c r="IQ332" s="209">
        <v>0</v>
      </c>
      <c r="IR332" s="209">
        <v>0</v>
      </c>
      <c r="IS332" s="37">
        <f t="shared" si="1782"/>
        <v>0</v>
      </c>
      <c r="IT332" s="36">
        <v>0</v>
      </c>
      <c r="IU332" s="209">
        <v>0</v>
      </c>
      <c r="IV332" s="209">
        <v>0</v>
      </c>
      <c r="IW332" s="209">
        <v>0</v>
      </c>
      <c r="IX332" s="209">
        <v>0</v>
      </c>
      <c r="IY332" s="209">
        <v>0</v>
      </c>
      <c r="IZ332" s="209">
        <v>0</v>
      </c>
      <c r="JA332" s="209">
        <v>0</v>
      </c>
      <c r="JB332" s="209">
        <v>0</v>
      </c>
      <c r="JC332" s="209">
        <v>0</v>
      </c>
      <c r="JD332" s="209">
        <v>0</v>
      </c>
      <c r="JE332" s="209">
        <v>0</v>
      </c>
      <c r="JF332" s="37">
        <f t="shared" si="1784"/>
        <v>0</v>
      </c>
      <c r="JG332" s="229">
        <v>0</v>
      </c>
      <c r="JH332" s="209">
        <v>0</v>
      </c>
      <c r="JI332" s="209">
        <v>0</v>
      </c>
      <c r="JJ332" s="209">
        <v>0</v>
      </c>
      <c r="JK332" s="209">
        <v>0</v>
      </c>
      <c r="JL332" s="209">
        <v>0</v>
      </c>
      <c r="JM332" s="209">
        <v>0</v>
      </c>
      <c r="JN332" s="209">
        <v>0</v>
      </c>
      <c r="JO332" s="209">
        <v>0</v>
      </c>
      <c r="JP332" s="209">
        <v>0</v>
      </c>
      <c r="JQ332" s="209">
        <v>0</v>
      </c>
      <c r="JR332" s="209">
        <v>0</v>
      </c>
      <c r="JS332" s="37">
        <f t="shared" si="1786"/>
        <v>0</v>
      </c>
      <c r="JT332" s="229">
        <v>0</v>
      </c>
      <c r="JU332" s="209">
        <v>0</v>
      </c>
      <c r="JV332" s="209">
        <v>0</v>
      </c>
      <c r="JW332" s="209">
        <v>0</v>
      </c>
      <c r="JX332" s="209">
        <v>0</v>
      </c>
      <c r="JY332" s="209">
        <v>0</v>
      </c>
      <c r="JZ332" s="209">
        <v>0</v>
      </c>
      <c r="KA332" s="209">
        <v>0</v>
      </c>
      <c r="KB332" s="209">
        <v>0</v>
      </c>
      <c r="KC332" s="209">
        <v>0</v>
      </c>
      <c r="KD332" s="209">
        <v>0</v>
      </c>
      <c r="KE332" s="209">
        <v>0</v>
      </c>
      <c r="KF332" s="37">
        <f t="shared" si="1788"/>
        <v>0</v>
      </c>
      <c r="KG332" s="229">
        <v>0</v>
      </c>
      <c r="KH332" s="209">
        <v>0</v>
      </c>
      <c r="KI332" s="209">
        <v>0</v>
      </c>
      <c r="KJ332" s="209">
        <v>0</v>
      </c>
      <c r="KK332" s="209">
        <v>0</v>
      </c>
      <c r="KL332" s="209">
        <v>0</v>
      </c>
      <c r="KM332" s="209">
        <v>0</v>
      </c>
      <c r="KN332" s="209">
        <v>0</v>
      </c>
      <c r="KO332" s="209">
        <v>0</v>
      </c>
      <c r="KP332" s="209">
        <v>0</v>
      </c>
      <c r="KQ332" s="209">
        <v>0</v>
      </c>
      <c r="KR332" s="209">
        <v>0</v>
      </c>
      <c r="KS332" s="37">
        <f t="shared" si="1790"/>
        <v>0</v>
      </c>
      <c r="KT332" s="229">
        <v>0</v>
      </c>
      <c r="KU332" s="209">
        <v>0</v>
      </c>
      <c r="KV332" s="209">
        <v>0</v>
      </c>
      <c r="KW332" s="209">
        <v>0</v>
      </c>
      <c r="KX332" s="209">
        <v>0</v>
      </c>
      <c r="KY332" s="209">
        <v>0</v>
      </c>
      <c r="KZ332" s="209">
        <v>0</v>
      </c>
      <c r="LA332" s="209">
        <v>0</v>
      </c>
      <c r="LB332" s="209">
        <v>0</v>
      </c>
      <c r="LC332" s="209">
        <v>0</v>
      </c>
      <c r="LD332" s="209">
        <v>0</v>
      </c>
      <c r="LE332" s="209">
        <v>0</v>
      </c>
      <c r="LF332" s="37">
        <f t="shared" si="1792"/>
        <v>0</v>
      </c>
      <c r="LG332" s="229">
        <v>0</v>
      </c>
      <c r="LH332" s="209">
        <v>0</v>
      </c>
      <c r="LI332" s="209">
        <v>0</v>
      </c>
      <c r="LJ332" s="209">
        <v>0</v>
      </c>
      <c r="LK332" s="209">
        <v>0</v>
      </c>
      <c r="LL332" s="209">
        <v>0</v>
      </c>
      <c r="LM332" s="209">
        <v>0</v>
      </c>
      <c r="LN332" s="209">
        <v>0</v>
      </c>
      <c r="LO332" s="209">
        <v>0</v>
      </c>
      <c r="LP332" s="209">
        <v>0</v>
      </c>
      <c r="LQ332" s="209">
        <v>0</v>
      </c>
      <c r="LR332" s="209">
        <v>0</v>
      </c>
      <c r="LS332" s="37">
        <f t="shared" si="1794"/>
        <v>0</v>
      </c>
      <c r="LT332" s="229">
        <v>0</v>
      </c>
      <c r="LU332" s="209">
        <v>0</v>
      </c>
      <c r="LV332" s="209">
        <v>0</v>
      </c>
      <c r="LW332" s="209">
        <v>0</v>
      </c>
      <c r="LX332" s="209">
        <v>0</v>
      </c>
      <c r="LY332" s="209">
        <v>0</v>
      </c>
      <c r="LZ332" s="209">
        <v>0</v>
      </c>
      <c r="MA332" s="209">
        <v>0</v>
      </c>
      <c r="MB332" s="209">
        <v>0</v>
      </c>
      <c r="MC332" s="209">
        <v>0</v>
      </c>
      <c r="MD332" s="209">
        <v>0</v>
      </c>
      <c r="ME332" s="209">
        <v>0</v>
      </c>
      <c r="MF332" s="37">
        <f t="shared" si="1796"/>
        <v>0</v>
      </c>
      <c r="MG332" s="229">
        <v>0</v>
      </c>
      <c r="MH332" s="209">
        <v>0</v>
      </c>
      <c r="MI332" s="209">
        <v>0</v>
      </c>
      <c r="MJ332" s="209">
        <v>0</v>
      </c>
      <c r="MK332" s="209">
        <v>0</v>
      </c>
      <c r="ML332" s="209">
        <v>0</v>
      </c>
      <c r="MM332" s="209">
        <v>0</v>
      </c>
      <c r="MN332" s="209">
        <v>0</v>
      </c>
      <c r="MO332" s="209">
        <v>0</v>
      </c>
      <c r="MP332" s="209">
        <v>0</v>
      </c>
      <c r="MQ332" s="209">
        <v>0</v>
      </c>
      <c r="MR332" s="209">
        <v>0</v>
      </c>
      <c r="MS332" s="38">
        <f t="shared" si="1798"/>
        <v>0</v>
      </c>
    </row>
    <row r="333" spans="1:357" ht="15.75" x14ac:dyDescent="0.25">
      <c r="A333" s="86">
        <v>4402</v>
      </c>
      <c r="B333" s="113"/>
      <c r="C333" s="114" t="s">
        <v>237</v>
      </c>
      <c r="D333" s="114" t="s">
        <v>105</v>
      </c>
      <c r="E333" s="58">
        <v>7486.2293440160247</v>
      </c>
      <c r="F333" s="58">
        <v>101619.09530963111</v>
      </c>
      <c r="G333" s="58">
        <v>65131.029878150555</v>
      </c>
      <c r="H333" s="58">
        <v>120580.87130696044</v>
      </c>
      <c r="I333" s="58">
        <v>88904.189617759985</v>
      </c>
      <c r="J333" s="58">
        <v>34664.496745117678</v>
      </c>
      <c r="K333" s="36">
        <v>0</v>
      </c>
      <c r="L333" s="36">
        <v>0</v>
      </c>
      <c r="M333" s="37">
        <v>125187.78167250878</v>
      </c>
      <c r="N333" s="37">
        <v>0</v>
      </c>
      <c r="O333" s="36">
        <v>20864.630278751461</v>
      </c>
      <c r="P333" s="37">
        <v>-41729.260557502923</v>
      </c>
      <c r="Q333" s="37">
        <v>0</v>
      </c>
      <c r="R333" s="37">
        <v>388624.60357202473</v>
      </c>
      <c r="S333" s="37">
        <f t="shared" si="1744"/>
        <v>492947.75496578205</v>
      </c>
      <c r="T333" s="36">
        <v>0</v>
      </c>
      <c r="U333" s="36">
        <v>118440.16024036054</v>
      </c>
      <c r="V333" s="36">
        <v>112218.32749123687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12810.882991153398</v>
      </c>
      <c r="AC333" s="36">
        <v>0</v>
      </c>
      <c r="AD333" s="36">
        <v>-12518.778167250877</v>
      </c>
      <c r="AE333" s="36">
        <v>180963.11133366718</v>
      </c>
      <c r="AF333" s="37">
        <f t="shared" si="1745"/>
        <v>411913.70388916705</v>
      </c>
      <c r="AG333" s="36">
        <v>83458.521115005846</v>
      </c>
      <c r="AH333" s="36">
        <v>0</v>
      </c>
      <c r="AI333" s="36">
        <v>200300.45067601404</v>
      </c>
      <c r="AJ333" s="36">
        <v>-250375.56334501755</v>
      </c>
      <c r="AK333" s="36">
        <v>6259.3890836254386</v>
      </c>
      <c r="AL333" s="36">
        <v>0</v>
      </c>
      <c r="AM333" s="36">
        <v>78592.889334000996</v>
      </c>
      <c r="AN333" s="36">
        <v>0</v>
      </c>
      <c r="AO333" s="36">
        <v>18360.874645301286</v>
      </c>
      <c r="AP333" s="36">
        <v>-16691.704223001172</v>
      </c>
      <c r="AQ333" s="36">
        <v>0</v>
      </c>
      <c r="AR333" s="36">
        <v>171824.40327157403</v>
      </c>
      <c r="AS333" s="37">
        <f t="shared" si="1747"/>
        <v>291729.26055750292</v>
      </c>
      <c r="AT333" s="36">
        <v>7260.8913370055088</v>
      </c>
      <c r="AU333" s="36">
        <v>0</v>
      </c>
      <c r="AV333" s="36">
        <v>-7260.8913370055088</v>
      </c>
      <c r="AW333" s="36">
        <v>0</v>
      </c>
      <c r="AX333" s="36">
        <v>0</v>
      </c>
      <c r="AY333" s="36">
        <v>0</v>
      </c>
      <c r="AZ333" s="36">
        <v>30070.105157736605</v>
      </c>
      <c r="BA333" s="36">
        <v>1001.5022533800701</v>
      </c>
      <c r="BB333" s="36">
        <v>-1001.5022533800701</v>
      </c>
      <c r="BC333" s="36">
        <v>1043.2315139375733</v>
      </c>
      <c r="BD333" s="36">
        <v>0</v>
      </c>
      <c r="BE333" s="36">
        <v>14521.782674011018</v>
      </c>
      <c r="BF333" s="37">
        <f t="shared" si="1749"/>
        <v>45635.119345685198</v>
      </c>
      <c r="BG333" s="36">
        <v>28997.663161408782</v>
      </c>
      <c r="BH333" s="36">
        <v>0</v>
      </c>
      <c r="BI333" s="36">
        <v>0</v>
      </c>
      <c r="BJ333" s="36">
        <v>12518.778167250877</v>
      </c>
      <c r="BK333" s="36">
        <v>0</v>
      </c>
      <c r="BL333" s="36">
        <v>8345.852111500586</v>
      </c>
      <c r="BM333" s="36">
        <v>12518.778167250877</v>
      </c>
      <c r="BN333" s="36">
        <v>0</v>
      </c>
      <c r="BO333" s="36">
        <v>0</v>
      </c>
      <c r="BP333" s="36">
        <v>0</v>
      </c>
      <c r="BQ333" s="36">
        <v>0</v>
      </c>
      <c r="BR333" s="36">
        <v>2090.6359539308964</v>
      </c>
      <c r="BS333" s="37">
        <f t="shared" si="1751"/>
        <v>64471.707561342024</v>
      </c>
      <c r="BT333" s="36">
        <v>0</v>
      </c>
      <c r="BU333" s="36">
        <v>8345.852111500586</v>
      </c>
      <c r="BV333" s="36">
        <v>0</v>
      </c>
      <c r="BW333" s="36">
        <v>41729.260557502923</v>
      </c>
      <c r="BX333" s="36">
        <v>8345.852111500586</v>
      </c>
      <c r="BY333" s="36">
        <v>4172.926055750293</v>
      </c>
      <c r="BZ333" s="36">
        <v>-11684.19295610082</v>
      </c>
      <c r="CA333" s="36">
        <v>-42563.84576865298</v>
      </c>
      <c r="CB333" s="36">
        <v>0</v>
      </c>
      <c r="CC333" s="36">
        <v>0</v>
      </c>
      <c r="CD333" s="36">
        <v>0</v>
      </c>
      <c r="CE333" s="36">
        <v>7511.2669003505262</v>
      </c>
      <c r="CF333" s="37">
        <f t="shared" si="1754"/>
        <v>15857.119011851111</v>
      </c>
      <c r="CG333" s="36">
        <v>0</v>
      </c>
      <c r="CH333" s="36">
        <v>0</v>
      </c>
      <c r="CI333" s="36">
        <v>0</v>
      </c>
      <c r="CJ333" s="36">
        <v>0</v>
      </c>
      <c r="CK333" s="36">
        <v>0</v>
      </c>
      <c r="CL333" s="36">
        <v>0</v>
      </c>
      <c r="CM333" s="36">
        <v>0</v>
      </c>
      <c r="CN333" s="36">
        <v>0</v>
      </c>
      <c r="CO333" s="36">
        <v>0</v>
      </c>
      <c r="CP333" s="36">
        <v>0</v>
      </c>
      <c r="CQ333" s="36">
        <v>0</v>
      </c>
      <c r="CR333" s="36">
        <v>47629.778000333834</v>
      </c>
      <c r="CS333" s="37">
        <f t="shared" si="1757"/>
        <v>47629.778000333834</v>
      </c>
      <c r="CT333" s="36">
        <v>74974.962443665499</v>
      </c>
      <c r="CU333" s="36">
        <v>6851.9445835419792</v>
      </c>
      <c r="CV333" s="36">
        <v>8345.852111500586</v>
      </c>
      <c r="CW333" s="36">
        <v>0</v>
      </c>
      <c r="CX333" s="36">
        <v>47988.649641128359</v>
      </c>
      <c r="CY333" s="36">
        <v>-8345.852111500586</v>
      </c>
      <c r="CZ333" s="36">
        <v>-4170.6476381238444</v>
      </c>
      <c r="DA333" s="36">
        <v>-4172.926055750293</v>
      </c>
      <c r="DB333" s="36">
        <v>4590.2186613253216</v>
      </c>
      <c r="DC333" s="36">
        <v>-41072.216658320809</v>
      </c>
      <c r="DD333" s="36">
        <v>-417.29260557502926</v>
      </c>
      <c r="DE333" s="36">
        <v>32548.82323485228</v>
      </c>
      <c r="DF333" s="36">
        <f t="shared" si="1760"/>
        <v>117121.51560674349</v>
      </c>
      <c r="DG333" s="36">
        <v>3338</v>
      </c>
      <c r="DH333" s="36">
        <v>0</v>
      </c>
      <c r="DI333" s="36">
        <v>0.34000000000014552</v>
      </c>
      <c r="DJ333" s="36">
        <v>0</v>
      </c>
      <c r="DK333" s="36">
        <v>0</v>
      </c>
      <c r="DL333" s="36">
        <v>0</v>
      </c>
      <c r="DM333" s="36">
        <v>0</v>
      </c>
      <c r="DN333" s="36">
        <v>-0.34000000000014552</v>
      </c>
      <c r="DO333" s="36">
        <v>0</v>
      </c>
      <c r="DP333" s="36">
        <v>4800</v>
      </c>
      <c r="DQ333" s="36">
        <v>0</v>
      </c>
      <c r="DR333" s="36">
        <v>16065</v>
      </c>
      <c r="DS333" s="37">
        <f t="shared" si="1762"/>
        <v>24203</v>
      </c>
      <c r="DT333" s="36">
        <v>0</v>
      </c>
      <c r="DU333" s="36">
        <v>0</v>
      </c>
      <c r="DV333" s="36">
        <v>0</v>
      </c>
      <c r="DW333" s="36">
        <v>0</v>
      </c>
      <c r="DX333" s="36">
        <v>0</v>
      </c>
      <c r="DY333" s="36">
        <v>0</v>
      </c>
      <c r="DZ333" s="36">
        <v>0</v>
      </c>
      <c r="EA333" s="36">
        <v>0</v>
      </c>
      <c r="EB333" s="36">
        <v>0</v>
      </c>
      <c r="EC333" s="36">
        <v>0</v>
      </c>
      <c r="ED333" s="36">
        <v>0</v>
      </c>
      <c r="EE333" s="36">
        <v>7000</v>
      </c>
      <c r="EF333" s="37">
        <f t="shared" si="1764"/>
        <v>7000</v>
      </c>
      <c r="EG333" s="36">
        <v>0</v>
      </c>
      <c r="EH333" s="36">
        <v>0</v>
      </c>
      <c r="EI333" s="36">
        <v>0</v>
      </c>
      <c r="EJ333" s="36">
        <v>0</v>
      </c>
      <c r="EK333" s="36">
        <v>0</v>
      </c>
      <c r="EL333" s="36">
        <v>0</v>
      </c>
      <c r="EM333" s="36">
        <v>0</v>
      </c>
      <c r="EN333" s="36">
        <v>0</v>
      </c>
      <c r="EO333" s="36">
        <v>0</v>
      </c>
      <c r="EP333" s="36">
        <v>0</v>
      </c>
      <c r="EQ333" s="36">
        <v>0</v>
      </c>
      <c r="ER333" s="36">
        <v>625000</v>
      </c>
      <c r="ES333" s="37">
        <f t="shared" si="1766"/>
        <v>625000</v>
      </c>
      <c r="ET333" s="36">
        <v>0</v>
      </c>
      <c r="EU333" s="36">
        <v>0</v>
      </c>
      <c r="EV333" s="36">
        <v>0</v>
      </c>
      <c r="EW333" s="36">
        <v>0</v>
      </c>
      <c r="EX333" s="36">
        <v>0</v>
      </c>
      <c r="EY333" s="36">
        <v>122000</v>
      </c>
      <c r="EZ333" s="36">
        <v>0</v>
      </c>
      <c r="FA333" s="36">
        <v>0</v>
      </c>
      <c r="FB333" s="36">
        <v>0</v>
      </c>
      <c r="FC333" s="36">
        <v>0</v>
      </c>
      <c r="FD333" s="36">
        <v>38000</v>
      </c>
      <c r="FE333" s="36">
        <v>70000</v>
      </c>
      <c r="FF333" s="37">
        <f t="shared" si="1768"/>
        <v>230000</v>
      </c>
      <c r="FG333" s="36">
        <v>0</v>
      </c>
      <c r="FH333" s="36">
        <v>0</v>
      </c>
      <c r="FI333" s="36">
        <v>5000</v>
      </c>
      <c r="FJ333" s="36">
        <v>0</v>
      </c>
      <c r="FK333" s="36">
        <v>0</v>
      </c>
      <c r="FL333" s="36">
        <v>11000</v>
      </c>
      <c r="FM333" s="36">
        <v>0</v>
      </c>
      <c r="FN333" s="36">
        <v>0</v>
      </c>
      <c r="FO333" s="36">
        <v>56706.13</v>
      </c>
      <c r="FP333" s="36">
        <v>-50706.13</v>
      </c>
      <c r="FQ333" s="36">
        <v>0</v>
      </c>
      <c r="FR333" s="36">
        <v>40000</v>
      </c>
      <c r="FS333" s="37">
        <f t="shared" si="1770"/>
        <v>62000.000000000007</v>
      </c>
      <c r="FT333" s="36">
        <v>0</v>
      </c>
      <c r="FU333" s="36">
        <v>0</v>
      </c>
      <c r="FV333" s="36">
        <v>0</v>
      </c>
      <c r="FW333" s="36">
        <v>7000</v>
      </c>
      <c r="FX333" s="36">
        <v>0</v>
      </c>
      <c r="FY333" s="36">
        <v>18500</v>
      </c>
      <c r="FZ333" s="36">
        <v>0</v>
      </c>
      <c r="GA333" s="36">
        <v>0</v>
      </c>
      <c r="GB333" s="36">
        <v>0</v>
      </c>
      <c r="GC333" s="36">
        <v>0</v>
      </c>
      <c r="GD333" s="36">
        <v>0</v>
      </c>
      <c r="GE333" s="36">
        <v>22000</v>
      </c>
      <c r="GF333" s="37">
        <f t="shared" si="1772"/>
        <v>47500</v>
      </c>
      <c r="GG333" s="36">
        <v>0</v>
      </c>
      <c r="GH333" s="36">
        <v>0</v>
      </c>
      <c r="GI333" s="36">
        <v>0</v>
      </c>
      <c r="GJ333" s="36">
        <v>0</v>
      </c>
      <c r="GK333" s="36">
        <v>0</v>
      </c>
      <c r="GL333" s="36">
        <v>0</v>
      </c>
      <c r="GM333" s="36">
        <v>12726.369999999999</v>
      </c>
      <c r="GN333" s="36">
        <v>0</v>
      </c>
      <c r="GO333" s="36">
        <v>0</v>
      </c>
      <c r="GP333" s="36">
        <v>2174.9699999999993</v>
      </c>
      <c r="GQ333" s="36">
        <v>0</v>
      </c>
      <c r="GR333" s="36">
        <v>17402.710000000006</v>
      </c>
      <c r="GS333" s="37">
        <f t="shared" si="1774"/>
        <v>32304.050000000003</v>
      </c>
      <c r="GT333" s="36">
        <v>0</v>
      </c>
      <c r="GU333" s="36">
        <v>0</v>
      </c>
      <c r="GV333" s="36">
        <v>0</v>
      </c>
      <c r="GW333" s="36">
        <v>0</v>
      </c>
      <c r="GX333" s="36">
        <v>0</v>
      </c>
      <c r="GY333" s="36">
        <v>0</v>
      </c>
      <c r="GZ333" s="36">
        <v>0</v>
      </c>
      <c r="HA333" s="36">
        <v>0</v>
      </c>
      <c r="HB333" s="36">
        <v>0</v>
      </c>
      <c r="HC333" s="36">
        <v>22302.61</v>
      </c>
      <c r="HD333" s="36">
        <v>224400.71000000002</v>
      </c>
      <c r="HE333" s="36">
        <v>42496.679999999993</v>
      </c>
      <c r="HF333" s="37">
        <f t="shared" si="1776"/>
        <v>289200</v>
      </c>
      <c r="HG333" s="36">
        <v>18336.169999999998</v>
      </c>
      <c r="HH333" s="36">
        <v>136674.75</v>
      </c>
      <c r="HI333" s="36">
        <v>-145786.41</v>
      </c>
      <c r="HJ333" s="36">
        <v>4968.369999999999</v>
      </c>
      <c r="HK333" s="36">
        <v>31.630000000001019</v>
      </c>
      <c r="HL333" s="36">
        <v>-31.630000000001019</v>
      </c>
      <c r="HM333" s="36">
        <v>0</v>
      </c>
      <c r="HN333" s="36">
        <v>-5000</v>
      </c>
      <c r="HO333" s="36">
        <v>0</v>
      </c>
      <c r="HP333" s="36">
        <v>0</v>
      </c>
      <c r="HQ333" s="36">
        <v>0</v>
      </c>
      <c r="HR333" s="36">
        <v>2000</v>
      </c>
      <c r="HS333" s="37">
        <f t="shared" si="1778"/>
        <v>11192.879999999979</v>
      </c>
      <c r="HT333" s="36">
        <v>0</v>
      </c>
      <c r="HU333" s="36">
        <v>0</v>
      </c>
      <c r="HV333" s="36">
        <v>0</v>
      </c>
      <c r="HW333" s="36">
        <v>0</v>
      </c>
      <c r="HX333" s="36">
        <v>0</v>
      </c>
      <c r="HY333" s="36">
        <v>0</v>
      </c>
      <c r="HZ333" s="36">
        <v>0</v>
      </c>
      <c r="IA333" s="36">
        <v>0</v>
      </c>
      <c r="IB333" s="36">
        <v>0</v>
      </c>
      <c r="IC333" s="36">
        <v>0</v>
      </c>
      <c r="ID333" s="36">
        <v>0</v>
      </c>
      <c r="IE333" s="36">
        <v>2000</v>
      </c>
      <c r="IF333" s="37">
        <f t="shared" si="1780"/>
        <v>2000</v>
      </c>
      <c r="IG333" s="36">
        <v>0</v>
      </c>
      <c r="IH333" s="209">
        <v>0</v>
      </c>
      <c r="II333" s="209">
        <v>0</v>
      </c>
      <c r="IJ333" s="209">
        <v>0</v>
      </c>
      <c r="IK333" s="209">
        <v>0</v>
      </c>
      <c r="IL333" s="209">
        <v>0</v>
      </c>
      <c r="IM333" s="209">
        <v>0</v>
      </c>
      <c r="IN333" s="209">
        <v>0</v>
      </c>
      <c r="IO333" s="209">
        <v>0</v>
      </c>
      <c r="IP333" s="209">
        <v>0</v>
      </c>
      <c r="IQ333" s="209">
        <v>0</v>
      </c>
      <c r="IR333" s="209">
        <v>2000</v>
      </c>
      <c r="IS333" s="37">
        <f t="shared" si="1782"/>
        <v>2000</v>
      </c>
      <c r="IT333" s="36">
        <v>0</v>
      </c>
      <c r="IU333" s="209">
        <v>0</v>
      </c>
      <c r="IV333" s="209">
        <v>0</v>
      </c>
      <c r="IW333" s="209">
        <v>0</v>
      </c>
      <c r="IX333" s="209">
        <v>0</v>
      </c>
      <c r="IY333" s="209">
        <v>0</v>
      </c>
      <c r="IZ333" s="209">
        <v>0</v>
      </c>
      <c r="JA333" s="209">
        <v>0</v>
      </c>
      <c r="JB333" s="209">
        <v>0</v>
      </c>
      <c r="JC333" s="209">
        <v>0</v>
      </c>
      <c r="JD333" s="209">
        <v>0</v>
      </c>
      <c r="JE333" s="209">
        <v>0</v>
      </c>
      <c r="JF333" s="37">
        <f t="shared" si="1784"/>
        <v>0</v>
      </c>
      <c r="JG333" s="229">
        <v>0</v>
      </c>
      <c r="JH333" s="209">
        <v>0</v>
      </c>
      <c r="JI333" s="209">
        <v>0</v>
      </c>
      <c r="JJ333" s="209">
        <v>0</v>
      </c>
      <c r="JK333" s="209">
        <v>0</v>
      </c>
      <c r="JL333" s="209">
        <v>0</v>
      </c>
      <c r="JM333" s="209">
        <v>0</v>
      </c>
      <c r="JN333" s="209">
        <v>0</v>
      </c>
      <c r="JO333" s="209">
        <v>0</v>
      </c>
      <c r="JP333" s="209">
        <v>0</v>
      </c>
      <c r="JQ333" s="209">
        <v>0</v>
      </c>
      <c r="JR333" s="209">
        <v>0</v>
      </c>
      <c r="JS333" s="37">
        <f t="shared" si="1786"/>
        <v>0</v>
      </c>
      <c r="JT333" s="229">
        <v>0</v>
      </c>
      <c r="JU333" s="209">
        <v>0</v>
      </c>
      <c r="JV333" s="209">
        <v>0</v>
      </c>
      <c r="JW333" s="209">
        <v>0</v>
      </c>
      <c r="JX333" s="209">
        <v>0</v>
      </c>
      <c r="JY333" s="209">
        <v>0</v>
      </c>
      <c r="JZ333" s="209">
        <v>0</v>
      </c>
      <c r="KA333" s="209">
        <v>0</v>
      </c>
      <c r="KB333" s="209">
        <v>0</v>
      </c>
      <c r="KC333" s="209">
        <v>0</v>
      </c>
      <c r="KD333" s="209">
        <v>0</v>
      </c>
      <c r="KE333" s="209">
        <v>0</v>
      </c>
      <c r="KF333" s="37">
        <f t="shared" si="1788"/>
        <v>0</v>
      </c>
      <c r="KG333" s="229">
        <v>0</v>
      </c>
      <c r="KH333" s="209">
        <v>0</v>
      </c>
      <c r="KI333" s="209">
        <v>0</v>
      </c>
      <c r="KJ333" s="209">
        <v>0</v>
      </c>
      <c r="KK333" s="209">
        <v>0</v>
      </c>
      <c r="KL333" s="209">
        <v>0</v>
      </c>
      <c r="KM333" s="209">
        <v>0</v>
      </c>
      <c r="KN333" s="209">
        <v>0</v>
      </c>
      <c r="KO333" s="209">
        <v>0</v>
      </c>
      <c r="KP333" s="209">
        <v>0</v>
      </c>
      <c r="KQ333" s="209">
        <v>0</v>
      </c>
      <c r="KR333" s="209">
        <v>0</v>
      </c>
      <c r="KS333" s="37">
        <f t="shared" si="1790"/>
        <v>0</v>
      </c>
      <c r="KT333" s="229">
        <v>0</v>
      </c>
      <c r="KU333" s="209">
        <v>0</v>
      </c>
      <c r="KV333" s="209">
        <v>0</v>
      </c>
      <c r="KW333" s="209">
        <v>0</v>
      </c>
      <c r="KX333" s="209">
        <v>0</v>
      </c>
      <c r="KY333" s="209">
        <v>0</v>
      </c>
      <c r="KZ333" s="209">
        <v>0</v>
      </c>
      <c r="LA333" s="209">
        <v>0</v>
      </c>
      <c r="LB333" s="209">
        <v>0</v>
      </c>
      <c r="LC333" s="209">
        <v>0</v>
      </c>
      <c r="LD333" s="209">
        <v>0</v>
      </c>
      <c r="LE333" s="209">
        <v>0</v>
      </c>
      <c r="LF333" s="37">
        <f t="shared" si="1792"/>
        <v>0</v>
      </c>
      <c r="LG333" s="229">
        <v>0</v>
      </c>
      <c r="LH333" s="209">
        <v>0</v>
      </c>
      <c r="LI333" s="209">
        <v>0</v>
      </c>
      <c r="LJ333" s="209">
        <v>0</v>
      </c>
      <c r="LK333" s="209">
        <v>0</v>
      </c>
      <c r="LL333" s="209">
        <v>0</v>
      </c>
      <c r="LM333" s="209">
        <v>0</v>
      </c>
      <c r="LN333" s="209">
        <v>0</v>
      </c>
      <c r="LO333" s="209">
        <v>0</v>
      </c>
      <c r="LP333" s="209">
        <v>0</v>
      </c>
      <c r="LQ333" s="209">
        <v>0</v>
      </c>
      <c r="LR333" s="209">
        <v>0</v>
      </c>
      <c r="LS333" s="37">
        <f t="shared" si="1794"/>
        <v>0</v>
      </c>
      <c r="LT333" s="229">
        <v>0</v>
      </c>
      <c r="LU333" s="209">
        <v>0</v>
      </c>
      <c r="LV333" s="209">
        <v>0</v>
      </c>
      <c r="LW333" s="209">
        <v>0</v>
      </c>
      <c r="LX333" s="209">
        <v>0</v>
      </c>
      <c r="LY333" s="209">
        <v>0</v>
      </c>
      <c r="LZ333" s="209">
        <v>0</v>
      </c>
      <c r="MA333" s="209">
        <v>0</v>
      </c>
      <c r="MB333" s="209">
        <v>0</v>
      </c>
      <c r="MC333" s="209">
        <v>0</v>
      </c>
      <c r="MD333" s="209">
        <v>0</v>
      </c>
      <c r="ME333" s="209">
        <v>0</v>
      </c>
      <c r="MF333" s="37">
        <f t="shared" si="1796"/>
        <v>0</v>
      </c>
      <c r="MG333" s="229">
        <v>0</v>
      </c>
      <c r="MH333" s="209">
        <v>0</v>
      </c>
      <c r="MI333" s="209">
        <v>0</v>
      </c>
      <c r="MJ333" s="209">
        <v>0</v>
      </c>
      <c r="MK333" s="209">
        <v>0</v>
      </c>
      <c r="ML333" s="209">
        <v>0</v>
      </c>
      <c r="MM333" s="209">
        <v>0</v>
      </c>
      <c r="MN333" s="209">
        <v>0</v>
      </c>
      <c r="MO333" s="209">
        <v>0</v>
      </c>
      <c r="MP333" s="209">
        <v>0</v>
      </c>
      <c r="MQ333" s="209">
        <v>0</v>
      </c>
      <c r="MR333" s="209">
        <v>0</v>
      </c>
      <c r="MS333" s="38">
        <f t="shared" si="1798"/>
        <v>0</v>
      </c>
    </row>
    <row r="334" spans="1:357" ht="15.75" x14ac:dyDescent="0.25">
      <c r="A334" s="86">
        <v>4403</v>
      </c>
      <c r="B334" s="113"/>
      <c r="C334" s="114" t="s">
        <v>283</v>
      </c>
      <c r="D334" s="114" t="s">
        <v>413</v>
      </c>
      <c r="E334" s="58">
        <v>0</v>
      </c>
      <c r="F334" s="58">
        <v>0</v>
      </c>
      <c r="G334" s="58">
        <v>0</v>
      </c>
      <c r="H334" s="58">
        <v>0</v>
      </c>
      <c r="I334" s="58">
        <v>0</v>
      </c>
      <c r="J334" s="58">
        <v>0</v>
      </c>
      <c r="K334" s="36">
        <v>0</v>
      </c>
      <c r="L334" s="36">
        <v>234518.44433316644</v>
      </c>
      <c r="M334" s="37">
        <v>65097.646469704559</v>
      </c>
      <c r="N334" s="37">
        <v>200025.03755633452</v>
      </c>
      <c r="O334" s="36">
        <v>92221.66583208146</v>
      </c>
      <c r="P334" s="37">
        <v>-48547.821732598895</v>
      </c>
      <c r="Q334" s="37">
        <v>226589.88482724086</v>
      </c>
      <c r="R334" s="37">
        <v>361158.40427307633</v>
      </c>
      <c r="S334" s="37">
        <f t="shared" si="1744"/>
        <v>1131063.2615590051</v>
      </c>
      <c r="T334" s="36">
        <v>244116.17426139209</v>
      </c>
      <c r="U334" s="36">
        <v>346352.86262727424</v>
      </c>
      <c r="V334" s="36">
        <v>62593.890836254388</v>
      </c>
      <c r="W334" s="36">
        <v>181522.28342513772</v>
      </c>
      <c r="X334" s="36">
        <v>199595.22617259223</v>
      </c>
      <c r="Y334" s="36">
        <v>375383.90919712908</v>
      </c>
      <c r="Z334" s="36">
        <v>280975.63011183444</v>
      </c>
      <c r="AA334" s="36">
        <v>-308796.52812552167</v>
      </c>
      <c r="AB334" s="36">
        <v>468740.6109163746</v>
      </c>
      <c r="AC334" s="36">
        <v>140489.90151894509</v>
      </c>
      <c r="AD334" s="36">
        <v>192547.15406443001</v>
      </c>
      <c r="AE334" s="36">
        <v>756989.65114338184</v>
      </c>
      <c r="AF334" s="37">
        <f t="shared" si="1745"/>
        <v>2940510.7661492242</v>
      </c>
      <c r="AG334" s="36">
        <v>321315.30629277253</v>
      </c>
      <c r="AH334" s="36">
        <v>-91804.373226506432</v>
      </c>
      <c r="AI334" s="36">
        <v>330078.45100984816</v>
      </c>
      <c r="AJ334" s="36">
        <v>242029.71123351695</v>
      </c>
      <c r="AK334" s="36">
        <v>262894.34151226841</v>
      </c>
      <c r="AL334" s="36">
        <v>240176.93206476382</v>
      </c>
      <c r="AM334" s="36">
        <v>64559.339008512776</v>
      </c>
      <c r="AN334" s="36">
        <v>-36375.396427975298</v>
      </c>
      <c r="AO334" s="36">
        <v>181522.28342513772</v>
      </c>
      <c r="AP334" s="36">
        <v>83458.521115005846</v>
      </c>
      <c r="AQ334" s="36">
        <v>52908.529460857957</v>
      </c>
      <c r="AR334" s="36">
        <v>481376.23101318651</v>
      </c>
      <c r="AS334" s="37">
        <f t="shared" si="1747"/>
        <v>2132139.8764813887</v>
      </c>
      <c r="AT334" s="36">
        <v>400600.90135202807</v>
      </c>
      <c r="AU334" s="36">
        <v>16274.41161742614</v>
      </c>
      <c r="AV334" s="36">
        <v>76114.171256885325</v>
      </c>
      <c r="AW334" s="36">
        <v>129360.70772825906</v>
      </c>
      <c r="AX334" s="36">
        <v>206559.83975963946</v>
      </c>
      <c r="AY334" s="36">
        <v>124653.64713737273</v>
      </c>
      <c r="AZ334" s="36">
        <v>73026.205975630117</v>
      </c>
      <c r="BA334" s="36">
        <v>-1706.7267568018697</v>
      </c>
      <c r="BB334" s="36">
        <v>47704.890669337343</v>
      </c>
      <c r="BC334" s="36">
        <v>113027.87514605242</v>
      </c>
      <c r="BD334" s="36">
        <v>490973.96094141214</v>
      </c>
      <c r="BE334" s="36">
        <v>858725.58838257391</v>
      </c>
      <c r="BF334" s="37">
        <f t="shared" si="1749"/>
        <v>2535315.4732098146</v>
      </c>
      <c r="BG334" s="36">
        <v>136049.90819562678</v>
      </c>
      <c r="BH334" s="36">
        <v>95213.653814054429</v>
      </c>
      <c r="BI334" s="36">
        <v>116841.92956100819</v>
      </c>
      <c r="BJ334" s="36">
        <v>42563.84576865298</v>
      </c>
      <c r="BK334" s="36">
        <v>19124.52011350359</v>
      </c>
      <c r="BL334" s="36">
        <v>56405.441495576706</v>
      </c>
      <c r="BM334" s="36">
        <v>12518.778167250877</v>
      </c>
      <c r="BN334" s="36">
        <v>0</v>
      </c>
      <c r="BO334" s="36">
        <v>221165.08095476549</v>
      </c>
      <c r="BP334" s="36">
        <v>-62260.056751794356</v>
      </c>
      <c r="BQ334" s="36">
        <v>0</v>
      </c>
      <c r="BR334" s="36">
        <v>150171.08996828576</v>
      </c>
      <c r="BS334" s="37">
        <f t="shared" si="1751"/>
        <v>787794.19128693035</v>
      </c>
      <c r="BT334" s="36">
        <v>0</v>
      </c>
      <c r="BU334" s="36">
        <v>0</v>
      </c>
      <c r="BV334" s="36">
        <v>0</v>
      </c>
      <c r="BW334" s="36">
        <v>0</v>
      </c>
      <c r="BX334" s="36">
        <v>0</v>
      </c>
      <c r="BY334" s="36">
        <v>2086.4630278751465</v>
      </c>
      <c r="BZ334" s="36">
        <v>7999.4992488733105</v>
      </c>
      <c r="CA334" s="36">
        <v>25872.141545651812</v>
      </c>
      <c r="CB334" s="36">
        <v>4519.2789183775667</v>
      </c>
      <c r="CC334" s="36">
        <v>2573.3057920213632</v>
      </c>
      <c r="CD334" s="36">
        <v>82010.515773660503</v>
      </c>
      <c r="CE334" s="36">
        <v>125550.82623935904</v>
      </c>
      <c r="CF334" s="37">
        <f t="shared" si="1754"/>
        <v>250612.03054581874</v>
      </c>
      <c r="CG334" s="36">
        <v>0</v>
      </c>
      <c r="CH334" s="36">
        <v>5216.1575696878654</v>
      </c>
      <c r="CI334" s="36">
        <v>0</v>
      </c>
      <c r="CJ334" s="36">
        <v>0</v>
      </c>
      <c r="CK334" s="36">
        <v>13562.009681188449</v>
      </c>
      <c r="CL334" s="36">
        <v>12518.778167250877</v>
      </c>
      <c r="CM334" s="36">
        <v>0</v>
      </c>
      <c r="CN334" s="36">
        <v>118719.74628609582</v>
      </c>
      <c r="CO334" s="36">
        <v>0</v>
      </c>
      <c r="CP334" s="36">
        <v>32248.372558838262</v>
      </c>
      <c r="CQ334" s="36">
        <v>10364.158738107166</v>
      </c>
      <c r="CR334" s="36">
        <v>159514.27140711067</v>
      </c>
      <c r="CS334" s="37">
        <f t="shared" si="1757"/>
        <v>352143.49440827908</v>
      </c>
      <c r="CT334" s="36">
        <v>0</v>
      </c>
      <c r="CU334" s="36">
        <v>25037.556334501754</v>
      </c>
      <c r="CV334" s="36">
        <v>0</v>
      </c>
      <c r="CW334" s="36">
        <v>0</v>
      </c>
      <c r="CX334" s="36">
        <v>0</v>
      </c>
      <c r="CY334" s="36">
        <v>48927.558003672173</v>
      </c>
      <c r="CZ334" s="36">
        <v>0</v>
      </c>
      <c r="DA334" s="36">
        <v>0</v>
      </c>
      <c r="DB334" s="36">
        <v>0</v>
      </c>
      <c r="DC334" s="36">
        <v>-417.29260557502926</v>
      </c>
      <c r="DD334" s="36">
        <v>0</v>
      </c>
      <c r="DE334" s="36">
        <v>8345.852111500586</v>
      </c>
      <c r="DF334" s="36">
        <f t="shared" si="1760"/>
        <v>81893.673844099481</v>
      </c>
      <c r="DG334" s="36">
        <v>0</v>
      </c>
      <c r="DH334" s="36">
        <v>0</v>
      </c>
      <c r="DI334" s="36">
        <v>0</v>
      </c>
      <c r="DJ334" s="36">
        <v>0</v>
      </c>
      <c r="DK334" s="36">
        <v>0</v>
      </c>
      <c r="DL334" s="36">
        <v>0</v>
      </c>
      <c r="DM334" s="36">
        <v>0</v>
      </c>
      <c r="DN334" s="36">
        <v>0</v>
      </c>
      <c r="DO334" s="36">
        <v>0</v>
      </c>
      <c r="DP334" s="36">
        <v>38000</v>
      </c>
      <c r="DQ334" s="36">
        <v>0</v>
      </c>
      <c r="DR334" s="36">
        <v>30000</v>
      </c>
      <c r="DS334" s="37">
        <f t="shared" si="1762"/>
        <v>68000</v>
      </c>
      <c r="DT334" s="36">
        <v>450000</v>
      </c>
      <c r="DU334" s="36">
        <v>30000</v>
      </c>
      <c r="DV334" s="36">
        <v>-450000</v>
      </c>
      <c r="DW334" s="36">
        <v>0</v>
      </c>
      <c r="DX334" s="36">
        <v>5010</v>
      </c>
      <c r="DY334" s="36">
        <v>0</v>
      </c>
      <c r="DZ334" s="36">
        <v>0</v>
      </c>
      <c r="EA334" s="36">
        <v>835</v>
      </c>
      <c r="EB334" s="36">
        <v>0</v>
      </c>
      <c r="EC334" s="36">
        <v>0</v>
      </c>
      <c r="ED334" s="36">
        <v>0</v>
      </c>
      <c r="EE334" s="36">
        <v>50300</v>
      </c>
      <c r="EF334" s="37">
        <f t="shared" si="1764"/>
        <v>86145</v>
      </c>
      <c r="EG334" s="36">
        <v>0</v>
      </c>
      <c r="EH334" s="36">
        <v>0</v>
      </c>
      <c r="EI334" s="36">
        <v>0</v>
      </c>
      <c r="EJ334" s="36">
        <v>0</v>
      </c>
      <c r="EK334" s="36">
        <v>90000</v>
      </c>
      <c r="EL334" s="36">
        <v>0</v>
      </c>
      <c r="EM334" s="36">
        <v>0</v>
      </c>
      <c r="EN334" s="36">
        <v>0</v>
      </c>
      <c r="EO334" s="36">
        <v>0</v>
      </c>
      <c r="EP334" s="36">
        <v>0</v>
      </c>
      <c r="EQ334" s="36">
        <v>0</v>
      </c>
      <c r="ER334" s="36">
        <v>41560</v>
      </c>
      <c r="ES334" s="37">
        <f t="shared" si="1766"/>
        <v>131560</v>
      </c>
      <c r="ET334" s="36">
        <v>0</v>
      </c>
      <c r="EU334" s="36">
        <v>0</v>
      </c>
      <c r="EV334" s="36">
        <v>0</v>
      </c>
      <c r="EW334" s="36">
        <v>0</v>
      </c>
      <c r="EX334" s="36">
        <v>0</v>
      </c>
      <c r="EY334" s="36">
        <v>0</v>
      </c>
      <c r="EZ334" s="36">
        <v>0</v>
      </c>
      <c r="FA334" s="36">
        <v>0</v>
      </c>
      <c r="FB334" s="36">
        <v>32260</v>
      </c>
      <c r="FC334" s="36">
        <v>0</v>
      </c>
      <c r="FD334" s="36">
        <v>0</v>
      </c>
      <c r="FE334" s="36">
        <v>0</v>
      </c>
      <c r="FF334" s="37">
        <f t="shared" si="1768"/>
        <v>32260</v>
      </c>
      <c r="FG334" s="36">
        <v>0</v>
      </c>
      <c r="FH334" s="36">
        <v>0</v>
      </c>
      <c r="FI334" s="36">
        <v>0</v>
      </c>
      <c r="FJ334" s="36">
        <v>0</v>
      </c>
      <c r="FK334" s="36">
        <v>0</v>
      </c>
      <c r="FL334" s="36">
        <v>0</v>
      </c>
      <c r="FM334" s="36">
        <v>0</v>
      </c>
      <c r="FN334" s="36">
        <v>0</v>
      </c>
      <c r="FO334" s="36">
        <v>0</v>
      </c>
      <c r="FP334" s="36">
        <v>0</v>
      </c>
      <c r="FQ334" s="36">
        <v>0</v>
      </c>
      <c r="FR334" s="36">
        <v>0</v>
      </c>
      <c r="FS334" s="37">
        <f t="shared" si="1770"/>
        <v>0</v>
      </c>
      <c r="FT334" s="36">
        <v>0</v>
      </c>
      <c r="FU334" s="36">
        <v>0</v>
      </c>
      <c r="FV334" s="36">
        <v>0</v>
      </c>
      <c r="FW334" s="36">
        <v>0</v>
      </c>
      <c r="FX334" s="36">
        <v>0</v>
      </c>
      <c r="FY334" s="36">
        <v>0</v>
      </c>
      <c r="FZ334" s="36">
        <v>0</v>
      </c>
      <c r="GA334" s="36">
        <v>0</v>
      </c>
      <c r="GB334" s="36">
        <v>0</v>
      </c>
      <c r="GC334" s="36">
        <v>0</v>
      </c>
      <c r="GD334" s="36">
        <v>0</v>
      </c>
      <c r="GE334" s="36">
        <v>0</v>
      </c>
      <c r="GF334" s="37">
        <f t="shared" si="1772"/>
        <v>0</v>
      </c>
      <c r="GG334" s="36">
        <v>0</v>
      </c>
      <c r="GH334" s="36">
        <v>0</v>
      </c>
      <c r="GI334" s="36">
        <v>0</v>
      </c>
      <c r="GJ334" s="36">
        <v>0</v>
      </c>
      <c r="GK334" s="36">
        <v>0</v>
      </c>
      <c r="GL334" s="36">
        <v>0</v>
      </c>
      <c r="GM334" s="36">
        <v>0</v>
      </c>
      <c r="GN334" s="36">
        <v>0</v>
      </c>
      <c r="GO334" s="36">
        <v>0</v>
      </c>
      <c r="GP334" s="36">
        <v>0</v>
      </c>
      <c r="GQ334" s="36">
        <v>0</v>
      </c>
      <c r="GR334" s="36">
        <v>0</v>
      </c>
      <c r="GS334" s="37">
        <f t="shared" si="1774"/>
        <v>0</v>
      </c>
      <c r="GT334" s="36">
        <v>0</v>
      </c>
      <c r="GU334" s="36">
        <v>0</v>
      </c>
      <c r="GV334" s="36">
        <v>0</v>
      </c>
      <c r="GW334" s="36">
        <v>0</v>
      </c>
      <c r="GX334" s="36">
        <v>0</v>
      </c>
      <c r="GY334" s="36">
        <v>0</v>
      </c>
      <c r="GZ334" s="36">
        <v>0</v>
      </c>
      <c r="HA334" s="36">
        <v>0</v>
      </c>
      <c r="HB334" s="36">
        <v>0</v>
      </c>
      <c r="HC334" s="36">
        <v>0</v>
      </c>
      <c r="HD334" s="36">
        <v>0</v>
      </c>
      <c r="HE334" s="36">
        <v>0</v>
      </c>
      <c r="HF334" s="37">
        <f t="shared" si="1776"/>
        <v>0</v>
      </c>
      <c r="HG334" s="36">
        <v>0</v>
      </c>
      <c r="HH334" s="36">
        <v>0</v>
      </c>
      <c r="HI334" s="36">
        <v>0</v>
      </c>
      <c r="HJ334" s="36">
        <v>0</v>
      </c>
      <c r="HK334" s="36">
        <v>0</v>
      </c>
      <c r="HL334" s="36">
        <v>0</v>
      </c>
      <c r="HM334" s="36">
        <v>0</v>
      </c>
      <c r="HN334" s="36">
        <v>0</v>
      </c>
      <c r="HO334" s="36">
        <v>0</v>
      </c>
      <c r="HP334" s="36">
        <v>0</v>
      </c>
      <c r="HQ334" s="36">
        <v>0</v>
      </c>
      <c r="HR334" s="36">
        <v>0</v>
      </c>
      <c r="HS334" s="37">
        <f t="shared" si="1778"/>
        <v>0</v>
      </c>
      <c r="HT334" s="36">
        <v>0</v>
      </c>
      <c r="HU334" s="36">
        <v>0</v>
      </c>
      <c r="HV334" s="36">
        <v>0</v>
      </c>
      <c r="HW334" s="36">
        <v>0</v>
      </c>
      <c r="HX334" s="36">
        <v>0</v>
      </c>
      <c r="HY334" s="36">
        <v>0</v>
      </c>
      <c r="HZ334" s="36">
        <v>0</v>
      </c>
      <c r="IA334" s="36">
        <v>0</v>
      </c>
      <c r="IB334" s="36">
        <v>0</v>
      </c>
      <c r="IC334" s="36">
        <v>0</v>
      </c>
      <c r="ID334" s="36">
        <v>0</v>
      </c>
      <c r="IE334" s="36">
        <v>0</v>
      </c>
      <c r="IF334" s="37">
        <f t="shared" si="1780"/>
        <v>0</v>
      </c>
      <c r="IG334" s="36">
        <v>0</v>
      </c>
      <c r="IH334" s="209">
        <v>0</v>
      </c>
      <c r="II334" s="209">
        <v>0</v>
      </c>
      <c r="IJ334" s="209">
        <v>0</v>
      </c>
      <c r="IK334" s="209">
        <v>0</v>
      </c>
      <c r="IL334" s="209">
        <v>0</v>
      </c>
      <c r="IM334" s="209">
        <v>0</v>
      </c>
      <c r="IN334" s="209">
        <v>0</v>
      </c>
      <c r="IO334" s="209">
        <v>0</v>
      </c>
      <c r="IP334" s="209">
        <v>0</v>
      </c>
      <c r="IQ334" s="209">
        <v>0</v>
      </c>
      <c r="IR334" s="209">
        <v>0</v>
      </c>
      <c r="IS334" s="37">
        <f t="shared" si="1782"/>
        <v>0</v>
      </c>
      <c r="IT334" s="36">
        <v>0</v>
      </c>
      <c r="IU334" s="209">
        <v>0</v>
      </c>
      <c r="IV334" s="209">
        <v>0</v>
      </c>
      <c r="IW334" s="209">
        <v>0</v>
      </c>
      <c r="IX334" s="209">
        <v>0</v>
      </c>
      <c r="IY334" s="209">
        <v>0</v>
      </c>
      <c r="IZ334" s="209">
        <v>0</v>
      </c>
      <c r="JA334" s="209">
        <v>0</v>
      </c>
      <c r="JB334" s="209">
        <v>0</v>
      </c>
      <c r="JC334" s="209">
        <v>0</v>
      </c>
      <c r="JD334" s="209">
        <v>0</v>
      </c>
      <c r="JE334" s="209">
        <v>0</v>
      </c>
      <c r="JF334" s="37">
        <f t="shared" si="1784"/>
        <v>0</v>
      </c>
      <c r="JG334" s="229">
        <v>0</v>
      </c>
      <c r="JH334" s="209">
        <v>0</v>
      </c>
      <c r="JI334" s="209">
        <v>0</v>
      </c>
      <c r="JJ334" s="209">
        <v>0</v>
      </c>
      <c r="JK334" s="209">
        <v>0</v>
      </c>
      <c r="JL334" s="209">
        <v>0</v>
      </c>
      <c r="JM334" s="209">
        <v>0</v>
      </c>
      <c r="JN334" s="209">
        <v>0</v>
      </c>
      <c r="JO334" s="209">
        <v>0</v>
      </c>
      <c r="JP334" s="209">
        <v>0</v>
      </c>
      <c r="JQ334" s="209">
        <v>0</v>
      </c>
      <c r="JR334" s="209">
        <v>0</v>
      </c>
      <c r="JS334" s="37">
        <f t="shared" si="1786"/>
        <v>0</v>
      </c>
      <c r="JT334" s="229">
        <v>0</v>
      </c>
      <c r="JU334" s="209">
        <v>0</v>
      </c>
      <c r="JV334" s="209">
        <v>0</v>
      </c>
      <c r="JW334" s="209">
        <v>0</v>
      </c>
      <c r="JX334" s="209">
        <v>0</v>
      </c>
      <c r="JY334" s="209">
        <v>0</v>
      </c>
      <c r="JZ334" s="209">
        <v>0</v>
      </c>
      <c r="KA334" s="209">
        <v>0</v>
      </c>
      <c r="KB334" s="209">
        <v>0</v>
      </c>
      <c r="KC334" s="209">
        <v>0</v>
      </c>
      <c r="KD334" s="209">
        <v>0</v>
      </c>
      <c r="KE334" s="209">
        <v>0</v>
      </c>
      <c r="KF334" s="37">
        <f t="shared" si="1788"/>
        <v>0</v>
      </c>
      <c r="KG334" s="229">
        <v>0</v>
      </c>
      <c r="KH334" s="209">
        <v>0</v>
      </c>
      <c r="KI334" s="209">
        <v>0</v>
      </c>
      <c r="KJ334" s="209">
        <v>0</v>
      </c>
      <c r="KK334" s="209">
        <v>0</v>
      </c>
      <c r="KL334" s="209">
        <v>0</v>
      </c>
      <c r="KM334" s="209">
        <v>0</v>
      </c>
      <c r="KN334" s="209">
        <v>0</v>
      </c>
      <c r="KO334" s="209">
        <v>0</v>
      </c>
      <c r="KP334" s="209">
        <v>0</v>
      </c>
      <c r="KQ334" s="209">
        <v>0</v>
      </c>
      <c r="KR334" s="209">
        <v>0</v>
      </c>
      <c r="KS334" s="37">
        <f t="shared" si="1790"/>
        <v>0</v>
      </c>
      <c r="KT334" s="229">
        <v>0</v>
      </c>
      <c r="KU334" s="209">
        <v>0</v>
      </c>
      <c r="KV334" s="209">
        <v>0</v>
      </c>
      <c r="KW334" s="209">
        <v>0</v>
      </c>
      <c r="KX334" s="209">
        <v>0</v>
      </c>
      <c r="KY334" s="209">
        <v>0</v>
      </c>
      <c r="KZ334" s="209">
        <v>0</v>
      </c>
      <c r="LA334" s="209">
        <v>0</v>
      </c>
      <c r="LB334" s="209">
        <v>0</v>
      </c>
      <c r="LC334" s="209">
        <v>0</v>
      </c>
      <c r="LD334" s="209">
        <v>0</v>
      </c>
      <c r="LE334" s="209">
        <v>0</v>
      </c>
      <c r="LF334" s="37">
        <f t="shared" si="1792"/>
        <v>0</v>
      </c>
      <c r="LG334" s="229">
        <v>0</v>
      </c>
      <c r="LH334" s="209">
        <v>0</v>
      </c>
      <c r="LI334" s="209">
        <v>0</v>
      </c>
      <c r="LJ334" s="209">
        <v>0</v>
      </c>
      <c r="LK334" s="209">
        <v>0</v>
      </c>
      <c r="LL334" s="209">
        <v>0</v>
      </c>
      <c r="LM334" s="209">
        <v>0</v>
      </c>
      <c r="LN334" s="209">
        <v>0</v>
      </c>
      <c r="LO334" s="209">
        <v>0</v>
      </c>
      <c r="LP334" s="209">
        <v>0</v>
      </c>
      <c r="LQ334" s="209">
        <v>0</v>
      </c>
      <c r="LR334" s="209">
        <v>0</v>
      </c>
      <c r="LS334" s="37">
        <f t="shared" si="1794"/>
        <v>0</v>
      </c>
      <c r="LT334" s="229">
        <v>0</v>
      </c>
      <c r="LU334" s="209">
        <v>0</v>
      </c>
      <c r="LV334" s="209">
        <v>0</v>
      </c>
      <c r="LW334" s="209">
        <v>0</v>
      </c>
      <c r="LX334" s="209">
        <v>0</v>
      </c>
      <c r="LY334" s="209">
        <v>0</v>
      </c>
      <c r="LZ334" s="209">
        <v>0</v>
      </c>
      <c r="MA334" s="209">
        <v>0</v>
      </c>
      <c r="MB334" s="209">
        <v>0</v>
      </c>
      <c r="MC334" s="209">
        <v>0</v>
      </c>
      <c r="MD334" s="209">
        <v>0</v>
      </c>
      <c r="ME334" s="209">
        <v>0</v>
      </c>
      <c r="MF334" s="37">
        <f t="shared" si="1796"/>
        <v>0</v>
      </c>
      <c r="MG334" s="229">
        <v>0</v>
      </c>
      <c r="MH334" s="209">
        <v>0</v>
      </c>
      <c r="MI334" s="209">
        <v>0</v>
      </c>
      <c r="MJ334" s="209">
        <v>0</v>
      </c>
      <c r="MK334" s="209">
        <v>0</v>
      </c>
      <c r="ML334" s="209">
        <v>0</v>
      </c>
      <c r="MM334" s="209">
        <v>0</v>
      </c>
      <c r="MN334" s="209">
        <v>0</v>
      </c>
      <c r="MO334" s="209">
        <v>0</v>
      </c>
      <c r="MP334" s="209">
        <v>0</v>
      </c>
      <c r="MQ334" s="209">
        <v>0</v>
      </c>
      <c r="MR334" s="209">
        <v>0</v>
      </c>
      <c r="MS334" s="38">
        <f t="shared" si="1798"/>
        <v>0</v>
      </c>
    </row>
    <row r="335" spans="1:357" ht="15.75" x14ac:dyDescent="0.25">
      <c r="A335" s="86">
        <v>4404</v>
      </c>
      <c r="B335" s="113"/>
      <c r="C335" s="114" t="s">
        <v>284</v>
      </c>
      <c r="D335" s="114" t="s">
        <v>414</v>
      </c>
      <c r="E335" s="58">
        <v>0</v>
      </c>
      <c r="F335" s="58">
        <v>0</v>
      </c>
      <c r="G335" s="58">
        <v>0</v>
      </c>
      <c r="H335" s="58">
        <v>0</v>
      </c>
      <c r="I335" s="58">
        <v>0</v>
      </c>
      <c r="J335" s="58">
        <v>0</v>
      </c>
      <c r="K335" s="36">
        <v>0</v>
      </c>
      <c r="L335" s="36">
        <v>9597.7299282256718</v>
      </c>
      <c r="M335" s="37">
        <v>11016.524787180773</v>
      </c>
      <c r="N335" s="37">
        <v>1669.170422300117</v>
      </c>
      <c r="O335" s="36">
        <v>18531.96461358705</v>
      </c>
      <c r="P335" s="37">
        <v>11934.568519445837</v>
      </c>
      <c r="Q335" s="37">
        <v>48393.423468536144</v>
      </c>
      <c r="R335" s="37">
        <v>368035.38641295279</v>
      </c>
      <c r="S335" s="37">
        <f t="shared" si="1744"/>
        <v>469178.76815222838</v>
      </c>
      <c r="T335" s="36">
        <v>53163.077950258725</v>
      </c>
      <c r="U335" s="36">
        <v>518244.03271574032</v>
      </c>
      <c r="V335" s="36">
        <v>95338.841595726932</v>
      </c>
      <c r="W335" s="36">
        <v>-37556.33450175263</v>
      </c>
      <c r="X335" s="36">
        <v>-513269.90485728596</v>
      </c>
      <c r="Y335" s="36">
        <v>629485.89550993161</v>
      </c>
      <c r="Z335" s="36">
        <v>70422.300116841943</v>
      </c>
      <c r="AA335" s="36">
        <v>18673.844099482558</v>
      </c>
      <c r="AB335" s="36">
        <v>7824.2363545317985</v>
      </c>
      <c r="AC335" s="36">
        <v>-604715.40644299786</v>
      </c>
      <c r="AD335" s="36">
        <v>624382.40694374894</v>
      </c>
      <c r="AE335" s="36">
        <v>181906.19262226674</v>
      </c>
      <c r="AF335" s="37">
        <f t="shared" si="1745"/>
        <v>1043899.182106493</v>
      </c>
      <c r="AG335" s="36">
        <v>53688.866633283258</v>
      </c>
      <c r="AH335" s="36">
        <v>-42559.672842597232</v>
      </c>
      <c r="AI335" s="36">
        <v>230562.51043231515</v>
      </c>
      <c r="AJ335" s="36">
        <v>48635.453179769655</v>
      </c>
      <c r="AK335" s="36">
        <v>26648.305792021369</v>
      </c>
      <c r="AL335" s="36">
        <v>38428.476047404445</v>
      </c>
      <c r="AM335" s="36">
        <v>21924.553496912038</v>
      </c>
      <c r="AN335" s="36">
        <v>97333.500250375568</v>
      </c>
      <c r="AO335" s="36">
        <v>163349.19045234521</v>
      </c>
      <c r="AP335" s="36">
        <v>39463.361709230514</v>
      </c>
      <c r="AQ335" s="36">
        <v>195522.45034217995</v>
      </c>
      <c r="AR335" s="36">
        <v>-25580.036721749289</v>
      </c>
      <c r="AS335" s="37">
        <f t="shared" si="1747"/>
        <v>847416.95877149072</v>
      </c>
      <c r="AT335" s="36">
        <v>83458.521115005846</v>
      </c>
      <c r="AU335" s="36">
        <v>0</v>
      </c>
      <c r="AV335" s="36">
        <v>0</v>
      </c>
      <c r="AW335" s="36">
        <v>0</v>
      </c>
      <c r="AX335" s="36">
        <v>0</v>
      </c>
      <c r="AY335" s="36">
        <v>15022.533800701052</v>
      </c>
      <c r="AZ335" s="36">
        <v>218661.32532131532</v>
      </c>
      <c r="BA335" s="36">
        <v>9215.2812552161813</v>
      </c>
      <c r="BB335" s="36">
        <v>-2003.0045067601402</v>
      </c>
      <c r="BC335" s="36">
        <v>-2503.7556334501755</v>
      </c>
      <c r="BD335" s="36">
        <v>169988.31580704389</v>
      </c>
      <c r="BE335" s="36">
        <v>18494.408279085295</v>
      </c>
      <c r="BF335" s="37">
        <f t="shared" si="1749"/>
        <v>510333.62543815724</v>
      </c>
      <c r="BG335" s="36">
        <v>0</v>
      </c>
      <c r="BH335" s="36">
        <v>0</v>
      </c>
      <c r="BI335" s="36">
        <v>0</v>
      </c>
      <c r="BJ335" s="36">
        <v>0</v>
      </c>
      <c r="BK335" s="36">
        <v>5842.09647805041</v>
      </c>
      <c r="BL335" s="36">
        <v>73652.14488399266</v>
      </c>
      <c r="BM335" s="36">
        <v>3338.340844600234</v>
      </c>
      <c r="BN335" s="36">
        <v>3477.4369888165529</v>
      </c>
      <c r="BO335" s="36">
        <v>5111.8344182941082</v>
      </c>
      <c r="BP335" s="36">
        <v>6956.2677349357373</v>
      </c>
      <c r="BQ335" s="36">
        <v>0</v>
      </c>
      <c r="BR335" s="36">
        <v>162792.99970789519</v>
      </c>
      <c r="BS335" s="37">
        <f t="shared" si="1751"/>
        <v>261171.12105658487</v>
      </c>
      <c r="BT335" s="36">
        <v>10566.032173259891</v>
      </c>
      <c r="BU335" s="36">
        <v>14421.63244867301</v>
      </c>
      <c r="BV335" s="36">
        <v>0</v>
      </c>
      <c r="BW335" s="36">
        <v>4.1729260557502919</v>
      </c>
      <c r="BX335" s="3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40556.668335837086</v>
      </c>
      <c r="CD335" s="36">
        <v>0</v>
      </c>
      <c r="CE335" s="36">
        <v>0</v>
      </c>
      <c r="CF335" s="37">
        <f t="shared" si="1754"/>
        <v>65548.505883825739</v>
      </c>
      <c r="CG335" s="36">
        <v>0</v>
      </c>
      <c r="CH335" s="36">
        <v>0</v>
      </c>
      <c r="CI335" s="36">
        <v>0</v>
      </c>
      <c r="CJ335" s="36">
        <v>0</v>
      </c>
      <c r="CK335" s="36">
        <v>8345.852111500586</v>
      </c>
      <c r="CL335" s="36">
        <v>0</v>
      </c>
      <c r="CM335" s="36">
        <v>5007.5112669003511</v>
      </c>
      <c r="CN335" s="36">
        <v>10015.022533800702</v>
      </c>
      <c r="CO335" s="36">
        <v>0</v>
      </c>
      <c r="CP335" s="36">
        <v>33933.369137038899</v>
      </c>
      <c r="CQ335" s="36">
        <v>-3407.891003171429</v>
      </c>
      <c r="CR335" s="36">
        <v>15926.669170422307</v>
      </c>
      <c r="CS335" s="37">
        <f t="shared" si="1757"/>
        <v>69820.533216491414</v>
      </c>
      <c r="CT335" s="36">
        <v>0</v>
      </c>
      <c r="CU335" s="36">
        <v>0</v>
      </c>
      <c r="CV335" s="36">
        <v>0</v>
      </c>
      <c r="CW335" s="36">
        <v>0</v>
      </c>
      <c r="CX335" s="36">
        <v>0</v>
      </c>
      <c r="CY335" s="36">
        <v>0</v>
      </c>
      <c r="CZ335" s="36">
        <v>0</v>
      </c>
      <c r="DA335" s="36">
        <v>0</v>
      </c>
      <c r="DB335" s="36">
        <v>0</v>
      </c>
      <c r="DC335" s="36">
        <v>22831.8622517109</v>
      </c>
      <c r="DD335" s="36">
        <v>0</v>
      </c>
      <c r="DE335" s="36">
        <v>0</v>
      </c>
      <c r="DF335" s="36">
        <f t="shared" si="1760"/>
        <v>22831.8622517109</v>
      </c>
      <c r="DG335" s="36">
        <v>0</v>
      </c>
      <c r="DH335" s="36">
        <v>0</v>
      </c>
      <c r="DI335" s="36">
        <v>0</v>
      </c>
      <c r="DJ335" s="36">
        <v>0</v>
      </c>
      <c r="DK335" s="36">
        <v>0</v>
      </c>
      <c r="DL335" s="36">
        <v>0</v>
      </c>
      <c r="DM335" s="36">
        <v>0</v>
      </c>
      <c r="DN335" s="36">
        <v>0</v>
      </c>
      <c r="DO335" s="36">
        <v>0</v>
      </c>
      <c r="DP335" s="36">
        <v>0</v>
      </c>
      <c r="DQ335" s="36">
        <v>0</v>
      </c>
      <c r="DR335" s="36">
        <v>16243</v>
      </c>
      <c r="DS335" s="37">
        <f t="shared" si="1762"/>
        <v>16243</v>
      </c>
      <c r="DT335" s="36">
        <v>0</v>
      </c>
      <c r="DU335" s="36">
        <v>0</v>
      </c>
      <c r="DV335" s="36">
        <v>0</v>
      </c>
      <c r="DW335" s="36">
        <v>0</v>
      </c>
      <c r="DX335" s="36">
        <v>0</v>
      </c>
      <c r="DY335" s="36">
        <v>0</v>
      </c>
      <c r="DZ335" s="36">
        <v>0</v>
      </c>
      <c r="EA335" s="36">
        <v>0</v>
      </c>
      <c r="EB335" s="36">
        <v>0</v>
      </c>
      <c r="EC335" s="36">
        <v>0</v>
      </c>
      <c r="ED335" s="36">
        <v>0</v>
      </c>
      <c r="EE335" s="36">
        <v>0</v>
      </c>
      <c r="EF335" s="37">
        <f t="shared" si="1764"/>
        <v>0</v>
      </c>
      <c r="EG335" s="36">
        <v>0</v>
      </c>
      <c r="EH335" s="36">
        <v>0</v>
      </c>
      <c r="EI335" s="36">
        <v>20000</v>
      </c>
      <c r="EJ335" s="36">
        <v>0</v>
      </c>
      <c r="EK335" s="36">
        <v>0</v>
      </c>
      <c r="EL335" s="36">
        <v>0</v>
      </c>
      <c r="EM335" s="36">
        <v>0</v>
      </c>
      <c r="EN335" s="36">
        <v>0</v>
      </c>
      <c r="EO335" s="36">
        <v>0</v>
      </c>
      <c r="EP335" s="36">
        <v>0</v>
      </c>
      <c r="EQ335" s="36">
        <v>0</v>
      </c>
      <c r="ER335" s="36">
        <v>27000</v>
      </c>
      <c r="ES335" s="37">
        <f t="shared" si="1766"/>
        <v>47000</v>
      </c>
      <c r="ET335" s="36">
        <v>0</v>
      </c>
      <c r="EU335" s="36">
        <v>15000</v>
      </c>
      <c r="EV335" s="36">
        <v>0</v>
      </c>
      <c r="EW335" s="36">
        <v>0</v>
      </c>
      <c r="EX335" s="36">
        <v>0</v>
      </c>
      <c r="EY335" s="36">
        <v>27000</v>
      </c>
      <c r="EZ335" s="36">
        <v>0</v>
      </c>
      <c r="FA335" s="36">
        <v>0</v>
      </c>
      <c r="FB335" s="36">
        <v>0</v>
      </c>
      <c r="FC335" s="36">
        <v>0</v>
      </c>
      <c r="FD335" s="36">
        <v>0</v>
      </c>
      <c r="FE335" s="36">
        <v>185000</v>
      </c>
      <c r="FF335" s="37">
        <f t="shared" si="1768"/>
        <v>227000</v>
      </c>
      <c r="FG335" s="36">
        <v>0</v>
      </c>
      <c r="FH335" s="36">
        <v>0</v>
      </c>
      <c r="FI335" s="36">
        <v>0</v>
      </c>
      <c r="FJ335" s="36">
        <v>34156</v>
      </c>
      <c r="FK335" s="36">
        <v>25000</v>
      </c>
      <c r="FL335" s="36">
        <v>35000</v>
      </c>
      <c r="FM335" s="36">
        <v>0</v>
      </c>
      <c r="FN335" s="36">
        <v>0</v>
      </c>
      <c r="FO335" s="36">
        <v>0</v>
      </c>
      <c r="FP335" s="36">
        <v>0</v>
      </c>
      <c r="FQ335" s="36">
        <v>0</v>
      </c>
      <c r="FR335" s="36">
        <v>0</v>
      </c>
      <c r="FS335" s="37">
        <f t="shared" si="1770"/>
        <v>94156</v>
      </c>
      <c r="FT335" s="36">
        <v>0</v>
      </c>
      <c r="FU335" s="36">
        <v>0</v>
      </c>
      <c r="FV335" s="36">
        <v>0</v>
      </c>
      <c r="FW335" s="36">
        <v>47156.45</v>
      </c>
      <c r="FX335" s="36">
        <v>3331</v>
      </c>
      <c r="FY335" s="36">
        <v>0</v>
      </c>
      <c r="FZ335" s="36">
        <v>43500</v>
      </c>
      <c r="GA335" s="36">
        <v>0</v>
      </c>
      <c r="GB335" s="36">
        <v>0</v>
      </c>
      <c r="GC335" s="36">
        <v>20000</v>
      </c>
      <c r="GD335" s="36">
        <v>70000</v>
      </c>
      <c r="GE335" s="36">
        <v>0</v>
      </c>
      <c r="GF335" s="37">
        <f t="shared" si="1772"/>
        <v>183987.45</v>
      </c>
      <c r="GG335" s="36">
        <v>0</v>
      </c>
      <c r="GH335" s="36">
        <v>0</v>
      </c>
      <c r="GI335" s="36">
        <v>0</v>
      </c>
      <c r="GJ335" s="36">
        <v>50100</v>
      </c>
      <c r="GK335" s="36">
        <v>0</v>
      </c>
      <c r="GL335" s="36">
        <v>0</v>
      </c>
      <c r="GM335" s="36">
        <v>0</v>
      </c>
      <c r="GN335" s="36">
        <v>0</v>
      </c>
      <c r="GO335" s="36">
        <v>0</v>
      </c>
      <c r="GP335" s="36">
        <v>0</v>
      </c>
      <c r="GQ335" s="36">
        <v>10000</v>
      </c>
      <c r="GR335" s="36">
        <v>0</v>
      </c>
      <c r="GS335" s="37">
        <f t="shared" si="1774"/>
        <v>60100</v>
      </c>
      <c r="GT335" s="36">
        <v>0</v>
      </c>
      <c r="GU335" s="36">
        <v>0</v>
      </c>
      <c r="GV335" s="36">
        <v>0</v>
      </c>
      <c r="GW335" s="36">
        <v>0</v>
      </c>
      <c r="GX335" s="36">
        <v>40100</v>
      </c>
      <c r="GY335" s="36">
        <v>0</v>
      </c>
      <c r="GZ335" s="36">
        <v>0</v>
      </c>
      <c r="HA335" s="36">
        <v>0</v>
      </c>
      <c r="HB335" s="36">
        <v>0</v>
      </c>
      <c r="HC335" s="36">
        <v>10000</v>
      </c>
      <c r="HD335" s="36">
        <v>0</v>
      </c>
      <c r="HE335" s="36">
        <v>0</v>
      </c>
      <c r="HF335" s="37">
        <f t="shared" si="1776"/>
        <v>50100</v>
      </c>
      <c r="HG335" s="36">
        <v>0</v>
      </c>
      <c r="HH335" s="36">
        <v>0</v>
      </c>
      <c r="HI335" s="36">
        <v>30000</v>
      </c>
      <c r="HJ335" s="36">
        <v>0</v>
      </c>
      <c r="HK335" s="36">
        <v>5000</v>
      </c>
      <c r="HL335" s="36">
        <v>0</v>
      </c>
      <c r="HM335" s="36">
        <v>0</v>
      </c>
      <c r="HN335" s="36">
        <v>5000</v>
      </c>
      <c r="HO335" s="36">
        <v>0</v>
      </c>
      <c r="HP335" s="36">
        <v>0</v>
      </c>
      <c r="HQ335" s="36">
        <v>25000</v>
      </c>
      <c r="HR335" s="36">
        <v>5000</v>
      </c>
      <c r="HS335" s="37">
        <f t="shared" si="1778"/>
        <v>70000</v>
      </c>
      <c r="HT335" s="36">
        <v>0</v>
      </c>
      <c r="HU335" s="36">
        <v>0</v>
      </c>
      <c r="HV335" s="36">
        <v>0</v>
      </c>
      <c r="HW335" s="36">
        <v>0</v>
      </c>
      <c r="HX335" s="36">
        <v>45000</v>
      </c>
      <c r="HY335" s="36">
        <v>0</v>
      </c>
      <c r="HZ335" s="36">
        <v>0</v>
      </c>
      <c r="IA335" s="36">
        <v>0</v>
      </c>
      <c r="IB335" s="36">
        <v>0</v>
      </c>
      <c r="IC335" s="36">
        <v>0</v>
      </c>
      <c r="ID335" s="36">
        <v>0</v>
      </c>
      <c r="IE335" s="36">
        <v>0</v>
      </c>
      <c r="IF335" s="37">
        <f t="shared" si="1780"/>
        <v>45000</v>
      </c>
      <c r="IG335" s="36">
        <v>0</v>
      </c>
      <c r="IH335" s="209">
        <v>0</v>
      </c>
      <c r="II335" s="209">
        <v>0</v>
      </c>
      <c r="IJ335" s="209">
        <v>0</v>
      </c>
      <c r="IK335" s="209">
        <v>55000</v>
      </c>
      <c r="IL335" s="209">
        <v>0</v>
      </c>
      <c r="IM335" s="209">
        <v>0</v>
      </c>
      <c r="IN335" s="209">
        <v>0</v>
      </c>
      <c r="IO335" s="209">
        <v>0</v>
      </c>
      <c r="IP335" s="209">
        <v>0</v>
      </c>
      <c r="IQ335" s="209">
        <v>0</v>
      </c>
      <c r="IR335" s="209">
        <v>0</v>
      </c>
      <c r="IS335" s="37">
        <f t="shared" si="1782"/>
        <v>55000</v>
      </c>
      <c r="IT335" s="36">
        <v>0</v>
      </c>
      <c r="IU335" s="209">
        <v>0</v>
      </c>
      <c r="IV335" s="209">
        <v>0</v>
      </c>
      <c r="IW335" s="209">
        <v>0</v>
      </c>
      <c r="IX335" s="209">
        <v>55000</v>
      </c>
      <c r="IY335" s="209">
        <v>0</v>
      </c>
      <c r="IZ335" s="209">
        <v>0</v>
      </c>
      <c r="JA335" s="209">
        <v>0</v>
      </c>
      <c r="JB335" s="209">
        <v>0</v>
      </c>
      <c r="JC335" s="209">
        <v>0</v>
      </c>
      <c r="JD335" s="209">
        <v>0</v>
      </c>
      <c r="JE335" s="209">
        <v>0</v>
      </c>
      <c r="JF335" s="37">
        <f t="shared" si="1784"/>
        <v>55000</v>
      </c>
      <c r="JG335" s="229">
        <v>0</v>
      </c>
      <c r="JH335" s="209">
        <v>0</v>
      </c>
      <c r="JI335" s="209">
        <v>0</v>
      </c>
      <c r="JJ335" s="209">
        <v>0</v>
      </c>
      <c r="JK335" s="209">
        <v>55000</v>
      </c>
      <c r="JL335" s="209">
        <v>0</v>
      </c>
      <c r="JM335" s="209">
        <v>0</v>
      </c>
      <c r="JN335" s="209">
        <v>0</v>
      </c>
      <c r="JO335" s="209">
        <v>0</v>
      </c>
      <c r="JP335" s="209">
        <v>0</v>
      </c>
      <c r="JQ335" s="209">
        <v>0</v>
      </c>
      <c r="JR335" s="209">
        <v>0</v>
      </c>
      <c r="JS335" s="37">
        <f t="shared" si="1786"/>
        <v>55000</v>
      </c>
      <c r="JT335" s="229">
        <v>0</v>
      </c>
      <c r="JU335" s="209">
        <v>0</v>
      </c>
      <c r="JV335" s="209">
        <v>0</v>
      </c>
      <c r="JW335" s="209">
        <v>0</v>
      </c>
      <c r="JX335" s="209">
        <v>65000</v>
      </c>
      <c r="JY335" s="209">
        <v>-10000</v>
      </c>
      <c r="JZ335" s="209">
        <v>0</v>
      </c>
      <c r="KA335" s="209">
        <v>0</v>
      </c>
      <c r="KB335" s="209">
        <v>0</v>
      </c>
      <c r="KC335" s="209">
        <v>0</v>
      </c>
      <c r="KD335" s="209">
        <v>0</v>
      </c>
      <c r="KE335" s="209">
        <v>0</v>
      </c>
      <c r="KF335" s="37">
        <f t="shared" si="1788"/>
        <v>55000</v>
      </c>
      <c r="KG335" s="229">
        <v>0</v>
      </c>
      <c r="KH335" s="209">
        <v>0</v>
      </c>
      <c r="KI335" s="209">
        <v>0</v>
      </c>
      <c r="KJ335" s="209">
        <v>0</v>
      </c>
      <c r="KK335" s="209">
        <v>0</v>
      </c>
      <c r="KL335" s="209">
        <v>0</v>
      </c>
      <c r="KM335" s="209">
        <v>0</v>
      </c>
      <c r="KN335" s="209">
        <v>0</v>
      </c>
      <c r="KO335" s="209">
        <v>0</v>
      </c>
      <c r="KP335" s="209">
        <v>0</v>
      </c>
      <c r="KQ335" s="209">
        <v>0</v>
      </c>
      <c r="KR335" s="209">
        <v>0</v>
      </c>
      <c r="KS335" s="37">
        <f t="shared" si="1790"/>
        <v>0</v>
      </c>
      <c r="KT335" s="229">
        <v>0</v>
      </c>
      <c r="KU335" s="209">
        <v>0</v>
      </c>
      <c r="KV335" s="209">
        <v>0</v>
      </c>
      <c r="KW335" s="209">
        <v>0</v>
      </c>
      <c r="KX335" s="209">
        <v>0</v>
      </c>
      <c r="KY335" s="209">
        <v>0</v>
      </c>
      <c r="KZ335" s="209">
        <v>0</v>
      </c>
      <c r="LA335" s="209">
        <v>0</v>
      </c>
      <c r="LB335" s="209">
        <v>0</v>
      </c>
      <c r="LC335" s="209">
        <v>0</v>
      </c>
      <c r="LD335" s="209">
        <v>0</v>
      </c>
      <c r="LE335" s="209">
        <v>0</v>
      </c>
      <c r="LF335" s="37">
        <f t="shared" si="1792"/>
        <v>0</v>
      </c>
      <c r="LG335" s="229">
        <v>0</v>
      </c>
      <c r="LH335" s="209">
        <v>0</v>
      </c>
      <c r="LI335" s="209">
        <v>0</v>
      </c>
      <c r="LJ335" s="209">
        <v>0</v>
      </c>
      <c r="LK335" s="209">
        <v>0</v>
      </c>
      <c r="LL335" s="209">
        <v>0</v>
      </c>
      <c r="LM335" s="209">
        <v>0</v>
      </c>
      <c r="LN335" s="209">
        <v>0</v>
      </c>
      <c r="LO335" s="209">
        <v>0</v>
      </c>
      <c r="LP335" s="209">
        <v>0</v>
      </c>
      <c r="LQ335" s="209">
        <v>0</v>
      </c>
      <c r="LR335" s="209">
        <v>0</v>
      </c>
      <c r="LS335" s="37">
        <f t="shared" si="1794"/>
        <v>0</v>
      </c>
      <c r="LT335" s="229">
        <v>0</v>
      </c>
      <c r="LU335" s="209">
        <v>0</v>
      </c>
      <c r="LV335" s="209">
        <v>0</v>
      </c>
      <c r="LW335" s="209">
        <v>0</v>
      </c>
      <c r="LX335" s="209">
        <v>0</v>
      </c>
      <c r="LY335" s="209">
        <v>0</v>
      </c>
      <c r="LZ335" s="209">
        <v>0</v>
      </c>
      <c r="MA335" s="209">
        <v>0</v>
      </c>
      <c r="MB335" s="209">
        <v>0</v>
      </c>
      <c r="MC335" s="209">
        <v>0</v>
      </c>
      <c r="MD335" s="209">
        <v>0</v>
      </c>
      <c r="ME335" s="209">
        <v>0</v>
      </c>
      <c r="MF335" s="37">
        <f t="shared" si="1796"/>
        <v>0</v>
      </c>
      <c r="MG335" s="229">
        <v>0</v>
      </c>
      <c r="MH335" s="209">
        <v>0</v>
      </c>
      <c r="MI335" s="209">
        <v>0</v>
      </c>
      <c r="MJ335" s="209">
        <v>0</v>
      </c>
      <c r="MK335" s="209">
        <v>0</v>
      </c>
      <c r="ML335" s="209">
        <v>0</v>
      </c>
      <c r="MM335" s="209">
        <v>0</v>
      </c>
      <c r="MN335" s="209">
        <v>0</v>
      </c>
      <c r="MO335" s="209">
        <v>0</v>
      </c>
      <c r="MP335" s="209">
        <v>0</v>
      </c>
      <c r="MQ335" s="209">
        <v>0</v>
      </c>
      <c r="MR335" s="209">
        <v>0</v>
      </c>
      <c r="MS335" s="38">
        <f t="shared" si="1798"/>
        <v>0</v>
      </c>
    </row>
    <row r="336" spans="1:357" ht="15.75" x14ac:dyDescent="0.25">
      <c r="A336" s="86">
        <v>4405</v>
      </c>
      <c r="B336" s="113"/>
      <c r="C336" s="114" t="s">
        <v>238</v>
      </c>
      <c r="D336" s="114" t="s">
        <v>160</v>
      </c>
      <c r="E336" s="58">
        <v>0</v>
      </c>
      <c r="F336" s="58">
        <v>0</v>
      </c>
      <c r="G336" s="58">
        <v>0</v>
      </c>
      <c r="H336" s="58">
        <v>0</v>
      </c>
      <c r="I336" s="58">
        <v>0</v>
      </c>
      <c r="J336" s="58">
        <v>0</v>
      </c>
      <c r="K336" s="36">
        <v>0</v>
      </c>
      <c r="L336" s="36">
        <v>200596.72842597231</v>
      </c>
      <c r="M336" s="37">
        <v>-99415.790352194963</v>
      </c>
      <c r="N336" s="37">
        <v>0</v>
      </c>
      <c r="O336" s="36">
        <v>5524.9540978133873</v>
      </c>
      <c r="P336" s="37">
        <v>27436.988816558172</v>
      </c>
      <c r="Q336" s="37">
        <v>642.63061258554501</v>
      </c>
      <c r="R336" s="37">
        <v>-33992.655650141882</v>
      </c>
      <c r="S336" s="37">
        <f t="shared" si="1744"/>
        <v>100792.85595059258</v>
      </c>
      <c r="T336" s="36">
        <v>98364.212986145882</v>
      </c>
      <c r="U336" s="36">
        <v>116278.58454348189</v>
      </c>
      <c r="V336" s="36">
        <v>110607.57803371725</v>
      </c>
      <c r="W336" s="36">
        <v>7160.7411116675021</v>
      </c>
      <c r="X336" s="36">
        <v>-4172.926055750293</v>
      </c>
      <c r="Y336" s="36">
        <v>360561.67584710405</v>
      </c>
      <c r="Z336" s="36">
        <v>8345.852111500586</v>
      </c>
      <c r="AA336" s="36">
        <v>-8345.852111500586</v>
      </c>
      <c r="AB336" s="36">
        <v>0</v>
      </c>
      <c r="AC336" s="36">
        <v>556422.13319979981</v>
      </c>
      <c r="AD336" s="36">
        <v>-556422.13319979981</v>
      </c>
      <c r="AE336" s="36">
        <v>7093.9742947754967</v>
      </c>
      <c r="AF336" s="37">
        <f t="shared" si="1745"/>
        <v>695893.84076114174</v>
      </c>
      <c r="AG336" s="36">
        <v>834.58521115005851</v>
      </c>
      <c r="AH336" s="36">
        <v>-834.58521115005851</v>
      </c>
      <c r="AI336" s="36">
        <v>0</v>
      </c>
      <c r="AJ336" s="36">
        <v>1243.5319646135872</v>
      </c>
      <c r="AK336" s="36">
        <v>-1243.5319646135872</v>
      </c>
      <c r="AL336" s="36">
        <v>29210.482390252047</v>
      </c>
      <c r="AM336" s="36">
        <v>-29210.482390252047</v>
      </c>
      <c r="AN336" s="36">
        <v>0</v>
      </c>
      <c r="AO336" s="36">
        <v>0</v>
      </c>
      <c r="AP336" s="36">
        <v>0</v>
      </c>
      <c r="AQ336" s="36">
        <v>41729.260557502923</v>
      </c>
      <c r="AR336" s="36">
        <v>20330.495743615422</v>
      </c>
      <c r="AS336" s="37">
        <f t="shared" si="1747"/>
        <v>62059.756301118345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2295.1093306626608</v>
      </c>
      <c r="BB336" s="36">
        <v>13353.363378400936</v>
      </c>
      <c r="BC336" s="36">
        <v>0</v>
      </c>
      <c r="BD336" s="36">
        <v>0</v>
      </c>
      <c r="BE336" s="36">
        <v>65464.863962610594</v>
      </c>
      <c r="BF336" s="37">
        <f t="shared" si="1749"/>
        <v>81113.336671674188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33379.235519946589</v>
      </c>
      <c r="BM336" s="36">
        <v>0</v>
      </c>
      <c r="BN336" s="36">
        <v>0</v>
      </c>
      <c r="BO336" s="36">
        <v>0</v>
      </c>
      <c r="BP336" s="36">
        <v>0</v>
      </c>
      <c r="BQ336" s="36">
        <v>0</v>
      </c>
      <c r="BR336" s="36">
        <v>51051.577366049074</v>
      </c>
      <c r="BS336" s="37">
        <f t="shared" si="1751"/>
        <v>84430.812885995663</v>
      </c>
      <c r="BT336" s="36">
        <v>0</v>
      </c>
      <c r="BU336" s="36">
        <v>0</v>
      </c>
      <c r="BV336" s="36">
        <v>0</v>
      </c>
      <c r="BW336" s="36">
        <v>0</v>
      </c>
      <c r="BX336" s="36">
        <v>0</v>
      </c>
      <c r="BY336" s="36">
        <v>0</v>
      </c>
      <c r="BZ336" s="36">
        <v>0</v>
      </c>
      <c r="CA336" s="36">
        <v>17526.289434151226</v>
      </c>
      <c r="CB336" s="36">
        <v>0</v>
      </c>
      <c r="CC336" s="36">
        <v>8345.852111500586</v>
      </c>
      <c r="CD336" s="36">
        <v>0</v>
      </c>
      <c r="CE336" s="36">
        <v>0</v>
      </c>
      <c r="CF336" s="37">
        <f t="shared" si="1754"/>
        <v>25872.141545651812</v>
      </c>
      <c r="CG336" s="36">
        <v>0</v>
      </c>
      <c r="CH336" s="36">
        <v>0</v>
      </c>
      <c r="CI336" s="36">
        <v>0</v>
      </c>
      <c r="CJ336" s="36">
        <v>0</v>
      </c>
      <c r="CK336" s="36">
        <v>0</v>
      </c>
      <c r="CL336" s="36">
        <v>0</v>
      </c>
      <c r="CM336" s="36">
        <v>0</v>
      </c>
      <c r="CN336" s="36">
        <v>0</v>
      </c>
      <c r="CO336" s="36">
        <v>0</v>
      </c>
      <c r="CP336" s="36">
        <v>0</v>
      </c>
      <c r="CQ336" s="36">
        <v>4172.926055750293</v>
      </c>
      <c r="CR336" s="36">
        <v>0</v>
      </c>
      <c r="CS336" s="37">
        <f t="shared" si="1757"/>
        <v>4172.926055750293</v>
      </c>
      <c r="CT336" s="36">
        <v>17943.582039726254</v>
      </c>
      <c r="CU336" s="36">
        <v>0</v>
      </c>
      <c r="CV336" s="36">
        <v>0</v>
      </c>
      <c r="CW336" s="36">
        <v>0</v>
      </c>
      <c r="CX336" s="36">
        <v>0</v>
      </c>
      <c r="CY336" s="36">
        <v>5424.8038724753796</v>
      </c>
      <c r="CZ336" s="36">
        <v>0</v>
      </c>
      <c r="DA336" s="36">
        <v>0</v>
      </c>
      <c r="DB336" s="36">
        <v>0</v>
      </c>
      <c r="DC336" s="36">
        <v>0</v>
      </c>
      <c r="DD336" s="36">
        <v>0</v>
      </c>
      <c r="DE336" s="36">
        <v>22716.792897679854</v>
      </c>
      <c r="DF336" s="36">
        <f t="shared" si="1760"/>
        <v>46085.178809881487</v>
      </c>
      <c r="DG336" s="36">
        <v>0</v>
      </c>
      <c r="DH336" s="36">
        <v>0</v>
      </c>
      <c r="DI336" s="36">
        <v>0</v>
      </c>
      <c r="DJ336" s="36">
        <v>0</v>
      </c>
      <c r="DK336" s="36">
        <v>0</v>
      </c>
      <c r="DL336" s="36">
        <v>0</v>
      </c>
      <c r="DM336" s="36">
        <v>0</v>
      </c>
      <c r="DN336" s="36">
        <v>0</v>
      </c>
      <c r="DO336" s="36">
        <v>0</v>
      </c>
      <c r="DP336" s="36">
        <v>0</v>
      </c>
      <c r="DQ336" s="36">
        <v>0</v>
      </c>
      <c r="DR336" s="36">
        <v>0</v>
      </c>
      <c r="DS336" s="37">
        <f t="shared" si="1762"/>
        <v>0</v>
      </c>
      <c r="DT336" s="36">
        <v>0</v>
      </c>
      <c r="DU336" s="36">
        <v>0</v>
      </c>
      <c r="DV336" s="36">
        <v>0</v>
      </c>
      <c r="DW336" s="36">
        <v>0</v>
      </c>
      <c r="DX336" s="36">
        <v>0</v>
      </c>
      <c r="DY336" s="36">
        <v>0</v>
      </c>
      <c r="DZ336" s="36">
        <v>0</v>
      </c>
      <c r="EA336" s="36">
        <v>0</v>
      </c>
      <c r="EB336" s="36">
        <v>0</v>
      </c>
      <c r="EC336" s="36">
        <v>0</v>
      </c>
      <c r="ED336" s="36">
        <v>0</v>
      </c>
      <c r="EE336" s="36">
        <v>0</v>
      </c>
      <c r="EF336" s="37">
        <f t="shared" si="1764"/>
        <v>0</v>
      </c>
      <c r="EG336" s="36">
        <v>0</v>
      </c>
      <c r="EH336" s="36">
        <v>0</v>
      </c>
      <c r="EI336" s="36">
        <v>0</v>
      </c>
      <c r="EJ336" s="36">
        <v>0</v>
      </c>
      <c r="EK336" s="36">
        <v>0</v>
      </c>
      <c r="EL336" s="36">
        <v>0</v>
      </c>
      <c r="EM336" s="36">
        <v>0</v>
      </c>
      <c r="EN336" s="36">
        <v>0</v>
      </c>
      <c r="EO336" s="36">
        <v>0</v>
      </c>
      <c r="EP336" s="36">
        <v>0</v>
      </c>
      <c r="EQ336" s="36">
        <v>0</v>
      </c>
      <c r="ER336" s="36">
        <v>0</v>
      </c>
      <c r="ES336" s="37">
        <f t="shared" si="1766"/>
        <v>0</v>
      </c>
      <c r="ET336" s="36">
        <v>0</v>
      </c>
      <c r="EU336" s="36">
        <v>0</v>
      </c>
      <c r="EV336" s="36">
        <v>0</v>
      </c>
      <c r="EW336" s="36">
        <v>0</v>
      </c>
      <c r="EX336" s="36">
        <v>0</v>
      </c>
      <c r="EY336" s="36">
        <v>0</v>
      </c>
      <c r="EZ336" s="36">
        <v>0</v>
      </c>
      <c r="FA336" s="36">
        <v>0</v>
      </c>
      <c r="FB336" s="36">
        <v>0</v>
      </c>
      <c r="FC336" s="36">
        <v>0</v>
      </c>
      <c r="FD336" s="36">
        <v>0</v>
      </c>
      <c r="FE336" s="36">
        <v>0</v>
      </c>
      <c r="FF336" s="37">
        <f t="shared" si="1768"/>
        <v>0</v>
      </c>
      <c r="FG336" s="36">
        <v>0</v>
      </c>
      <c r="FH336" s="36">
        <v>0</v>
      </c>
      <c r="FI336" s="36">
        <v>0</v>
      </c>
      <c r="FJ336" s="36">
        <v>0</v>
      </c>
      <c r="FK336" s="36">
        <v>0</v>
      </c>
      <c r="FL336" s="36">
        <v>0</v>
      </c>
      <c r="FM336" s="36">
        <v>0</v>
      </c>
      <c r="FN336" s="36">
        <v>0</v>
      </c>
      <c r="FO336" s="36">
        <v>0</v>
      </c>
      <c r="FP336" s="36">
        <v>0</v>
      </c>
      <c r="FQ336" s="36">
        <v>0</v>
      </c>
      <c r="FR336" s="36">
        <v>0</v>
      </c>
      <c r="FS336" s="37">
        <f t="shared" si="1770"/>
        <v>0</v>
      </c>
      <c r="FT336" s="36">
        <v>0</v>
      </c>
      <c r="FU336" s="36">
        <v>0</v>
      </c>
      <c r="FV336" s="36">
        <v>0</v>
      </c>
      <c r="FW336" s="36">
        <v>0</v>
      </c>
      <c r="FX336" s="36">
        <v>0</v>
      </c>
      <c r="FY336" s="36">
        <v>0</v>
      </c>
      <c r="FZ336" s="36">
        <v>0</v>
      </c>
      <c r="GA336" s="36">
        <v>0</v>
      </c>
      <c r="GB336" s="36">
        <v>0</v>
      </c>
      <c r="GC336" s="36">
        <v>0</v>
      </c>
      <c r="GD336" s="36">
        <v>0</v>
      </c>
      <c r="GE336" s="36">
        <v>0</v>
      </c>
      <c r="GF336" s="37">
        <f t="shared" si="1772"/>
        <v>0</v>
      </c>
      <c r="GG336" s="36">
        <v>0</v>
      </c>
      <c r="GH336" s="36">
        <v>0</v>
      </c>
      <c r="GI336" s="36">
        <v>0</v>
      </c>
      <c r="GJ336" s="36">
        <v>0</v>
      </c>
      <c r="GK336" s="36">
        <v>0</v>
      </c>
      <c r="GL336" s="36">
        <v>0</v>
      </c>
      <c r="GM336" s="36">
        <v>0</v>
      </c>
      <c r="GN336" s="36">
        <v>0</v>
      </c>
      <c r="GO336" s="36">
        <v>0</v>
      </c>
      <c r="GP336" s="36">
        <v>0</v>
      </c>
      <c r="GQ336" s="36">
        <v>0</v>
      </c>
      <c r="GR336" s="36">
        <v>122628.5</v>
      </c>
      <c r="GS336" s="37">
        <f t="shared" si="1774"/>
        <v>122628.5</v>
      </c>
      <c r="GT336" s="36">
        <v>0</v>
      </c>
      <c r="GU336" s="36">
        <v>0</v>
      </c>
      <c r="GV336" s="36">
        <v>0</v>
      </c>
      <c r="GW336" s="36">
        <v>0</v>
      </c>
      <c r="GX336" s="36">
        <v>0</v>
      </c>
      <c r="GY336" s="36">
        <v>0</v>
      </c>
      <c r="GZ336" s="36">
        <v>0</v>
      </c>
      <c r="HA336" s="36">
        <v>0</v>
      </c>
      <c r="HB336" s="36">
        <v>0</v>
      </c>
      <c r="HC336" s="36">
        <v>0</v>
      </c>
      <c r="HD336" s="36">
        <v>0</v>
      </c>
      <c r="HE336" s="36">
        <v>0</v>
      </c>
      <c r="HF336" s="37">
        <f t="shared" si="1776"/>
        <v>0</v>
      </c>
      <c r="HG336" s="36">
        <v>0</v>
      </c>
      <c r="HH336" s="36">
        <v>0</v>
      </c>
      <c r="HI336" s="36">
        <v>0</v>
      </c>
      <c r="HJ336" s="36">
        <v>0</v>
      </c>
      <c r="HK336" s="36">
        <v>0</v>
      </c>
      <c r="HL336" s="36">
        <v>0</v>
      </c>
      <c r="HM336" s="36">
        <v>0</v>
      </c>
      <c r="HN336" s="36">
        <v>0</v>
      </c>
      <c r="HO336" s="36">
        <v>0</v>
      </c>
      <c r="HP336" s="36">
        <v>0</v>
      </c>
      <c r="HQ336" s="36">
        <v>0</v>
      </c>
      <c r="HR336" s="36">
        <v>0</v>
      </c>
      <c r="HS336" s="37">
        <f t="shared" si="1778"/>
        <v>0</v>
      </c>
      <c r="HT336" s="36">
        <v>0</v>
      </c>
      <c r="HU336" s="36">
        <v>0</v>
      </c>
      <c r="HV336" s="36">
        <v>0</v>
      </c>
      <c r="HW336" s="36">
        <v>0</v>
      </c>
      <c r="HX336" s="36">
        <v>0</v>
      </c>
      <c r="HY336" s="36">
        <v>0</v>
      </c>
      <c r="HZ336" s="36">
        <v>0</v>
      </c>
      <c r="IA336" s="36">
        <v>0</v>
      </c>
      <c r="IB336" s="36">
        <v>0</v>
      </c>
      <c r="IC336" s="36">
        <v>0</v>
      </c>
      <c r="ID336" s="36">
        <v>0</v>
      </c>
      <c r="IE336" s="36">
        <v>0</v>
      </c>
      <c r="IF336" s="37">
        <f t="shared" si="1780"/>
        <v>0</v>
      </c>
      <c r="IG336" s="36">
        <v>0</v>
      </c>
      <c r="IH336" s="209">
        <v>0</v>
      </c>
      <c r="II336" s="209">
        <v>0</v>
      </c>
      <c r="IJ336" s="209">
        <v>0</v>
      </c>
      <c r="IK336" s="209">
        <v>0</v>
      </c>
      <c r="IL336" s="209">
        <v>0</v>
      </c>
      <c r="IM336" s="209">
        <v>0</v>
      </c>
      <c r="IN336" s="209">
        <v>0</v>
      </c>
      <c r="IO336" s="209">
        <v>0</v>
      </c>
      <c r="IP336" s="209">
        <v>0</v>
      </c>
      <c r="IQ336" s="209">
        <v>0</v>
      </c>
      <c r="IR336" s="209">
        <v>0</v>
      </c>
      <c r="IS336" s="37">
        <f t="shared" si="1782"/>
        <v>0</v>
      </c>
      <c r="IT336" s="36">
        <v>0</v>
      </c>
      <c r="IU336" s="209">
        <v>0</v>
      </c>
      <c r="IV336" s="209">
        <v>0</v>
      </c>
      <c r="IW336" s="209">
        <v>0</v>
      </c>
      <c r="IX336" s="209">
        <v>0</v>
      </c>
      <c r="IY336" s="209">
        <v>0</v>
      </c>
      <c r="IZ336" s="209">
        <v>0</v>
      </c>
      <c r="JA336" s="209">
        <v>0</v>
      </c>
      <c r="JB336" s="209">
        <v>0</v>
      </c>
      <c r="JC336" s="209">
        <v>0</v>
      </c>
      <c r="JD336" s="209">
        <v>0</v>
      </c>
      <c r="JE336" s="209">
        <v>0</v>
      </c>
      <c r="JF336" s="37">
        <f t="shared" si="1784"/>
        <v>0</v>
      </c>
      <c r="JG336" s="229">
        <v>0</v>
      </c>
      <c r="JH336" s="209">
        <v>0</v>
      </c>
      <c r="JI336" s="209">
        <v>0</v>
      </c>
      <c r="JJ336" s="209">
        <v>0</v>
      </c>
      <c r="JK336" s="209">
        <v>0</v>
      </c>
      <c r="JL336" s="209">
        <v>0</v>
      </c>
      <c r="JM336" s="209">
        <v>0</v>
      </c>
      <c r="JN336" s="209">
        <v>0</v>
      </c>
      <c r="JO336" s="209">
        <v>0</v>
      </c>
      <c r="JP336" s="209">
        <v>0</v>
      </c>
      <c r="JQ336" s="209">
        <v>0</v>
      </c>
      <c r="JR336" s="209">
        <v>0</v>
      </c>
      <c r="JS336" s="37">
        <f t="shared" si="1786"/>
        <v>0</v>
      </c>
      <c r="JT336" s="229">
        <v>0</v>
      </c>
      <c r="JU336" s="209">
        <v>0</v>
      </c>
      <c r="JV336" s="209">
        <v>0</v>
      </c>
      <c r="JW336" s="209">
        <v>0</v>
      </c>
      <c r="JX336" s="209">
        <v>0</v>
      </c>
      <c r="JY336" s="209">
        <v>0</v>
      </c>
      <c r="JZ336" s="209">
        <v>0</v>
      </c>
      <c r="KA336" s="209">
        <v>0</v>
      </c>
      <c r="KB336" s="209">
        <v>0</v>
      </c>
      <c r="KC336" s="209">
        <v>0</v>
      </c>
      <c r="KD336" s="209">
        <v>0</v>
      </c>
      <c r="KE336" s="209">
        <v>0</v>
      </c>
      <c r="KF336" s="37">
        <f t="shared" si="1788"/>
        <v>0</v>
      </c>
      <c r="KG336" s="229">
        <v>0</v>
      </c>
      <c r="KH336" s="209">
        <v>0</v>
      </c>
      <c r="KI336" s="209">
        <v>0</v>
      </c>
      <c r="KJ336" s="209">
        <v>0</v>
      </c>
      <c r="KK336" s="209">
        <v>0</v>
      </c>
      <c r="KL336" s="209">
        <v>0</v>
      </c>
      <c r="KM336" s="209">
        <v>0</v>
      </c>
      <c r="KN336" s="209">
        <v>0</v>
      </c>
      <c r="KO336" s="209">
        <v>0</v>
      </c>
      <c r="KP336" s="209">
        <v>0</v>
      </c>
      <c r="KQ336" s="209">
        <v>0</v>
      </c>
      <c r="KR336" s="209">
        <v>0</v>
      </c>
      <c r="KS336" s="37">
        <f t="shared" si="1790"/>
        <v>0</v>
      </c>
      <c r="KT336" s="229">
        <v>0</v>
      </c>
      <c r="KU336" s="209">
        <v>0</v>
      </c>
      <c r="KV336" s="209">
        <v>0</v>
      </c>
      <c r="KW336" s="209">
        <v>0</v>
      </c>
      <c r="KX336" s="209">
        <v>0</v>
      </c>
      <c r="KY336" s="209">
        <v>0</v>
      </c>
      <c r="KZ336" s="209">
        <v>0</v>
      </c>
      <c r="LA336" s="209">
        <v>0</v>
      </c>
      <c r="LB336" s="209">
        <v>0</v>
      </c>
      <c r="LC336" s="209">
        <v>0</v>
      </c>
      <c r="LD336" s="209">
        <v>0</v>
      </c>
      <c r="LE336" s="209">
        <v>0</v>
      </c>
      <c r="LF336" s="37">
        <f t="shared" si="1792"/>
        <v>0</v>
      </c>
      <c r="LG336" s="229">
        <v>0</v>
      </c>
      <c r="LH336" s="209">
        <v>0</v>
      </c>
      <c r="LI336" s="209">
        <v>0</v>
      </c>
      <c r="LJ336" s="209">
        <v>0</v>
      </c>
      <c r="LK336" s="209">
        <v>0</v>
      </c>
      <c r="LL336" s="209">
        <v>0</v>
      </c>
      <c r="LM336" s="209">
        <v>0</v>
      </c>
      <c r="LN336" s="209">
        <v>0</v>
      </c>
      <c r="LO336" s="209">
        <v>0</v>
      </c>
      <c r="LP336" s="209">
        <v>0</v>
      </c>
      <c r="LQ336" s="209">
        <v>0</v>
      </c>
      <c r="LR336" s="209">
        <v>0</v>
      </c>
      <c r="LS336" s="37">
        <f t="shared" si="1794"/>
        <v>0</v>
      </c>
      <c r="LT336" s="229">
        <v>0</v>
      </c>
      <c r="LU336" s="209">
        <v>0</v>
      </c>
      <c r="LV336" s="209">
        <v>0</v>
      </c>
      <c r="LW336" s="209">
        <v>0</v>
      </c>
      <c r="LX336" s="209">
        <v>0</v>
      </c>
      <c r="LY336" s="209">
        <v>0</v>
      </c>
      <c r="LZ336" s="209">
        <v>0</v>
      </c>
      <c r="MA336" s="209">
        <v>0</v>
      </c>
      <c r="MB336" s="209">
        <v>0</v>
      </c>
      <c r="MC336" s="209">
        <v>0</v>
      </c>
      <c r="MD336" s="209">
        <v>0</v>
      </c>
      <c r="ME336" s="209">
        <v>0</v>
      </c>
      <c r="MF336" s="37">
        <f t="shared" si="1796"/>
        <v>0</v>
      </c>
      <c r="MG336" s="229">
        <v>0</v>
      </c>
      <c r="MH336" s="209">
        <v>0</v>
      </c>
      <c r="MI336" s="209">
        <v>0</v>
      </c>
      <c r="MJ336" s="209">
        <v>0</v>
      </c>
      <c r="MK336" s="209">
        <v>0</v>
      </c>
      <c r="ML336" s="209">
        <v>0</v>
      </c>
      <c r="MM336" s="209">
        <v>0</v>
      </c>
      <c r="MN336" s="209">
        <v>0</v>
      </c>
      <c r="MO336" s="209">
        <v>0</v>
      </c>
      <c r="MP336" s="209">
        <v>0</v>
      </c>
      <c r="MQ336" s="209">
        <v>0</v>
      </c>
      <c r="MR336" s="209">
        <v>0</v>
      </c>
      <c r="MS336" s="38">
        <f t="shared" si="1798"/>
        <v>0</v>
      </c>
    </row>
    <row r="337" spans="1:357" ht="15.75" x14ac:dyDescent="0.25">
      <c r="A337" s="86">
        <v>4406</v>
      </c>
      <c r="B337" s="113"/>
      <c r="C337" s="114" t="s">
        <v>285</v>
      </c>
      <c r="D337" s="114" t="s">
        <v>415</v>
      </c>
      <c r="E337" s="58">
        <v>0</v>
      </c>
      <c r="F337" s="58">
        <v>0</v>
      </c>
      <c r="G337" s="58">
        <v>0</v>
      </c>
      <c r="H337" s="58">
        <v>0</v>
      </c>
      <c r="I337" s="58">
        <v>0</v>
      </c>
      <c r="J337" s="58">
        <v>0</v>
      </c>
      <c r="K337" s="36">
        <v>0</v>
      </c>
      <c r="L337" s="36">
        <v>0</v>
      </c>
      <c r="M337" s="37">
        <v>0</v>
      </c>
      <c r="N337" s="37">
        <v>0</v>
      </c>
      <c r="O337" s="36">
        <v>0</v>
      </c>
      <c r="P337" s="37">
        <v>0</v>
      </c>
      <c r="Q337" s="37">
        <v>0</v>
      </c>
      <c r="R337" s="37">
        <v>0</v>
      </c>
      <c r="S337" s="37">
        <f t="shared" si="1744"/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7">
        <f t="shared" si="1745"/>
        <v>0</v>
      </c>
      <c r="AG337" s="36">
        <v>0</v>
      </c>
      <c r="AH337" s="36">
        <v>0</v>
      </c>
      <c r="AI337" s="36">
        <v>0</v>
      </c>
      <c r="AJ337" s="36">
        <v>0</v>
      </c>
      <c r="AK337" s="36">
        <v>0</v>
      </c>
      <c r="AL337" s="36">
        <v>0</v>
      </c>
      <c r="AM337" s="36">
        <v>0</v>
      </c>
      <c r="AN337" s="36">
        <v>0</v>
      </c>
      <c r="AO337" s="36">
        <v>0</v>
      </c>
      <c r="AP337" s="36">
        <v>0</v>
      </c>
      <c r="AQ337" s="36">
        <v>0</v>
      </c>
      <c r="AR337" s="36">
        <v>0</v>
      </c>
      <c r="AS337" s="37">
        <f t="shared" si="1747"/>
        <v>0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>
        <v>0</v>
      </c>
      <c r="BC337" s="36">
        <v>0</v>
      </c>
      <c r="BD337" s="36">
        <v>0</v>
      </c>
      <c r="BE337" s="36">
        <v>0</v>
      </c>
      <c r="BF337" s="36">
        <f t="shared" si="1749"/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>
        <v>0</v>
      </c>
      <c r="BN337" s="36">
        <v>0</v>
      </c>
      <c r="BO337" s="36">
        <v>0</v>
      </c>
      <c r="BP337" s="36">
        <v>0</v>
      </c>
      <c r="BQ337" s="36">
        <v>0</v>
      </c>
      <c r="BR337" s="36">
        <v>0</v>
      </c>
      <c r="BS337" s="37">
        <f t="shared" si="1751"/>
        <v>0</v>
      </c>
      <c r="BT337" s="36">
        <v>0</v>
      </c>
      <c r="BU337" s="36">
        <v>0</v>
      </c>
      <c r="BV337" s="36">
        <v>0</v>
      </c>
      <c r="BW337" s="36">
        <v>0</v>
      </c>
      <c r="BX337" s="3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7">
        <f t="shared" si="1754"/>
        <v>0</v>
      </c>
      <c r="CG337" s="36">
        <v>0</v>
      </c>
      <c r="CH337" s="36">
        <v>0</v>
      </c>
      <c r="CI337" s="36">
        <v>0</v>
      </c>
      <c r="CJ337" s="36">
        <v>0</v>
      </c>
      <c r="CK337" s="36">
        <v>0</v>
      </c>
      <c r="CL337" s="36">
        <v>0</v>
      </c>
      <c r="CM337" s="36">
        <v>0</v>
      </c>
      <c r="CN337" s="36">
        <v>0</v>
      </c>
      <c r="CO337" s="36">
        <v>0</v>
      </c>
      <c r="CP337" s="36">
        <v>0</v>
      </c>
      <c r="CQ337" s="36">
        <v>0</v>
      </c>
      <c r="CR337" s="36">
        <v>0</v>
      </c>
      <c r="CS337" s="37">
        <f t="shared" si="1757"/>
        <v>0</v>
      </c>
      <c r="CT337" s="36">
        <v>0</v>
      </c>
      <c r="CU337" s="36">
        <v>0</v>
      </c>
      <c r="CV337" s="36">
        <v>0</v>
      </c>
      <c r="CW337" s="36">
        <v>0</v>
      </c>
      <c r="CX337" s="36">
        <v>0</v>
      </c>
      <c r="CY337" s="36">
        <v>0</v>
      </c>
      <c r="CZ337" s="36">
        <v>0</v>
      </c>
      <c r="DA337" s="36">
        <v>0</v>
      </c>
      <c r="DB337" s="36">
        <v>0</v>
      </c>
      <c r="DC337" s="36">
        <v>0</v>
      </c>
      <c r="DD337" s="36">
        <v>0</v>
      </c>
      <c r="DE337" s="36">
        <v>0</v>
      </c>
      <c r="DF337" s="36">
        <f t="shared" si="1760"/>
        <v>0</v>
      </c>
      <c r="DG337" s="36">
        <v>0</v>
      </c>
      <c r="DH337" s="36">
        <v>0</v>
      </c>
      <c r="DI337" s="36">
        <v>0</v>
      </c>
      <c r="DJ337" s="36">
        <v>0</v>
      </c>
      <c r="DK337" s="36">
        <v>0</v>
      </c>
      <c r="DL337" s="36">
        <v>0</v>
      </c>
      <c r="DM337" s="36">
        <v>0</v>
      </c>
      <c r="DN337" s="36">
        <v>0</v>
      </c>
      <c r="DO337" s="36">
        <v>0</v>
      </c>
      <c r="DP337" s="36">
        <v>0</v>
      </c>
      <c r="DQ337" s="36">
        <v>0</v>
      </c>
      <c r="DR337" s="36">
        <v>0</v>
      </c>
      <c r="DS337" s="37">
        <f t="shared" si="1762"/>
        <v>0</v>
      </c>
      <c r="DT337" s="36">
        <v>0</v>
      </c>
      <c r="DU337" s="36">
        <v>0</v>
      </c>
      <c r="DV337" s="36">
        <v>0</v>
      </c>
      <c r="DW337" s="36">
        <v>0</v>
      </c>
      <c r="DX337" s="36">
        <v>0</v>
      </c>
      <c r="DY337" s="36">
        <v>0</v>
      </c>
      <c r="DZ337" s="36">
        <v>0</v>
      </c>
      <c r="EA337" s="36">
        <v>0</v>
      </c>
      <c r="EB337" s="36">
        <v>0</v>
      </c>
      <c r="EC337" s="36">
        <v>0</v>
      </c>
      <c r="ED337" s="36">
        <v>0</v>
      </c>
      <c r="EE337" s="36">
        <v>0</v>
      </c>
      <c r="EF337" s="37">
        <f t="shared" si="1764"/>
        <v>0</v>
      </c>
      <c r="EG337" s="36">
        <v>0</v>
      </c>
      <c r="EH337" s="36">
        <v>0</v>
      </c>
      <c r="EI337" s="36">
        <v>0</v>
      </c>
      <c r="EJ337" s="36">
        <v>0</v>
      </c>
      <c r="EK337" s="36">
        <v>0</v>
      </c>
      <c r="EL337" s="36">
        <v>0</v>
      </c>
      <c r="EM337" s="36">
        <v>0</v>
      </c>
      <c r="EN337" s="36">
        <v>0</v>
      </c>
      <c r="EO337" s="36">
        <v>0</v>
      </c>
      <c r="EP337" s="36">
        <v>0</v>
      </c>
      <c r="EQ337" s="36">
        <v>0</v>
      </c>
      <c r="ER337" s="36">
        <v>0</v>
      </c>
      <c r="ES337" s="37">
        <f t="shared" si="1766"/>
        <v>0</v>
      </c>
      <c r="ET337" s="36">
        <v>0</v>
      </c>
      <c r="EU337" s="36">
        <v>0</v>
      </c>
      <c r="EV337" s="36">
        <v>0</v>
      </c>
      <c r="EW337" s="36">
        <v>0</v>
      </c>
      <c r="EX337" s="36">
        <v>0</v>
      </c>
      <c r="EY337" s="36">
        <v>0</v>
      </c>
      <c r="EZ337" s="36">
        <v>0</v>
      </c>
      <c r="FA337" s="36">
        <v>0</v>
      </c>
      <c r="FB337" s="36">
        <v>0</v>
      </c>
      <c r="FC337" s="36">
        <v>0</v>
      </c>
      <c r="FD337" s="36">
        <v>0</v>
      </c>
      <c r="FE337" s="36">
        <v>0</v>
      </c>
      <c r="FF337" s="37">
        <f t="shared" si="1768"/>
        <v>0</v>
      </c>
      <c r="FG337" s="36">
        <v>0</v>
      </c>
      <c r="FH337" s="36">
        <v>0</v>
      </c>
      <c r="FI337" s="36">
        <v>0</v>
      </c>
      <c r="FJ337" s="36">
        <v>0</v>
      </c>
      <c r="FK337" s="36">
        <v>0</v>
      </c>
      <c r="FL337" s="36">
        <v>0</v>
      </c>
      <c r="FM337" s="36">
        <v>0</v>
      </c>
      <c r="FN337" s="36">
        <v>0</v>
      </c>
      <c r="FO337" s="36">
        <v>0</v>
      </c>
      <c r="FP337" s="36">
        <v>0</v>
      </c>
      <c r="FQ337" s="36">
        <v>0</v>
      </c>
      <c r="FR337" s="36">
        <v>0</v>
      </c>
      <c r="FS337" s="37">
        <f t="shared" si="1770"/>
        <v>0</v>
      </c>
      <c r="FT337" s="36">
        <v>0</v>
      </c>
      <c r="FU337" s="36">
        <v>0</v>
      </c>
      <c r="FV337" s="36">
        <v>0</v>
      </c>
      <c r="FW337" s="36">
        <v>0</v>
      </c>
      <c r="FX337" s="36">
        <v>0</v>
      </c>
      <c r="FY337" s="36">
        <v>0</v>
      </c>
      <c r="FZ337" s="36">
        <v>0</v>
      </c>
      <c r="GA337" s="36">
        <v>0</v>
      </c>
      <c r="GB337" s="36">
        <v>0</v>
      </c>
      <c r="GC337" s="36">
        <v>0</v>
      </c>
      <c r="GD337" s="36">
        <v>0</v>
      </c>
      <c r="GE337" s="36">
        <v>0</v>
      </c>
      <c r="GF337" s="37">
        <f t="shared" si="1772"/>
        <v>0</v>
      </c>
      <c r="GG337" s="36">
        <v>0</v>
      </c>
      <c r="GH337" s="36">
        <v>0</v>
      </c>
      <c r="GI337" s="36">
        <v>0</v>
      </c>
      <c r="GJ337" s="36">
        <v>0</v>
      </c>
      <c r="GK337" s="36">
        <v>0</v>
      </c>
      <c r="GL337" s="36">
        <v>0</v>
      </c>
      <c r="GM337" s="36">
        <v>0</v>
      </c>
      <c r="GN337" s="36">
        <v>0</v>
      </c>
      <c r="GO337" s="36">
        <v>0</v>
      </c>
      <c r="GP337" s="36">
        <v>0</v>
      </c>
      <c r="GQ337" s="36">
        <v>0</v>
      </c>
      <c r="GR337" s="36">
        <v>0</v>
      </c>
      <c r="GS337" s="37">
        <f t="shared" si="1774"/>
        <v>0</v>
      </c>
      <c r="GT337" s="36">
        <v>0</v>
      </c>
      <c r="GU337" s="36">
        <v>0</v>
      </c>
      <c r="GV337" s="36">
        <v>0</v>
      </c>
      <c r="GW337" s="36">
        <v>0</v>
      </c>
      <c r="GX337" s="36">
        <v>0</v>
      </c>
      <c r="GY337" s="36">
        <v>0</v>
      </c>
      <c r="GZ337" s="36">
        <v>0</v>
      </c>
      <c r="HA337" s="36">
        <v>0</v>
      </c>
      <c r="HB337" s="36">
        <v>0</v>
      </c>
      <c r="HC337" s="36">
        <v>0</v>
      </c>
      <c r="HD337" s="36">
        <v>0</v>
      </c>
      <c r="HE337" s="36">
        <v>0</v>
      </c>
      <c r="HF337" s="37">
        <f t="shared" si="1776"/>
        <v>0</v>
      </c>
      <c r="HG337" s="36">
        <v>0</v>
      </c>
      <c r="HH337" s="36">
        <v>0</v>
      </c>
      <c r="HI337" s="36">
        <v>0</v>
      </c>
      <c r="HJ337" s="36">
        <v>0</v>
      </c>
      <c r="HK337" s="36">
        <v>0</v>
      </c>
      <c r="HL337" s="36">
        <v>0</v>
      </c>
      <c r="HM337" s="36">
        <v>0</v>
      </c>
      <c r="HN337" s="36">
        <v>0</v>
      </c>
      <c r="HO337" s="36">
        <v>0</v>
      </c>
      <c r="HP337" s="36">
        <v>0</v>
      </c>
      <c r="HQ337" s="36">
        <v>0</v>
      </c>
      <c r="HR337" s="36">
        <v>0</v>
      </c>
      <c r="HS337" s="37">
        <f t="shared" si="1778"/>
        <v>0</v>
      </c>
      <c r="HT337" s="36">
        <v>0</v>
      </c>
      <c r="HU337" s="36">
        <v>0</v>
      </c>
      <c r="HV337" s="36">
        <v>0</v>
      </c>
      <c r="HW337" s="36">
        <v>0</v>
      </c>
      <c r="HX337" s="36">
        <v>0</v>
      </c>
      <c r="HY337" s="36">
        <v>0</v>
      </c>
      <c r="HZ337" s="36">
        <v>0</v>
      </c>
      <c r="IA337" s="36">
        <v>0</v>
      </c>
      <c r="IB337" s="36">
        <v>0</v>
      </c>
      <c r="IC337" s="36">
        <v>0</v>
      </c>
      <c r="ID337" s="36">
        <v>0</v>
      </c>
      <c r="IE337" s="36">
        <v>0</v>
      </c>
      <c r="IF337" s="37">
        <f t="shared" si="1780"/>
        <v>0</v>
      </c>
      <c r="IG337" s="36">
        <v>0</v>
      </c>
      <c r="IH337" s="209">
        <v>0</v>
      </c>
      <c r="II337" s="209">
        <v>0</v>
      </c>
      <c r="IJ337" s="209">
        <v>0</v>
      </c>
      <c r="IK337" s="209">
        <v>0</v>
      </c>
      <c r="IL337" s="209">
        <v>0</v>
      </c>
      <c r="IM337" s="209">
        <v>0</v>
      </c>
      <c r="IN337" s="209">
        <v>0</v>
      </c>
      <c r="IO337" s="209">
        <v>0</v>
      </c>
      <c r="IP337" s="209">
        <v>0</v>
      </c>
      <c r="IQ337" s="209">
        <v>0</v>
      </c>
      <c r="IR337" s="209">
        <v>0</v>
      </c>
      <c r="IS337" s="37">
        <f t="shared" si="1782"/>
        <v>0</v>
      </c>
      <c r="IT337" s="36">
        <v>0</v>
      </c>
      <c r="IU337" s="209">
        <v>0</v>
      </c>
      <c r="IV337" s="209">
        <v>0</v>
      </c>
      <c r="IW337" s="209">
        <v>0</v>
      </c>
      <c r="IX337" s="209">
        <v>0</v>
      </c>
      <c r="IY337" s="209">
        <v>0</v>
      </c>
      <c r="IZ337" s="209">
        <v>0</v>
      </c>
      <c r="JA337" s="209">
        <v>0</v>
      </c>
      <c r="JB337" s="209">
        <v>0</v>
      </c>
      <c r="JC337" s="209">
        <v>0</v>
      </c>
      <c r="JD337" s="209">
        <v>0</v>
      </c>
      <c r="JE337" s="209">
        <v>0</v>
      </c>
      <c r="JF337" s="37">
        <f t="shared" si="1784"/>
        <v>0</v>
      </c>
      <c r="JG337" s="229">
        <v>0</v>
      </c>
      <c r="JH337" s="209">
        <v>0</v>
      </c>
      <c r="JI337" s="209">
        <v>0</v>
      </c>
      <c r="JJ337" s="209">
        <v>0</v>
      </c>
      <c r="JK337" s="209">
        <v>0</v>
      </c>
      <c r="JL337" s="209">
        <v>0</v>
      </c>
      <c r="JM337" s="209">
        <v>0</v>
      </c>
      <c r="JN337" s="209">
        <v>0</v>
      </c>
      <c r="JO337" s="209">
        <v>0</v>
      </c>
      <c r="JP337" s="209">
        <v>0</v>
      </c>
      <c r="JQ337" s="209">
        <v>0</v>
      </c>
      <c r="JR337" s="209">
        <v>0</v>
      </c>
      <c r="JS337" s="37">
        <f t="shared" si="1786"/>
        <v>0</v>
      </c>
      <c r="JT337" s="229">
        <v>0</v>
      </c>
      <c r="JU337" s="209">
        <v>0</v>
      </c>
      <c r="JV337" s="209">
        <v>0</v>
      </c>
      <c r="JW337" s="209">
        <v>0</v>
      </c>
      <c r="JX337" s="209">
        <v>0</v>
      </c>
      <c r="JY337" s="209">
        <v>0</v>
      </c>
      <c r="JZ337" s="209">
        <v>0</v>
      </c>
      <c r="KA337" s="209">
        <v>0</v>
      </c>
      <c r="KB337" s="209">
        <v>0</v>
      </c>
      <c r="KC337" s="209">
        <v>0</v>
      </c>
      <c r="KD337" s="209">
        <v>0</v>
      </c>
      <c r="KE337" s="209">
        <v>0</v>
      </c>
      <c r="KF337" s="37">
        <f t="shared" si="1788"/>
        <v>0</v>
      </c>
      <c r="KG337" s="229">
        <v>0</v>
      </c>
      <c r="KH337" s="209">
        <v>0</v>
      </c>
      <c r="KI337" s="209">
        <v>0</v>
      </c>
      <c r="KJ337" s="209">
        <v>0</v>
      </c>
      <c r="KK337" s="209">
        <v>0</v>
      </c>
      <c r="KL337" s="209">
        <v>0</v>
      </c>
      <c r="KM337" s="209">
        <v>0</v>
      </c>
      <c r="KN337" s="209">
        <v>0</v>
      </c>
      <c r="KO337" s="209">
        <v>0</v>
      </c>
      <c r="KP337" s="209">
        <v>0</v>
      </c>
      <c r="KQ337" s="209">
        <v>0</v>
      </c>
      <c r="KR337" s="209">
        <v>0</v>
      </c>
      <c r="KS337" s="37">
        <f t="shared" si="1790"/>
        <v>0</v>
      </c>
      <c r="KT337" s="229">
        <v>0</v>
      </c>
      <c r="KU337" s="209">
        <v>0</v>
      </c>
      <c r="KV337" s="209">
        <v>0</v>
      </c>
      <c r="KW337" s="209">
        <v>0</v>
      </c>
      <c r="KX337" s="209">
        <v>0</v>
      </c>
      <c r="KY337" s="209">
        <v>0</v>
      </c>
      <c r="KZ337" s="209">
        <v>0</v>
      </c>
      <c r="LA337" s="209">
        <v>0</v>
      </c>
      <c r="LB337" s="209">
        <v>0</v>
      </c>
      <c r="LC337" s="209">
        <v>0</v>
      </c>
      <c r="LD337" s="209">
        <v>0</v>
      </c>
      <c r="LE337" s="209">
        <v>0</v>
      </c>
      <c r="LF337" s="37">
        <f t="shared" si="1792"/>
        <v>0</v>
      </c>
      <c r="LG337" s="229">
        <v>0</v>
      </c>
      <c r="LH337" s="209">
        <v>0</v>
      </c>
      <c r="LI337" s="209">
        <v>0</v>
      </c>
      <c r="LJ337" s="209">
        <v>0</v>
      </c>
      <c r="LK337" s="209">
        <v>0</v>
      </c>
      <c r="LL337" s="209">
        <v>0</v>
      </c>
      <c r="LM337" s="209">
        <v>0</v>
      </c>
      <c r="LN337" s="209">
        <v>0</v>
      </c>
      <c r="LO337" s="209">
        <v>0</v>
      </c>
      <c r="LP337" s="209">
        <v>0</v>
      </c>
      <c r="LQ337" s="209">
        <v>0</v>
      </c>
      <c r="LR337" s="209">
        <v>0</v>
      </c>
      <c r="LS337" s="37">
        <f t="shared" si="1794"/>
        <v>0</v>
      </c>
      <c r="LT337" s="229">
        <v>0</v>
      </c>
      <c r="LU337" s="209">
        <v>0</v>
      </c>
      <c r="LV337" s="209">
        <v>0</v>
      </c>
      <c r="LW337" s="209">
        <v>0</v>
      </c>
      <c r="LX337" s="209">
        <v>0</v>
      </c>
      <c r="LY337" s="209">
        <v>0</v>
      </c>
      <c r="LZ337" s="209">
        <v>0</v>
      </c>
      <c r="MA337" s="209">
        <v>0</v>
      </c>
      <c r="MB337" s="209">
        <v>0</v>
      </c>
      <c r="MC337" s="209">
        <v>0</v>
      </c>
      <c r="MD337" s="209">
        <v>0</v>
      </c>
      <c r="ME337" s="209">
        <v>0</v>
      </c>
      <c r="MF337" s="37">
        <f t="shared" si="1796"/>
        <v>0</v>
      </c>
      <c r="MG337" s="229">
        <v>0</v>
      </c>
      <c r="MH337" s="209">
        <v>0</v>
      </c>
      <c r="MI337" s="209">
        <v>0</v>
      </c>
      <c r="MJ337" s="209">
        <v>0</v>
      </c>
      <c r="MK337" s="209">
        <v>0</v>
      </c>
      <c r="ML337" s="209">
        <v>0</v>
      </c>
      <c r="MM337" s="209">
        <v>0</v>
      </c>
      <c r="MN337" s="209">
        <v>0</v>
      </c>
      <c r="MO337" s="209">
        <v>0</v>
      </c>
      <c r="MP337" s="209">
        <v>0</v>
      </c>
      <c r="MQ337" s="209">
        <v>0</v>
      </c>
      <c r="MR337" s="209">
        <v>0</v>
      </c>
      <c r="MS337" s="38">
        <f t="shared" si="1798"/>
        <v>0</v>
      </c>
    </row>
    <row r="338" spans="1:357" ht="15.75" x14ac:dyDescent="0.25">
      <c r="A338" s="86">
        <v>4407</v>
      </c>
      <c r="B338" s="113"/>
      <c r="C338" s="114" t="s">
        <v>239</v>
      </c>
      <c r="D338" s="114" t="s">
        <v>590</v>
      </c>
      <c r="E338" s="58">
        <v>0</v>
      </c>
      <c r="F338" s="58">
        <v>0</v>
      </c>
      <c r="G338" s="58">
        <v>0</v>
      </c>
      <c r="H338" s="58">
        <v>0</v>
      </c>
      <c r="I338" s="58">
        <v>0</v>
      </c>
      <c r="J338" s="58">
        <v>0</v>
      </c>
      <c r="K338" s="36">
        <v>0</v>
      </c>
      <c r="L338" s="36">
        <v>0</v>
      </c>
      <c r="M338" s="37">
        <v>0</v>
      </c>
      <c r="N338" s="37">
        <v>0</v>
      </c>
      <c r="O338" s="36">
        <v>0</v>
      </c>
      <c r="P338" s="37">
        <v>0</v>
      </c>
      <c r="Q338" s="37">
        <v>0</v>
      </c>
      <c r="R338" s="37">
        <v>0</v>
      </c>
      <c r="S338" s="37">
        <f t="shared" si="1744"/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7">
        <v>0</v>
      </c>
      <c r="AG338" s="36">
        <v>0</v>
      </c>
      <c r="AH338" s="36">
        <v>0</v>
      </c>
      <c r="AI338" s="36">
        <v>0</v>
      </c>
      <c r="AJ338" s="36">
        <v>0</v>
      </c>
      <c r="AK338" s="36">
        <v>0</v>
      </c>
      <c r="AL338" s="36">
        <v>0</v>
      </c>
      <c r="AM338" s="36">
        <v>0</v>
      </c>
      <c r="AN338" s="36">
        <v>0</v>
      </c>
      <c r="AO338" s="36">
        <v>0</v>
      </c>
      <c r="AP338" s="36">
        <v>0</v>
      </c>
      <c r="AQ338" s="36">
        <v>0</v>
      </c>
      <c r="AR338" s="36">
        <v>0</v>
      </c>
      <c r="AS338" s="37">
        <v>0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>
        <v>0</v>
      </c>
      <c r="BC338" s="36">
        <v>0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>
        <v>0</v>
      </c>
      <c r="BN338" s="36">
        <v>0</v>
      </c>
      <c r="BO338" s="36">
        <v>0</v>
      </c>
      <c r="BP338" s="36">
        <v>0</v>
      </c>
      <c r="BQ338" s="36">
        <v>0</v>
      </c>
      <c r="BR338" s="36">
        <v>0</v>
      </c>
      <c r="BS338" s="37">
        <v>0</v>
      </c>
      <c r="BT338" s="36">
        <v>0</v>
      </c>
      <c r="BU338" s="36">
        <v>0</v>
      </c>
      <c r="BV338" s="36">
        <v>0</v>
      </c>
      <c r="BW338" s="36">
        <v>0</v>
      </c>
      <c r="BX338" s="3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7">
        <v>0</v>
      </c>
      <c r="CG338" s="36">
        <v>0</v>
      </c>
      <c r="CH338" s="36">
        <v>0</v>
      </c>
      <c r="CI338" s="36">
        <v>0</v>
      </c>
      <c r="CJ338" s="36">
        <v>0</v>
      </c>
      <c r="CK338" s="36">
        <v>0</v>
      </c>
      <c r="CL338" s="36">
        <v>0</v>
      </c>
      <c r="CM338" s="36">
        <v>0</v>
      </c>
      <c r="CN338" s="36">
        <v>0</v>
      </c>
      <c r="CO338" s="36">
        <v>0</v>
      </c>
      <c r="CP338" s="36">
        <v>0</v>
      </c>
      <c r="CQ338" s="36">
        <v>0</v>
      </c>
      <c r="CR338" s="36">
        <v>0</v>
      </c>
      <c r="CS338" s="37">
        <v>0</v>
      </c>
      <c r="CT338" s="36">
        <v>0</v>
      </c>
      <c r="CU338" s="36">
        <v>0</v>
      </c>
      <c r="CV338" s="36">
        <v>0</v>
      </c>
      <c r="CW338" s="36">
        <v>0</v>
      </c>
      <c r="CX338" s="36">
        <v>0</v>
      </c>
      <c r="CY338" s="36">
        <v>0</v>
      </c>
      <c r="CZ338" s="36">
        <v>0</v>
      </c>
      <c r="DA338" s="36">
        <v>0</v>
      </c>
      <c r="DB338" s="36">
        <v>0</v>
      </c>
      <c r="DC338" s="36">
        <v>0</v>
      </c>
      <c r="DD338" s="36">
        <v>0</v>
      </c>
      <c r="DE338" s="36">
        <v>0</v>
      </c>
      <c r="DF338" s="36">
        <v>0</v>
      </c>
      <c r="DG338" s="36">
        <v>0</v>
      </c>
      <c r="DH338" s="36">
        <v>0</v>
      </c>
      <c r="DI338" s="36">
        <v>0</v>
      </c>
      <c r="DJ338" s="36">
        <v>0</v>
      </c>
      <c r="DK338" s="36">
        <v>0</v>
      </c>
      <c r="DL338" s="36">
        <v>0</v>
      </c>
      <c r="DM338" s="36">
        <v>0</v>
      </c>
      <c r="DN338" s="36">
        <v>0</v>
      </c>
      <c r="DO338" s="36">
        <v>0</v>
      </c>
      <c r="DP338" s="36">
        <v>0</v>
      </c>
      <c r="DQ338" s="36">
        <v>0</v>
      </c>
      <c r="DR338" s="36">
        <v>0</v>
      </c>
      <c r="DS338" s="37">
        <v>0</v>
      </c>
      <c r="DT338" s="36">
        <v>0</v>
      </c>
      <c r="DU338" s="36">
        <v>0</v>
      </c>
      <c r="DV338" s="36">
        <v>0</v>
      </c>
      <c r="DW338" s="36">
        <v>0</v>
      </c>
      <c r="DX338" s="36">
        <v>0</v>
      </c>
      <c r="DY338" s="36">
        <v>0</v>
      </c>
      <c r="DZ338" s="36">
        <v>0</v>
      </c>
      <c r="EA338" s="36">
        <v>0</v>
      </c>
      <c r="EB338" s="36">
        <v>0</v>
      </c>
      <c r="EC338" s="36">
        <v>0</v>
      </c>
      <c r="ED338" s="36">
        <v>0</v>
      </c>
      <c r="EE338" s="36">
        <v>0</v>
      </c>
      <c r="EF338" s="37">
        <v>0</v>
      </c>
      <c r="EG338" s="36">
        <v>0</v>
      </c>
      <c r="EH338" s="36">
        <v>0</v>
      </c>
      <c r="EI338" s="36">
        <v>0</v>
      </c>
      <c r="EJ338" s="36">
        <v>0</v>
      </c>
      <c r="EK338" s="36">
        <v>0</v>
      </c>
      <c r="EL338" s="36">
        <v>0</v>
      </c>
      <c r="EM338" s="36">
        <v>0</v>
      </c>
      <c r="EN338" s="36">
        <v>0</v>
      </c>
      <c r="EO338" s="36">
        <v>0</v>
      </c>
      <c r="EP338" s="36">
        <v>0</v>
      </c>
      <c r="EQ338" s="36">
        <v>0</v>
      </c>
      <c r="ER338" s="36">
        <v>0</v>
      </c>
      <c r="ES338" s="37">
        <v>0</v>
      </c>
      <c r="ET338" s="36">
        <v>0</v>
      </c>
      <c r="EU338" s="36">
        <v>0</v>
      </c>
      <c r="EV338" s="36">
        <v>0</v>
      </c>
      <c r="EW338" s="36">
        <v>0</v>
      </c>
      <c r="EX338" s="36">
        <v>0</v>
      </c>
      <c r="EY338" s="36">
        <v>0</v>
      </c>
      <c r="EZ338" s="36">
        <v>0</v>
      </c>
      <c r="FA338" s="36">
        <v>0</v>
      </c>
      <c r="FB338" s="36">
        <v>0</v>
      </c>
      <c r="FC338" s="36">
        <v>0</v>
      </c>
      <c r="FD338" s="36">
        <v>0</v>
      </c>
      <c r="FE338" s="36">
        <v>0</v>
      </c>
      <c r="FF338" s="37">
        <v>0</v>
      </c>
      <c r="FG338" s="36">
        <v>0</v>
      </c>
      <c r="FH338" s="36">
        <v>0</v>
      </c>
      <c r="FI338" s="36">
        <v>0</v>
      </c>
      <c r="FJ338" s="36">
        <v>0</v>
      </c>
      <c r="FK338" s="36">
        <v>0</v>
      </c>
      <c r="FL338" s="36">
        <v>0</v>
      </c>
      <c r="FM338" s="36">
        <v>0</v>
      </c>
      <c r="FN338" s="36">
        <v>0</v>
      </c>
      <c r="FO338" s="36">
        <v>0</v>
      </c>
      <c r="FP338" s="36">
        <v>0</v>
      </c>
      <c r="FQ338" s="36">
        <v>0</v>
      </c>
      <c r="FR338" s="36">
        <v>0</v>
      </c>
      <c r="FS338" s="37">
        <v>0</v>
      </c>
      <c r="FT338" s="36">
        <v>0</v>
      </c>
      <c r="FU338" s="36">
        <v>0</v>
      </c>
      <c r="FV338" s="36">
        <v>0</v>
      </c>
      <c r="FW338" s="36">
        <v>0</v>
      </c>
      <c r="FX338" s="36">
        <v>0</v>
      </c>
      <c r="FY338" s="36">
        <v>0</v>
      </c>
      <c r="FZ338" s="36">
        <v>0</v>
      </c>
      <c r="GA338" s="36">
        <v>0</v>
      </c>
      <c r="GB338" s="36">
        <v>0</v>
      </c>
      <c r="GC338" s="36">
        <v>0</v>
      </c>
      <c r="GD338" s="36">
        <v>0</v>
      </c>
      <c r="GE338" s="36">
        <v>0</v>
      </c>
      <c r="GF338" s="37">
        <v>0</v>
      </c>
      <c r="GG338" s="36">
        <v>0</v>
      </c>
      <c r="GH338" s="36">
        <v>0</v>
      </c>
      <c r="GI338" s="36">
        <v>0</v>
      </c>
      <c r="GJ338" s="36">
        <v>0</v>
      </c>
      <c r="GK338" s="36">
        <v>0</v>
      </c>
      <c r="GL338" s="36">
        <v>0</v>
      </c>
      <c r="GM338" s="36">
        <v>0</v>
      </c>
      <c r="GN338" s="36">
        <v>0</v>
      </c>
      <c r="GO338" s="36">
        <v>0</v>
      </c>
      <c r="GP338" s="36">
        <v>0</v>
      </c>
      <c r="GQ338" s="36">
        <v>0</v>
      </c>
      <c r="GR338" s="36">
        <v>0</v>
      </c>
      <c r="GS338" s="37">
        <v>0</v>
      </c>
      <c r="GT338" s="36">
        <v>0</v>
      </c>
      <c r="GU338" s="36">
        <v>0</v>
      </c>
      <c r="GV338" s="36">
        <v>0</v>
      </c>
      <c r="GW338" s="36">
        <v>0</v>
      </c>
      <c r="GX338" s="36">
        <v>0</v>
      </c>
      <c r="GY338" s="36">
        <v>0</v>
      </c>
      <c r="GZ338" s="36">
        <v>0</v>
      </c>
      <c r="HA338" s="36">
        <v>0</v>
      </c>
      <c r="HB338" s="36">
        <v>0</v>
      </c>
      <c r="HC338" s="36">
        <v>0</v>
      </c>
      <c r="HD338" s="36">
        <v>0</v>
      </c>
      <c r="HE338" s="36">
        <v>0</v>
      </c>
      <c r="HF338" s="37">
        <v>0</v>
      </c>
      <c r="HG338" s="36">
        <v>0</v>
      </c>
      <c r="HH338" s="36">
        <v>0</v>
      </c>
      <c r="HI338" s="36">
        <v>0</v>
      </c>
      <c r="HJ338" s="36">
        <v>0</v>
      </c>
      <c r="HK338" s="36">
        <v>0</v>
      </c>
      <c r="HL338" s="36">
        <v>0</v>
      </c>
      <c r="HM338" s="36">
        <v>0</v>
      </c>
      <c r="HN338" s="36">
        <v>0</v>
      </c>
      <c r="HO338" s="36">
        <v>0</v>
      </c>
      <c r="HP338" s="36">
        <v>0</v>
      </c>
      <c r="HQ338" s="36">
        <v>0</v>
      </c>
      <c r="HR338" s="36">
        <v>0</v>
      </c>
      <c r="HS338" s="37">
        <v>0</v>
      </c>
      <c r="HT338" s="36">
        <v>0</v>
      </c>
      <c r="HU338" s="36">
        <v>0</v>
      </c>
      <c r="HV338" s="36">
        <v>0</v>
      </c>
      <c r="HW338" s="36">
        <v>0</v>
      </c>
      <c r="HX338" s="36">
        <v>0</v>
      </c>
      <c r="HY338" s="36">
        <v>0</v>
      </c>
      <c r="HZ338" s="36">
        <v>0</v>
      </c>
      <c r="IA338" s="36">
        <v>0</v>
      </c>
      <c r="IB338" s="36">
        <v>0</v>
      </c>
      <c r="IC338" s="36">
        <v>0</v>
      </c>
      <c r="ID338" s="36">
        <v>0</v>
      </c>
      <c r="IE338" s="36">
        <v>0</v>
      </c>
      <c r="IF338" s="37">
        <v>0</v>
      </c>
      <c r="IG338" s="36">
        <v>0</v>
      </c>
      <c r="IH338" s="209">
        <v>0</v>
      </c>
      <c r="II338" s="209">
        <v>0</v>
      </c>
      <c r="IJ338" s="209">
        <v>0</v>
      </c>
      <c r="IK338" s="209">
        <v>0</v>
      </c>
      <c r="IL338" s="209">
        <v>0</v>
      </c>
      <c r="IM338" s="209">
        <v>0</v>
      </c>
      <c r="IN338" s="209">
        <v>0</v>
      </c>
      <c r="IO338" s="209">
        <v>0</v>
      </c>
      <c r="IP338" s="209">
        <v>0</v>
      </c>
      <c r="IQ338" s="209">
        <v>0</v>
      </c>
      <c r="IR338" s="209">
        <v>0</v>
      </c>
      <c r="IS338" s="37">
        <v>0</v>
      </c>
      <c r="IT338" s="36">
        <v>0</v>
      </c>
      <c r="IU338" s="209">
        <v>0</v>
      </c>
      <c r="IV338" s="209">
        <v>0</v>
      </c>
      <c r="IW338" s="209">
        <v>0</v>
      </c>
      <c r="IX338" s="209">
        <v>0</v>
      </c>
      <c r="IY338" s="209">
        <v>0</v>
      </c>
      <c r="IZ338" s="209">
        <v>0</v>
      </c>
      <c r="JA338" s="209">
        <v>0</v>
      </c>
      <c r="JB338" s="209">
        <v>0</v>
      </c>
      <c r="JC338" s="209">
        <v>0</v>
      </c>
      <c r="JD338" s="209">
        <v>0</v>
      </c>
      <c r="JE338" s="209">
        <v>0</v>
      </c>
      <c r="JF338" s="37">
        <v>0</v>
      </c>
      <c r="JG338" s="229">
        <v>0</v>
      </c>
      <c r="JH338" s="209">
        <v>0</v>
      </c>
      <c r="JI338" s="209">
        <v>0</v>
      </c>
      <c r="JJ338" s="209">
        <v>0</v>
      </c>
      <c r="JK338" s="209">
        <v>0</v>
      </c>
      <c r="JL338" s="209">
        <v>0</v>
      </c>
      <c r="JM338" s="209">
        <v>0</v>
      </c>
      <c r="JN338" s="209">
        <v>0</v>
      </c>
      <c r="JO338" s="209">
        <v>0</v>
      </c>
      <c r="JP338" s="209">
        <v>0</v>
      </c>
      <c r="JQ338" s="209">
        <v>0</v>
      </c>
      <c r="JR338" s="209">
        <v>0</v>
      </c>
      <c r="JS338" s="37">
        <v>0</v>
      </c>
      <c r="JT338" s="229">
        <v>0</v>
      </c>
      <c r="JU338" s="209">
        <v>0</v>
      </c>
      <c r="JV338" s="209">
        <v>0</v>
      </c>
      <c r="JW338" s="209">
        <v>0</v>
      </c>
      <c r="JX338" s="209">
        <v>0</v>
      </c>
      <c r="JY338" s="209">
        <v>0</v>
      </c>
      <c r="JZ338" s="209">
        <v>0</v>
      </c>
      <c r="KA338" s="209">
        <v>0</v>
      </c>
      <c r="KB338" s="209">
        <v>0</v>
      </c>
      <c r="KC338" s="209">
        <v>0</v>
      </c>
      <c r="KD338" s="209">
        <v>0</v>
      </c>
      <c r="KE338" s="209">
        <v>0</v>
      </c>
      <c r="KF338" s="37">
        <v>0</v>
      </c>
      <c r="KG338" s="229">
        <v>0</v>
      </c>
      <c r="KH338" s="209">
        <v>0</v>
      </c>
      <c r="KI338" s="209">
        <v>0</v>
      </c>
      <c r="KJ338" s="209">
        <v>0</v>
      </c>
      <c r="KK338" s="209">
        <v>0</v>
      </c>
      <c r="KL338" s="209">
        <v>0</v>
      </c>
      <c r="KM338" s="209">
        <v>0</v>
      </c>
      <c r="KN338" s="209">
        <v>0</v>
      </c>
      <c r="KO338" s="209">
        <v>0</v>
      </c>
      <c r="KP338" s="209">
        <v>0</v>
      </c>
      <c r="KQ338" s="209">
        <v>0</v>
      </c>
      <c r="KR338" s="209">
        <v>0</v>
      </c>
      <c r="KS338" s="37">
        <v>0</v>
      </c>
      <c r="KT338" s="229">
        <v>0</v>
      </c>
      <c r="KU338" s="209">
        <v>0</v>
      </c>
      <c r="KV338" s="209">
        <v>0</v>
      </c>
      <c r="KW338" s="209">
        <v>0</v>
      </c>
      <c r="KX338" s="209">
        <v>0</v>
      </c>
      <c r="KY338" s="209">
        <v>0</v>
      </c>
      <c r="KZ338" s="209">
        <v>0</v>
      </c>
      <c r="LA338" s="209">
        <v>0</v>
      </c>
      <c r="LB338" s="209">
        <v>0</v>
      </c>
      <c r="LC338" s="209">
        <v>0</v>
      </c>
      <c r="LD338" s="209">
        <v>0</v>
      </c>
      <c r="LE338" s="209">
        <v>0</v>
      </c>
      <c r="LF338" s="37">
        <v>0</v>
      </c>
      <c r="LG338" s="229">
        <v>0</v>
      </c>
      <c r="LH338" s="209">
        <v>0</v>
      </c>
      <c r="LI338" s="209">
        <v>0</v>
      </c>
      <c r="LJ338" s="209">
        <v>0</v>
      </c>
      <c r="LK338" s="209">
        <v>0</v>
      </c>
      <c r="LL338" s="209">
        <v>0</v>
      </c>
      <c r="LM338" s="209">
        <v>0</v>
      </c>
      <c r="LN338" s="209">
        <v>0</v>
      </c>
      <c r="LO338" s="209">
        <v>0</v>
      </c>
      <c r="LP338" s="209">
        <v>0</v>
      </c>
      <c r="LQ338" s="209">
        <v>0</v>
      </c>
      <c r="LR338" s="209">
        <v>0</v>
      </c>
      <c r="LS338" s="37">
        <v>0</v>
      </c>
      <c r="LT338" s="229">
        <v>0</v>
      </c>
      <c r="LU338" s="209">
        <v>0</v>
      </c>
      <c r="LV338" s="209">
        <v>0</v>
      </c>
      <c r="LW338" s="209">
        <v>0</v>
      </c>
      <c r="LX338" s="209">
        <v>0</v>
      </c>
      <c r="LY338" s="209">
        <v>0</v>
      </c>
      <c r="LZ338" s="209">
        <v>0</v>
      </c>
      <c r="MA338" s="209">
        <v>0</v>
      </c>
      <c r="MB338" s="209">
        <v>0</v>
      </c>
      <c r="MC338" s="209">
        <v>0</v>
      </c>
      <c r="MD338" s="209">
        <v>0</v>
      </c>
      <c r="ME338" s="209">
        <v>0</v>
      </c>
      <c r="MF338" s="37">
        <v>0</v>
      </c>
      <c r="MG338" s="229">
        <v>0</v>
      </c>
      <c r="MH338" s="209">
        <v>0</v>
      </c>
      <c r="MI338" s="209">
        <v>0</v>
      </c>
      <c r="MJ338" s="209">
        <v>0</v>
      </c>
      <c r="MK338" s="209">
        <v>0</v>
      </c>
      <c r="ML338" s="209">
        <v>0</v>
      </c>
      <c r="MM338" s="209">
        <v>0</v>
      </c>
      <c r="MN338" s="209">
        <v>0</v>
      </c>
      <c r="MO338" s="209">
        <v>0</v>
      </c>
      <c r="MP338" s="209">
        <v>0</v>
      </c>
      <c r="MQ338" s="209">
        <v>0</v>
      </c>
      <c r="MR338" s="209">
        <v>0</v>
      </c>
      <c r="MS338" s="38">
        <v>0</v>
      </c>
    </row>
    <row r="339" spans="1:357" ht="15.75" x14ac:dyDescent="0.25">
      <c r="A339" s="86">
        <v>4408</v>
      </c>
      <c r="B339" s="113"/>
      <c r="C339" s="114" t="s">
        <v>335</v>
      </c>
      <c r="D339" s="114" t="s">
        <v>240</v>
      </c>
      <c r="E339" s="58">
        <v>0</v>
      </c>
      <c r="F339" s="58">
        <v>0</v>
      </c>
      <c r="G339" s="58">
        <v>0</v>
      </c>
      <c r="H339" s="58">
        <v>0</v>
      </c>
      <c r="I339" s="58">
        <v>0</v>
      </c>
      <c r="J339" s="58">
        <v>0</v>
      </c>
      <c r="K339" s="36">
        <v>0</v>
      </c>
      <c r="L339" s="36">
        <v>0</v>
      </c>
      <c r="M339" s="37">
        <v>0</v>
      </c>
      <c r="N339" s="37">
        <v>0</v>
      </c>
      <c r="O339" s="36">
        <v>0</v>
      </c>
      <c r="P339" s="37">
        <v>0</v>
      </c>
      <c r="Q339" s="37">
        <v>0</v>
      </c>
      <c r="R339" s="37">
        <v>0</v>
      </c>
      <c r="S339" s="37">
        <f t="shared" si="1744"/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7">
        <f>T339+U339+V339+W339+X339+Y339+Z339+AA339+AB339+AC339+AD339+AE339</f>
        <v>0</v>
      </c>
      <c r="AG339" s="36">
        <v>0</v>
      </c>
      <c r="AH339" s="36">
        <v>0</v>
      </c>
      <c r="AI339" s="36">
        <v>0</v>
      </c>
      <c r="AJ339" s="36">
        <v>0</v>
      </c>
      <c r="AK339" s="36">
        <v>0</v>
      </c>
      <c r="AL339" s="36">
        <v>0</v>
      </c>
      <c r="AM339" s="36">
        <v>0</v>
      </c>
      <c r="AN339" s="36">
        <v>0</v>
      </c>
      <c r="AO339" s="36">
        <v>0</v>
      </c>
      <c r="AP339" s="36">
        <v>0</v>
      </c>
      <c r="AQ339" s="36">
        <v>0</v>
      </c>
      <c r="AR339" s="36">
        <v>0</v>
      </c>
      <c r="AS339" s="37">
        <f>AG339+AH339+AI339+AJ339+AK339+AL339+AM339+AN339+AO339+AP339+AQ339+AR339</f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>
        <v>0</v>
      </c>
      <c r="BC339" s="36">
        <v>0</v>
      </c>
      <c r="BD339" s="36">
        <v>0</v>
      </c>
      <c r="BE339" s="36">
        <v>0</v>
      </c>
      <c r="BF339" s="36">
        <f>AT339+AU339+AV339+AW339+AX339+AY339+AZ339+BA339+BB339+BC339+BD339+BE339</f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>
        <v>0</v>
      </c>
      <c r="BN339" s="36">
        <v>0</v>
      </c>
      <c r="BO339" s="36">
        <v>0</v>
      </c>
      <c r="BP339" s="36">
        <v>0</v>
      </c>
      <c r="BQ339" s="36">
        <v>0</v>
      </c>
      <c r="BR339" s="36">
        <v>0</v>
      </c>
      <c r="BS339" s="37">
        <f>BG339+BH339+BI339+BJ339+BK339+BL339+BM339+BN339+BO339+BP339+BQ339+BR339</f>
        <v>0</v>
      </c>
      <c r="BT339" s="36">
        <v>0</v>
      </c>
      <c r="BU339" s="36">
        <v>0</v>
      </c>
      <c r="BV339" s="36">
        <v>0</v>
      </c>
      <c r="BW339" s="36">
        <v>0</v>
      </c>
      <c r="BX339" s="3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8345.852111500586</v>
      </c>
      <c r="CF339" s="37">
        <f>BT339+BU339+BV339+BW339+BX339+BY339+BZ339+CA339+CB339+CC339+CD339+CE339</f>
        <v>8345.852111500586</v>
      </c>
      <c r="CG339" s="36">
        <v>0</v>
      </c>
      <c r="CH339" s="36">
        <v>0</v>
      </c>
      <c r="CI339" s="36">
        <v>0</v>
      </c>
      <c r="CJ339" s="36">
        <v>0</v>
      </c>
      <c r="CK339" s="36">
        <v>0</v>
      </c>
      <c r="CL339" s="36">
        <v>0</v>
      </c>
      <c r="CM339" s="36">
        <v>0</v>
      </c>
      <c r="CN339" s="36">
        <v>0</v>
      </c>
      <c r="CO339" s="36">
        <v>0</v>
      </c>
      <c r="CP339" s="36">
        <v>4957.4361542313472</v>
      </c>
      <c r="CQ339" s="36">
        <v>0</v>
      </c>
      <c r="CR339" s="36">
        <v>18882.490402270072</v>
      </c>
      <c r="CS339" s="37">
        <f>CG339+CH339+CI339+CJ339+CK339+CL339+CM339+CN339+CO339+CP339+CQ339+CR339</f>
        <v>23839.926556501421</v>
      </c>
      <c r="CT339" s="36">
        <v>0</v>
      </c>
      <c r="CU339" s="36">
        <v>0</v>
      </c>
      <c r="CV339" s="36">
        <v>0</v>
      </c>
      <c r="CW339" s="36">
        <v>0</v>
      </c>
      <c r="CX339" s="36">
        <v>0</v>
      </c>
      <c r="CY339" s="36">
        <v>0</v>
      </c>
      <c r="CZ339" s="36">
        <v>13770.655983975965</v>
      </c>
      <c r="DA339" s="36">
        <v>0</v>
      </c>
      <c r="DB339" s="36">
        <v>0</v>
      </c>
      <c r="DC339" s="36">
        <v>0</v>
      </c>
      <c r="DD339" s="36">
        <v>0</v>
      </c>
      <c r="DE339" s="36">
        <v>0</v>
      </c>
      <c r="DF339" s="36">
        <f>CT339+CU339+CV339+CW339+CX339+CY339+CZ339+DA339+DB339+DC339+DD339+DE339</f>
        <v>13770.655983975965</v>
      </c>
      <c r="DG339" s="36">
        <v>0</v>
      </c>
      <c r="DH339" s="36">
        <v>0</v>
      </c>
      <c r="DI339" s="36">
        <v>0</v>
      </c>
      <c r="DJ339" s="36">
        <v>0</v>
      </c>
      <c r="DK339" s="36">
        <v>0</v>
      </c>
      <c r="DL339" s="36">
        <v>0</v>
      </c>
      <c r="DM339" s="36">
        <v>0</v>
      </c>
      <c r="DN339" s="36">
        <v>0</v>
      </c>
      <c r="DO339" s="36">
        <v>0</v>
      </c>
      <c r="DP339" s="36">
        <v>0</v>
      </c>
      <c r="DQ339" s="36">
        <v>0</v>
      </c>
      <c r="DR339" s="36">
        <v>0</v>
      </c>
      <c r="DS339" s="37">
        <f>DG339+DH339+DI339+DJ339+DK339+DL339+DM339+DN339+DO339+DP339+DQ339+DR339</f>
        <v>0</v>
      </c>
      <c r="DT339" s="36">
        <v>0</v>
      </c>
      <c r="DU339" s="36">
        <v>0</v>
      </c>
      <c r="DV339" s="36">
        <v>0</v>
      </c>
      <c r="DW339" s="36">
        <v>0</v>
      </c>
      <c r="DX339" s="36">
        <v>0</v>
      </c>
      <c r="DY339" s="36">
        <v>0</v>
      </c>
      <c r="DZ339" s="36">
        <v>0</v>
      </c>
      <c r="EA339" s="36">
        <v>0</v>
      </c>
      <c r="EB339" s="36">
        <v>0</v>
      </c>
      <c r="EC339" s="36">
        <v>0</v>
      </c>
      <c r="ED339" s="36">
        <v>0</v>
      </c>
      <c r="EE339" s="36">
        <v>0</v>
      </c>
      <c r="EF339" s="37">
        <f>DT339+DU339+DV339+DW339+DX339+DY339+DZ339+EA339+EB339+EC339+ED339+EE339</f>
        <v>0</v>
      </c>
      <c r="EG339" s="36">
        <v>0</v>
      </c>
      <c r="EH339" s="36">
        <v>0</v>
      </c>
      <c r="EI339" s="36">
        <v>0</v>
      </c>
      <c r="EJ339" s="36">
        <v>0</v>
      </c>
      <c r="EK339" s="36">
        <v>0</v>
      </c>
      <c r="EL339" s="36">
        <v>0</v>
      </c>
      <c r="EM339" s="36">
        <v>0</v>
      </c>
      <c r="EN339" s="36">
        <v>0</v>
      </c>
      <c r="EO339" s="36">
        <v>0</v>
      </c>
      <c r="EP339" s="36">
        <v>0</v>
      </c>
      <c r="EQ339" s="36">
        <v>0</v>
      </c>
      <c r="ER339" s="36">
        <v>0</v>
      </c>
      <c r="ES339" s="37">
        <f>EG339+EH339+EI339+EJ339+EK339+EL339+EM339+EN339+EO339+EP339+EQ339+ER339</f>
        <v>0</v>
      </c>
      <c r="ET339" s="36">
        <v>0</v>
      </c>
      <c r="EU339" s="36">
        <v>0</v>
      </c>
      <c r="EV339" s="36">
        <v>0</v>
      </c>
      <c r="EW339" s="36">
        <v>0</v>
      </c>
      <c r="EX339" s="36">
        <v>0</v>
      </c>
      <c r="EY339" s="36">
        <v>0</v>
      </c>
      <c r="EZ339" s="36">
        <v>0</v>
      </c>
      <c r="FA339" s="36">
        <v>0</v>
      </c>
      <c r="FB339" s="36">
        <v>0</v>
      </c>
      <c r="FC339" s="36">
        <v>0</v>
      </c>
      <c r="FD339" s="36">
        <v>0</v>
      </c>
      <c r="FE339" s="36">
        <v>0</v>
      </c>
      <c r="FF339" s="37">
        <f>ET339+EU339+EV339+EW339+EX339+EY339+EZ339+FA339+FB339+FC339+FD339+FE339</f>
        <v>0</v>
      </c>
      <c r="FG339" s="36">
        <v>0</v>
      </c>
      <c r="FH339" s="36">
        <v>0</v>
      </c>
      <c r="FI339" s="36">
        <v>0</v>
      </c>
      <c r="FJ339" s="36">
        <v>0</v>
      </c>
      <c r="FK339" s="36">
        <v>0</v>
      </c>
      <c r="FL339" s="36">
        <v>0</v>
      </c>
      <c r="FM339" s="36">
        <v>0</v>
      </c>
      <c r="FN339" s="36">
        <v>0</v>
      </c>
      <c r="FO339" s="36">
        <v>0</v>
      </c>
      <c r="FP339" s="36">
        <v>50706.13</v>
      </c>
      <c r="FQ339" s="36">
        <v>0</v>
      </c>
      <c r="FR339" s="36">
        <v>0</v>
      </c>
      <c r="FS339" s="37">
        <f>FG339+FH339+FI339+FJ339+FK339+FL339+FM339+FN339+FO339+FP339+FQ339+FR339</f>
        <v>50706.13</v>
      </c>
      <c r="FT339" s="36">
        <v>0</v>
      </c>
      <c r="FU339" s="36">
        <v>0</v>
      </c>
      <c r="FV339" s="36">
        <v>0</v>
      </c>
      <c r="FW339" s="36">
        <v>0</v>
      </c>
      <c r="FX339" s="36">
        <v>0</v>
      </c>
      <c r="FY339" s="36">
        <v>0</v>
      </c>
      <c r="FZ339" s="36">
        <v>0</v>
      </c>
      <c r="GA339" s="36">
        <v>0</v>
      </c>
      <c r="GB339" s="36">
        <v>0</v>
      </c>
      <c r="GC339" s="36">
        <v>0</v>
      </c>
      <c r="GD339" s="36">
        <v>0</v>
      </c>
      <c r="GE339" s="36">
        <v>0</v>
      </c>
      <c r="GF339" s="37">
        <f>FT339+FU339+FV339+FW339+FX339+FY339+FZ339+GA339+GB339+GC339+GD339+GE339</f>
        <v>0</v>
      </c>
      <c r="GG339" s="36">
        <v>0</v>
      </c>
      <c r="GH339" s="36">
        <v>0</v>
      </c>
      <c r="GI339" s="36">
        <v>0</v>
      </c>
      <c r="GJ339" s="36">
        <v>0</v>
      </c>
      <c r="GK339" s="36">
        <v>0</v>
      </c>
      <c r="GL339" s="36">
        <v>0</v>
      </c>
      <c r="GM339" s="36">
        <v>0</v>
      </c>
      <c r="GN339" s="36">
        <v>0</v>
      </c>
      <c r="GO339" s="36">
        <v>0</v>
      </c>
      <c r="GP339" s="36">
        <v>0</v>
      </c>
      <c r="GQ339" s="36">
        <v>0</v>
      </c>
      <c r="GR339" s="36">
        <v>0</v>
      </c>
      <c r="GS339" s="37">
        <f>GG339+GH339+GI339+GJ339+GK339+GL339+GM339+GN339+GO339+GP339+GQ339+GR339</f>
        <v>0</v>
      </c>
      <c r="GT339" s="36">
        <v>0</v>
      </c>
      <c r="GU339" s="36">
        <v>0</v>
      </c>
      <c r="GV339" s="36">
        <v>0</v>
      </c>
      <c r="GW339" s="36">
        <v>0</v>
      </c>
      <c r="GX339" s="36">
        <v>0</v>
      </c>
      <c r="GY339" s="36">
        <v>0</v>
      </c>
      <c r="GZ339" s="36">
        <v>0</v>
      </c>
      <c r="HA339" s="36">
        <v>0</v>
      </c>
      <c r="HB339" s="36">
        <v>0</v>
      </c>
      <c r="HC339" s="36">
        <v>0</v>
      </c>
      <c r="HD339" s="36">
        <v>0</v>
      </c>
      <c r="HE339" s="36">
        <v>0</v>
      </c>
      <c r="HF339" s="37">
        <f>GT339+GU339+GV339+GW339+GX339+GY339+GZ339+HA339+HB339+HC339+HD339+HE339</f>
        <v>0</v>
      </c>
      <c r="HG339" s="36">
        <v>0</v>
      </c>
      <c r="HH339" s="36">
        <v>0</v>
      </c>
      <c r="HI339" s="36">
        <v>0</v>
      </c>
      <c r="HJ339" s="36">
        <v>0</v>
      </c>
      <c r="HK339" s="36">
        <v>0</v>
      </c>
      <c r="HL339" s="36">
        <v>0</v>
      </c>
      <c r="HM339" s="36">
        <v>0</v>
      </c>
      <c r="HN339" s="36">
        <v>0</v>
      </c>
      <c r="HO339" s="36">
        <v>0</v>
      </c>
      <c r="HP339" s="36">
        <v>0</v>
      </c>
      <c r="HQ339" s="36">
        <v>0</v>
      </c>
      <c r="HR339" s="36">
        <v>0</v>
      </c>
      <c r="HS339" s="37">
        <f>HG339+HH339+HI339+HJ339+HK339+HL339+HM339+HN339+HO339+HP339+HQ339+HR339</f>
        <v>0</v>
      </c>
      <c r="HT339" s="36">
        <v>0</v>
      </c>
      <c r="HU339" s="36">
        <v>0</v>
      </c>
      <c r="HV339" s="36">
        <v>0</v>
      </c>
      <c r="HW339" s="36">
        <v>0</v>
      </c>
      <c r="HX339" s="36">
        <v>0</v>
      </c>
      <c r="HY339" s="36">
        <v>0</v>
      </c>
      <c r="HZ339" s="36">
        <v>0</v>
      </c>
      <c r="IA339" s="36">
        <v>0</v>
      </c>
      <c r="IB339" s="36">
        <v>0</v>
      </c>
      <c r="IC339" s="36">
        <v>0</v>
      </c>
      <c r="ID339" s="36">
        <v>0</v>
      </c>
      <c r="IE339" s="36">
        <v>0</v>
      </c>
      <c r="IF339" s="37">
        <f>HT339+HU339+HV339+HW339+HX339+HY339+HZ339+IA339+IB339+IC339+ID339+IE339</f>
        <v>0</v>
      </c>
      <c r="IG339" s="36">
        <v>0</v>
      </c>
      <c r="IH339" s="209">
        <v>0</v>
      </c>
      <c r="II339" s="209">
        <v>0</v>
      </c>
      <c r="IJ339" s="209">
        <v>0</v>
      </c>
      <c r="IK339" s="209">
        <v>0</v>
      </c>
      <c r="IL339" s="209">
        <v>0</v>
      </c>
      <c r="IM339" s="209">
        <v>0</v>
      </c>
      <c r="IN339" s="209">
        <v>0</v>
      </c>
      <c r="IO339" s="209">
        <v>0</v>
      </c>
      <c r="IP339" s="209">
        <v>0</v>
      </c>
      <c r="IQ339" s="209">
        <v>0</v>
      </c>
      <c r="IR339" s="209">
        <v>0</v>
      </c>
      <c r="IS339" s="37">
        <f>IG339+IH339+II339+IJ339+IK339+IL339+IM339+IN339+IO339+IP339+IQ339+IR339</f>
        <v>0</v>
      </c>
      <c r="IT339" s="36">
        <v>0</v>
      </c>
      <c r="IU339" s="209">
        <v>0</v>
      </c>
      <c r="IV339" s="209">
        <v>0</v>
      </c>
      <c r="IW339" s="209">
        <v>0</v>
      </c>
      <c r="IX339" s="209">
        <v>0</v>
      </c>
      <c r="IY339" s="209">
        <v>0</v>
      </c>
      <c r="IZ339" s="209">
        <v>0</v>
      </c>
      <c r="JA339" s="209">
        <v>0</v>
      </c>
      <c r="JB339" s="209">
        <v>0</v>
      </c>
      <c r="JC339" s="209">
        <v>0</v>
      </c>
      <c r="JD339" s="209">
        <v>0</v>
      </c>
      <c r="JE339" s="209">
        <v>0</v>
      </c>
      <c r="JF339" s="37">
        <f>IT339+IU339+IV339+IW339+IX339+IY339+IZ339+JA339+JB339+JC339+JD339+JE339</f>
        <v>0</v>
      </c>
      <c r="JG339" s="229">
        <v>0</v>
      </c>
      <c r="JH339" s="209">
        <v>0</v>
      </c>
      <c r="JI339" s="209">
        <v>0</v>
      </c>
      <c r="JJ339" s="209">
        <v>0</v>
      </c>
      <c r="JK339" s="209">
        <v>0</v>
      </c>
      <c r="JL339" s="209">
        <v>0</v>
      </c>
      <c r="JM339" s="209">
        <v>0</v>
      </c>
      <c r="JN339" s="209">
        <v>0</v>
      </c>
      <c r="JO339" s="209">
        <v>0</v>
      </c>
      <c r="JP339" s="209">
        <v>0</v>
      </c>
      <c r="JQ339" s="209">
        <v>0</v>
      </c>
      <c r="JR339" s="209">
        <v>0</v>
      </c>
      <c r="JS339" s="37">
        <f>JG339+JH339+JI339+JJ339+JK339+JL339+JM339+JN339+JO339+JP339+JQ339+JR339</f>
        <v>0</v>
      </c>
      <c r="JT339" s="229">
        <v>0</v>
      </c>
      <c r="JU339" s="209">
        <v>0</v>
      </c>
      <c r="JV339" s="209">
        <v>0</v>
      </c>
      <c r="JW339" s="209">
        <v>0</v>
      </c>
      <c r="JX339" s="209">
        <v>0</v>
      </c>
      <c r="JY339" s="209">
        <v>0</v>
      </c>
      <c r="JZ339" s="209">
        <v>0</v>
      </c>
      <c r="KA339" s="209">
        <v>0</v>
      </c>
      <c r="KB339" s="209">
        <v>0</v>
      </c>
      <c r="KC339" s="209">
        <v>0</v>
      </c>
      <c r="KD339" s="209">
        <v>0</v>
      </c>
      <c r="KE339" s="209">
        <v>0</v>
      </c>
      <c r="KF339" s="37">
        <f>JT339+JU339+JV339+JW339+JX339+JY339+JZ339+KA339+KB339+KC339+KD339+KE339</f>
        <v>0</v>
      </c>
      <c r="KG339" s="229">
        <v>0</v>
      </c>
      <c r="KH339" s="209">
        <v>0</v>
      </c>
      <c r="KI339" s="209">
        <v>0</v>
      </c>
      <c r="KJ339" s="209">
        <v>0</v>
      </c>
      <c r="KK339" s="209">
        <v>0</v>
      </c>
      <c r="KL339" s="209">
        <v>0</v>
      </c>
      <c r="KM339" s="209">
        <v>0</v>
      </c>
      <c r="KN339" s="209">
        <v>0</v>
      </c>
      <c r="KO339" s="209">
        <v>0</v>
      </c>
      <c r="KP339" s="209">
        <v>0</v>
      </c>
      <c r="KQ339" s="209">
        <v>0</v>
      </c>
      <c r="KR339" s="209">
        <v>0</v>
      </c>
      <c r="KS339" s="37">
        <f>KG339+KH339+KI339+KJ339+KK339+KL339+KM339+KN339+KO339+KP339+KQ339+KR339</f>
        <v>0</v>
      </c>
      <c r="KT339" s="229">
        <v>0</v>
      </c>
      <c r="KU339" s="209">
        <v>0</v>
      </c>
      <c r="KV339" s="209">
        <v>0</v>
      </c>
      <c r="KW339" s="209">
        <v>0</v>
      </c>
      <c r="KX339" s="209">
        <v>0</v>
      </c>
      <c r="KY339" s="209">
        <v>0</v>
      </c>
      <c r="KZ339" s="209">
        <v>0</v>
      </c>
      <c r="LA339" s="209">
        <v>0</v>
      </c>
      <c r="LB339" s="209">
        <v>0</v>
      </c>
      <c r="LC339" s="209">
        <v>0</v>
      </c>
      <c r="LD339" s="209">
        <v>0</v>
      </c>
      <c r="LE339" s="209">
        <v>0</v>
      </c>
      <c r="LF339" s="37">
        <f>KT339+KU339+KV339+KW339+KX339+KY339+KZ339+LA339+LB339+LC339+LD339+LE339</f>
        <v>0</v>
      </c>
      <c r="LG339" s="229">
        <v>0</v>
      </c>
      <c r="LH339" s="209">
        <v>0</v>
      </c>
      <c r="LI339" s="209">
        <v>0</v>
      </c>
      <c r="LJ339" s="209">
        <v>0</v>
      </c>
      <c r="LK339" s="209">
        <v>0</v>
      </c>
      <c r="LL339" s="209">
        <v>0</v>
      </c>
      <c r="LM339" s="209">
        <v>0</v>
      </c>
      <c r="LN339" s="209">
        <v>0</v>
      </c>
      <c r="LO339" s="209">
        <v>0</v>
      </c>
      <c r="LP339" s="209">
        <v>0</v>
      </c>
      <c r="LQ339" s="209">
        <v>0</v>
      </c>
      <c r="LR339" s="209">
        <v>0</v>
      </c>
      <c r="LS339" s="37">
        <f>LG339+LH339+LI339+LJ339+LK339+LL339+LM339+LN339+LO339+LP339+LQ339+LR339</f>
        <v>0</v>
      </c>
      <c r="LT339" s="229">
        <v>0</v>
      </c>
      <c r="LU339" s="209">
        <v>0</v>
      </c>
      <c r="LV339" s="209">
        <v>0</v>
      </c>
      <c r="LW339" s="209">
        <v>0</v>
      </c>
      <c r="LX339" s="209">
        <v>0</v>
      </c>
      <c r="LY339" s="209">
        <v>0</v>
      </c>
      <c r="LZ339" s="209">
        <v>0</v>
      </c>
      <c r="MA339" s="209">
        <v>0</v>
      </c>
      <c r="MB339" s="209">
        <v>0</v>
      </c>
      <c r="MC339" s="209">
        <v>0</v>
      </c>
      <c r="MD339" s="209">
        <v>0</v>
      </c>
      <c r="ME339" s="209">
        <v>0</v>
      </c>
      <c r="MF339" s="37">
        <f>LT339+LU339+LV339+LW339+LX339+LY339+LZ339+MA339+MB339+MC339+MD339+ME339</f>
        <v>0</v>
      </c>
      <c r="MG339" s="229">
        <v>0</v>
      </c>
      <c r="MH339" s="209">
        <v>0</v>
      </c>
      <c r="MI339" s="209">
        <v>0</v>
      </c>
      <c r="MJ339" s="209">
        <v>0</v>
      </c>
      <c r="MK339" s="209">
        <v>0</v>
      </c>
      <c r="ML339" s="209">
        <v>0</v>
      </c>
      <c r="MM339" s="209">
        <v>0</v>
      </c>
      <c r="MN339" s="209">
        <v>0</v>
      </c>
      <c r="MO339" s="209">
        <v>0</v>
      </c>
      <c r="MP339" s="209">
        <v>0</v>
      </c>
      <c r="MQ339" s="209">
        <v>0</v>
      </c>
      <c r="MR339" s="209">
        <v>0</v>
      </c>
      <c r="MS339" s="38">
        <f>MG339+MH339+MI339+MJ339+MK339+ML339+MM339+MN339+MO339+MP339+MQ339+MR339</f>
        <v>0</v>
      </c>
    </row>
    <row r="340" spans="1:357" ht="15.75" x14ac:dyDescent="0.25">
      <c r="A340" s="86">
        <v>4409</v>
      </c>
      <c r="B340" s="113"/>
      <c r="C340" s="114" t="s">
        <v>336</v>
      </c>
      <c r="D340" s="114" t="s">
        <v>106</v>
      </c>
      <c r="E340" s="58">
        <v>0</v>
      </c>
      <c r="F340" s="58">
        <v>0</v>
      </c>
      <c r="G340" s="58">
        <v>0</v>
      </c>
      <c r="H340" s="58">
        <v>0</v>
      </c>
      <c r="I340" s="58">
        <v>0</v>
      </c>
      <c r="J340" s="58">
        <v>0</v>
      </c>
      <c r="K340" s="36">
        <v>0</v>
      </c>
      <c r="L340" s="36">
        <v>0</v>
      </c>
      <c r="M340" s="37">
        <v>0</v>
      </c>
      <c r="N340" s="37">
        <v>0</v>
      </c>
      <c r="O340" s="36">
        <v>0</v>
      </c>
      <c r="P340" s="37">
        <v>0</v>
      </c>
      <c r="Q340" s="37">
        <v>0</v>
      </c>
      <c r="R340" s="37">
        <v>0</v>
      </c>
      <c r="S340" s="37">
        <f t="shared" si="1744"/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7">
        <f>T340+U340+V340+W340+X340+Y340+Z340+AA340+AB340+AC340+AD340+AE340</f>
        <v>0</v>
      </c>
      <c r="AG340" s="36">
        <v>0</v>
      </c>
      <c r="AH340" s="36">
        <v>0</v>
      </c>
      <c r="AI340" s="36">
        <v>0</v>
      </c>
      <c r="AJ340" s="36">
        <v>0</v>
      </c>
      <c r="AK340" s="36">
        <v>0</v>
      </c>
      <c r="AL340" s="36">
        <v>0</v>
      </c>
      <c r="AM340" s="36">
        <v>0</v>
      </c>
      <c r="AN340" s="36">
        <v>0</v>
      </c>
      <c r="AO340" s="36">
        <v>0</v>
      </c>
      <c r="AP340" s="36">
        <v>0</v>
      </c>
      <c r="AQ340" s="36">
        <v>0</v>
      </c>
      <c r="AR340" s="36">
        <v>0</v>
      </c>
      <c r="AS340" s="37">
        <f>AG340+AH340+AI340+AJ340+AK340+AL340+AM340+AN340+AO340+AP340+AQ340+AR340</f>
        <v>0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>
        <v>0</v>
      </c>
      <c r="BC340" s="36">
        <v>0</v>
      </c>
      <c r="BD340" s="36">
        <v>0</v>
      </c>
      <c r="BE340" s="36">
        <v>0</v>
      </c>
      <c r="BF340" s="36">
        <f>AT340+AU340+AV340+AW340+AX340+AY340+AZ340+BA340+BB340+BC340+BD340+BE340</f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0</v>
      </c>
      <c r="BM340" s="36">
        <v>0</v>
      </c>
      <c r="BN340" s="36">
        <v>0</v>
      </c>
      <c r="BO340" s="36">
        <v>0</v>
      </c>
      <c r="BP340" s="36">
        <v>0</v>
      </c>
      <c r="BQ340" s="36">
        <v>0</v>
      </c>
      <c r="BR340" s="36">
        <v>0</v>
      </c>
      <c r="BS340" s="37">
        <f>BG340+BH340+BI340+BJ340+BK340+BL340+BM340+BN340+BO340+BP340+BQ340+BR340</f>
        <v>0</v>
      </c>
      <c r="BT340" s="36">
        <v>29.210482390252047</v>
      </c>
      <c r="BU340" s="36">
        <v>0</v>
      </c>
      <c r="BV340" s="36">
        <v>99.282256718410963</v>
      </c>
      <c r="BW340" s="36">
        <v>16074.111166750125</v>
      </c>
      <c r="BX340" s="36">
        <v>10691.036554832248</v>
      </c>
      <c r="BY340" s="36">
        <v>426.15590051744203</v>
      </c>
      <c r="BZ340" s="36">
        <v>86.458854949090522</v>
      </c>
      <c r="CA340" s="36">
        <v>135.56167584710349</v>
      </c>
      <c r="CB340" s="36">
        <v>10176.080787848441</v>
      </c>
      <c r="CC340" s="36">
        <v>4833.2164914037721</v>
      </c>
      <c r="CD340" s="36">
        <v>7611.4171256885329</v>
      </c>
      <c r="CE340" s="36">
        <v>160445.04673677185</v>
      </c>
      <c r="CF340" s="37">
        <f>BT340+BU340+BV340+BW340+BX340+BY340+BZ340+CA340+CB340+CC340+CD340+CE340</f>
        <v>210607.57803371726</v>
      </c>
      <c r="CG340" s="36">
        <v>0</v>
      </c>
      <c r="CH340" s="36">
        <v>0</v>
      </c>
      <c r="CI340" s="36">
        <v>0</v>
      </c>
      <c r="CJ340" s="36">
        <v>0</v>
      </c>
      <c r="CK340" s="36">
        <v>0</v>
      </c>
      <c r="CL340" s="36">
        <v>0</v>
      </c>
      <c r="CM340" s="36">
        <v>0</v>
      </c>
      <c r="CN340" s="36">
        <v>0</v>
      </c>
      <c r="CO340" s="36">
        <v>0</v>
      </c>
      <c r="CP340" s="36">
        <v>0</v>
      </c>
      <c r="CQ340" s="36">
        <v>0</v>
      </c>
      <c r="CR340" s="36">
        <v>0</v>
      </c>
      <c r="CS340" s="37">
        <f>CG340+CH340+CI340+CJ340+CK340+CL340+CM340+CN340+CO340+CP340+CQ340+CR340</f>
        <v>0</v>
      </c>
      <c r="CT340" s="36">
        <v>0</v>
      </c>
      <c r="CU340" s="36">
        <v>0</v>
      </c>
      <c r="CV340" s="36">
        <v>0</v>
      </c>
      <c r="CW340" s="36">
        <v>0</v>
      </c>
      <c r="CX340" s="36">
        <v>0</v>
      </c>
      <c r="CY340" s="36">
        <v>0</v>
      </c>
      <c r="CZ340" s="36">
        <v>0</v>
      </c>
      <c r="DA340" s="36">
        <v>0</v>
      </c>
      <c r="DB340" s="36">
        <v>0</v>
      </c>
      <c r="DC340" s="36">
        <v>0</v>
      </c>
      <c r="DD340" s="36">
        <v>0</v>
      </c>
      <c r="DE340" s="36">
        <v>0</v>
      </c>
      <c r="DF340" s="36">
        <f>CT340+CU340+CV340+CW340+CX340+CY340+CZ340+DA340+DB340+DC340+DD340+DE340</f>
        <v>0</v>
      </c>
      <c r="DG340" s="36">
        <v>0</v>
      </c>
      <c r="DH340" s="36">
        <v>0</v>
      </c>
      <c r="DI340" s="36">
        <v>0</v>
      </c>
      <c r="DJ340" s="36">
        <v>0</v>
      </c>
      <c r="DK340" s="36">
        <v>0</v>
      </c>
      <c r="DL340" s="36">
        <v>0</v>
      </c>
      <c r="DM340" s="36">
        <v>0</v>
      </c>
      <c r="DN340" s="36">
        <v>0</v>
      </c>
      <c r="DO340" s="36">
        <v>0</v>
      </c>
      <c r="DP340" s="36">
        <v>0</v>
      </c>
      <c r="DQ340" s="36">
        <v>355284.94</v>
      </c>
      <c r="DR340" s="36">
        <v>357707.73</v>
      </c>
      <c r="DS340" s="37">
        <f>DG340+DH340+DI340+DJ340+DK340+DL340+DM340+DN340+DO340+DP340+DQ340+DR340</f>
        <v>712992.66999999993</v>
      </c>
      <c r="DT340" s="36">
        <v>42062.68</v>
      </c>
      <c r="DU340" s="36">
        <v>0</v>
      </c>
      <c r="DV340" s="36">
        <v>0</v>
      </c>
      <c r="DW340" s="36">
        <v>52336.800000000003</v>
      </c>
      <c r="DX340" s="36">
        <v>29347.57</v>
      </c>
      <c r="DY340" s="36">
        <v>5072.3500000000058</v>
      </c>
      <c r="DZ340" s="36">
        <v>48100.61</v>
      </c>
      <c r="EA340" s="36">
        <v>0</v>
      </c>
      <c r="EB340" s="36">
        <v>0</v>
      </c>
      <c r="EC340" s="36">
        <v>46180.92</v>
      </c>
      <c r="ED340" s="36">
        <v>1107.359999999986</v>
      </c>
      <c r="EE340" s="36">
        <v>67564.08</v>
      </c>
      <c r="EF340" s="37">
        <f>DT340+DU340+DV340+DW340+DX340+DY340+DZ340+EA340+EB340+EC340+ED340+EE340</f>
        <v>291772.37</v>
      </c>
      <c r="EG340" s="36">
        <v>16194.66</v>
      </c>
      <c r="EH340" s="36">
        <v>50714.89</v>
      </c>
      <c r="EI340" s="36">
        <v>85923.25</v>
      </c>
      <c r="EJ340" s="36">
        <v>54946.26</v>
      </c>
      <c r="EK340" s="36">
        <v>86887.11</v>
      </c>
      <c r="EL340" s="36">
        <v>8142.179999999993</v>
      </c>
      <c r="EM340" s="36">
        <v>189381.56</v>
      </c>
      <c r="EN340" s="36">
        <v>64111.890000000072</v>
      </c>
      <c r="EO340" s="36">
        <v>140424.57999999999</v>
      </c>
      <c r="EP340" s="36">
        <v>951231.79</v>
      </c>
      <c r="EQ340" s="36">
        <v>65945.419999999925</v>
      </c>
      <c r="ER340" s="36">
        <v>65362.200000000186</v>
      </c>
      <c r="ES340" s="37">
        <f>EG340+EH340+EI340+EJ340+EK340+EL340+EM340+EN340+EO340+EP340+EQ340+ER340</f>
        <v>1779265.79</v>
      </c>
      <c r="ET340" s="36">
        <v>15345.31</v>
      </c>
      <c r="EU340" s="36">
        <v>48329.43</v>
      </c>
      <c r="EV340" s="36">
        <v>58701.97</v>
      </c>
      <c r="EW340" s="36">
        <v>16302.64</v>
      </c>
      <c r="EX340" s="36">
        <v>73217.39</v>
      </c>
      <c r="EY340" s="36">
        <v>62896.06</v>
      </c>
      <c r="EZ340" s="36">
        <v>50427.13</v>
      </c>
      <c r="FA340" s="36">
        <v>52988.32</v>
      </c>
      <c r="FB340" s="36">
        <v>52963.76</v>
      </c>
      <c r="FC340" s="36">
        <v>15345.309999999939</v>
      </c>
      <c r="FD340" s="36">
        <v>15345.310000000056</v>
      </c>
      <c r="FE340" s="36">
        <v>15345.309999999939</v>
      </c>
      <c r="FF340" s="37">
        <f>ET340+EU340+EV340+EW340+EX340+EY340+EZ340+FA340+FB340+FC340+FD340+FE340</f>
        <v>477207.93999999994</v>
      </c>
      <c r="FG340" s="36">
        <v>15345.31</v>
      </c>
      <c r="FH340" s="36">
        <v>15345.31</v>
      </c>
      <c r="FI340" s="36">
        <v>15345.31</v>
      </c>
      <c r="FJ340" s="36">
        <v>15345.31</v>
      </c>
      <c r="FK340" s="36">
        <v>15345.31</v>
      </c>
      <c r="FL340" s="36">
        <v>23733.94</v>
      </c>
      <c r="FM340" s="36">
        <v>15345.31</v>
      </c>
      <c r="FN340" s="36">
        <v>15345.31</v>
      </c>
      <c r="FO340" s="36">
        <v>15345.31</v>
      </c>
      <c r="FP340" s="36">
        <v>15345.31</v>
      </c>
      <c r="FQ340" s="36">
        <v>34545.31</v>
      </c>
      <c r="FR340" s="36">
        <v>24945.31</v>
      </c>
      <c r="FS340" s="37">
        <f>FG340+FH340+FI340+FJ340+FK340+FL340+FM340+FN340+FO340+FP340+FQ340+FR340</f>
        <v>221332.35</v>
      </c>
      <c r="FT340" s="36">
        <v>24945.31</v>
      </c>
      <c r="FU340" s="36">
        <v>24945.31</v>
      </c>
      <c r="FV340" s="36">
        <v>17345.310000000001</v>
      </c>
      <c r="FW340" s="36">
        <v>15345.31</v>
      </c>
      <c r="FX340" s="36">
        <v>9145.9500000000116</v>
      </c>
      <c r="FY340" s="36">
        <v>21544.67</v>
      </c>
      <c r="FZ340" s="36">
        <v>15345.31</v>
      </c>
      <c r="GA340" s="36">
        <v>15345.31</v>
      </c>
      <c r="GB340" s="36">
        <v>15345.31</v>
      </c>
      <c r="GC340" s="36">
        <v>15345.31</v>
      </c>
      <c r="GD340" s="36">
        <v>15345.31</v>
      </c>
      <c r="GE340" s="36">
        <v>15345.31</v>
      </c>
      <c r="GF340" s="37">
        <f>FT340+FU340+FV340+FW340+FX340+FY340+FZ340+GA340+GB340+GC340+GD340+GE340</f>
        <v>205343.72</v>
      </c>
      <c r="GG340" s="36">
        <v>20345.309999999998</v>
      </c>
      <c r="GH340" s="36">
        <v>14535.800000000003</v>
      </c>
      <c r="GI340" s="36">
        <v>15345.309999999998</v>
      </c>
      <c r="GJ340" s="36">
        <v>19154.819999999992</v>
      </c>
      <c r="GK340" s="36">
        <v>15345.310000000012</v>
      </c>
      <c r="GL340" s="36">
        <v>15345.309999999998</v>
      </c>
      <c r="GM340" s="36">
        <v>15345.309999999998</v>
      </c>
      <c r="GN340" s="36">
        <v>15345.309999999998</v>
      </c>
      <c r="GO340" s="36">
        <v>15345.309999999983</v>
      </c>
      <c r="GP340" s="36">
        <v>15345.310000000027</v>
      </c>
      <c r="GQ340" s="36">
        <v>15345.309999999998</v>
      </c>
      <c r="GR340" s="36">
        <v>15345.309999999998</v>
      </c>
      <c r="GS340" s="37">
        <f>GG340+GH340+GI340+GJ340+GK340+GL340+GM340+GN340+GO340+GP340+GQ340+GR340</f>
        <v>192143.72</v>
      </c>
      <c r="GT340" s="36">
        <v>15345.31</v>
      </c>
      <c r="GU340" s="36">
        <v>15345.31</v>
      </c>
      <c r="GV340" s="36">
        <v>15345.310000000001</v>
      </c>
      <c r="GW340" s="36">
        <v>15345.309999999998</v>
      </c>
      <c r="GX340" s="36">
        <v>15345.310000000005</v>
      </c>
      <c r="GY340" s="36">
        <v>15345.309999999998</v>
      </c>
      <c r="GZ340" s="36">
        <v>15345.310000000012</v>
      </c>
      <c r="HA340" s="36">
        <v>15345.309999999983</v>
      </c>
      <c r="HB340" s="36">
        <v>15345.309999999983</v>
      </c>
      <c r="HC340" s="36">
        <v>0</v>
      </c>
      <c r="HD340" s="36">
        <v>14482.390000000014</v>
      </c>
      <c r="HE340" s="36">
        <v>9145.9500000000116</v>
      </c>
      <c r="HF340" s="37">
        <f>GT340+GU340+GV340+GW340+GX340+GY340+GZ340+HA340+HB340+HC340+HD340+HE340</f>
        <v>161736.13</v>
      </c>
      <c r="HG340" s="36">
        <v>25354.18</v>
      </c>
      <c r="HH340" s="36">
        <v>21544.67</v>
      </c>
      <c r="HI340" s="36">
        <v>16208.230000000003</v>
      </c>
      <c r="HJ340" s="36">
        <v>20681.75</v>
      </c>
      <c r="HK340" s="36">
        <v>15344.309999999998</v>
      </c>
      <c r="HL340" s="36">
        <v>15345.310000000012</v>
      </c>
      <c r="HM340" s="36">
        <v>15345.309999999983</v>
      </c>
      <c r="HN340" s="36">
        <v>15345.310000000012</v>
      </c>
      <c r="HO340" s="36">
        <v>15345.309999999998</v>
      </c>
      <c r="HP340" s="36">
        <v>41531.78</v>
      </c>
      <c r="HQ340" s="36">
        <v>15345.309999999998</v>
      </c>
      <c r="HR340" s="36">
        <v>15949.449999999997</v>
      </c>
      <c r="HS340" s="37">
        <f>HG340+HH340+HI340+HJ340+HK340+HL340+HM340+HN340+HO340+HP340+HQ340+HR340</f>
        <v>233340.91999999998</v>
      </c>
      <c r="HT340" s="36">
        <v>15345.31</v>
      </c>
      <c r="HU340" s="36">
        <v>15345.31</v>
      </c>
      <c r="HV340" s="36">
        <v>15345.310000000001</v>
      </c>
      <c r="HW340" s="36">
        <v>15345.309999999998</v>
      </c>
      <c r="HX340" s="36">
        <v>15346.250000000007</v>
      </c>
      <c r="HY340" s="36">
        <v>9145.9499999999971</v>
      </c>
      <c r="HZ340" s="36">
        <v>9145.9500000000116</v>
      </c>
      <c r="IA340" s="36">
        <v>5336.4399999999732</v>
      </c>
      <c r="IB340" s="36">
        <v>12955.460000000006</v>
      </c>
      <c r="IC340" s="36">
        <v>5336.4400000000023</v>
      </c>
      <c r="ID340" s="36">
        <v>5336.4400000000023</v>
      </c>
      <c r="IE340" s="36">
        <v>5336.4400000000023</v>
      </c>
      <c r="IF340" s="37">
        <f>HT340+HU340+HV340+HW340+HX340+HY340+HZ340+IA340+IB340+IC340+ID340+IE340</f>
        <v>129320.61</v>
      </c>
      <c r="IG340" s="36">
        <v>5336.44</v>
      </c>
      <c r="IH340" s="209">
        <v>5336.44</v>
      </c>
      <c r="II340" s="209">
        <v>6209.9500000000007</v>
      </c>
      <c r="IJ340" s="209">
        <v>5336.4399999999987</v>
      </c>
      <c r="IK340" s="209">
        <v>5336.4400000000023</v>
      </c>
      <c r="IL340" s="209">
        <v>5336.4399999999987</v>
      </c>
      <c r="IM340" s="209">
        <v>5336.4400000000023</v>
      </c>
      <c r="IN340" s="209">
        <v>5336.4399999999951</v>
      </c>
      <c r="IO340" s="209">
        <v>5336.4400000000023</v>
      </c>
      <c r="IP340" s="209">
        <v>5336.4400000000023</v>
      </c>
      <c r="IQ340" s="209">
        <v>5336.4399999999951</v>
      </c>
      <c r="IR340" s="209">
        <v>5336.4400000000023</v>
      </c>
      <c r="IS340" s="37">
        <f>IG340+IH340+II340+IJ340+IK340+IL340+IM340+IN340+IO340+IP340+IQ340+IR340</f>
        <v>64910.79</v>
      </c>
      <c r="IT340" s="36">
        <v>5336.44</v>
      </c>
      <c r="IU340" s="209">
        <v>5336.44</v>
      </c>
      <c r="IV340" s="209">
        <v>5336.4400000000005</v>
      </c>
      <c r="IW340" s="209">
        <v>5336.4399999999987</v>
      </c>
      <c r="IX340" s="209">
        <v>5336.4400000000023</v>
      </c>
      <c r="IY340" s="209">
        <v>5336.4399999999987</v>
      </c>
      <c r="IZ340" s="209">
        <v>5336.4400000000023</v>
      </c>
      <c r="JA340" s="209">
        <v>5336.4399999999951</v>
      </c>
      <c r="JB340" s="209">
        <v>5336.4400000000023</v>
      </c>
      <c r="JC340" s="209">
        <v>5336.4400000000023</v>
      </c>
      <c r="JD340" s="209">
        <v>5336.4399999999951</v>
      </c>
      <c r="JE340" s="209">
        <v>5336.4400000000023</v>
      </c>
      <c r="JF340" s="37">
        <f>IT340+IU340+IV340+IW340+IX340+IY340+IZ340+JA340+JB340+JC340+JD340+JE340</f>
        <v>64037.279999999999</v>
      </c>
      <c r="JG340" s="229">
        <v>5336.44</v>
      </c>
      <c r="JH340" s="209">
        <v>5336.44</v>
      </c>
      <c r="JI340" s="209">
        <v>5336.4400000000005</v>
      </c>
      <c r="JJ340" s="209">
        <v>5336.4399999999987</v>
      </c>
      <c r="JK340" s="209">
        <v>5336.4400000000023</v>
      </c>
      <c r="JL340" s="209">
        <v>0</v>
      </c>
      <c r="JM340" s="209">
        <v>0</v>
      </c>
      <c r="JN340" s="209">
        <v>0</v>
      </c>
      <c r="JO340" s="209">
        <v>0</v>
      </c>
      <c r="JP340" s="209">
        <v>0</v>
      </c>
      <c r="JQ340" s="209">
        <v>0</v>
      </c>
      <c r="JR340" s="209">
        <v>6985.73</v>
      </c>
      <c r="JS340" s="37">
        <f>JG340+JH340+JI340+JJ340+JK340+JL340+JM340+JN340+JO340+JP340+JQ340+JR340</f>
        <v>33667.93</v>
      </c>
      <c r="JT340" s="229">
        <v>11869.31</v>
      </c>
      <c r="JU340" s="209">
        <v>2803.9600000000009</v>
      </c>
      <c r="JV340" s="209">
        <v>0</v>
      </c>
      <c r="JW340" s="209">
        <v>0</v>
      </c>
      <c r="JX340" s="209">
        <v>-5.9600000000009459</v>
      </c>
      <c r="JY340" s="209">
        <v>0</v>
      </c>
      <c r="JZ340" s="209">
        <v>0</v>
      </c>
      <c r="KA340" s="209">
        <v>0</v>
      </c>
      <c r="KB340" s="209">
        <v>0</v>
      </c>
      <c r="KC340" s="209">
        <v>0</v>
      </c>
      <c r="KD340" s="209">
        <v>0</v>
      </c>
      <c r="KE340" s="209">
        <v>0</v>
      </c>
      <c r="KF340" s="37">
        <f>JT340+JU340+JV340+JW340+JX340+JY340+JZ340+KA340+KB340+KC340+KD340+KE340</f>
        <v>14667.31</v>
      </c>
      <c r="KG340" s="229">
        <v>0</v>
      </c>
      <c r="KH340" s="209">
        <v>0</v>
      </c>
      <c r="KI340" s="209">
        <v>0</v>
      </c>
      <c r="KJ340" s="209">
        <v>0</v>
      </c>
      <c r="KK340" s="209">
        <v>0</v>
      </c>
      <c r="KL340" s="209">
        <v>0</v>
      </c>
      <c r="KM340" s="209">
        <v>0</v>
      </c>
      <c r="KN340" s="209">
        <v>0</v>
      </c>
      <c r="KO340" s="209">
        <v>0</v>
      </c>
      <c r="KP340" s="209">
        <v>0</v>
      </c>
      <c r="KQ340" s="209">
        <v>0</v>
      </c>
      <c r="KR340" s="209">
        <v>0</v>
      </c>
      <c r="KS340" s="37">
        <f>KG340+KH340+KI340+KJ340+KK340+KL340+KM340+KN340+KO340+KP340+KQ340+KR340</f>
        <v>0</v>
      </c>
      <c r="KT340" s="229">
        <v>0</v>
      </c>
      <c r="KU340" s="209">
        <v>0</v>
      </c>
      <c r="KV340" s="209">
        <v>0</v>
      </c>
      <c r="KW340" s="209">
        <v>0</v>
      </c>
      <c r="KX340" s="209">
        <v>0</v>
      </c>
      <c r="KY340" s="209">
        <v>0</v>
      </c>
      <c r="KZ340" s="209">
        <v>0</v>
      </c>
      <c r="LA340" s="209">
        <v>0</v>
      </c>
      <c r="LB340" s="209">
        <v>0</v>
      </c>
      <c r="LC340" s="209">
        <v>0</v>
      </c>
      <c r="LD340" s="209">
        <v>0</v>
      </c>
      <c r="LE340" s="209">
        <v>0</v>
      </c>
      <c r="LF340" s="37">
        <f>KT340+KU340+KV340+KW340+KX340+KY340+KZ340+LA340+LB340+LC340+LD340+LE340</f>
        <v>0</v>
      </c>
      <c r="LG340" s="229">
        <v>0</v>
      </c>
      <c r="LH340" s="209">
        <v>0</v>
      </c>
      <c r="LI340" s="209">
        <v>0</v>
      </c>
      <c r="LJ340" s="209">
        <v>0</v>
      </c>
      <c r="LK340" s="209">
        <v>0</v>
      </c>
      <c r="LL340" s="209">
        <v>0</v>
      </c>
      <c r="LM340" s="209">
        <v>0</v>
      </c>
      <c r="LN340" s="209">
        <v>0</v>
      </c>
      <c r="LO340" s="209">
        <v>0</v>
      </c>
      <c r="LP340" s="209">
        <v>0</v>
      </c>
      <c r="LQ340" s="209">
        <v>0</v>
      </c>
      <c r="LR340" s="209">
        <v>0</v>
      </c>
      <c r="LS340" s="37">
        <f>LG340+LH340+LI340+LJ340+LK340+LL340+LM340+LN340+LO340+LP340+LQ340+LR340</f>
        <v>0</v>
      </c>
      <c r="LT340" s="229">
        <v>0</v>
      </c>
      <c r="LU340" s="209">
        <v>0</v>
      </c>
      <c r="LV340" s="209">
        <v>0</v>
      </c>
      <c r="LW340" s="209">
        <v>0</v>
      </c>
      <c r="LX340" s="209">
        <v>0</v>
      </c>
      <c r="LY340" s="209">
        <v>0</v>
      </c>
      <c r="LZ340" s="209">
        <v>0</v>
      </c>
      <c r="MA340" s="209">
        <v>0</v>
      </c>
      <c r="MB340" s="209">
        <v>0</v>
      </c>
      <c r="MC340" s="209">
        <v>0</v>
      </c>
      <c r="MD340" s="209">
        <v>0</v>
      </c>
      <c r="ME340" s="209">
        <v>0</v>
      </c>
      <c r="MF340" s="37">
        <f>LT340+LU340+LV340+LW340+LX340+LY340+LZ340+MA340+MB340+MC340+MD340+ME340</f>
        <v>0</v>
      </c>
      <c r="MG340" s="229">
        <v>0</v>
      </c>
      <c r="MH340" s="209">
        <v>0</v>
      </c>
      <c r="MI340" s="209">
        <v>0</v>
      </c>
      <c r="MJ340" s="209">
        <v>0</v>
      </c>
      <c r="MK340" s="209">
        <v>0</v>
      </c>
      <c r="ML340" s="209">
        <v>0</v>
      </c>
      <c r="MM340" s="209">
        <v>0</v>
      </c>
      <c r="MN340" s="209">
        <v>0</v>
      </c>
      <c r="MO340" s="209">
        <v>0</v>
      </c>
      <c r="MP340" s="209">
        <v>0</v>
      </c>
      <c r="MQ340" s="209">
        <v>0</v>
      </c>
      <c r="MR340" s="209">
        <v>0</v>
      </c>
      <c r="MS340" s="38">
        <f>MG340+MH340+MI340+MJ340+MK340+ML340+MM340+MN340+MO340+MP340+MQ340+MR340</f>
        <v>0</v>
      </c>
    </row>
    <row r="341" spans="1:357" x14ac:dyDescent="0.2">
      <c r="A341" s="82"/>
      <c r="B341" s="105"/>
      <c r="C341" s="106" t="s">
        <v>591</v>
      </c>
      <c r="D341" s="106" t="s">
        <v>591</v>
      </c>
      <c r="E341" s="21"/>
      <c r="F341" s="21"/>
      <c r="G341" s="21"/>
      <c r="H341" s="21"/>
      <c r="I341" s="21"/>
      <c r="J341" s="21"/>
      <c r="K341" s="22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  <c r="IW341" s="31"/>
      <c r="IX341" s="31"/>
      <c r="IY341" s="31"/>
      <c r="IZ341" s="31"/>
      <c r="JA341" s="31"/>
      <c r="JB341" s="31"/>
      <c r="JC341" s="31"/>
      <c r="JD341" s="31"/>
      <c r="JE341" s="31"/>
      <c r="JF341" s="31"/>
      <c r="JG341" s="232"/>
      <c r="JH341" s="31"/>
      <c r="JI341" s="31"/>
      <c r="JJ341" s="31"/>
      <c r="JK341" s="31"/>
      <c r="JL341" s="31"/>
      <c r="JM341" s="31"/>
      <c r="JN341" s="31"/>
      <c r="JO341" s="31"/>
      <c r="JP341" s="31"/>
      <c r="JQ341" s="31"/>
      <c r="JR341" s="31"/>
      <c r="JS341" s="31"/>
      <c r="JT341" s="232"/>
      <c r="JU341" s="31"/>
      <c r="JV341" s="31"/>
      <c r="JW341" s="31"/>
      <c r="JX341" s="31"/>
      <c r="JY341" s="31"/>
      <c r="JZ341" s="31"/>
      <c r="KA341" s="31"/>
      <c r="KB341" s="31"/>
      <c r="KC341" s="31"/>
      <c r="KD341" s="31"/>
      <c r="KE341" s="31"/>
      <c r="KF341" s="31"/>
      <c r="KG341" s="232"/>
      <c r="KH341" s="31"/>
      <c r="KI341" s="31"/>
      <c r="KJ341" s="31"/>
      <c r="KK341" s="31"/>
      <c r="KL341" s="31"/>
      <c r="KM341" s="31"/>
      <c r="KN341" s="31"/>
      <c r="KO341" s="31"/>
      <c r="KP341" s="31"/>
      <c r="KQ341" s="31"/>
      <c r="KR341" s="31"/>
      <c r="KS341" s="31"/>
      <c r="KT341" s="232"/>
      <c r="KU341" s="31"/>
      <c r="KV341" s="31"/>
      <c r="KW341" s="31"/>
      <c r="KX341" s="31"/>
      <c r="KY341" s="31"/>
      <c r="KZ341" s="31"/>
      <c r="LA341" s="31"/>
      <c r="LB341" s="31"/>
      <c r="LC341" s="31"/>
      <c r="LD341" s="31"/>
      <c r="LE341" s="31"/>
      <c r="LF341" s="31"/>
      <c r="LG341" s="232"/>
      <c r="LH341" s="31"/>
      <c r="LI341" s="31"/>
      <c r="LJ341" s="31"/>
      <c r="LK341" s="31"/>
      <c r="LL341" s="31"/>
      <c r="LM341" s="31"/>
      <c r="LN341" s="31"/>
      <c r="LO341" s="31"/>
      <c r="LP341" s="31"/>
      <c r="LQ341" s="31"/>
      <c r="LR341" s="31"/>
      <c r="LS341" s="31"/>
      <c r="LT341" s="232"/>
      <c r="LU341" s="31"/>
      <c r="LV341" s="31"/>
      <c r="LW341" s="31"/>
      <c r="LX341" s="31"/>
      <c r="LY341" s="31"/>
      <c r="LZ341" s="31"/>
      <c r="MA341" s="31"/>
      <c r="MB341" s="31"/>
      <c r="MC341" s="31"/>
      <c r="MD341" s="31"/>
      <c r="ME341" s="31"/>
      <c r="MF341" s="31"/>
      <c r="MG341" s="232"/>
      <c r="MH341" s="31"/>
      <c r="MI341" s="31"/>
      <c r="MJ341" s="31"/>
      <c r="MK341" s="31"/>
      <c r="ML341" s="31"/>
      <c r="MM341" s="31"/>
      <c r="MN341" s="31"/>
      <c r="MO341" s="31"/>
      <c r="MP341" s="31"/>
      <c r="MQ341" s="31"/>
      <c r="MR341" s="31"/>
      <c r="MS341" s="32"/>
    </row>
    <row r="342" spans="1:357" ht="18" x14ac:dyDescent="0.25">
      <c r="A342" s="85">
        <v>441</v>
      </c>
      <c r="B342" s="111"/>
      <c r="C342" s="112" t="s">
        <v>107</v>
      </c>
      <c r="D342" s="112" t="s">
        <v>108</v>
      </c>
      <c r="E342" s="57">
        <f>SUM(E343:E348)</f>
        <v>1250371.3904189619</v>
      </c>
      <c r="F342" s="57">
        <f t="shared" ref="F342:AI342" si="1799">SUM(F343:F348)</f>
        <v>1318156.4012685698</v>
      </c>
      <c r="G342" s="57">
        <f t="shared" si="1799"/>
        <v>759092.80587547994</v>
      </c>
      <c r="H342" s="57">
        <f t="shared" si="1799"/>
        <v>1118661.3253213153</v>
      </c>
      <c r="I342" s="57">
        <f t="shared" si="1799"/>
        <v>469191.28693039564</v>
      </c>
      <c r="J342" s="57">
        <f t="shared" si="1799"/>
        <v>1911037.3894174597</v>
      </c>
      <c r="K342" s="57">
        <f t="shared" si="1799"/>
        <v>3162114.0043398431</v>
      </c>
      <c r="L342" s="57">
        <f t="shared" si="1799"/>
        <v>163478.55116007346</v>
      </c>
      <c r="M342" s="57">
        <f t="shared" si="1799"/>
        <v>483967.61809380737</v>
      </c>
      <c r="N342" s="57">
        <f t="shared" si="1799"/>
        <v>876.31447170756144</v>
      </c>
      <c r="O342" s="57">
        <f t="shared" si="1799"/>
        <v>306659.98998497747</v>
      </c>
      <c r="P342" s="57">
        <f t="shared" si="1799"/>
        <v>28496.912034718742</v>
      </c>
      <c r="Q342" s="57">
        <f t="shared" si="1799"/>
        <v>62781.672508763149</v>
      </c>
      <c r="R342" s="57">
        <f t="shared" si="1799"/>
        <v>1638403.4384910699</v>
      </c>
      <c r="S342" s="57">
        <f t="shared" ref="S342:S348" si="1800">L342+M342+N342+O342+P342+Q342+R342</f>
        <v>2684664.4967451179</v>
      </c>
      <c r="T342" s="57">
        <f t="shared" si="1799"/>
        <v>12664.830579202137</v>
      </c>
      <c r="U342" s="57">
        <f t="shared" si="1799"/>
        <v>502174.09447504592</v>
      </c>
      <c r="V342" s="57">
        <f t="shared" si="1799"/>
        <v>0</v>
      </c>
      <c r="W342" s="57">
        <f t="shared" si="1799"/>
        <v>644416.62493740616</v>
      </c>
      <c r="X342" s="57">
        <f t="shared" si="1799"/>
        <v>87318.477716574867</v>
      </c>
      <c r="Y342" s="57">
        <f t="shared" si="1799"/>
        <v>61851.109998330838</v>
      </c>
      <c r="Z342" s="57">
        <f t="shared" si="1799"/>
        <v>39488.399265565022</v>
      </c>
      <c r="AA342" s="57">
        <f t="shared" si="1799"/>
        <v>339730.42897679855</v>
      </c>
      <c r="AB342" s="57">
        <f t="shared" si="1799"/>
        <v>-313553.66382907698</v>
      </c>
      <c r="AC342" s="57">
        <f t="shared" si="1799"/>
        <v>181801.86947087297</v>
      </c>
      <c r="AD342" s="57">
        <f t="shared" si="1799"/>
        <v>105604.23969287264</v>
      </c>
      <c r="AE342" s="57">
        <f t="shared" si="1799"/>
        <v>2260749.4575196132</v>
      </c>
      <c r="AF342" s="34">
        <f t="shared" ref="AF342:AF348" si="1801">T342+U342+V342+W342+X342+Y342+Z342+AA342+AB342+AC342+AD342+AE342</f>
        <v>3922245.868803205</v>
      </c>
      <c r="AG342" s="57">
        <f t="shared" si="1799"/>
        <v>453843.26489734609</v>
      </c>
      <c r="AH342" s="57">
        <f t="shared" si="1799"/>
        <v>863.79569354031048</v>
      </c>
      <c r="AI342" s="57">
        <f t="shared" si="1799"/>
        <v>-416249.37406109163</v>
      </c>
      <c r="AJ342" s="34">
        <f>SUM(AJ343:AJ348)</f>
        <v>1295322.1498915041</v>
      </c>
      <c r="AK342" s="34">
        <f>SUM(AK343:AK348)</f>
        <v>302637.28926723415</v>
      </c>
      <c r="AL342" s="34">
        <f>SUM(AL343:AL348)</f>
        <v>-390911.36705057591</v>
      </c>
      <c r="AM342" s="34">
        <f t="shared" ref="AM342:AR342" si="1802">SUM(AM343:AM348)</f>
        <v>884532.27758304123</v>
      </c>
      <c r="AN342" s="34">
        <f t="shared" si="1802"/>
        <v>161734.26806876983</v>
      </c>
      <c r="AO342" s="34">
        <f t="shared" si="1802"/>
        <v>102269.78384243038</v>
      </c>
      <c r="AP342" s="34">
        <f t="shared" si="1802"/>
        <v>52670.672675680187</v>
      </c>
      <c r="AQ342" s="34">
        <f t="shared" si="1802"/>
        <v>56931.230178601247</v>
      </c>
      <c r="AR342" s="34">
        <f t="shared" si="1802"/>
        <v>414104.77800033387</v>
      </c>
      <c r="AS342" s="34">
        <f t="shared" ref="AS342:AS348" si="1803">AG342+AH342+AI342+AJ342+AK342+AL342+AM342+AN342+AO342+AP342+AQ342+AR342</f>
        <v>2917748.7689868137</v>
      </c>
      <c r="AT342" s="57">
        <f>SUM(AT343:AT348)</f>
        <v>405132.69904857292</v>
      </c>
      <c r="AU342" s="57">
        <f>SUM(AU343:AU348)</f>
        <v>250813.72058087133</v>
      </c>
      <c r="AV342" s="34">
        <f>SUM(AV343:AV348)</f>
        <v>195368.05207811718</v>
      </c>
      <c r="AW342" s="34">
        <f t="shared" ref="AW342:BE342" si="1804">SUM(AW343:AW348)</f>
        <v>-14939.075279586046</v>
      </c>
      <c r="AX342" s="34">
        <f t="shared" si="1804"/>
        <v>605733.60040060082</v>
      </c>
      <c r="AY342" s="34">
        <f t="shared" si="1804"/>
        <v>25036.692538808205</v>
      </c>
      <c r="AZ342" s="34">
        <f t="shared" si="1804"/>
        <v>113923.27240861292</v>
      </c>
      <c r="BA342" s="34">
        <f t="shared" si="1804"/>
        <v>4465.0308796528134</v>
      </c>
      <c r="BB342" s="34">
        <f t="shared" si="1804"/>
        <v>58390.711066599906</v>
      </c>
      <c r="BC342" s="34">
        <f t="shared" si="1804"/>
        <v>124072.52215823738</v>
      </c>
      <c r="BD342" s="34">
        <f t="shared" si="1804"/>
        <v>63895.799991654145</v>
      </c>
      <c r="BE342" s="34">
        <f t="shared" si="1804"/>
        <v>275754.04056084127</v>
      </c>
      <c r="BF342" s="34">
        <f t="shared" ref="BF342:BF348" si="1805">AT342+AU342+AV342+AW342+AX342+AY342+AZ342+BA342+BB342+BC342+BD342+BE342</f>
        <v>2107647.0664329827</v>
      </c>
      <c r="BG342" s="34">
        <f>SUM(BG343:BG348)</f>
        <v>38791.520614254718</v>
      </c>
      <c r="BH342" s="34">
        <f>SUM(BH343:BH348)</f>
        <v>3104.6569854782174</v>
      </c>
      <c r="BI342" s="34">
        <f t="shared" ref="BI342:BR342" si="1806">SUM(BI343:BI348)</f>
        <v>10240.360540811216</v>
      </c>
      <c r="BJ342" s="34">
        <f t="shared" si="1806"/>
        <v>47195.7936905358</v>
      </c>
      <c r="BK342" s="34">
        <f t="shared" si="1806"/>
        <v>58404.27307628109</v>
      </c>
      <c r="BL342" s="34">
        <f t="shared" si="1806"/>
        <v>88387.715948923389</v>
      </c>
      <c r="BM342" s="34">
        <f t="shared" si="1806"/>
        <v>198010.97275079286</v>
      </c>
      <c r="BN342" s="34">
        <f t="shared" si="1806"/>
        <v>-214914.03772325159</v>
      </c>
      <c r="BO342" s="34">
        <f t="shared" si="1806"/>
        <v>209689.53430145219</v>
      </c>
      <c r="BP342" s="34">
        <f t="shared" si="1806"/>
        <v>56654.498414288108</v>
      </c>
      <c r="BQ342" s="34">
        <f t="shared" si="1806"/>
        <v>259222.16658320816</v>
      </c>
      <c r="BR342" s="34">
        <f t="shared" si="1806"/>
        <v>5913257.3234852282</v>
      </c>
      <c r="BS342" s="34">
        <f t="shared" ref="BS342:BS348" si="1807">BG342+BH342+BI342+BJ342+BK342+BL342+BM342+BN342+BO342+BP342+BQ342+BR342</f>
        <v>6668044.7786680022</v>
      </c>
      <c r="BT342" s="34">
        <f>SUM(BT343:BT348)</f>
        <v>1554915.7068936741</v>
      </c>
      <c r="BU342" s="34">
        <f>SUM(BU343:BU348)</f>
        <v>-1125451.5439826408</v>
      </c>
      <c r="BV342" s="34">
        <f t="shared" ref="BV342:CE342" si="1808">SUM(BV343:BV348)</f>
        <v>58882.244199632769</v>
      </c>
      <c r="BW342" s="34">
        <f t="shared" si="1808"/>
        <v>94028.542814221335</v>
      </c>
      <c r="BX342" s="34">
        <f>SUM(BX343:BX348)</f>
        <v>209109.4975797029</v>
      </c>
      <c r="BY342" s="34">
        <f t="shared" si="1808"/>
        <v>79993.970121849459</v>
      </c>
      <c r="BZ342" s="34">
        <f t="shared" si="1808"/>
        <v>84937.940243698846</v>
      </c>
      <c r="CA342" s="34">
        <f t="shared" si="1808"/>
        <v>38424.79811383746</v>
      </c>
      <c r="CB342" s="34">
        <f t="shared" si="1808"/>
        <v>157500.51744283084</v>
      </c>
      <c r="CC342" s="34">
        <f t="shared" si="1808"/>
        <v>169265.95726923717</v>
      </c>
      <c r="CD342" s="34">
        <f t="shared" si="1808"/>
        <v>180399.32398597896</v>
      </c>
      <c r="CE342" s="34">
        <f t="shared" si="1808"/>
        <v>-40964.392421966295</v>
      </c>
      <c r="CF342" s="34">
        <f t="shared" ref="CF342:CF348" si="1809">BT342+BU342+BV342+BW342+BX342+BY342+BZ342+CA342+CB342+CC342+CD342+CE342</f>
        <v>1461042.5622600568</v>
      </c>
      <c r="CG342" s="34">
        <f t="shared" ref="CG342:CL342" si="1810">SUM(CG343:CG348)</f>
        <v>146631.82114838925</v>
      </c>
      <c r="CH342" s="34">
        <f t="shared" si="1810"/>
        <v>629163.79986646643</v>
      </c>
      <c r="CI342" s="34">
        <f t="shared" si="1810"/>
        <v>2086.4630278751465</v>
      </c>
      <c r="CJ342" s="34">
        <f t="shared" si="1810"/>
        <v>234056.22183274914</v>
      </c>
      <c r="CK342" s="34">
        <f t="shared" si="1810"/>
        <v>85065.097646469701</v>
      </c>
      <c r="CL342" s="34">
        <f t="shared" si="1810"/>
        <v>3042.0630946419633</v>
      </c>
      <c r="CM342" s="34">
        <f t="shared" ref="CM342:CR342" si="1811">SUM(CM343:CM348)</f>
        <v>459365.01836087467</v>
      </c>
      <c r="CN342" s="34">
        <f t="shared" si="1811"/>
        <v>80120.172174929117</v>
      </c>
      <c r="CO342" s="34">
        <f t="shared" si="1811"/>
        <v>16053.2424887331</v>
      </c>
      <c r="CP342" s="34">
        <f t="shared" si="1811"/>
        <v>54615.256217659822</v>
      </c>
      <c r="CQ342" s="34">
        <f t="shared" si="1811"/>
        <v>98906.693373393442</v>
      </c>
      <c r="CR342" s="34">
        <f t="shared" si="1811"/>
        <v>488165.58170589217</v>
      </c>
      <c r="CS342" s="34">
        <f t="shared" ref="CS342:CS348" si="1812">CG342+CH342+CI342+CJ342+CK342+CL342+CM342+CN342+CO342+CP342+CQ342+CR342</f>
        <v>2297271.4309380739</v>
      </c>
      <c r="CT342" s="34">
        <f t="shared" ref="CT342:DE342" si="1813">SUM(CT343:CT348)</f>
        <v>29627.774995827076</v>
      </c>
      <c r="CU342" s="34">
        <f t="shared" si="1813"/>
        <v>378008.67968619592</v>
      </c>
      <c r="CV342" s="34">
        <f t="shared" si="1813"/>
        <v>95451.510599232191</v>
      </c>
      <c r="CW342" s="34">
        <f t="shared" si="1813"/>
        <v>109426.6399599399</v>
      </c>
      <c r="CX342" s="34">
        <f t="shared" si="1813"/>
        <v>180086.79686195962</v>
      </c>
      <c r="CY342" s="34">
        <f t="shared" si="1813"/>
        <v>111342.01301952929</v>
      </c>
      <c r="CZ342" s="34">
        <f t="shared" si="1813"/>
        <v>8763.1447170756128</v>
      </c>
      <c r="DA342" s="34">
        <f t="shared" si="1813"/>
        <v>62969.454181271918</v>
      </c>
      <c r="DB342" s="34">
        <f t="shared" si="1813"/>
        <v>164640.71106659991</v>
      </c>
      <c r="DC342" s="34">
        <f t="shared" si="1813"/>
        <v>20343.014521782672</v>
      </c>
      <c r="DD342" s="34">
        <f t="shared" si="1813"/>
        <v>2578868.3024536809</v>
      </c>
      <c r="DE342" s="34">
        <f t="shared" si="1813"/>
        <v>-1281118.4526790185</v>
      </c>
      <c r="DF342" s="34">
        <f t="shared" ref="DF342:DF348" si="1814">CT342+CU342+CV342+CW342+CX342+CY342+CZ342+DA342+DB342+DC342+DD342+DE342</f>
        <v>2458409.5893840767</v>
      </c>
      <c r="DG342" s="34">
        <f t="shared" ref="DG342:DR342" si="1815">SUM(DG343:DG348)</f>
        <v>0</v>
      </c>
      <c r="DH342" s="34">
        <f t="shared" si="1815"/>
        <v>0</v>
      </c>
      <c r="DI342" s="34">
        <f t="shared" si="1815"/>
        <v>13500</v>
      </c>
      <c r="DJ342" s="34">
        <f t="shared" si="1815"/>
        <v>6550</v>
      </c>
      <c r="DK342" s="34">
        <f t="shared" si="1815"/>
        <v>38008.229999999996</v>
      </c>
      <c r="DL342" s="34">
        <f t="shared" si="1815"/>
        <v>409606.25</v>
      </c>
      <c r="DM342" s="34">
        <f t="shared" si="1815"/>
        <v>110347</v>
      </c>
      <c r="DN342" s="34">
        <f t="shared" si="1815"/>
        <v>121956.52</v>
      </c>
      <c r="DO342" s="34">
        <f t="shared" si="1815"/>
        <v>31425</v>
      </c>
      <c r="DP342" s="34">
        <f t="shared" si="1815"/>
        <v>64694.45</v>
      </c>
      <c r="DQ342" s="34">
        <f t="shared" si="1815"/>
        <v>7275</v>
      </c>
      <c r="DR342" s="34">
        <f t="shared" si="1815"/>
        <v>4588557</v>
      </c>
      <c r="DS342" s="34">
        <f t="shared" ref="DS342:DS348" si="1816">DG342+DH342+DI342+DJ342+DK342+DL342+DM342+DN342+DO342+DP342+DQ342+DR342</f>
        <v>5391919.4500000002</v>
      </c>
      <c r="DT342" s="34">
        <f t="shared" ref="DT342:EE342" si="1817">SUM(DT343:DT348)</f>
        <v>40896.559999999998</v>
      </c>
      <c r="DU342" s="34">
        <f t="shared" si="1817"/>
        <v>3893414.99</v>
      </c>
      <c r="DV342" s="34">
        <f t="shared" si="1817"/>
        <v>198665</v>
      </c>
      <c r="DW342" s="34">
        <f t="shared" si="1817"/>
        <v>189145</v>
      </c>
      <c r="DX342" s="34">
        <f t="shared" si="1817"/>
        <v>125210.21</v>
      </c>
      <c r="DY342" s="34">
        <f t="shared" si="1817"/>
        <v>4390</v>
      </c>
      <c r="DZ342" s="34">
        <f t="shared" si="1817"/>
        <v>134461.39000000001</v>
      </c>
      <c r="EA342" s="34">
        <f t="shared" si="1817"/>
        <v>103215.6</v>
      </c>
      <c r="EB342" s="34">
        <f t="shared" si="1817"/>
        <v>92778</v>
      </c>
      <c r="EC342" s="34">
        <f t="shared" si="1817"/>
        <v>97129.020000000251</v>
      </c>
      <c r="ED342" s="34">
        <f t="shared" si="1817"/>
        <v>24999.66</v>
      </c>
      <c r="EE342" s="34">
        <f t="shared" si="1817"/>
        <v>977426.58000000007</v>
      </c>
      <c r="EF342" s="34">
        <f t="shared" ref="EF342:EF348" si="1818">DT342+DU342+DV342+DW342+DX342+DY342+DZ342+EA342+EB342+EC342+ED342+EE342</f>
        <v>5881732.0100000007</v>
      </c>
      <c r="EG342" s="34">
        <f t="shared" ref="EG342:ER342" si="1819">SUM(EG343:EG348)</f>
        <v>26000</v>
      </c>
      <c r="EH342" s="34">
        <f t="shared" si="1819"/>
        <v>16528.52</v>
      </c>
      <c r="EI342" s="34">
        <f t="shared" si="1819"/>
        <v>172784.12</v>
      </c>
      <c r="EJ342" s="34">
        <f t="shared" si="1819"/>
        <v>48888.959999999992</v>
      </c>
      <c r="EK342" s="34">
        <f t="shared" si="1819"/>
        <v>62782</v>
      </c>
      <c r="EL342" s="34">
        <f t="shared" si="1819"/>
        <v>297586.37</v>
      </c>
      <c r="EM342" s="34">
        <f t="shared" si="1819"/>
        <v>76533</v>
      </c>
      <c r="EN342" s="34">
        <f t="shared" si="1819"/>
        <v>19914.28</v>
      </c>
      <c r="EO342" s="34">
        <f t="shared" si="1819"/>
        <v>174465</v>
      </c>
      <c r="EP342" s="34">
        <f t="shared" si="1819"/>
        <v>16588</v>
      </c>
      <c r="EQ342" s="34">
        <f t="shared" si="1819"/>
        <v>95770</v>
      </c>
      <c r="ER342" s="34">
        <f t="shared" si="1819"/>
        <v>503724.45</v>
      </c>
      <c r="ES342" s="34">
        <f t="shared" ref="ES342:ES348" si="1820">EG342+EH342+EI342+EJ342+EK342+EL342+EM342+EN342+EO342+EP342+EQ342+ER342</f>
        <v>1511564.7</v>
      </c>
      <c r="ET342" s="34">
        <f t="shared" ref="ET342:FE342" si="1821">SUM(ET343:ET348)</f>
        <v>0</v>
      </c>
      <c r="EU342" s="34">
        <f t="shared" si="1821"/>
        <v>0</v>
      </c>
      <c r="EV342" s="34">
        <f t="shared" si="1821"/>
        <v>107500</v>
      </c>
      <c r="EW342" s="34">
        <f t="shared" si="1821"/>
        <v>47500</v>
      </c>
      <c r="EX342" s="34">
        <f t="shared" si="1821"/>
        <v>10000</v>
      </c>
      <c r="EY342" s="34">
        <f t="shared" si="1821"/>
        <v>7677.16</v>
      </c>
      <c r="EZ342" s="34">
        <f t="shared" si="1821"/>
        <v>618000</v>
      </c>
      <c r="FA342" s="34">
        <f t="shared" si="1821"/>
        <v>10500</v>
      </c>
      <c r="FB342" s="34">
        <f t="shared" si="1821"/>
        <v>-500</v>
      </c>
      <c r="FC342" s="34">
        <f t="shared" si="1821"/>
        <v>442409.43</v>
      </c>
      <c r="FD342" s="34">
        <f t="shared" si="1821"/>
        <v>63609</v>
      </c>
      <c r="FE342" s="34">
        <f t="shared" si="1821"/>
        <v>30006</v>
      </c>
      <c r="FF342" s="34">
        <f t="shared" ref="FF342:FF348" si="1822">ET342+EU342+EV342+EW342+EX342+EY342+EZ342+FA342+FB342+FC342+FD342+FE342</f>
        <v>1336701.5900000001</v>
      </c>
      <c r="FG342" s="34">
        <f t="shared" ref="FG342:FR342" si="1823">SUM(FG343:FG348)</f>
        <v>0</v>
      </c>
      <c r="FH342" s="34">
        <f t="shared" si="1823"/>
        <v>90083.46</v>
      </c>
      <c r="FI342" s="34">
        <f t="shared" si="1823"/>
        <v>2388418.5299999998</v>
      </c>
      <c r="FJ342" s="34">
        <f t="shared" si="1823"/>
        <v>43835.75</v>
      </c>
      <c r="FK342" s="34">
        <f t="shared" si="1823"/>
        <v>226473.99000000022</v>
      </c>
      <c r="FL342" s="34">
        <f t="shared" si="1823"/>
        <v>627252.25</v>
      </c>
      <c r="FM342" s="34">
        <f t="shared" si="1823"/>
        <v>108270</v>
      </c>
      <c r="FN342" s="34">
        <f t="shared" si="1823"/>
        <v>20000</v>
      </c>
      <c r="FO342" s="34">
        <f t="shared" si="1823"/>
        <v>460600</v>
      </c>
      <c r="FP342" s="34">
        <f t="shared" si="1823"/>
        <v>16771.259999999998</v>
      </c>
      <c r="FQ342" s="34">
        <f t="shared" si="1823"/>
        <v>260367.1</v>
      </c>
      <c r="FR342" s="34">
        <f t="shared" si="1823"/>
        <v>1890917</v>
      </c>
      <c r="FS342" s="34">
        <f t="shared" ref="FS342:FS348" si="1824">FG342+FH342+FI342+FJ342+FK342+FL342+FM342+FN342+FO342+FP342+FQ342+FR342</f>
        <v>6132989.3399999999</v>
      </c>
      <c r="FT342" s="34">
        <f t="shared" ref="FT342:GC342" si="1825">SUM(FT343:FT348)</f>
        <v>2940.99</v>
      </c>
      <c r="FU342" s="34">
        <f t="shared" si="1825"/>
        <v>163900</v>
      </c>
      <c r="FV342" s="34">
        <f t="shared" si="1825"/>
        <v>200854</v>
      </c>
      <c r="FW342" s="34">
        <f t="shared" si="1825"/>
        <v>121623.7</v>
      </c>
      <c r="FX342" s="34">
        <f t="shared" si="1825"/>
        <v>357909.84</v>
      </c>
      <c r="FY342" s="34">
        <f t="shared" si="1825"/>
        <v>517896.02</v>
      </c>
      <c r="FZ342" s="34">
        <f t="shared" si="1825"/>
        <v>3069540.99</v>
      </c>
      <c r="GA342" s="34">
        <f t="shared" si="1825"/>
        <v>97889.419999999925</v>
      </c>
      <c r="GB342" s="34">
        <f t="shared" si="1825"/>
        <v>10161.4</v>
      </c>
      <c r="GC342" s="34">
        <f t="shared" si="1825"/>
        <v>1118.0999999999999</v>
      </c>
      <c r="GD342" s="34">
        <f>SUM(GD343:GD348)</f>
        <v>0</v>
      </c>
      <c r="GE342" s="34">
        <f>SUM(GE343:GE348)</f>
        <v>4051490.7800000003</v>
      </c>
      <c r="GF342" s="34">
        <f t="shared" ref="GF342:GF348" si="1826">FT342+FU342+FV342+FW342+FX342+FY342+FZ342+GA342+GB342+GC342+GD342+GE342</f>
        <v>8595325.2400000002</v>
      </c>
      <c r="GG342" s="34">
        <f t="shared" ref="GG342:GP342" si="1827">SUM(GG343:GG348)</f>
        <v>258</v>
      </c>
      <c r="GH342" s="34">
        <f t="shared" si="1827"/>
        <v>707534.68</v>
      </c>
      <c r="GI342" s="34">
        <f t="shared" si="1827"/>
        <v>20412</v>
      </c>
      <c r="GJ342" s="34">
        <f t="shared" si="1827"/>
        <v>928000</v>
      </c>
      <c r="GK342" s="34">
        <f t="shared" si="1827"/>
        <v>442419.97</v>
      </c>
      <c r="GL342" s="34">
        <f t="shared" si="1827"/>
        <v>134707.17000000004</v>
      </c>
      <c r="GM342" s="34">
        <f t="shared" si="1827"/>
        <v>502521.08999999985</v>
      </c>
      <c r="GN342" s="34">
        <f t="shared" si="1827"/>
        <v>1441696.26</v>
      </c>
      <c r="GO342" s="34">
        <f t="shared" si="1827"/>
        <v>520654.05000000005</v>
      </c>
      <c r="GP342" s="34">
        <f t="shared" si="1827"/>
        <v>642288.18999999994</v>
      </c>
      <c r="GQ342" s="34">
        <f>SUM(GQ343:GQ348)</f>
        <v>792124.43</v>
      </c>
      <c r="GR342" s="34">
        <f>SUM(GR343:GR348)</f>
        <v>630720.96999999986</v>
      </c>
      <c r="GS342" s="34">
        <f t="shared" ref="GS342:GS348" si="1828">GG342+GH342+GI342+GJ342+GK342+GL342+GM342+GN342+GO342+GP342+GQ342+GR342</f>
        <v>6763336.8099999996</v>
      </c>
      <c r="GT342" s="34">
        <f t="shared" ref="GT342:HC342" si="1829">SUM(GT343:GT348)</f>
        <v>1514.07</v>
      </c>
      <c r="GU342" s="34">
        <f t="shared" si="1829"/>
        <v>306815</v>
      </c>
      <c r="GV342" s="34">
        <f t="shared" si="1829"/>
        <v>401743.6</v>
      </c>
      <c r="GW342" s="34">
        <f t="shared" si="1829"/>
        <v>580000</v>
      </c>
      <c r="GX342" s="34">
        <f t="shared" si="1829"/>
        <v>247100</v>
      </c>
      <c r="GY342" s="34">
        <f t="shared" si="1829"/>
        <v>688073.26</v>
      </c>
      <c r="GZ342" s="34">
        <f t="shared" si="1829"/>
        <v>429891.96</v>
      </c>
      <c r="HA342" s="34">
        <f t="shared" si="1829"/>
        <v>504440</v>
      </c>
      <c r="HB342" s="34">
        <f t="shared" si="1829"/>
        <v>691000</v>
      </c>
      <c r="HC342" s="34">
        <f t="shared" si="1829"/>
        <v>708930</v>
      </c>
      <c r="HD342" s="34">
        <f>SUM(HD343:HD348)</f>
        <v>285643</v>
      </c>
      <c r="HE342" s="34">
        <f>SUM(HE343:HE348)</f>
        <v>1619358.65</v>
      </c>
      <c r="HF342" s="34">
        <f t="shared" ref="HF342:HF348" si="1830">GT342+GU342+GV342+GW342+GX342+GY342+GZ342+HA342+HB342+HC342+HD342+HE342</f>
        <v>6464509.5399999991</v>
      </c>
      <c r="HG342" s="34">
        <f t="shared" ref="HG342:HP342" si="1831">SUM(HG343:HG348)</f>
        <v>0</v>
      </c>
      <c r="HH342" s="34">
        <f t="shared" si="1831"/>
        <v>350006.54000000004</v>
      </c>
      <c r="HI342" s="34">
        <f t="shared" si="1831"/>
        <v>615077.98</v>
      </c>
      <c r="HJ342" s="34">
        <f t="shared" si="1831"/>
        <v>781799.32</v>
      </c>
      <c r="HK342" s="34">
        <f t="shared" si="1831"/>
        <v>1669339.65</v>
      </c>
      <c r="HL342" s="34">
        <f t="shared" si="1831"/>
        <v>-749004.7</v>
      </c>
      <c r="HM342" s="34">
        <f t="shared" si="1831"/>
        <v>250004.69999999995</v>
      </c>
      <c r="HN342" s="34">
        <f t="shared" si="1831"/>
        <v>303000</v>
      </c>
      <c r="HO342" s="34">
        <f t="shared" si="1831"/>
        <v>307667.08000000007</v>
      </c>
      <c r="HP342" s="34">
        <f t="shared" si="1831"/>
        <v>608354.89000000013</v>
      </c>
      <c r="HQ342" s="34">
        <f>SUM(HQ343:HQ348)</f>
        <v>277112.5</v>
      </c>
      <c r="HR342" s="34">
        <f>SUM(HR343:HR348)</f>
        <v>498288.01000000013</v>
      </c>
      <c r="HS342" s="34">
        <f t="shared" ref="HS342:HS348" si="1832">HG342+HH342+HI342+HJ342+HK342+HL342+HM342+HN342+HO342+HP342+HQ342+HR342</f>
        <v>4911645.9700000007</v>
      </c>
      <c r="HT342" s="34">
        <f t="shared" ref="HT342:IC342" si="1833">SUM(HT343:HT348)</f>
        <v>250000</v>
      </c>
      <c r="HU342" s="34">
        <f t="shared" si="1833"/>
        <v>60600</v>
      </c>
      <c r="HV342" s="34">
        <f t="shared" si="1833"/>
        <v>296902.88</v>
      </c>
      <c r="HW342" s="34">
        <f t="shared" si="1833"/>
        <v>300000</v>
      </c>
      <c r="HX342" s="34">
        <f t="shared" si="1833"/>
        <v>52462.650000000023</v>
      </c>
      <c r="HY342" s="34">
        <f t="shared" si="1833"/>
        <v>226803.22999999998</v>
      </c>
      <c r="HZ342" s="34">
        <f t="shared" si="1833"/>
        <v>241755.19</v>
      </c>
      <c r="IA342" s="34">
        <f t="shared" si="1833"/>
        <v>220000</v>
      </c>
      <c r="IB342" s="34">
        <f t="shared" si="1833"/>
        <v>263419.95999999996</v>
      </c>
      <c r="IC342" s="34">
        <f t="shared" si="1833"/>
        <v>28340.020000000019</v>
      </c>
      <c r="ID342" s="34">
        <f>SUM(ID343:ID348)</f>
        <v>36185.019999999946</v>
      </c>
      <c r="IE342" s="34">
        <f>SUM(IE343:IE348)</f>
        <v>181853.20999999996</v>
      </c>
      <c r="IF342" s="34">
        <f t="shared" ref="IF342:IF348" si="1834">HT342+HU342+HV342+HW342+HX342+HY342+HZ342+IA342+IB342+IC342+ID342+IE342</f>
        <v>2158322.16</v>
      </c>
      <c r="IG342" s="34">
        <f t="shared" ref="IG342:IP342" si="1835">SUM(IG343:IG348)</f>
        <v>0</v>
      </c>
      <c r="IH342" s="34">
        <f t="shared" si="1835"/>
        <v>0</v>
      </c>
      <c r="II342" s="34">
        <f t="shared" si="1835"/>
        <v>0</v>
      </c>
      <c r="IJ342" s="34">
        <f t="shared" si="1835"/>
        <v>29500</v>
      </c>
      <c r="IK342" s="34">
        <f t="shared" si="1835"/>
        <v>51000</v>
      </c>
      <c r="IL342" s="34">
        <f t="shared" si="1835"/>
        <v>0</v>
      </c>
      <c r="IM342" s="34">
        <f t="shared" si="1835"/>
        <v>14633.560000000001</v>
      </c>
      <c r="IN342" s="34">
        <f t="shared" si="1835"/>
        <v>29500</v>
      </c>
      <c r="IO342" s="34">
        <f t="shared" si="1835"/>
        <v>0</v>
      </c>
      <c r="IP342" s="34">
        <f t="shared" si="1835"/>
        <v>10180.84</v>
      </c>
      <c r="IQ342" s="34">
        <f>SUM(IQ343:IQ348)</f>
        <v>-3901.440000000006</v>
      </c>
      <c r="IR342" s="34">
        <f>SUM(IR343:IR348)</f>
        <v>63338.349999999977</v>
      </c>
      <c r="IS342" s="34">
        <f t="shared" ref="IS342:IS348" si="1836">IG342+IH342+II342+IJ342+IK342+IL342+IM342+IN342+IO342+IP342+IQ342+IR342</f>
        <v>194251.30999999997</v>
      </c>
      <c r="IT342" s="34">
        <f t="shared" ref="IT342:JC342" si="1837">SUM(IT343:IT348)</f>
        <v>0</v>
      </c>
      <c r="IU342" s="34">
        <f t="shared" si="1837"/>
        <v>437202.06</v>
      </c>
      <c r="IV342" s="34">
        <f t="shared" si="1837"/>
        <v>0</v>
      </c>
      <c r="IW342" s="34">
        <f t="shared" si="1837"/>
        <v>2000</v>
      </c>
      <c r="IX342" s="34">
        <f t="shared" si="1837"/>
        <v>50000</v>
      </c>
      <c r="IY342" s="34">
        <f t="shared" si="1837"/>
        <v>1250</v>
      </c>
      <c r="IZ342" s="34">
        <f t="shared" si="1837"/>
        <v>0</v>
      </c>
      <c r="JA342" s="34">
        <f t="shared" si="1837"/>
        <v>453026.90000000014</v>
      </c>
      <c r="JB342" s="34">
        <f t="shared" si="1837"/>
        <v>120000</v>
      </c>
      <c r="JC342" s="34">
        <f t="shared" si="1837"/>
        <v>64593.36999999985</v>
      </c>
      <c r="JD342" s="34">
        <f>SUM(JD343:JD348)</f>
        <v>86396.700000000012</v>
      </c>
      <c r="JE342" s="34">
        <f>SUM(JE343:JE348)</f>
        <v>75465.51999999996</v>
      </c>
      <c r="JF342" s="34">
        <f t="shared" ref="JF342:JF348" si="1838">IT342+IU342+IV342+IW342+IX342+IY342+IZ342+JA342+JB342+JC342+JD342+JE342</f>
        <v>1289934.55</v>
      </c>
      <c r="JG342" s="228">
        <f t="shared" ref="JG342:JP342" si="1839">SUM(JG343:JG348)</f>
        <v>500000</v>
      </c>
      <c r="JH342" s="34">
        <f t="shared" si="1839"/>
        <v>0</v>
      </c>
      <c r="JI342" s="34">
        <f t="shared" si="1839"/>
        <v>1000</v>
      </c>
      <c r="JJ342" s="34">
        <f t="shared" si="1839"/>
        <v>0</v>
      </c>
      <c r="JK342" s="34">
        <f t="shared" si="1839"/>
        <v>50000</v>
      </c>
      <c r="JL342" s="34">
        <f t="shared" si="1839"/>
        <v>500000</v>
      </c>
      <c r="JM342" s="34">
        <f t="shared" si="1839"/>
        <v>2000</v>
      </c>
      <c r="JN342" s="34">
        <f t="shared" si="1839"/>
        <v>1000</v>
      </c>
      <c r="JO342" s="34">
        <f t="shared" si="1839"/>
        <v>34838.890000000014</v>
      </c>
      <c r="JP342" s="34">
        <f t="shared" si="1839"/>
        <v>2000</v>
      </c>
      <c r="JQ342" s="34">
        <f>SUM(JQ343:JQ348)</f>
        <v>0</v>
      </c>
      <c r="JR342" s="34">
        <f>SUM(JR343:JR348)</f>
        <v>215500</v>
      </c>
      <c r="JS342" s="34">
        <f t="shared" ref="JS342:JS348" si="1840">JG342+JH342+JI342+JJ342+JK342+JL342+JM342+JN342+JO342+JP342+JQ342+JR342</f>
        <v>1306338.8900000001</v>
      </c>
      <c r="JT342" s="228">
        <f t="shared" ref="JT342:KC342" si="1841">SUM(JT343:JT348)</f>
        <v>0</v>
      </c>
      <c r="JU342" s="34">
        <f t="shared" si="1841"/>
        <v>87000</v>
      </c>
      <c r="JV342" s="34">
        <f t="shared" si="1841"/>
        <v>0</v>
      </c>
      <c r="JW342" s="34">
        <f t="shared" si="1841"/>
        <v>91070.67</v>
      </c>
      <c r="JX342" s="34">
        <f t="shared" si="1841"/>
        <v>278248.08</v>
      </c>
      <c r="JY342" s="34">
        <f t="shared" si="1841"/>
        <v>0</v>
      </c>
      <c r="JZ342" s="34">
        <f t="shared" si="1841"/>
        <v>149333.33000000005</v>
      </c>
      <c r="KA342" s="34">
        <f t="shared" si="1841"/>
        <v>614312</v>
      </c>
      <c r="KB342" s="34">
        <f t="shared" si="1841"/>
        <v>0</v>
      </c>
      <c r="KC342" s="34">
        <f t="shared" si="1841"/>
        <v>0</v>
      </c>
      <c r="KD342" s="34">
        <f>SUM(KD343:KD348)</f>
        <v>0</v>
      </c>
      <c r="KE342" s="34">
        <f>SUM(KE343:KE348)</f>
        <v>40000</v>
      </c>
      <c r="KF342" s="34">
        <f t="shared" ref="KF342:KF348" si="1842">JT342+JU342+JV342+JW342+JX342+JY342+JZ342+KA342+KB342+KC342+KD342+KE342</f>
        <v>1259964.08</v>
      </c>
      <c r="KG342" s="228">
        <f t="shared" ref="KG342:KP342" si="1843">SUM(KG343:KG348)</f>
        <v>0</v>
      </c>
      <c r="KH342" s="34">
        <f t="shared" si="1843"/>
        <v>357500</v>
      </c>
      <c r="KI342" s="34">
        <f t="shared" si="1843"/>
        <v>1180000</v>
      </c>
      <c r="KJ342" s="34">
        <f t="shared" si="1843"/>
        <v>90404</v>
      </c>
      <c r="KK342" s="34">
        <f t="shared" si="1843"/>
        <v>89631.569999999949</v>
      </c>
      <c r="KL342" s="34">
        <f t="shared" si="1843"/>
        <v>54979.940000000061</v>
      </c>
      <c r="KM342" s="34">
        <f t="shared" si="1843"/>
        <v>0</v>
      </c>
      <c r="KN342" s="34">
        <f t="shared" si="1843"/>
        <v>1307902.21</v>
      </c>
      <c r="KO342" s="34">
        <f t="shared" si="1843"/>
        <v>0</v>
      </c>
      <c r="KP342" s="34">
        <f t="shared" si="1843"/>
        <v>0</v>
      </c>
      <c r="KQ342" s="34">
        <f>SUM(KQ343:KQ348)</f>
        <v>782000</v>
      </c>
      <c r="KR342" s="34">
        <f>SUM(KR343:KR348)</f>
        <v>10769.489999999991</v>
      </c>
      <c r="KS342" s="34">
        <f t="shared" ref="KS342:KS348" si="1844">KG342+KH342+KI342+KJ342+KK342+KL342+KM342+KN342+KO342+KP342+KQ342+KR342</f>
        <v>3873187.21</v>
      </c>
      <c r="KT342" s="228">
        <f t="shared" ref="KT342:LC342" si="1845">SUM(KT343:KT348)</f>
        <v>90499.5</v>
      </c>
      <c r="KU342" s="34">
        <f t="shared" si="1845"/>
        <v>0</v>
      </c>
      <c r="KV342" s="34">
        <f t="shared" si="1845"/>
        <v>83.21</v>
      </c>
      <c r="KW342" s="34">
        <f t="shared" si="1845"/>
        <v>79878.539999999994</v>
      </c>
      <c r="KX342" s="34">
        <f t="shared" si="1845"/>
        <v>90000</v>
      </c>
      <c r="KY342" s="34">
        <f t="shared" si="1845"/>
        <v>60.27</v>
      </c>
      <c r="KZ342" s="34">
        <f t="shared" si="1845"/>
        <v>35561</v>
      </c>
      <c r="LA342" s="34">
        <f t="shared" si="1845"/>
        <v>0</v>
      </c>
      <c r="LB342" s="34">
        <f t="shared" si="1845"/>
        <v>0</v>
      </c>
      <c r="LC342" s="34">
        <f t="shared" si="1845"/>
        <v>24838.890000000014</v>
      </c>
      <c r="LD342" s="34">
        <f>SUM(LD343:LD348)</f>
        <v>3000</v>
      </c>
      <c r="LE342" s="34">
        <f>SUM(LE343:LE348)</f>
        <v>19000</v>
      </c>
      <c r="LF342" s="34">
        <f t="shared" ref="LF342:LF348" si="1846">KT342+KU342+KV342+KW342+KX342+KY342+KZ342+LA342+LB342+LC342+LD342+LE342</f>
        <v>342921.41000000003</v>
      </c>
      <c r="LG342" s="228">
        <f t="shared" ref="LG342:LP342" si="1847">SUM(LG343:LG348)</f>
        <v>0</v>
      </c>
      <c r="LH342" s="34">
        <f t="shared" si="1847"/>
        <v>136288.79</v>
      </c>
      <c r="LI342" s="34">
        <f t="shared" si="1847"/>
        <v>376882.4</v>
      </c>
      <c r="LJ342" s="34">
        <f t="shared" si="1847"/>
        <v>0</v>
      </c>
      <c r="LK342" s="34">
        <f t="shared" si="1847"/>
        <v>950766.65000000014</v>
      </c>
      <c r="LL342" s="34">
        <f t="shared" si="1847"/>
        <v>0</v>
      </c>
      <c r="LM342" s="34">
        <f t="shared" si="1847"/>
        <v>0</v>
      </c>
      <c r="LN342" s="34">
        <f t="shared" si="1847"/>
        <v>1000</v>
      </c>
      <c r="LO342" s="34">
        <f t="shared" si="1847"/>
        <v>0</v>
      </c>
      <c r="LP342" s="34">
        <f t="shared" si="1847"/>
        <v>0</v>
      </c>
      <c r="LQ342" s="34">
        <f>SUM(LQ343:LQ348)</f>
        <v>26950.159999999916</v>
      </c>
      <c r="LR342" s="34">
        <f>SUM(LR343:LR348)</f>
        <v>86385.709999999963</v>
      </c>
      <c r="LS342" s="34">
        <f t="shared" ref="LS342:LS348" si="1848">LG342+LH342+LI342+LJ342+LK342+LL342+LM342+LN342+LO342+LP342+LQ342+LR342</f>
        <v>1578273.7100000002</v>
      </c>
      <c r="LT342" s="228">
        <f t="shared" ref="LT342:MC342" si="1849">SUM(LT343:LT348)</f>
        <v>0</v>
      </c>
      <c r="LU342" s="34">
        <f t="shared" si="1849"/>
        <v>29166.65</v>
      </c>
      <c r="LV342" s="34">
        <f t="shared" si="1849"/>
        <v>1000000</v>
      </c>
      <c r="LW342" s="34">
        <f t="shared" si="1849"/>
        <v>199108.81999999995</v>
      </c>
      <c r="LX342" s="34">
        <f t="shared" si="1849"/>
        <v>0</v>
      </c>
      <c r="LY342" s="34">
        <f t="shared" si="1849"/>
        <v>0</v>
      </c>
      <c r="LZ342" s="34">
        <f t="shared" si="1849"/>
        <v>7546.25</v>
      </c>
      <c r="MA342" s="34">
        <f t="shared" si="1849"/>
        <v>330000</v>
      </c>
      <c r="MB342" s="34">
        <f t="shared" si="1849"/>
        <v>38953.75</v>
      </c>
      <c r="MC342" s="34">
        <f t="shared" si="1849"/>
        <v>275232.52999999997</v>
      </c>
      <c r="MD342" s="34">
        <f>SUM(MD343:MD348)</f>
        <v>16235.810000000001</v>
      </c>
      <c r="ME342" s="34">
        <f>SUM(ME343:ME348)</f>
        <v>121627.91999999998</v>
      </c>
      <c r="MF342" s="34">
        <f t="shared" ref="MF342:MF348" si="1850">LT342+LU342+LV342+LW342+LX342+LY342+LZ342+MA342+MB342+MC342+MD342+ME342</f>
        <v>2017871.73</v>
      </c>
      <c r="MG342" s="228">
        <f t="shared" ref="MG342:MP342" si="1851">SUM(MG343:MG348)</f>
        <v>122656.61</v>
      </c>
      <c r="MH342" s="34">
        <f t="shared" si="1851"/>
        <v>0</v>
      </c>
      <c r="MI342" s="34">
        <f t="shared" si="1851"/>
        <v>70376.790000000008</v>
      </c>
      <c r="MJ342" s="34">
        <f t="shared" si="1851"/>
        <v>0</v>
      </c>
      <c r="MK342" s="34">
        <f t="shared" si="1851"/>
        <v>0</v>
      </c>
      <c r="ML342" s="34">
        <f t="shared" si="1851"/>
        <v>0</v>
      </c>
      <c r="MM342" s="34">
        <f t="shared" si="1851"/>
        <v>0</v>
      </c>
      <c r="MN342" s="34">
        <f t="shared" si="1851"/>
        <v>0</v>
      </c>
      <c r="MO342" s="34">
        <f t="shared" si="1851"/>
        <v>0</v>
      </c>
      <c r="MP342" s="34">
        <f t="shared" si="1851"/>
        <v>0</v>
      </c>
      <c r="MQ342" s="34">
        <f>SUM(MQ343:MQ348)</f>
        <v>0</v>
      </c>
      <c r="MR342" s="34">
        <f>SUM(MR343:MR348)</f>
        <v>0</v>
      </c>
      <c r="MS342" s="35">
        <f t="shared" ref="MS342:MS348" si="1852">MG342+MH342+MI342+MJ342+MK342+ML342+MM342+MN342+MO342+MP342+MQ342+MR342</f>
        <v>193033.40000000002</v>
      </c>
    </row>
    <row r="343" spans="1:357" ht="15.75" x14ac:dyDescent="0.25">
      <c r="A343" s="86">
        <v>4410</v>
      </c>
      <c r="B343" s="113"/>
      <c r="C343" s="114" t="s">
        <v>241</v>
      </c>
      <c r="D343" s="114" t="s">
        <v>109</v>
      </c>
      <c r="E343" s="58">
        <v>1250371.3904189619</v>
      </c>
      <c r="F343" s="58">
        <v>1318156.4012685698</v>
      </c>
      <c r="G343" s="58">
        <v>759092.80587547994</v>
      </c>
      <c r="H343" s="58">
        <v>1118661.3253213153</v>
      </c>
      <c r="I343" s="58">
        <v>469191.28693039564</v>
      </c>
      <c r="J343" s="58">
        <v>1911037.3894174597</v>
      </c>
      <c r="K343" s="36">
        <v>3162114.0043398431</v>
      </c>
      <c r="L343" s="37">
        <v>1669.170422300117</v>
      </c>
      <c r="M343" s="37">
        <v>9873.1430479051924</v>
      </c>
      <c r="N343" s="37">
        <v>876.31447170756144</v>
      </c>
      <c r="O343" s="36">
        <v>2929.3940911367049</v>
      </c>
      <c r="P343" s="37">
        <v>-542.48038724753803</v>
      </c>
      <c r="Q343" s="37">
        <v>15210.315473209816</v>
      </c>
      <c r="R343" s="37">
        <v>26581.538975129362</v>
      </c>
      <c r="S343" s="37">
        <f t="shared" si="1800"/>
        <v>56597.396094141215</v>
      </c>
      <c r="T343" s="36">
        <v>12226.673343348355</v>
      </c>
      <c r="U343" s="36">
        <v>0</v>
      </c>
      <c r="V343" s="36">
        <v>0</v>
      </c>
      <c r="W343" s="36">
        <v>10432.315139375731</v>
      </c>
      <c r="X343" s="36">
        <v>0</v>
      </c>
      <c r="Y343" s="36">
        <v>52098.9818060424</v>
      </c>
      <c r="Z343" s="36">
        <v>37038.891670839599</v>
      </c>
      <c r="AA343" s="36">
        <v>43615.423134702054</v>
      </c>
      <c r="AB343" s="36">
        <v>103597.06226005676</v>
      </c>
      <c r="AC343" s="36">
        <v>114596.89534301452</v>
      </c>
      <c r="AD343" s="36">
        <v>103905.85878818229</v>
      </c>
      <c r="AE343" s="36">
        <v>83592.054748789858</v>
      </c>
      <c r="AF343" s="37">
        <f t="shared" si="1801"/>
        <v>561104.15623435157</v>
      </c>
      <c r="AG343" s="36">
        <v>1594.0577532966115</v>
      </c>
      <c r="AH343" s="36">
        <v>859.6227674845602</v>
      </c>
      <c r="AI343" s="36">
        <v>-642.63061258554501</v>
      </c>
      <c r="AJ343" s="36">
        <v>855913.03622099827</v>
      </c>
      <c r="AK343" s="36">
        <v>-901.35202804206313</v>
      </c>
      <c r="AL343" s="36">
        <v>2896.0106826907031</v>
      </c>
      <c r="AM343" s="36">
        <v>150509.09697880156</v>
      </c>
      <c r="AN343" s="36">
        <v>-14442.497078951761</v>
      </c>
      <c r="AO343" s="36">
        <v>27958.316641629161</v>
      </c>
      <c r="AP343" s="36">
        <v>10561.67584710399</v>
      </c>
      <c r="AQ343" s="36">
        <v>-122108.16224336506</v>
      </c>
      <c r="AR343" s="36">
        <v>96173.714738774797</v>
      </c>
      <c r="AS343" s="37">
        <f t="shared" si="1803"/>
        <v>1008370.8896678351</v>
      </c>
      <c r="AT343" s="36">
        <v>71240.193623768995</v>
      </c>
      <c r="AU343" s="36">
        <v>112172.4253046236</v>
      </c>
      <c r="AV343" s="36">
        <v>75.11266900350526</v>
      </c>
      <c r="AW343" s="36">
        <v>3797.3627107327661</v>
      </c>
      <c r="AX343" s="36">
        <v>6221.832749123686</v>
      </c>
      <c r="AY343" s="36">
        <v>5353.0003338340757</v>
      </c>
      <c r="AZ343" s="36">
        <v>47970.176097479547</v>
      </c>
      <c r="BA343" s="36">
        <v>292.10482390252048</v>
      </c>
      <c r="BB343" s="36">
        <v>3204.8072108162246</v>
      </c>
      <c r="BC343" s="36">
        <v>38423.693832415302</v>
      </c>
      <c r="BD343" s="36">
        <v>-17993.700926389589</v>
      </c>
      <c r="BE343" s="36">
        <v>138455.94850609251</v>
      </c>
      <c r="BF343" s="37">
        <f t="shared" si="1805"/>
        <v>409212.95693540305</v>
      </c>
      <c r="BG343" s="36">
        <v>588.38257386079113</v>
      </c>
      <c r="BH343" s="36">
        <v>475.71357035553331</v>
      </c>
      <c r="BI343" s="36">
        <v>1059.9232181605742</v>
      </c>
      <c r="BJ343" s="36">
        <v>30754.465030879655</v>
      </c>
      <c r="BK343" s="36">
        <v>3196.4613587047238</v>
      </c>
      <c r="BL343" s="36">
        <v>8859.122016357871</v>
      </c>
      <c r="BM343" s="36">
        <v>210294.60857953597</v>
      </c>
      <c r="BN343" s="36">
        <v>-216416.29110332168</v>
      </c>
      <c r="BO343" s="36">
        <v>209076.11417125689</v>
      </c>
      <c r="BP343" s="36">
        <v>14876.481388749791</v>
      </c>
      <c r="BQ343" s="36">
        <v>129214.65531630781</v>
      </c>
      <c r="BR343" s="36">
        <v>6476.3812385244537</v>
      </c>
      <c r="BS343" s="37">
        <f t="shared" si="1807"/>
        <v>398456.0173593724</v>
      </c>
      <c r="BT343" s="36">
        <v>363244.86730095145</v>
      </c>
      <c r="BU343" s="36">
        <v>25037.556334501754</v>
      </c>
      <c r="BV343" s="36">
        <v>0</v>
      </c>
      <c r="BW343" s="36">
        <v>0</v>
      </c>
      <c r="BX343" s="36">
        <v>2086.4630278751465</v>
      </c>
      <c r="BY343" s="36">
        <v>0</v>
      </c>
      <c r="BZ343" s="36">
        <v>3546.9871473877483</v>
      </c>
      <c r="CA343" s="36">
        <v>0</v>
      </c>
      <c r="CB343" s="36">
        <v>3812.4603572024798</v>
      </c>
      <c r="CC343" s="36">
        <v>15180.307961942888</v>
      </c>
      <c r="CD343" s="36">
        <v>14425.008345852148</v>
      </c>
      <c r="CE343" s="36">
        <v>80048.255716908679</v>
      </c>
      <c r="CF343" s="37">
        <f t="shared" si="1809"/>
        <v>507381.90619262232</v>
      </c>
      <c r="CG343" s="36">
        <v>17271.113420130194</v>
      </c>
      <c r="CH343" s="36">
        <v>617876.03488566191</v>
      </c>
      <c r="CI343" s="36">
        <v>0</v>
      </c>
      <c r="CJ343" s="36">
        <v>46590.719412452017</v>
      </c>
      <c r="CK343" s="36">
        <v>1606.5765314638625</v>
      </c>
      <c r="CL343" s="36">
        <v>2833.4167918544485</v>
      </c>
      <c r="CM343" s="36">
        <v>395839.59272241697</v>
      </c>
      <c r="CN343" s="36">
        <v>0</v>
      </c>
      <c r="CO343" s="36">
        <v>8254.0477382740773</v>
      </c>
      <c r="CP343" s="36">
        <v>12627.274244700384</v>
      </c>
      <c r="CQ343" s="36">
        <v>174591.0532465365</v>
      </c>
      <c r="CR343" s="36">
        <v>20443.164747120682</v>
      </c>
      <c r="CS343" s="37">
        <f t="shared" si="1812"/>
        <v>1297932.993740611</v>
      </c>
      <c r="CT343" s="36">
        <v>0</v>
      </c>
      <c r="CU343" s="36">
        <v>0</v>
      </c>
      <c r="CV343" s="36">
        <v>95451.510599232191</v>
      </c>
      <c r="CW343" s="36">
        <v>77094.808879986638</v>
      </c>
      <c r="CX343" s="36">
        <v>97880.153563678861</v>
      </c>
      <c r="CY343" s="36">
        <v>0</v>
      </c>
      <c r="CZ343" s="36">
        <v>0</v>
      </c>
      <c r="DA343" s="36">
        <v>125.18778167250876</v>
      </c>
      <c r="DB343" s="36">
        <v>162554.24803872476</v>
      </c>
      <c r="DC343" s="36">
        <v>20330.495743615422</v>
      </c>
      <c r="DD343" s="36">
        <v>0</v>
      </c>
      <c r="DE343" s="36">
        <v>322141.54565181106</v>
      </c>
      <c r="DF343" s="36">
        <f t="shared" si="1814"/>
        <v>775577.95025872148</v>
      </c>
      <c r="DG343" s="36">
        <v>0</v>
      </c>
      <c r="DH343" s="36">
        <v>0</v>
      </c>
      <c r="DI343" s="36">
        <v>10000</v>
      </c>
      <c r="DJ343" s="36">
        <v>1550</v>
      </c>
      <c r="DK343" s="36">
        <v>18008.23</v>
      </c>
      <c r="DL343" s="36">
        <v>150</v>
      </c>
      <c r="DM343" s="36">
        <v>0</v>
      </c>
      <c r="DN343" s="36">
        <v>4624.7700000000004</v>
      </c>
      <c r="DO343" s="36">
        <v>31425</v>
      </c>
      <c r="DP343" s="36">
        <v>150</v>
      </c>
      <c r="DQ343" s="36">
        <v>0</v>
      </c>
      <c r="DR343" s="36">
        <v>4305374</v>
      </c>
      <c r="DS343" s="37">
        <f t="shared" si="1816"/>
        <v>4371282</v>
      </c>
      <c r="DT343" s="36">
        <v>40896.559999999998</v>
      </c>
      <c r="DU343" s="36">
        <v>3893414.99</v>
      </c>
      <c r="DV343" s="36">
        <v>198665</v>
      </c>
      <c r="DW343" s="36">
        <v>189145</v>
      </c>
      <c r="DX343" s="36">
        <v>116580.21</v>
      </c>
      <c r="DY343" s="36">
        <v>6740</v>
      </c>
      <c r="DZ343" s="36">
        <v>128422</v>
      </c>
      <c r="EA343" s="36">
        <v>54413</v>
      </c>
      <c r="EB343" s="36">
        <v>5000</v>
      </c>
      <c r="EC343" s="36">
        <v>41296.780000000261</v>
      </c>
      <c r="ED343" s="36">
        <v>0</v>
      </c>
      <c r="EE343" s="36">
        <v>303423.42</v>
      </c>
      <c r="EF343" s="37">
        <f t="shared" si="1818"/>
        <v>4977996.9600000009</v>
      </c>
      <c r="EG343" s="36">
        <v>26000</v>
      </c>
      <c r="EH343" s="36">
        <v>13778.52</v>
      </c>
      <c r="EI343" s="36">
        <v>50000</v>
      </c>
      <c r="EJ343" s="36">
        <v>5013.9599999999919</v>
      </c>
      <c r="EK343" s="36">
        <v>57845</v>
      </c>
      <c r="EL343" s="36">
        <v>342798.37</v>
      </c>
      <c r="EM343" s="36">
        <v>66758</v>
      </c>
      <c r="EN343" s="36">
        <v>20169.28</v>
      </c>
      <c r="EO343" s="36">
        <v>174465</v>
      </c>
      <c r="EP343" s="36">
        <v>13538</v>
      </c>
      <c r="EQ343" s="36">
        <v>96025</v>
      </c>
      <c r="ER343" s="36">
        <v>483469.45</v>
      </c>
      <c r="ES343" s="37">
        <f t="shared" si="1820"/>
        <v>1349860.58</v>
      </c>
      <c r="ET343" s="36">
        <v>0</v>
      </c>
      <c r="EU343" s="36">
        <v>0</v>
      </c>
      <c r="EV343" s="36">
        <v>100000</v>
      </c>
      <c r="EW343" s="36">
        <v>40000</v>
      </c>
      <c r="EX343" s="36">
        <v>10000</v>
      </c>
      <c r="EY343" s="36">
        <v>5677.16</v>
      </c>
      <c r="EZ343" s="36">
        <v>625500</v>
      </c>
      <c r="FA343" s="36">
        <v>10500</v>
      </c>
      <c r="FB343" s="36">
        <v>-500</v>
      </c>
      <c r="FC343" s="36">
        <v>438659.43</v>
      </c>
      <c r="FD343" s="36">
        <v>1015</v>
      </c>
      <c r="FE343" s="36">
        <v>2600</v>
      </c>
      <c r="FF343" s="37">
        <f t="shared" si="1822"/>
        <v>1233451.5900000001</v>
      </c>
      <c r="FG343" s="36">
        <v>0</v>
      </c>
      <c r="FH343" s="36">
        <v>83.46</v>
      </c>
      <c r="FI343" s="36">
        <v>100</v>
      </c>
      <c r="FJ343" s="36">
        <v>8500</v>
      </c>
      <c r="FK343" s="36">
        <v>215000</v>
      </c>
      <c r="FL343" s="36">
        <v>623552.25</v>
      </c>
      <c r="FM343" s="36">
        <v>18000</v>
      </c>
      <c r="FN343" s="36">
        <v>0</v>
      </c>
      <c r="FO343" s="36">
        <v>437500</v>
      </c>
      <c r="FP343" s="36">
        <v>16871.259999999998</v>
      </c>
      <c r="FQ343" s="36">
        <v>255367.1</v>
      </c>
      <c r="FR343" s="36">
        <v>1578117</v>
      </c>
      <c r="FS343" s="37">
        <f t="shared" si="1824"/>
        <v>3153091.0700000003</v>
      </c>
      <c r="FT343" s="36">
        <v>1740.99</v>
      </c>
      <c r="FU343" s="36">
        <v>165100</v>
      </c>
      <c r="FV343" s="36">
        <v>200854</v>
      </c>
      <c r="FW343" s="36">
        <v>90000</v>
      </c>
      <c r="FX343" s="36">
        <v>2515.5</v>
      </c>
      <c r="FY343" s="36">
        <v>515827.02</v>
      </c>
      <c r="FZ343" s="36">
        <v>3029540.99</v>
      </c>
      <c r="GA343" s="36">
        <v>17889.419999999925</v>
      </c>
      <c r="GB343" s="36">
        <v>8643</v>
      </c>
      <c r="GC343" s="36">
        <v>-1578.5</v>
      </c>
      <c r="GD343" s="36">
        <v>0</v>
      </c>
      <c r="GE343" s="36">
        <v>7500</v>
      </c>
      <c r="GF343" s="37">
        <f t="shared" si="1826"/>
        <v>4038032.42</v>
      </c>
      <c r="GG343" s="36">
        <v>258</v>
      </c>
      <c r="GH343" s="36">
        <v>703784.68</v>
      </c>
      <c r="GI343" s="36">
        <v>20412</v>
      </c>
      <c r="GJ343" s="36">
        <v>98000</v>
      </c>
      <c r="GK343" s="36">
        <v>291088.84999999998</v>
      </c>
      <c r="GL343" s="36">
        <v>128677.58000000007</v>
      </c>
      <c r="GM343" s="36">
        <v>1329999.9999999998</v>
      </c>
      <c r="GN343" s="36">
        <v>340500</v>
      </c>
      <c r="GO343" s="36">
        <v>140651</v>
      </c>
      <c r="GP343" s="36">
        <v>641500</v>
      </c>
      <c r="GQ343" s="36">
        <v>400000</v>
      </c>
      <c r="GR343" s="36">
        <v>89500</v>
      </c>
      <c r="GS343" s="37">
        <f t="shared" si="1828"/>
        <v>4184372.11</v>
      </c>
      <c r="GT343" s="36">
        <v>0</v>
      </c>
      <c r="GU343" s="36">
        <v>35415</v>
      </c>
      <c r="GV343" s="36">
        <v>101520</v>
      </c>
      <c r="GW343" s="36">
        <v>80000</v>
      </c>
      <c r="GX343" s="36">
        <v>0</v>
      </c>
      <c r="GY343" s="36">
        <v>179120</v>
      </c>
      <c r="GZ343" s="36">
        <v>133000</v>
      </c>
      <c r="HA343" s="36">
        <v>4440</v>
      </c>
      <c r="HB343" s="36">
        <v>191000</v>
      </c>
      <c r="HC343" s="36">
        <v>3000</v>
      </c>
      <c r="HD343" s="36">
        <v>0</v>
      </c>
      <c r="HE343" s="36">
        <v>1619358.65</v>
      </c>
      <c r="HF343" s="37">
        <f t="shared" si="1830"/>
        <v>2346853.65</v>
      </c>
      <c r="HG343" s="36">
        <v>0</v>
      </c>
      <c r="HH343" s="36">
        <v>250006.54</v>
      </c>
      <c r="HI343" s="36">
        <v>414990.64999999991</v>
      </c>
      <c r="HJ343" s="36">
        <v>376211</v>
      </c>
      <c r="HK343" s="36">
        <v>445000</v>
      </c>
      <c r="HL343" s="36">
        <v>250995.30000000005</v>
      </c>
      <c r="HM343" s="36">
        <v>250004.69999999995</v>
      </c>
      <c r="HN343" s="36">
        <v>303000</v>
      </c>
      <c r="HO343" s="36">
        <v>307667.08000000007</v>
      </c>
      <c r="HP343" s="36">
        <v>608354.89000000013</v>
      </c>
      <c r="HQ343" s="36">
        <v>250000</v>
      </c>
      <c r="HR343" s="36">
        <v>492680.41000000015</v>
      </c>
      <c r="HS343" s="37">
        <f t="shared" si="1832"/>
        <v>3948910.5700000003</v>
      </c>
      <c r="HT343" s="36">
        <v>250000</v>
      </c>
      <c r="HU343" s="36">
        <v>60550</v>
      </c>
      <c r="HV343" s="36">
        <v>296863.16000000003</v>
      </c>
      <c r="HW343" s="36">
        <v>300000</v>
      </c>
      <c r="HX343" s="36">
        <v>51712.650000000023</v>
      </c>
      <c r="HY343" s="36">
        <v>226703.22999999998</v>
      </c>
      <c r="HZ343" s="36">
        <v>224503.25</v>
      </c>
      <c r="IA343" s="36">
        <v>220000</v>
      </c>
      <c r="IB343" s="36">
        <v>263419.95999999996</v>
      </c>
      <c r="IC343" s="36">
        <v>26340.020000000019</v>
      </c>
      <c r="ID343" s="36">
        <v>35828.689999999944</v>
      </c>
      <c r="IE343" s="36">
        <v>180853.20999999996</v>
      </c>
      <c r="IF343" s="37">
        <f t="shared" si="1834"/>
        <v>2136774.17</v>
      </c>
      <c r="IG343" s="36">
        <v>0</v>
      </c>
      <c r="IH343" s="209">
        <v>0</v>
      </c>
      <c r="II343" s="209">
        <v>0</v>
      </c>
      <c r="IJ343" s="209">
        <v>22000</v>
      </c>
      <c r="IK343" s="209">
        <v>51000</v>
      </c>
      <c r="IL343" s="209">
        <v>0</v>
      </c>
      <c r="IM343" s="209">
        <v>7500</v>
      </c>
      <c r="IN343" s="209">
        <v>29500</v>
      </c>
      <c r="IO343" s="209">
        <v>0</v>
      </c>
      <c r="IP343" s="209">
        <v>0</v>
      </c>
      <c r="IQ343" s="209">
        <v>127.39999999999418</v>
      </c>
      <c r="IR343" s="209">
        <v>63338.349999999977</v>
      </c>
      <c r="IS343" s="37">
        <f t="shared" si="1836"/>
        <v>173465.74999999997</v>
      </c>
      <c r="IT343" s="36">
        <v>0</v>
      </c>
      <c r="IU343" s="209">
        <v>0</v>
      </c>
      <c r="IV343" s="209">
        <v>0</v>
      </c>
      <c r="IW343" s="209">
        <v>0</v>
      </c>
      <c r="IX343" s="209">
        <v>50000</v>
      </c>
      <c r="IY343" s="209">
        <v>1250</v>
      </c>
      <c r="IZ343" s="209">
        <v>0</v>
      </c>
      <c r="JA343" s="209">
        <v>16503.940000000002</v>
      </c>
      <c r="JB343" s="209">
        <v>120000</v>
      </c>
      <c r="JC343" s="209">
        <v>25337.889999999985</v>
      </c>
      <c r="JD343" s="209">
        <v>85519.1</v>
      </c>
      <c r="JE343" s="209">
        <v>65236.320000000007</v>
      </c>
      <c r="JF343" s="37">
        <f t="shared" si="1838"/>
        <v>363847.25</v>
      </c>
      <c r="JG343" s="229">
        <v>0</v>
      </c>
      <c r="JH343" s="209">
        <v>0</v>
      </c>
      <c r="JI343" s="209">
        <v>1000</v>
      </c>
      <c r="JJ343" s="209">
        <v>0</v>
      </c>
      <c r="JK343" s="209">
        <v>50000</v>
      </c>
      <c r="JL343" s="209">
        <v>500000</v>
      </c>
      <c r="JM343" s="209">
        <v>0</v>
      </c>
      <c r="JN343" s="209">
        <v>1000</v>
      </c>
      <c r="JO343" s="209">
        <v>34838.890000000014</v>
      </c>
      <c r="JP343" s="209">
        <v>2000</v>
      </c>
      <c r="JQ343" s="209">
        <v>0</v>
      </c>
      <c r="JR343" s="209">
        <v>215500</v>
      </c>
      <c r="JS343" s="37">
        <f t="shared" si="1840"/>
        <v>804338.89</v>
      </c>
      <c r="JT343" s="229">
        <v>0</v>
      </c>
      <c r="JU343" s="209">
        <v>87000</v>
      </c>
      <c r="JV343" s="209">
        <v>0</v>
      </c>
      <c r="JW343" s="209">
        <v>90404</v>
      </c>
      <c r="JX343" s="209">
        <v>278248.08</v>
      </c>
      <c r="JY343" s="209">
        <v>0</v>
      </c>
      <c r="JZ343" s="209">
        <v>150000.00000000006</v>
      </c>
      <c r="KA343" s="209">
        <v>614312</v>
      </c>
      <c r="KB343" s="209">
        <v>0</v>
      </c>
      <c r="KC343" s="209">
        <v>0</v>
      </c>
      <c r="KD343" s="209">
        <v>0</v>
      </c>
      <c r="KE343" s="209">
        <v>40000</v>
      </c>
      <c r="KF343" s="37">
        <f t="shared" si="1842"/>
        <v>1259964.08</v>
      </c>
      <c r="KG343" s="229">
        <v>0</v>
      </c>
      <c r="KH343" s="209">
        <v>357500</v>
      </c>
      <c r="KI343" s="209">
        <v>180000</v>
      </c>
      <c r="KJ343" s="209">
        <v>90404</v>
      </c>
      <c r="KK343" s="209">
        <v>89631.569999999949</v>
      </c>
      <c r="KL343" s="209">
        <v>368.43000000005122</v>
      </c>
      <c r="KM343" s="209">
        <v>0</v>
      </c>
      <c r="KN343" s="209">
        <v>1307902.21</v>
      </c>
      <c r="KO343" s="209">
        <v>0</v>
      </c>
      <c r="KP343" s="209">
        <v>0</v>
      </c>
      <c r="KQ343" s="209">
        <v>0</v>
      </c>
      <c r="KR343" s="209">
        <v>11588</v>
      </c>
      <c r="KS343" s="37">
        <f t="shared" si="1844"/>
        <v>2037394.21</v>
      </c>
      <c r="KT343" s="229">
        <v>90402</v>
      </c>
      <c r="KU343" s="209">
        <v>0</v>
      </c>
      <c r="KV343" s="209">
        <v>0</v>
      </c>
      <c r="KW343" s="209">
        <v>79961.75</v>
      </c>
      <c r="KX343" s="209">
        <v>90000</v>
      </c>
      <c r="KY343" s="209">
        <v>0</v>
      </c>
      <c r="KZ343" s="209">
        <v>35561</v>
      </c>
      <c r="LA343" s="209">
        <v>0</v>
      </c>
      <c r="LB343" s="209">
        <v>0</v>
      </c>
      <c r="LC343" s="209">
        <v>24838.890000000014</v>
      </c>
      <c r="LD343" s="209">
        <v>3000</v>
      </c>
      <c r="LE343" s="209">
        <v>4000</v>
      </c>
      <c r="LF343" s="37">
        <f t="shared" si="1846"/>
        <v>327763.64</v>
      </c>
      <c r="LG343" s="229">
        <v>0</v>
      </c>
      <c r="LH343" s="209">
        <v>136288.79</v>
      </c>
      <c r="LI343" s="209">
        <v>376882.4</v>
      </c>
      <c r="LJ343" s="209">
        <v>0</v>
      </c>
      <c r="LK343" s="209">
        <v>950766.65000000014</v>
      </c>
      <c r="LL343" s="209">
        <v>0</v>
      </c>
      <c r="LM343" s="209">
        <v>0</v>
      </c>
      <c r="LN343" s="209">
        <v>1000</v>
      </c>
      <c r="LO343" s="209">
        <v>0</v>
      </c>
      <c r="LP343" s="209">
        <v>0</v>
      </c>
      <c r="LQ343" s="209">
        <v>26950.159999999916</v>
      </c>
      <c r="LR343" s="209">
        <v>8011.9599999999627</v>
      </c>
      <c r="LS343" s="37">
        <f t="shared" si="1848"/>
        <v>1499899.9600000002</v>
      </c>
      <c r="LT343" s="229">
        <v>0</v>
      </c>
      <c r="LU343" s="209">
        <v>29166.65</v>
      </c>
      <c r="LV343" s="209">
        <v>1000000</v>
      </c>
      <c r="LW343" s="209">
        <v>199108.81999999995</v>
      </c>
      <c r="LX343" s="209">
        <v>0</v>
      </c>
      <c r="LY343" s="209">
        <v>0</v>
      </c>
      <c r="LZ343" s="209">
        <v>7546.25</v>
      </c>
      <c r="MA343" s="209">
        <v>330000</v>
      </c>
      <c r="MB343" s="209">
        <v>38953.75</v>
      </c>
      <c r="MC343" s="209">
        <v>236231.93999999994</v>
      </c>
      <c r="MD343" s="209">
        <v>1500</v>
      </c>
      <c r="ME343" s="209">
        <v>1500</v>
      </c>
      <c r="MF343" s="37">
        <f t="shared" si="1850"/>
        <v>1844007.41</v>
      </c>
      <c r="MG343" s="229">
        <v>100000</v>
      </c>
      <c r="MH343" s="209">
        <v>0</v>
      </c>
      <c r="MI343" s="209">
        <v>60000</v>
      </c>
      <c r="MJ343" s="209">
        <v>0</v>
      </c>
      <c r="MK343" s="209">
        <v>0</v>
      </c>
      <c r="ML343" s="209">
        <v>0</v>
      </c>
      <c r="MM343" s="209">
        <v>0</v>
      </c>
      <c r="MN343" s="209">
        <v>0</v>
      </c>
      <c r="MO343" s="209">
        <v>0</v>
      </c>
      <c r="MP343" s="209">
        <v>0</v>
      </c>
      <c r="MQ343" s="209">
        <v>0</v>
      </c>
      <c r="MR343" s="209">
        <v>0</v>
      </c>
      <c r="MS343" s="38">
        <f t="shared" si="1852"/>
        <v>160000</v>
      </c>
    </row>
    <row r="344" spans="1:357" ht="15.75" x14ac:dyDescent="0.25">
      <c r="A344" s="86">
        <v>4411</v>
      </c>
      <c r="B344" s="113"/>
      <c r="C344" s="114" t="s">
        <v>286</v>
      </c>
      <c r="D344" s="114" t="s">
        <v>416</v>
      </c>
      <c r="E344" s="58">
        <v>0</v>
      </c>
      <c r="F344" s="58">
        <v>0</v>
      </c>
      <c r="G344" s="58">
        <v>0</v>
      </c>
      <c r="H344" s="58">
        <v>0</v>
      </c>
      <c r="I344" s="58">
        <v>0</v>
      </c>
      <c r="J344" s="58">
        <v>0</v>
      </c>
      <c r="K344" s="36">
        <v>0</v>
      </c>
      <c r="L344" s="37">
        <v>166.9170422300117</v>
      </c>
      <c r="M344" s="37">
        <v>567.51794358203972</v>
      </c>
      <c r="N344" s="37">
        <v>0</v>
      </c>
      <c r="O344" s="36">
        <v>0</v>
      </c>
      <c r="P344" s="37">
        <v>0</v>
      </c>
      <c r="Q344" s="37">
        <v>0</v>
      </c>
      <c r="R344" s="37">
        <v>500417.29260557506</v>
      </c>
      <c r="S344" s="37">
        <f t="shared" si="1800"/>
        <v>501151.72759138711</v>
      </c>
      <c r="T344" s="36">
        <v>0</v>
      </c>
      <c r="U344" s="36">
        <v>0</v>
      </c>
      <c r="V344" s="36">
        <v>0</v>
      </c>
      <c r="W344" s="36">
        <v>0</v>
      </c>
      <c r="X344" s="36">
        <v>21281.92288432649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542.48038724753803</v>
      </c>
      <c r="AE344" s="36">
        <v>-271.24019362376902</v>
      </c>
      <c r="AF344" s="37">
        <f t="shared" si="1801"/>
        <v>21553.163077950259</v>
      </c>
      <c r="AG344" s="36">
        <v>0</v>
      </c>
      <c r="AH344" s="36">
        <v>0</v>
      </c>
      <c r="AI344" s="36">
        <v>0</v>
      </c>
      <c r="AJ344" s="36">
        <v>0</v>
      </c>
      <c r="AK344" s="36">
        <v>2562.1765982306797</v>
      </c>
      <c r="AL344" s="36">
        <v>-2562.1765982306797</v>
      </c>
      <c r="AM344" s="36">
        <v>1664.9974962443666</v>
      </c>
      <c r="AN344" s="36">
        <v>0</v>
      </c>
      <c r="AO344" s="36">
        <v>0</v>
      </c>
      <c r="AP344" s="36">
        <v>2457.8534468369221</v>
      </c>
      <c r="AQ344" s="36">
        <v>0</v>
      </c>
      <c r="AR344" s="36">
        <v>0</v>
      </c>
      <c r="AS344" s="37">
        <f t="shared" si="1803"/>
        <v>4122.8509430812883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>
        <v>283.75897179101986</v>
      </c>
      <c r="BC344" s="36">
        <v>0</v>
      </c>
      <c r="BD344" s="36">
        <v>0</v>
      </c>
      <c r="BE344" s="36">
        <v>0</v>
      </c>
      <c r="BF344" s="37">
        <f t="shared" si="1805"/>
        <v>283.75897179101986</v>
      </c>
      <c r="BG344" s="36">
        <v>0</v>
      </c>
      <c r="BH344" s="36">
        <v>0</v>
      </c>
      <c r="BI344" s="36">
        <v>4819.7295943915869</v>
      </c>
      <c r="BJ344" s="36">
        <v>-4819.7295943915869</v>
      </c>
      <c r="BK344" s="36">
        <v>0</v>
      </c>
      <c r="BL344" s="36">
        <v>0</v>
      </c>
      <c r="BM344" s="36">
        <v>0</v>
      </c>
      <c r="BN344" s="36">
        <v>0</v>
      </c>
      <c r="BO344" s="36">
        <v>0</v>
      </c>
      <c r="BP344" s="36">
        <v>0</v>
      </c>
      <c r="BQ344" s="36">
        <v>20864.630278751461</v>
      </c>
      <c r="BR344" s="36">
        <v>0</v>
      </c>
      <c r="BS344" s="37">
        <f t="shared" si="1807"/>
        <v>20864.630278751461</v>
      </c>
      <c r="BT344" s="36">
        <v>0</v>
      </c>
      <c r="BU344" s="36">
        <v>0</v>
      </c>
      <c r="BV344" s="36">
        <v>0</v>
      </c>
      <c r="BW344" s="36">
        <v>33383.408446002344</v>
      </c>
      <c r="BX344" s="3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7">
        <f t="shared" si="1809"/>
        <v>33383.408446002344</v>
      </c>
      <c r="CG344" s="36">
        <v>0</v>
      </c>
      <c r="CH344" s="36">
        <v>0</v>
      </c>
      <c r="CI344" s="36">
        <v>0</v>
      </c>
      <c r="CJ344" s="36">
        <v>0</v>
      </c>
      <c r="CK344" s="36">
        <v>83458.521115005846</v>
      </c>
      <c r="CL344" s="36">
        <v>0</v>
      </c>
      <c r="CM344" s="36">
        <v>20864.630278751461</v>
      </c>
      <c r="CN344" s="36">
        <v>0</v>
      </c>
      <c r="CO344" s="36">
        <v>0</v>
      </c>
      <c r="CP344" s="36">
        <v>0</v>
      </c>
      <c r="CQ344" s="36">
        <v>-83458.521115005846</v>
      </c>
      <c r="CR344" s="36">
        <v>14605.241195126024</v>
      </c>
      <c r="CS344" s="37">
        <f t="shared" si="1812"/>
        <v>35469.87147387748</v>
      </c>
      <c r="CT344" s="36">
        <v>0</v>
      </c>
      <c r="CU344" s="36">
        <v>8345.852111500586</v>
      </c>
      <c r="CV344" s="36">
        <v>0</v>
      </c>
      <c r="CW344" s="36">
        <v>4172.926055750293</v>
      </c>
      <c r="CX344" s="36">
        <v>0</v>
      </c>
      <c r="CY344" s="36">
        <v>1251.8778167250878</v>
      </c>
      <c r="CZ344" s="36">
        <v>-1251.8778167250878</v>
      </c>
      <c r="DA344" s="36">
        <v>0</v>
      </c>
      <c r="DB344" s="36">
        <v>0</v>
      </c>
      <c r="DC344" s="36">
        <v>0</v>
      </c>
      <c r="DD344" s="36">
        <v>0</v>
      </c>
      <c r="DE344" s="36">
        <v>0</v>
      </c>
      <c r="DF344" s="36">
        <f t="shared" si="1814"/>
        <v>12518.778167250879</v>
      </c>
      <c r="DG344" s="36">
        <v>0</v>
      </c>
      <c r="DH344" s="36">
        <v>0</v>
      </c>
      <c r="DI344" s="36">
        <v>0</v>
      </c>
      <c r="DJ344" s="36">
        <v>0</v>
      </c>
      <c r="DK344" s="36">
        <v>0</v>
      </c>
      <c r="DL344" s="36">
        <v>0</v>
      </c>
      <c r="DM344" s="36">
        <v>0</v>
      </c>
      <c r="DN344" s="36">
        <v>0</v>
      </c>
      <c r="DO344" s="36">
        <v>0</v>
      </c>
      <c r="DP344" s="36">
        <v>0</v>
      </c>
      <c r="DQ344" s="36">
        <v>0</v>
      </c>
      <c r="DR344" s="36">
        <v>201989</v>
      </c>
      <c r="DS344" s="37">
        <f t="shared" si="1816"/>
        <v>201989</v>
      </c>
      <c r="DT344" s="36">
        <v>0</v>
      </c>
      <c r="DU344" s="36">
        <v>0</v>
      </c>
      <c r="DV344" s="36">
        <v>0</v>
      </c>
      <c r="DW344" s="36">
        <v>0</v>
      </c>
      <c r="DX344" s="36">
        <v>2350</v>
      </c>
      <c r="DY344" s="36">
        <v>-2350</v>
      </c>
      <c r="DZ344" s="36">
        <v>0</v>
      </c>
      <c r="EA344" s="36">
        <v>0</v>
      </c>
      <c r="EB344" s="36">
        <v>0</v>
      </c>
      <c r="EC344" s="36">
        <v>0</v>
      </c>
      <c r="ED344" s="36">
        <v>0</v>
      </c>
      <c r="EE344" s="36">
        <v>0</v>
      </c>
      <c r="EF344" s="37">
        <f t="shared" si="1818"/>
        <v>0</v>
      </c>
      <c r="EG344" s="36">
        <v>0</v>
      </c>
      <c r="EH344" s="36">
        <v>0</v>
      </c>
      <c r="EI344" s="36">
        <v>0</v>
      </c>
      <c r="EJ344" s="36">
        <v>0</v>
      </c>
      <c r="EK344" s="36">
        <v>0</v>
      </c>
      <c r="EL344" s="36">
        <v>0</v>
      </c>
      <c r="EM344" s="36">
        <v>0</v>
      </c>
      <c r="EN344" s="36">
        <v>0</v>
      </c>
      <c r="EO344" s="36">
        <v>0</v>
      </c>
      <c r="EP344" s="36">
        <v>0</v>
      </c>
      <c r="EQ344" s="36">
        <v>0</v>
      </c>
      <c r="ER344" s="36">
        <v>0</v>
      </c>
      <c r="ES344" s="37">
        <f t="shared" si="1820"/>
        <v>0</v>
      </c>
      <c r="ET344" s="36">
        <v>0</v>
      </c>
      <c r="EU344" s="36">
        <v>0</v>
      </c>
      <c r="EV344" s="36">
        <v>0</v>
      </c>
      <c r="EW344" s="36">
        <v>0</v>
      </c>
      <c r="EX344" s="36">
        <v>0</v>
      </c>
      <c r="EY344" s="36">
        <v>0</v>
      </c>
      <c r="EZ344" s="36">
        <v>0</v>
      </c>
      <c r="FA344" s="36">
        <v>0</v>
      </c>
      <c r="FB344" s="36">
        <v>0</v>
      </c>
      <c r="FC344" s="36">
        <v>0</v>
      </c>
      <c r="FD344" s="36">
        <v>0</v>
      </c>
      <c r="FE344" s="36">
        <v>0</v>
      </c>
      <c r="FF344" s="37">
        <f t="shared" si="1822"/>
        <v>0</v>
      </c>
      <c r="FG344" s="36">
        <v>0</v>
      </c>
      <c r="FH344" s="36">
        <v>0</v>
      </c>
      <c r="FI344" s="36">
        <v>0</v>
      </c>
      <c r="FJ344" s="36">
        <v>0</v>
      </c>
      <c r="FK344" s="36">
        <v>0</v>
      </c>
      <c r="FL344" s="36">
        <v>0</v>
      </c>
      <c r="FM344" s="36">
        <v>0</v>
      </c>
      <c r="FN344" s="36">
        <v>0</v>
      </c>
      <c r="FO344" s="36">
        <v>0</v>
      </c>
      <c r="FP344" s="36">
        <v>0</v>
      </c>
      <c r="FQ344" s="36">
        <v>0</v>
      </c>
      <c r="FR344" s="36">
        <v>0</v>
      </c>
      <c r="FS344" s="37">
        <f t="shared" si="1824"/>
        <v>0</v>
      </c>
      <c r="FT344" s="36">
        <v>0</v>
      </c>
      <c r="FU344" s="36">
        <v>0</v>
      </c>
      <c r="FV344" s="36">
        <v>0</v>
      </c>
      <c r="FW344" s="36">
        <v>0</v>
      </c>
      <c r="FX344" s="36">
        <v>0</v>
      </c>
      <c r="FY344" s="36">
        <v>0</v>
      </c>
      <c r="FZ344" s="36">
        <v>40000</v>
      </c>
      <c r="GA344" s="36">
        <v>80000</v>
      </c>
      <c r="GB344" s="36">
        <v>0</v>
      </c>
      <c r="GC344" s="36">
        <v>0</v>
      </c>
      <c r="GD344" s="36">
        <v>0</v>
      </c>
      <c r="GE344" s="36">
        <v>355006.78</v>
      </c>
      <c r="GF344" s="37">
        <f t="shared" si="1826"/>
        <v>475006.78</v>
      </c>
      <c r="GG344" s="36">
        <v>0</v>
      </c>
      <c r="GH344" s="36">
        <v>0</v>
      </c>
      <c r="GI344" s="36">
        <v>0</v>
      </c>
      <c r="GJ344" s="36">
        <v>0</v>
      </c>
      <c r="GK344" s="36">
        <v>0</v>
      </c>
      <c r="GL344" s="36">
        <v>0</v>
      </c>
      <c r="GM344" s="36">
        <v>0</v>
      </c>
      <c r="GN344" s="36">
        <v>0</v>
      </c>
      <c r="GO344" s="36">
        <v>0</v>
      </c>
      <c r="GP344" s="36">
        <v>0</v>
      </c>
      <c r="GQ344" s="36">
        <v>0</v>
      </c>
      <c r="GR344" s="36">
        <v>0</v>
      </c>
      <c r="GS344" s="37">
        <f t="shared" si="1828"/>
        <v>0</v>
      </c>
      <c r="GT344" s="36">
        <v>0</v>
      </c>
      <c r="GU344" s="36">
        <v>0</v>
      </c>
      <c r="GV344" s="36">
        <v>0</v>
      </c>
      <c r="GW344" s="36">
        <v>0</v>
      </c>
      <c r="GX344" s="36">
        <v>0</v>
      </c>
      <c r="GY344" s="36">
        <v>0</v>
      </c>
      <c r="GZ344" s="36">
        <v>0</v>
      </c>
      <c r="HA344" s="36">
        <v>0</v>
      </c>
      <c r="HB344" s="36">
        <v>0</v>
      </c>
      <c r="HC344" s="36">
        <v>0</v>
      </c>
      <c r="HD344" s="36">
        <v>0</v>
      </c>
      <c r="HE344" s="36">
        <v>0</v>
      </c>
      <c r="HF344" s="37">
        <f t="shared" si="1830"/>
        <v>0</v>
      </c>
      <c r="HG344" s="36">
        <v>0</v>
      </c>
      <c r="HH344" s="36">
        <v>0</v>
      </c>
      <c r="HI344" s="36">
        <v>0</v>
      </c>
      <c r="HJ344" s="36">
        <v>0</v>
      </c>
      <c r="HK344" s="36">
        <v>0</v>
      </c>
      <c r="HL344" s="36">
        <v>0</v>
      </c>
      <c r="HM344" s="36">
        <v>0</v>
      </c>
      <c r="HN344" s="36">
        <v>0</v>
      </c>
      <c r="HO344" s="36">
        <v>0</v>
      </c>
      <c r="HP344" s="36">
        <v>0</v>
      </c>
      <c r="HQ344" s="36">
        <v>0</v>
      </c>
      <c r="HR344" s="36">
        <v>0</v>
      </c>
      <c r="HS344" s="37">
        <f t="shared" si="1832"/>
        <v>0</v>
      </c>
      <c r="HT344" s="36">
        <v>0</v>
      </c>
      <c r="HU344" s="36">
        <v>0</v>
      </c>
      <c r="HV344" s="36">
        <v>0</v>
      </c>
      <c r="HW344" s="36">
        <v>0</v>
      </c>
      <c r="HX344" s="36">
        <v>0</v>
      </c>
      <c r="HY344" s="36">
        <v>0</v>
      </c>
      <c r="HZ344" s="36">
        <v>0</v>
      </c>
      <c r="IA344" s="36">
        <v>0</v>
      </c>
      <c r="IB344" s="36">
        <v>0</v>
      </c>
      <c r="IC344" s="36">
        <v>0</v>
      </c>
      <c r="ID344" s="36">
        <v>0</v>
      </c>
      <c r="IE344" s="36">
        <v>0</v>
      </c>
      <c r="IF344" s="37">
        <f t="shared" si="1834"/>
        <v>0</v>
      </c>
      <c r="IG344" s="36">
        <v>0</v>
      </c>
      <c r="IH344" s="209">
        <v>0</v>
      </c>
      <c r="II344" s="209">
        <v>0</v>
      </c>
      <c r="IJ344" s="209">
        <v>0</v>
      </c>
      <c r="IK344" s="209">
        <v>0</v>
      </c>
      <c r="IL344" s="209">
        <v>0</v>
      </c>
      <c r="IM344" s="209">
        <v>0</v>
      </c>
      <c r="IN344" s="209">
        <v>0</v>
      </c>
      <c r="IO344" s="209">
        <v>0</v>
      </c>
      <c r="IP344" s="209">
        <v>0</v>
      </c>
      <c r="IQ344" s="209">
        <v>0</v>
      </c>
      <c r="IR344" s="209">
        <v>0</v>
      </c>
      <c r="IS344" s="37">
        <f t="shared" si="1836"/>
        <v>0</v>
      </c>
      <c r="IT344" s="36">
        <v>0</v>
      </c>
      <c r="IU344" s="209">
        <v>0</v>
      </c>
      <c r="IV344" s="209">
        <v>0</v>
      </c>
      <c r="IW344" s="209">
        <v>0</v>
      </c>
      <c r="IX344" s="209">
        <v>0</v>
      </c>
      <c r="IY344" s="209">
        <v>0</v>
      </c>
      <c r="IZ344" s="209">
        <v>0</v>
      </c>
      <c r="JA344" s="209">
        <v>0</v>
      </c>
      <c r="JB344" s="209">
        <v>0</v>
      </c>
      <c r="JC344" s="209">
        <v>0</v>
      </c>
      <c r="JD344" s="209">
        <v>0</v>
      </c>
      <c r="JE344" s="209">
        <v>0</v>
      </c>
      <c r="JF344" s="37">
        <f t="shared" si="1838"/>
        <v>0</v>
      </c>
      <c r="JG344" s="229">
        <v>0</v>
      </c>
      <c r="JH344" s="209">
        <v>0</v>
      </c>
      <c r="JI344" s="209">
        <v>0</v>
      </c>
      <c r="JJ344" s="209">
        <v>0</v>
      </c>
      <c r="JK344" s="209">
        <v>0</v>
      </c>
      <c r="JL344" s="209">
        <v>0</v>
      </c>
      <c r="JM344" s="209">
        <v>0</v>
      </c>
      <c r="JN344" s="209">
        <v>0</v>
      </c>
      <c r="JO344" s="209">
        <v>0</v>
      </c>
      <c r="JP344" s="209">
        <v>0</v>
      </c>
      <c r="JQ344" s="209">
        <v>0</v>
      </c>
      <c r="JR344" s="209">
        <v>0</v>
      </c>
      <c r="JS344" s="37">
        <f t="shared" si="1840"/>
        <v>0</v>
      </c>
      <c r="JT344" s="229">
        <v>0</v>
      </c>
      <c r="JU344" s="209">
        <v>0</v>
      </c>
      <c r="JV344" s="209">
        <v>0</v>
      </c>
      <c r="JW344" s="209">
        <v>0</v>
      </c>
      <c r="JX344" s="209">
        <v>0</v>
      </c>
      <c r="JY344" s="209">
        <v>0</v>
      </c>
      <c r="JZ344" s="209">
        <v>0</v>
      </c>
      <c r="KA344" s="209">
        <v>0</v>
      </c>
      <c r="KB344" s="209">
        <v>0</v>
      </c>
      <c r="KC344" s="209">
        <v>0</v>
      </c>
      <c r="KD344" s="209">
        <v>0</v>
      </c>
      <c r="KE344" s="209">
        <v>0</v>
      </c>
      <c r="KF344" s="37">
        <f t="shared" si="1842"/>
        <v>0</v>
      </c>
      <c r="KG344" s="229">
        <v>0</v>
      </c>
      <c r="KH344" s="209">
        <v>0</v>
      </c>
      <c r="KI344" s="209">
        <v>0</v>
      </c>
      <c r="KJ344" s="209">
        <v>0</v>
      </c>
      <c r="KK344" s="209">
        <v>0</v>
      </c>
      <c r="KL344" s="209">
        <v>0</v>
      </c>
      <c r="KM344" s="209">
        <v>0</v>
      </c>
      <c r="KN344" s="209">
        <v>0</v>
      </c>
      <c r="KO344" s="209">
        <v>0</v>
      </c>
      <c r="KP344" s="209">
        <v>0</v>
      </c>
      <c r="KQ344" s="209">
        <v>0</v>
      </c>
      <c r="KR344" s="209">
        <v>0</v>
      </c>
      <c r="KS344" s="37">
        <f t="shared" si="1844"/>
        <v>0</v>
      </c>
      <c r="KT344" s="229">
        <v>0</v>
      </c>
      <c r="KU344" s="209">
        <v>0</v>
      </c>
      <c r="KV344" s="209">
        <v>0</v>
      </c>
      <c r="KW344" s="209">
        <v>0</v>
      </c>
      <c r="KX344" s="209">
        <v>0</v>
      </c>
      <c r="KY344" s="209">
        <v>0</v>
      </c>
      <c r="KZ344" s="209">
        <v>0</v>
      </c>
      <c r="LA344" s="209">
        <v>0</v>
      </c>
      <c r="LB344" s="209">
        <v>0</v>
      </c>
      <c r="LC344" s="209">
        <v>0</v>
      </c>
      <c r="LD344" s="209">
        <v>0</v>
      </c>
      <c r="LE344" s="209">
        <v>0</v>
      </c>
      <c r="LF344" s="37">
        <f t="shared" si="1846"/>
        <v>0</v>
      </c>
      <c r="LG344" s="229">
        <v>0</v>
      </c>
      <c r="LH344" s="209">
        <v>0</v>
      </c>
      <c r="LI344" s="209">
        <v>0</v>
      </c>
      <c r="LJ344" s="209">
        <v>0</v>
      </c>
      <c r="LK344" s="209">
        <v>0</v>
      </c>
      <c r="LL344" s="209">
        <v>0</v>
      </c>
      <c r="LM344" s="209">
        <v>0</v>
      </c>
      <c r="LN344" s="209">
        <v>0</v>
      </c>
      <c r="LO344" s="209">
        <v>0</v>
      </c>
      <c r="LP344" s="209">
        <v>0</v>
      </c>
      <c r="LQ344" s="209">
        <v>0</v>
      </c>
      <c r="LR344" s="209">
        <v>0</v>
      </c>
      <c r="LS344" s="37">
        <f t="shared" si="1848"/>
        <v>0</v>
      </c>
      <c r="LT344" s="229">
        <v>0</v>
      </c>
      <c r="LU344" s="209">
        <v>0</v>
      </c>
      <c r="LV344" s="209">
        <v>0</v>
      </c>
      <c r="LW344" s="209">
        <v>0</v>
      </c>
      <c r="LX344" s="209">
        <v>0</v>
      </c>
      <c r="LY344" s="209">
        <v>0</v>
      </c>
      <c r="LZ344" s="209">
        <v>0</v>
      </c>
      <c r="MA344" s="209">
        <v>0</v>
      </c>
      <c r="MB344" s="209">
        <v>0</v>
      </c>
      <c r="MC344" s="209">
        <v>0</v>
      </c>
      <c r="MD344" s="209">
        <v>0</v>
      </c>
      <c r="ME344" s="209">
        <v>0</v>
      </c>
      <c r="MF344" s="37">
        <f t="shared" si="1850"/>
        <v>0</v>
      </c>
      <c r="MG344" s="229">
        <v>0</v>
      </c>
      <c r="MH344" s="209">
        <v>0</v>
      </c>
      <c r="MI344" s="209">
        <v>0</v>
      </c>
      <c r="MJ344" s="209">
        <v>0</v>
      </c>
      <c r="MK344" s="209">
        <v>0</v>
      </c>
      <c r="ML344" s="209">
        <v>0</v>
      </c>
      <c r="MM344" s="209">
        <v>0</v>
      </c>
      <c r="MN344" s="209">
        <v>0</v>
      </c>
      <c r="MO344" s="209">
        <v>0</v>
      </c>
      <c r="MP344" s="209">
        <v>0</v>
      </c>
      <c r="MQ344" s="209">
        <v>0</v>
      </c>
      <c r="MR344" s="209">
        <v>0</v>
      </c>
      <c r="MS344" s="38">
        <f t="shared" si="1852"/>
        <v>0</v>
      </c>
    </row>
    <row r="345" spans="1:357" ht="15.75" x14ac:dyDescent="0.25">
      <c r="A345" s="86">
        <v>4412</v>
      </c>
      <c r="B345" s="113"/>
      <c r="C345" s="114" t="s">
        <v>287</v>
      </c>
      <c r="D345" s="114" t="s">
        <v>110</v>
      </c>
      <c r="E345" s="58">
        <v>0</v>
      </c>
      <c r="F345" s="58">
        <v>0</v>
      </c>
      <c r="G345" s="58">
        <v>0</v>
      </c>
      <c r="H345" s="58">
        <v>0</v>
      </c>
      <c r="I345" s="58">
        <v>0</v>
      </c>
      <c r="J345" s="58">
        <v>0</v>
      </c>
      <c r="K345" s="36">
        <v>0</v>
      </c>
      <c r="L345" s="37">
        <v>27424.470038390922</v>
      </c>
      <c r="M345" s="37">
        <v>473526.95710232016</v>
      </c>
      <c r="N345" s="37">
        <v>0</v>
      </c>
      <c r="O345" s="36">
        <v>0</v>
      </c>
      <c r="P345" s="37">
        <v>1915.3730595893842</v>
      </c>
      <c r="Q345" s="37">
        <v>10015.022533800702</v>
      </c>
      <c r="R345" s="37">
        <v>1126185.1109998331</v>
      </c>
      <c r="S345" s="37">
        <f t="shared" si="1800"/>
        <v>1639066.9337339343</v>
      </c>
      <c r="T345" s="36">
        <v>0</v>
      </c>
      <c r="U345" s="36">
        <v>502174.09447504592</v>
      </c>
      <c r="V345" s="36">
        <v>0</v>
      </c>
      <c r="W345" s="36">
        <v>0</v>
      </c>
      <c r="X345" s="36">
        <v>62593.890836254388</v>
      </c>
      <c r="Y345" s="36">
        <v>993.15640126856965</v>
      </c>
      <c r="Z345" s="36">
        <v>1197.629778000334</v>
      </c>
      <c r="AA345" s="36">
        <v>239776.33116341181</v>
      </c>
      <c r="AB345" s="36">
        <v>215581.70589217162</v>
      </c>
      <c r="AC345" s="36">
        <v>67204.97412785847</v>
      </c>
      <c r="AD345" s="36">
        <v>959.77299282256718</v>
      </c>
      <c r="AE345" s="36">
        <v>9096.9788015356371</v>
      </c>
      <c r="AF345" s="37">
        <f t="shared" si="1801"/>
        <v>1099578.5344683693</v>
      </c>
      <c r="AG345" s="36">
        <v>452153.22984476719</v>
      </c>
      <c r="AH345" s="36">
        <v>4.1729260557502919</v>
      </c>
      <c r="AI345" s="36">
        <v>-417134.03438491072</v>
      </c>
      <c r="AJ345" s="36">
        <v>439409.11367050582</v>
      </c>
      <c r="AK345" s="36">
        <v>275938.90836254385</v>
      </c>
      <c r="AL345" s="36">
        <v>-395939.74294775503</v>
      </c>
      <c r="AM345" s="36">
        <v>629907.3610415624</v>
      </c>
      <c r="AN345" s="36">
        <v>176176.7651477216</v>
      </c>
      <c r="AO345" s="36">
        <v>61784.343181438831</v>
      </c>
      <c r="AP345" s="36">
        <v>7093.9742947754967</v>
      </c>
      <c r="AQ345" s="36">
        <v>163532.79919879822</v>
      </c>
      <c r="AR345" s="36">
        <v>299949.92488733103</v>
      </c>
      <c r="AS345" s="37">
        <f t="shared" si="1803"/>
        <v>1692876.815222834</v>
      </c>
      <c r="AT345" s="36">
        <v>333892.50542480394</v>
      </c>
      <c r="AU345" s="36">
        <v>138641.29527624772</v>
      </c>
      <c r="AV345" s="36">
        <v>141837.75663495241</v>
      </c>
      <c r="AW345" s="36">
        <v>-18736.437990318813</v>
      </c>
      <c r="AX345" s="36">
        <v>592513.77065598394</v>
      </c>
      <c r="AY345" s="36">
        <v>19683.69220497413</v>
      </c>
      <c r="AZ345" s="36">
        <v>57398.597896845276</v>
      </c>
      <c r="BA345" s="36">
        <v>0</v>
      </c>
      <c r="BB345" s="36">
        <v>49339.634451677521</v>
      </c>
      <c r="BC345" s="36">
        <v>16942.079786346188</v>
      </c>
      <c r="BD345" s="36">
        <v>81889.500918043734</v>
      </c>
      <c r="BE345" s="36">
        <v>125676.01402103154</v>
      </c>
      <c r="BF345" s="37">
        <f t="shared" si="1805"/>
        <v>1539078.4092805877</v>
      </c>
      <c r="BG345" s="36">
        <v>38203.138040393926</v>
      </c>
      <c r="BH345" s="36">
        <v>0</v>
      </c>
      <c r="BI345" s="36">
        <v>-4819.7295943915869</v>
      </c>
      <c r="BJ345" s="36">
        <v>17338.507761642464</v>
      </c>
      <c r="BK345" s="36">
        <v>55207.811717576369</v>
      </c>
      <c r="BL345" s="36">
        <v>40023.502962777507</v>
      </c>
      <c r="BM345" s="36">
        <v>-13260.100525788683</v>
      </c>
      <c r="BN345" s="36">
        <v>0</v>
      </c>
      <c r="BO345" s="36">
        <v>267.06726756801868</v>
      </c>
      <c r="BP345" s="36">
        <v>39524.636955433161</v>
      </c>
      <c r="BQ345" s="36">
        <v>101827.74161241863</v>
      </c>
      <c r="BR345" s="36">
        <v>4704794.6294441661</v>
      </c>
      <c r="BS345" s="37">
        <f t="shared" si="1807"/>
        <v>4979107.2056417959</v>
      </c>
      <c r="BT345" s="36">
        <v>16691.704223001172</v>
      </c>
      <c r="BU345" s="36">
        <v>24072.742447003846</v>
      </c>
      <c r="BV345" s="36">
        <v>38693.627941912855</v>
      </c>
      <c r="BW345" s="36">
        <v>56643.298280754461</v>
      </c>
      <c r="BX345" s="36">
        <v>160678.51777666502</v>
      </c>
      <c r="BY345" s="36">
        <v>79889.646970455695</v>
      </c>
      <c r="BZ345" s="36">
        <v>81324.186279419097</v>
      </c>
      <c r="CA345" s="36">
        <v>38370.550075112704</v>
      </c>
      <c r="CB345" s="36">
        <v>120709.42246703382</v>
      </c>
      <c r="CC345" s="36">
        <v>143965.94892338509</v>
      </c>
      <c r="CD345" s="36">
        <v>164830.57920213652</v>
      </c>
      <c r="CE345" s="36">
        <v>-116032.38190619262</v>
      </c>
      <c r="CF345" s="37">
        <f t="shared" si="1809"/>
        <v>809837.84268068767</v>
      </c>
      <c r="CG345" s="36">
        <v>129360.70772825906</v>
      </c>
      <c r="CH345" s="36">
        <v>8366.7167417793371</v>
      </c>
      <c r="CI345" s="36">
        <v>2086.4630278751465</v>
      </c>
      <c r="CJ345" s="36">
        <v>186972.12485394761</v>
      </c>
      <c r="CK345" s="36">
        <v>0</v>
      </c>
      <c r="CL345" s="36">
        <v>0</v>
      </c>
      <c r="CM345" s="36">
        <v>42167.417793356704</v>
      </c>
      <c r="CN345" s="36">
        <v>80120.172174929117</v>
      </c>
      <c r="CO345" s="36">
        <v>0</v>
      </c>
      <c r="CP345" s="36">
        <v>41987.981972959438</v>
      </c>
      <c r="CQ345" s="36">
        <v>5420.6309464196302</v>
      </c>
      <c r="CR345" s="36">
        <v>387043.06459689536</v>
      </c>
      <c r="CS345" s="37">
        <f t="shared" si="1812"/>
        <v>883525.27983642137</v>
      </c>
      <c r="CT345" s="36">
        <v>29627.774995827076</v>
      </c>
      <c r="CU345" s="36">
        <v>369662.82757469534</v>
      </c>
      <c r="CV345" s="36">
        <v>0</v>
      </c>
      <c r="CW345" s="36">
        <v>0</v>
      </c>
      <c r="CX345" s="36">
        <v>82206.643298280746</v>
      </c>
      <c r="CY345" s="36">
        <v>110090.1352028042</v>
      </c>
      <c r="CZ345" s="36">
        <v>1251.8778167250878</v>
      </c>
      <c r="DA345" s="36">
        <v>62593.890836254388</v>
      </c>
      <c r="DB345" s="36">
        <v>2086.4630278751465</v>
      </c>
      <c r="DC345" s="36">
        <v>12.518778167250877</v>
      </c>
      <c r="DD345" s="36">
        <v>2578868.3024536809</v>
      </c>
      <c r="DE345" s="36">
        <v>-1624166.3578701387</v>
      </c>
      <c r="DF345" s="36">
        <f t="shared" si="1814"/>
        <v>1612234.0761141712</v>
      </c>
      <c r="DG345" s="36">
        <v>0</v>
      </c>
      <c r="DH345" s="36">
        <v>0</v>
      </c>
      <c r="DI345" s="36">
        <v>0</v>
      </c>
      <c r="DJ345" s="36">
        <v>5000</v>
      </c>
      <c r="DK345" s="36">
        <v>0</v>
      </c>
      <c r="DL345" s="36">
        <v>408946.45</v>
      </c>
      <c r="DM345" s="36">
        <v>109272</v>
      </c>
      <c r="DN345" s="36">
        <v>113331.55</v>
      </c>
      <c r="DO345" s="36">
        <v>0</v>
      </c>
      <c r="DP345" s="36">
        <v>64544.45</v>
      </c>
      <c r="DQ345" s="36">
        <v>775</v>
      </c>
      <c r="DR345" s="36">
        <v>81194</v>
      </c>
      <c r="DS345" s="37">
        <f t="shared" si="1816"/>
        <v>783063.45</v>
      </c>
      <c r="DT345" s="36">
        <v>0</v>
      </c>
      <c r="DU345" s="36">
        <v>0</v>
      </c>
      <c r="DV345" s="36">
        <v>0</v>
      </c>
      <c r="DW345" s="36">
        <v>0</v>
      </c>
      <c r="DX345" s="36">
        <v>220</v>
      </c>
      <c r="DY345" s="36">
        <v>0</v>
      </c>
      <c r="DZ345" s="36">
        <v>6039.39</v>
      </c>
      <c r="EA345" s="36">
        <v>48802.6</v>
      </c>
      <c r="EB345" s="36">
        <v>87778</v>
      </c>
      <c r="EC345" s="36">
        <v>55832.24</v>
      </c>
      <c r="ED345" s="36">
        <v>24999.66</v>
      </c>
      <c r="EE345" s="36">
        <v>155297.34</v>
      </c>
      <c r="EF345" s="37">
        <f t="shared" si="1818"/>
        <v>378969.23</v>
      </c>
      <c r="EG345" s="36">
        <v>0</v>
      </c>
      <c r="EH345" s="36">
        <v>1500</v>
      </c>
      <c r="EI345" s="36">
        <v>122784.12</v>
      </c>
      <c r="EJ345" s="36">
        <v>43875</v>
      </c>
      <c r="EK345" s="36">
        <v>4937</v>
      </c>
      <c r="EL345" s="36">
        <v>-45212</v>
      </c>
      <c r="EM345" s="36">
        <v>9775</v>
      </c>
      <c r="EN345" s="36">
        <v>-255</v>
      </c>
      <c r="EO345" s="36">
        <v>0</v>
      </c>
      <c r="EP345" s="36">
        <v>1800</v>
      </c>
      <c r="EQ345" s="36">
        <v>-255</v>
      </c>
      <c r="ER345" s="36">
        <v>10255</v>
      </c>
      <c r="ES345" s="37">
        <f t="shared" si="1820"/>
        <v>149204.12</v>
      </c>
      <c r="ET345" s="36">
        <v>0</v>
      </c>
      <c r="EU345" s="36">
        <v>0</v>
      </c>
      <c r="EV345" s="36">
        <v>7500</v>
      </c>
      <c r="EW345" s="36">
        <v>7500</v>
      </c>
      <c r="EX345" s="36">
        <v>0</v>
      </c>
      <c r="EY345" s="36">
        <v>2000</v>
      </c>
      <c r="EZ345" s="36">
        <v>-7500</v>
      </c>
      <c r="FA345" s="36">
        <v>0</v>
      </c>
      <c r="FB345" s="36">
        <v>0</v>
      </c>
      <c r="FC345" s="36">
        <v>3750</v>
      </c>
      <c r="FD345" s="36">
        <v>62594</v>
      </c>
      <c r="FE345" s="36">
        <v>27406</v>
      </c>
      <c r="FF345" s="37">
        <f t="shared" si="1822"/>
        <v>103250</v>
      </c>
      <c r="FG345" s="36">
        <v>0</v>
      </c>
      <c r="FH345" s="36">
        <v>90000</v>
      </c>
      <c r="FI345" s="36">
        <v>2388318.5299999998</v>
      </c>
      <c r="FJ345" s="36">
        <v>35235.75</v>
      </c>
      <c r="FK345" s="36">
        <v>11473.990000000224</v>
      </c>
      <c r="FL345" s="36">
        <v>3700</v>
      </c>
      <c r="FM345" s="36">
        <v>90270</v>
      </c>
      <c r="FN345" s="36">
        <v>20000</v>
      </c>
      <c r="FO345" s="36">
        <v>23100</v>
      </c>
      <c r="FP345" s="36">
        <v>-100</v>
      </c>
      <c r="FQ345" s="36">
        <v>5000</v>
      </c>
      <c r="FR345" s="36">
        <v>312800</v>
      </c>
      <c r="FS345" s="37">
        <f t="shared" si="1824"/>
        <v>2979798.27</v>
      </c>
      <c r="FT345" s="36">
        <v>0</v>
      </c>
      <c r="FU345" s="36">
        <v>0</v>
      </c>
      <c r="FV345" s="36">
        <v>0</v>
      </c>
      <c r="FW345" s="36">
        <v>31623.7</v>
      </c>
      <c r="FX345" s="36">
        <v>355394.34</v>
      </c>
      <c r="FY345" s="36">
        <v>0</v>
      </c>
      <c r="FZ345" s="36">
        <v>0</v>
      </c>
      <c r="GA345" s="36">
        <v>0</v>
      </c>
      <c r="GB345" s="36">
        <v>0</v>
      </c>
      <c r="GC345" s="36">
        <v>5000</v>
      </c>
      <c r="GD345" s="36">
        <v>0</v>
      </c>
      <c r="GE345" s="36">
        <v>3686700</v>
      </c>
      <c r="GF345" s="37">
        <f t="shared" si="1826"/>
        <v>4078718.04</v>
      </c>
      <c r="GG345" s="36">
        <v>0</v>
      </c>
      <c r="GH345" s="36">
        <v>3750</v>
      </c>
      <c r="GI345" s="36">
        <v>0</v>
      </c>
      <c r="GJ345" s="36">
        <v>830000</v>
      </c>
      <c r="GK345" s="36">
        <v>151331.12</v>
      </c>
      <c r="GL345" s="36">
        <v>6029.5899999999674</v>
      </c>
      <c r="GM345" s="36">
        <v>-827478.90999999992</v>
      </c>
      <c r="GN345" s="36">
        <v>1196.2599999999802</v>
      </c>
      <c r="GO345" s="36">
        <v>5003.0500000000175</v>
      </c>
      <c r="GP345" s="36">
        <v>788.19000000000233</v>
      </c>
      <c r="GQ345" s="36">
        <v>2124.4300000000221</v>
      </c>
      <c r="GR345" s="36">
        <v>90998.069999999978</v>
      </c>
      <c r="GS345" s="37">
        <f t="shared" si="1828"/>
        <v>263741.80000000005</v>
      </c>
      <c r="GT345" s="36">
        <v>1514.07</v>
      </c>
      <c r="GU345" s="36">
        <v>1400.0000000000002</v>
      </c>
      <c r="GV345" s="36">
        <v>223.59999999999991</v>
      </c>
      <c r="GW345" s="36">
        <v>0</v>
      </c>
      <c r="GX345" s="36">
        <v>0</v>
      </c>
      <c r="GY345" s="36">
        <v>8953.26</v>
      </c>
      <c r="GZ345" s="36">
        <v>-3108.0399999999991</v>
      </c>
      <c r="HA345" s="36">
        <v>0</v>
      </c>
      <c r="HB345" s="36">
        <v>0</v>
      </c>
      <c r="HC345" s="36">
        <v>5930</v>
      </c>
      <c r="HD345" s="36">
        <v>2742.9999999999982</v>
      </c>
      <c r="HE345" s="36">
        <v>0</v>
      </c>
      <c r="HF345" s="37">
        <f t="shared" si="1830"/>
        <v>17655.89</v>
      </c>
      <c r="HG345" s="36">
        <v>0</v>
      </c>
      <c r="HH345" s="36">
        <v>0</v>
      </c>
      <c r="HI345" s="36">
        <v>68.75</v>
      </c>
      <c r="HJ345" s="36">
        <v>5588.32</v>
      </c>
      <c r="HK345" s="36">
        <v>924339.65</v>
      </c>
      <c r="HL345" s="36">
        <v>0</v>
      </c>
      <c r="HM345" s="36">
        <v>0</v>
      </c>
      <c r="HN345" s="36">
        <v>0</v>
      </c>
      <c r="HO345" s="36">
        <v>0</v>
      </c>
      <c r="HP345" s="36">
        <v>0</v>
      </c>
      <c r="HQ345" s="36">
        <v>25788.5</v>
      </c>
      <c r="HR345" s="36">
        <v>5607.5999999999767</v>
      </c>
      <c r="HS345" s="37">
        <f t="shared" si="1832"/>
        <v>961392.82</v>
      </c>
      <c r="HT345" s="36">
        <v>0</v>
      </c>
      <c r="HU345" s="36">
        <v>0</v>
      </c>
      <c r="HV345" s="36">
        <v>39.72</v>
      </c>
      <c r="HW345" s="36">
        <v>0</v>
      </c>
      <c r="HX345" s="36">
        <v>749.99999999999989</v>
      </c>
      <c r="HY345" s="36">
        <v>100</v>
      </c>
      <c r="HZ345" s="36">
        <v>13351.01</v>
      </c>
      <c r="IA345" s="36">
        <v>0</v>
      </c>
      <c r="IB345" s="36">
        <v>0</v>
      </c>
      <c r="IC345" s="36">
        <v>2000</v>
      </c>
      <c r="ID345" s="36">
        <v>0</v>
      </c>
      <c r="IE345" s="36">
        <v>1000</v>
      </c>
      <c r="IF345" s="37">
        <f t="shared" si="1834"/>
        <v>17240.73</v>
      </c>
      <c r="IG345" s="36">
        <v>0</v>
      </c>
      <c r="IH345" s="209">
        <v>0</v>
      </c>
      <c r="II345" s="209">
        <v>0</v>
      </c>
      <c r="IJ345" s="209">
        <v>7500</v>
      </c>
      <c r="IK345" s="209">
        <v>0</v>
      </c>
      <c r="IL345" s="209">
        <v>0</v>
      </c>
      <c r="IM345" s="209">
        <v>7133.5600000000013</v>
      </c>
      <c r="IN345" s="209">
        <v>0</v>
      </c>
      <c r="IO345" s="209">
        <v>0</v>
      </c>
      <c r="IP345" s="209">
        <v>5028.84</v>
      </c>
      <c r="IQ345" s="209">
        <v>-5028.84</v>
      </c>
      <c r="IR345" s="209">
        <v>0</v>
      </c>
      <c r="IS345" s="37">
        <f t="shared" si="1836"/>
        <v>14633.560000000001</v>
      </c>
      <c r="IT345" s="36">
        <v>0</v>
      </c>
      <c r="IU345" s="209">
        <v>437202.06</v>
      </c>
      <c r="IV345" s="209">
        <v>0</v>
      </c>
      <c r="IW345" s="209">
        <v>0</v>
      </c>
      <c r="IX345" s="209">
        <v>0</v>
      </c>
      <c r="IY345" s="209">
        <v>0</v>
      </c>
      <c r="IZ345" s="209">
        <v>0</v>
      </c>
      <c r="JA345" s="209">
        <v>429621.31000000011</v>
      </c>
      <c r="JB345" s="209">
        <v>0</v>
      </c>
      <c r="JC345" s="209">
        <v>39255.479999999865</v>
      </c>
      <c r="JD345" s="209">
        <v>0</v>
      </c>
      <c r="JE345" s="209">
        <v>10229.199999999953</v>
      </c>
      <c r="JF345" s="37">
        <f t="shared" si="1838"/>
        <v>916308.04999999993</v>
      </c>
      <c r="JG345" s="229">
        <v>500000</v>
      </c>
      <c r="JH345" s="209">
        <v>0</v>
      </c>
      <c r="JI345" s="209">
        <v>0</v>
      </c>
      <c r="JJ345" s="209">
        <v>0</v>
      </c>
      <c r="JK345" s="209">
        <v>0</v>
      </c>
      <c r="JL345" s="209">
        <v>0</v>
      </c>
      <c r="JM345" s="209">
        <v>0</v>
      </c>
      <c r="JN345" s="209">
        <v>0</v>
      </c>
      <c r="JO345" s="209">
        <v>0</v>
      </c>
      <c r="JP345" s="209">
        <v>0</v>
      </c>
      <c r="JQ345" s="209">
        <v>0</v>
      </c>
      <c r="JR345" s="209">
        <v>0</v>
      </c>
      <c r="JS345" s="37">
        <f t="shared" si="1840"/>
        <v>500000</v>
      </c>
      <c r="JT345" s="229">
        <v>0</v>
      </c>
      <c r="JU345" s="209">
        <v>0</v>
      </c>
      <c r="JV345" s="209">
        <v>0</v>
      </c>
      <c r="JW345" s="209">
        <v>0</v>
      </c>
      <c r="JX345" s="209">
        <v>0</v>
      </c>
      <c r="JY345" s="209">
        <v>0</v>
      </c>
      <c r="JZ345" s="209">
        <v>0</v>
      </c>
      <c r="KA345" s="209">
        <v>0</v>
      </c>
      <c r="KB345" s="209">
        <v>0</v>
      </c>
      <c r="KC345" s="209">
        <v>0</v>
      </c>
      <c r="KD345" s="209">
        <v>0</v>
      </c>
      <c r="KE345" s="209">
        <v>0</v>
      </c>
      <c r="KF345" s="37">
        <f t="shared" si="1842"/>
        <v>0</v>
      </c>
      <c r="KG345" s="229">
        <v>0</v>
      </c>
      <c r="KH345" s="209">
        <v>0</v>
      </c>
      <c r="KI345" s="209">
        <v>1000000</v>
      </c>
      <c r="KJ345" s="209">
        <v>0</v>
      </c>
      <c r="KK345" s="209">
        <v>0</v>
      </c>
      <c r="KL345" s="209">
        <v>54611.510000000009</v>
      </c>
      <c r="KM345" s="209">
        <v>0</v>
      </c>
      <c r="KN345" s="209">
        <v>0</v>
      </c>
      <c r="KO345" s="209">
        <v>0</v>
      </c>
      <c r="KP345" s="209">
        <v>0</v>
      </c>
      <c r="KQ345" s="209">
        <v>782000</v>
      </c>
      <c r="KR345" s="209">
        <v>-818.51000000000931</v>
      </c>
      <c r="KS345" s="37">
        <f t="shared" si="1844"/>
        <v>1835793</v>
      </c>
      <c r="KT345" s="229">
        <v>0</v>
      </c>
      <c r="KU345" s="209">
        <v>0</v>
      </c>
      <c r="KV345" s="209">
        <v>0</v>
      </c>
      <c r="KW345" s="209">
        <v>0</v>
      </c>
      <c r="KX345" s="209">
        <v>0</v>
      </c>
      <c r="KY345" s="209">
        <v>60.27</v>
      </c>
      <c r="KZ345" s="209">
        <v>0</v>
      </c>
      <c r="LA345" s="209">
        <v>0</v>
      </c>
      <c r="LB345" s="209">
        <v>0</v>
      </c>
      <c r="LC345" s="209">
        <v>0</v>
      </c>
      <c r="LD345" s="209">
        <v>0</v>
      </c>
      <c r="LE345" s="209">
        <v>0</v>
      </c>
      <c r="LF345" s="37">
        <f t="shared" si="1846"/>
        <v>60.27</v>
      </c>
      <c r="LG345" s="229">
        <v>0</v>
      </c>
      <c r="LH345" s="209">
        <v>0</v>
      </c>
      <c r="LI345" s="209">
        <v>0</v>
      </c>
      <c r="LJ345" s="209">
        <v>0</v>
      </c>
      <c r="LK345" s="209">
        <v>0</v>
      </c>
      <c r="LL345" s="209">
        <v>0</v>
      </c>
      <c r="LM345" s="209">
        <v>0</v>
      </c>
      <c r="LN345" s="209">
        <v>0</v>
      </c>
      <c r="LO345" s="209">
        <v>0</v>
      </c>
      <c r="LP345" s="209">
        <v>0</v>
      </c>
      <c r="LQ345" s="209">
        <v>0</v>
      </c>
      <c r="LR345" s="209">
        <v>78296.899999999994</v>
      </c>
      <c r="LS345" s="37">
        <f t="shared" si="1848"/>
        <v>78296.899999999994</v>
      </c>
      <c r="LT345" s="229">
        <v>0</v>
      </c>
      <c r="LU345" s="209">
        <v>0</v>
      </c>
      <c r="LV345" s="209">
        <v>0</v>
      </c>
      <c r="LW345" s="209">
        <v>0</v>
      </c>
      <c r="LX345" s="209">
        <v>0</v>
      </c>
      <c r="LY345" s="209">
        <v>0</v>
      </c>
      <c r="LZ345" s="209">
        <v>0</v>
      </c>
      <c r="MA345" s="209">
        <v>0</v>
      </c>
      <c r="MB345" s="209">
        <v>0</v>
      </c>
      <c r="MC345" s="209">
        <v>38516.26</v>
      </c>
      <c r="MD345" s="209">
        <v>10376.790000000001</v>
      </c>
      <c r="ME345" s="209">
        <v>119999.99999999999</v>
      </c>
      <c r="MF345" s="37">
        <f t="shared" si="1850"/>
        <v>168893.05</v>
      </c>
      <c r="MG345" s="229">
        <v>22656.61</v>
      </c>
      <c r="MH345" s="209">
        <v>0</v>
      </c>
      <c r="MI345" s="209">
        <v>10376.790000000001</v>
      </c>
      <c r="MJ345" s="209">
        <v>0</v>
      </c>
      <c r="MK345" s="209">
        <v>0</v>
      </c>
      <c r="ML345" s="209">
        <v>0</v>
      </c>
      <c r="MM345" s="209">
        <v>0</v>
      </c>
      <c r="MN345" s="209">
        <v>0</v>
      </c>
      <c r="MO345" s="209">
        <v>0</v>
      </c>
      <c r="MP345" s="209">
        <v>0</v>
      </c>
      <c r="MQ345" s="209">
        <v>0</v>
      </c>
      <c r="MR345" s="209">
        <v>0</v>
      </c>
      <c r="MS345" s="38">
        <f t="shared" si="1852"/>
        <v>33033.4</v>
      </c>
    </row>
    <row r="346" spans="1:357" ht="15.75" x14ac:dyDescent="0.25">
      <c r="A346" s="86">
        <v>4413</v>
      </c>
      <c r="B346" s="113"/>
      <c r="C346" s="114" t="s">
        <v>288</v>
      </c>
      <c r="D346" s="114" t="s">
        <v>111</v>
      </c>
      <c r="E346" s="58">
        <v>0</v>
      </c>
      <c r="F346" s="58">
        <v>0</v>
      </c>
      <c r="G346" s="58">
        <v>0</v>
      </c>
      <c r="H346" s="58">
        <v>0</v>
      </c>
      <c r="I346" s="58">
        <v>0</v>
      </c>
      <c r="J346" s="58">
        <v>0</v>
      </c>
      <c r="K346" s="36">
        <v>0</v>
      </c>
      <c r="L346" s="37">
        <v>134217.9936571524</v>
      </c>
      <c r="M346" s="37">
        <v>0</v>
      </c>
      <c r="N346" s="37">
        <v>0</v>
      </c>
      <c r="O346" s="36">
        <v>303730.59589384077</v>
      </c>
      <c r="P346" s="37">
        <v>27124.019362376897</v>
      </c>
      <c r="Q346" s="37">
        <v>37556.33450175263</v>
      </c>
      <c r="R346" s="37">
        <v>-14780.504089467537</v>
      </c>
      <c r="S346" s="37">
        <f t="shared" si="1800"/>
        <v>487848.43932565517</v>
      </c>
      <c r="T346" s="36">
        <v>438.15723585378072</v>
      </c>
      <c r="U346" s="36">
        <v>0</v>
      </c>
      <c r="V346" s="36">
        <v>0</v>
      </c>
      <c r="W346" s="36">
        <v>633984.30979803042</v>
      </c>
      <c r="X346" s="36">
        <v>3442.6639959939912</v>
      </c>
      <c r="Y346" s="36">
        <v>8758.9717910198633</v>
      </c>
      <c r="Z346" s="36">
        <v>1251.8778167250878</v>
      </c>
      <c r="AA346" s="36">
        <v>56338.6746786847</v>
      </c>
      <c r="AB346" s="36">
        <v>-632732.43198130536</v>
      </c>
      <c r="AC346" s="36">
        <v>0</v>
      </c>
      <c r="AD346" s="36">
        <v>196.12752462026373</v>
      </c>
      <c r="AE346" s="36">
        <v>2166641.6291103326</v>
      </c>
      <c r="AF346" s="37">
        <f t="shared" si="1801"/>
        <v>2238319.979969955</v>
      </c>
      <c r="AG346" s="36">
        <v>0</v>
      </c>
      <c r="AH346" s="36">
        <v>0</v>
      </c>
      <c r="AI346" s="36">
        <v>0</v>
      </c>
      <c r="AJ346" s="36">
        <v>0</v>
      </c>
      <c r="AK346" s="36">
        <v>16691.704223001172</v>
      </c>
      <c r="AL346" s="36">
        <v>4694.5418127190787</v>
      </c>
      <c r="AM346" s="36">
        <v>0</v>
      </c>
      <c r="AN346" s="36">
        <v>0</v>
      </c>
      <c r="AO346" s="36">
        <v>0</v>
      </c>
      <c r="AP346" s="36">
        <v>0</v>
      </c>
      <c r="AQ346" s="36">
        <v>10716.074111166752</v>
      </c>
      <c r="AR346" s="36">
        <v>17972.79252211651</v>
      </c>
      <c r="AS346" s="37">
        <f t="shared" si="1803"/>
        <v>50075.112669003516</v>
      </c>
      <c r="AT346" s="36">
        <v>0</v>
      </c>
      <c r="AU346" s="36">
        <v>0</v>
      </c>
      <c r="AV346" s="36">
        <v>0</v>
      </c>
      <c r="AW346" s="36">
        <v>0</v>
      </c>
      <c r="AX346" s="36">
        <v>6997.9969954932403</v>
      </c>
      <c r="AY346" s="36">
        <v>0</v>
      </c>
      <c r="AZ346" s="36">
        <v>8554.4984142881003</v>
      </c>
      <c r="BA346" s="36">
        <v>4172.926055750293</v>
      </c>
      <c r="BB346" s="36">
        <v>5562.51043231514</v>
      </c>
      <c r="BC346" s="36">
        <v>18631.635870472375</v>
      </c>
      <c r="BD346" s="36">
        <v>0</v>
      </c>
      <c r="BE346" s="36">
        <v>-5311.655900517444</v>
      </c>
      <c r="BF346" s="37">
        <f t="shared" si="1805"/>
        <v>38607.911867801704</v>
      </c>
      <c r="BG346" s="36">
        <v>0</v>
      </c>
      <c r="BH346" s="36">
        <v>0</v>
      </c>
      <c r="BI346" s="36">
        <v>0</v>
      </c>
      <c r="BJ346" s="36">
        <v>3922.5504924052748</v>
      </c>
      <c r="BK346" s="36">
        <v>0</v>
      </c>
      <c r="BL346" s="36">
        <v>39505.090969788012</v>
      </c>
      <c r="BM346" s="36">
        <v>976.46469704556841</v>
      </c>
      <c r="BN346" s="36">
        <v>333.8340844600234</v>
      </c>
      <c r="BO346" s="36">
        <v>346.35286262727425</v>
      </c>
      <c r="BP346" s="36">
        <v>2253.3800701051582</v>
      </c>
      <c r="BQ346" s="36">
        <v>7315.1393757302621</v>
      </c>
      <c r="BR346" s="36">
        <v>15711.066599899852</v>
      </c>
      <c r="BS346" s="37">
        <f t="shared" si="1807"/>
        <v>70363.879152061418</v>
      </c>
      <c r="BT346" s="36">
        <v>0</v>
      </c>
      <c r="BU346" s="36">
        <v>0</v>
      </c>
      <c r="BV346" s="36">
        <v>62.593890836254381</v>
      </c>
      <c r="BW346" s="36">
        <v>4001.8360874645305</v>
      </c>
      <c r="BX346" s="36">
        <v>333.8340844600234</v>
      </c>
      <c r="BY346" s="36">
        <v>104.32315139375731</v>
      </c>
      <c r="BZ346" s="36">
        <v>0</v>
      </c>
      <c r="CA346" s="36">
        <v>54.248038724753798</v>
      </c>
      <c r="CB346" s="36">
        <v>22512.936070772826</v>
      </c>
      <c r="CC346" s="36">
        <v>4803.0378901685863</v>
      </c>
      <c r="CD346" s="36">
        <v>0</v>
      </c>
      <c r="CE346" s="36">
        <v>1480.132699048575</v>
      </c>
      <c r="CF346" s="37">
        <f t="shared" si="1809"/>
        <v>33352.941912869304</v>
      </c>
      <c r="CG346" s="36">
        <v>0</v>
      </c>
      <c r="CH346" s="36">
        <v>2921.048239025205</v>
      </c>
      <c r="CI346" s="36">
        <v>0</v>
      </c>
      <c r="CJ346" s="36">
        <v>493.3775663495241</v>
      </c>
      <c r="CK346" s="36">
        <v>0</v>
      </c>
      <c r="CL346" s="36">
        <v>0</v>
      </c>
      <c r="CM346" s="36">
        <v>493.37756634952456</v>
      </c>
      <c r="CN346" s="36">
        <v>0</v>
      </c>
      <c r="CO346" s="36">
        <v>1122.5171089968287</v>
      </c>
      <c r="CP346" s="36">
        <v>0</v>
      </c>
      <c r="CQ346" s="36">
        <v>2353.5302954431645</v>
      </c>
      <c r="CR346" s="36">
        <v>1039.0585878818229</v>
      </c>
      <c r="CS346" s="37">
        <f t="shared" si="1812"/>
        <v>8422.9093640460706</v>
      </c>
      <c r="CT346" s="36">
        <v>0</v>
      </c>
      <c r="CU346" s="36">
        <v>0</v>
      </c>
      <c r="CV346" s="36">
        <v>0</v>
      </c>
      <c r="CW346" s="36">
        <v>0</v>
      </c>
      <c r="CX346" s="36">
        <v>0</v>
      </c>
      <c r="CY346" s="36">
        <v>0</v>
      </c>
      <c r="CZ346" s="36">
        <v>0</v>
      </c>
      <c r="DA346" s="36">
        <v>125.18778167250876</v>
      </c>
      <c r="DB346" s="36">
        <v>0</v>
      </c>
      <c r="DC346" s="36">
        <v>0</v>
      </c>
      <c r="DD346" s="36">
        <v>0</v>
      </c>
      <c r="DE346" s="36">
        <v>0</v>
      </c>
      <c r="DF346" s="36">
        <f t="shared" si="1814"/>
        <v>125.18778167250876</v>
      </c>
      <c r="DG346" s="36">
        <v>0</v>
      </c>
      <c r="DH346" s="36">
        <v>0</v>
      </c>
      <c r="DI346" s="36">
        <v>0</v>
      </c>
      <c r="DJ346" s="36">
        <v>0</v>
      </c>
      <c r="DK346" s="36">
        <v>0</v>
      </c>
      <c r="DL346" s="36">
        <v>0</v>
      </c>
      <c r="DM346" s="36">
        <v>0</v>
      </c>
      <c r="DN346" s="36">
        <v>4000</v>
      </c>
      <c r="DO346" s="36">
        <v>0</v>
      </c>
      <c r="DP346" s="36">
        <v>0</v>
      </c>
      <c r="DQ346" s="36">
        <v>2000</v>
      </c>
      <c r="DR346" s="36">
        <v>0</v>
      </c>
      <c r="DS346" s="37">
        <f t="shared" si="1816"/>
        <v>6000</v>
      </c>
      <c r="DT346" s="36">
        <v>0</v>
      </c>
      <c r="DU346" s="36">
        <v>0</v>
      </c>
      <c r="DV346" s="36">
        <v>0</v>
      </c>
      <c r="DW346" s="36">
        <v>0</v>
      </c>
      <c r="DX346" s="36">
        <v>6060</v>
      </c>
      <c r="DY346" s="36">
        <v>0</v>
      </c>
      <c r="DZ346" s="36">
        <v>0</v>
      </c>
      <c r="EA346" s="36">
        <v>0</v>
      </c>
      <c r="EB346" s="36">
        <v>0</v>
      </c>
      <c r="EC346" s="36">
        <v>0</v>
      </c>
      <c r="ED346" s="36">
        <v>0</v>
      </c>
      <c r="EE346" s="36">
        <v>176405.82</v>
      </c>
      <c r="EF346" s="37">
        <f t="shared" si="1818"/>
        <v>182465.82</v>
      </c>
      <c r="EG346" s="36">
        <v>0</v>
      </c>
      <c r="EH346" s="36">
        <v>0</v>
      </c>
      <c r="EI346" s="36">
        <v>0</v>
      </c>
      <c r="EJ346" s="36">
        <v>0</v>
      </c>
      <c r="EK346" s="36">
        <v>0</v>
      </c>
      <c r="EL346" s="36">
        <v>0</v>
      </c>
      <c r="EM346" s="36">
        <v>0</v>
      </c>
      <c r="EN346" s="36">
        <v>0</v>
      </c>
      <c r="EO346" s="36">
        <v>0</v>
      </c>
      <c r="EP346" s="36">
        <v>0</v>
      </c>
      <c r="EQ346" s="36">
        <v>0</v>
      </c>
      <c r="ER346" s="36">
        <v>0</v>
      </c>
      <c r="ES346" s="37">
        <f t="shared" si="1820"/>
        <v>0</v>
      </c>
      <c r="ET346" s="36">
        <v>0</v>
      </c>
      <c r="EU346" s="36">
        <v>0</v>
      </c>
      <c r="EV346" s="36">
        <v>0</v>
      </c>
      <c r="EW346" s="36">
        <v>0</v>
      </c>
      <c r="EX346" s="36">
        <v>0</v>
      </c>
      <c r="EY346" s="36">
        <v>0</v>
      </c>
      <c r="EZ346" s="36">
        <v>0</v>
      </c>
      <c r="FA346" s="36">
        <v>0</v>
      </c>
      <c r="FB346" s="36">
        <v>0</v>
      </c>
      <c r="FC346" s="36">
        <v>0</v>
      </c>
      <c r="FD346" s="36">
        <v>0</v>
      </c>
      <c r="FE346" s="36">
        <v>0</v>
      </c>
      <c r="FF346" s="37">
        <f t="shared" si="1822"/>
        <v>0</v>
      </c>
      <c r="FG346" s="36">
        <v>0</v>
      </c>
      <c r="FH346" s="36">
        <v>0</v>
      </c>
      <c r="FI346" s="36">
        <v>0</v>
      </c>
      <c r="FJ346" s="36">
        <v>100</v>
      </c>
      <c r="FK346" s="36">
        <v>0</v>
      </c>
      <c r="FL346" s="36">
        <v>0</v>
      </c>
      <c r="FM346" s="36">
        <v>0</v>
      </c>
      <c r="FN346" s="36">
        <v>0</v>
      </c>
      <c r="FO346" s="36">
        <v>0</v>
      </c>
      <c r="FP346" s="36">
        <v>0</v>
      </c>
      <c r="FQ346" s="36">
        <v>0</v>
      </c>
      <c r="FR346" s="36">
        <v>0</v>
      </c>
      <c r="FS346" s="37">
        <f t="shared" si="1824"/>
        <v>100</v>
      </c>
      <c r="FT346" s="36">
        <v>1200</v>
      </c>
      <c r="FU346" s="36">
        <v>-1200</v>
      </c>
      <c r="FV346" s="36">
        <v>0</v>
      </c>
      <c r="FW346" s="36">
        <v>0</v>
      </c>
      <c r="FX346" s="36">
        <v>0</v>
      </c>
      <c r="FY346" s="36">
        <v>2069</v>
      </c>
      <c r="FZ346" s="36">
        <v>0</v>
      </c>
      <c r="GA346" s="36">
        <v>0</v>
      </c>
      <c r="GB346" s="36">
        <v>234.4</v>
      </c>
      <c r="GC346" s="36">
        <v>-2303.4</v>
      </c>
      <c r="GD346" s="36">
        <v>0</v>
      </c>
      <c r="GE346" s="36">
        <v>0</v>
      </c>
      <c r="GF346" s="37">
        <f t="shared" si="1826"/>
        <v>0</v>
      </c>
      <c r="GG346" s="36">
        <v>0</v>
      </c>
      <c r="GH346" s="36">
        <v>0</v>
      </c>
      <c r="GI346" s="36">
        <v>0</v>
      </c>
      <c r="GJ346" s="36">
        <v>0</v>
      </c>
      <c r="GK346" s="36">
        <v>0</v>
      </c>
      <c r="GL346" s="36">
        <v>0</v>
      </c>
      <c r="GM346" s="36">
        <v>0</v>
      </c>
      <c r="GN346" s="36">
        <v>0</v>
      </c>
      <c r="GO346" s="36">
        <v>0</v>
      </c>
      <c r="GP346" s="36">
        <v>0</v>
      </c>
      <c r="GQ346" s="36">
        <v>0</v>
      </c>
      <c r="GR346" s="36">
        <v>1250</v>
      </c>
      <c r="GS346" s="37">
        <f t="shared" si="1828"/>
        <v>1250</v>
      </c>
      <c r="GT346" s="36">
        <v>0</v>
      </c>
      <c r="GU346" s="36">
        <v>0</v>
      </c>
      <c r="GV346" s="36">
        <v>0</v>
      </c>
      <c r="GW346" s="36">
        <v>0</v>
      </c>
      <c r="GX346" s="36">
        <v>0</v>
      </c>
      <c r="GY346" s="36">
        <v>0</v>
      </c>
      <c r="GZ346" s="36">
        <v>0</v>
      </c>
      <c r="HA346" s="36">
        <v>0</v>
      </c>
      <c r="HB346" s="36">
        <v>0</v>
      </c>
      <c r="HC346" s="36">
        <v>0</v>
      </c>
      <c r="HD346" s="36">
        <v>0</v>
      </c>
      <c r="HE346" s="36">
        <v>0</v>
      </c>
      <c r="HF346" s="37">
        <f t="shared" si="1830"/>
        <v>0</v>
      </c>
      <c r="HG346" s="36">
        <v>0</v>
      </c>
      <c r="HH346" s="36">
        <v>0</v>
      </c>
      <c r="HI346" s="36">
        <v>0</v>
      </c>
      <c r="HJ346" s="36">
        <v>0</v>
      </c>
      <c r="HK346" s="36">
        <v>0</v>
      </c>
      <c r="HL346" s="36">
        <v>0</v>
      </c>
      <c r="HM346" s="36">
        <v>0</v>
      </c>
      <c r="HN346" s="36">
        <v>0</v>
      </c>
      <c r="HO346" s="36">
        <v>0</v>
      </c>
      <c r="HP346" s="36">
        <v>0</v>
      </c>
      <c r="HQ346" s="36">
        <v>0</v>
      </c>
      <c r="HR346" s="36">
        <v>0</v>
      </c>
      <c r="HS346" s="37">
        <f t="shared" si="1832"/>
        <v>0</v>
      </c>
      <c r="HT346" s="36">
        <v>0</v>
      </c>
      <c r="HU346" s="36">
        <v>0</v>
      </c>
      <c r="HV346" s="36">
        <v>0</v>
      </c>
      <c r="HW346" s="36">
        <v>0</v>
      </c>
      <c r="HX346" s="36">
        <v>0</v>
      </c>
      <c r="HY346" s="36">
        <v>0</v>
      </c>
      <c r="HZ346" s="36">
        <v>0</v>
      </c>
      <c r="IA346" s="36">
        <v>0</v>
      </c>
      <c r="IB346" s="36">
        <v>0</v>
      </c>
      <c r="IC346" s="36">
        <v>0</v>
      </c>
      <c r="ID346" s="36">
        <v>0</v>
      </c>
      <c r="IE346" s="36">
        <v>0</v>
      </c>
      <c r="IF346" s="37">
        <f t="shared" si="1834"/>
        <v>0</v>
      </c>
      <c r="IG346" s="36">
        <v>0</v>
      </c>
      <c r="IH346" s="209">
        <v>0</v>
      </c>
      <c r="II346" s="209">
        <v>0</v>
      </c>
      <c r="IJ346" s="209">
        <v>0</v>
      </c>
      <c r="IK346" s="209">
        <v>0</v>
      </c>
      <c r="IL346" s="209">
        <v>0</v>
      </c>
      <c r="IM346" s="209">
        <v>0</v>
      </c>
      <c r="IN346" s="209">
        <v>0</v>
      </c>
      <c r="IO346" s="209">
        <v>0</v>
      </c>
      <c r="IP346" s="209">
        <v>5152</v>
      </c>
      <c r="IQ346" s="209">
        <v>0</v>
      </c>
      <c r="IR346" s="209">
        <v>0</v>
      </c>
      <c r="IS346" s="37">
        <f t="shared" si="1836"/>
        <v>5152</v>
      </c>
      <c r="IT346" s="36">
        <v>0</v>
      </c>
      <c r="IU346" s="209">
        <v>0</v>
      </c>
      <c r="IV346" s="209">
        <v>0</v>
      </c>
      <c r="IW346" s="209">
        <v>0</v>
      </c>
      <c r="IX346" s="209">
        <v>0</v>
      </c>
      <c r="IY346" s="209">
        <v>0</v>
      </c>
      <c r="IZ346" s="209">
        <v>0</v>
      </c>
      <c r="JA346" s="209">
        <v>0</v>
      </c>
      <c r="JB346" s="209">
        <v>0</v>
      </c>
      <c r="JC346" s="209">
        <v>0</v>
      </c>
      <c r="JD346" s="209">
        <v>877.6</v>
      </c>
      <c r="JE346" s="209">
        <v>0</v>
      </c>
      <c r="JF346" s="37">
        <f t="shared" si="1838"/>
        <v>877.6</v>
      </c>
      <c r="JG346" s="229">
        <v>0</v>
      </c>
      <c r="JH346" s="209">
        <v>0</v>
      </c>
      <c r="JI346" s="209">
        <v>0</v>
      </c>
      <c r="JJ346" s="209">
        <v>0</v>
      </c>
      <c r="JK346" s="209">
        <v>0</v>
      </c>
      <c r="JL346" s="209">
        <v>0</v>
      </c>
      <c r="JM346" s="209">
        <v>0</v>
      </c>
      <c r="JN346" s="209">
        <v>0</v>
      </c>
      <c r="JO346" s="209">
        <v>0</v>
      </c>
      <c r="JP346" s="209">
        <v>0</v>
      </c>
      <c r="JQ346" s="209">
        <v>0</v>
      </c>
      <c r="JR346" s="209">
        <v>0</v>
      </c>
      <c r="JS346" s="37">
        <f t="shared" si="1840"/>
        <v>0</v>
      </c>
      <c r="JT346" s="229">
        <v>0</v>
      </c>
      <c r="JU346" s="209">
        <v>0</v>
      </c>
      <c r="JV346" s="209">
        <v>0</v>
      </c>
      <c r="JW346" s="209">
        <v>0</v>
      </c>
      <c r="JX346" s="209">
        <v>0</v>
      </c>
      <c r="JY346" s="209">
        <v>0</v>
      </c>
      <c r="JZ346" s="209">
        <v>0</v>
      </c>
      <c r="KA346" s="209">
        <v>0</v>
      </c>
      <c r="KB346" s="209">
        <v>0</v>
      </c>
      <c r="KC346" s="209">
        <v>0</v>
      </c>
      <c r="KD346" s="209">
        <v>0</v>
      </c>
      <c r="KE346" s="209">
        <v>0</v>
      </c>
      <c r="KF346" s="37">
        <f t="shared" si="1842"/>
        <v>0</v>
      </c>
      <c r="KG346" s="229">
        <v>0</v>
      </c>
      <c r="KH346" s="209">
        <v>0</v>
      </c>
      <c r="KI346" s="209">
        <v>0</v>
      </c>
      <c r="KJ346" s="209">
        <v>0</v>
      </c>
      <c r="KK346" s="209">
        <v>0</v>
      </c>
      <c r="KL346" s="209">
        <v>0</v>
      </c>
      <c r="KM346" s="209">
        <v>0</v>
      </c>
      <c r="KN346" s="209">
        <v>0</v>
      </c>
      <c r="KO346" s="209">
        <v>0</v>
      </c>
      <c r="KP346" s="209">
        <v>0</v>
      </c>
      <c r="KQ346" s="209">
        <v>0</v>
      </c>
      <c r="KR346" s="209">
        <v>0</v>
      </c>
      <c r="KS346" s="37">
        <f t="shared" si="1844"/>
        <v>0</v>
      </c>
      <c r="KT346" s="229">
        <v>0</v>
      </c>
      <c r="KU346" s="209">
        <v>0</v>
      </c>
      <c r="KV346" s="209">
        <v>83.21</v>
      </c>
      <c r="KW346" s="209">
        <v>-83.21</v>
      </c>
      <c r="KX346" s="209">
        <v>0</v>
      </c>
      <c r="KY346" s="209">
        <v>0</v>
      </c>
      <c r="KZ346" s="209">
        <v>0</v>
      </c>
      <c r="LA346" s="209">
        <v>0</v>
      </c>
      <c r="LB346" s="209">
        <v>0</v>
      </c>
      <c r="LC346" s="209">
        <v>0</v>
      </c>
      <c r="LD346" s="209">
        <v>0</v>
      </c>
      <c r="LE346" s="209">
        <v>15000</v>
      </c>
      <c r="LF346" s="37">
        <f t="shared" si="1846"/>
        <v>15000</v>
      </c>
      <c r="LG346" s="229">
        <v>0</v>
      </c>
      <c r="LH346" s="209">
        <v>0</v>
      </c>
      <c r="LI346" s="209">
        <v>0</v>
      </c>
      <c r="LJ346" s="209">
        <v>0</v>
      </c>
      <c r="LK346" s="209">
        <v>0</v>
      </c>
      <c r="LL346" s="209">
        <v>0</v>
      </c>
      <c r="LM346" s="209">
        <v>0</v>
      </c>
      <c r="LN346" s="209">
        <v>0</v>
      </c>
      <c r="LO346" s="209">
        <v>0</v>
      </c>
      <c r="LP346" s="209">
        <v>0</v>
      </c>
      <c r="LQ346" s="209">
        <v>0</v>
      </c>
      <c r="LR346" s="209">
        <v>0</v>
      </c>
      <c r="LS346" s="37">
        <f t="shared" si="1848"/>
        <v>0</v>
      </c>
      <c r="LT346" s="229">
        <v>0</v>
      </c>
      <c r="LU346" s="209">
        <v>0</v>
      </c>
      <c r="LV346" s="209">
        <v>0</v>
      </c>
      <c r="LW346" s="209">
        <v>0</v>
      </c>
      <c r="LX346" s="209">
        <v>0</v>
      </c>
      <c r="LY346" s="209">
        <v>0</v>
      </c>
      <c r="LZ346" s="209">
        <v>0</v>
      </c>
      <c r="MA346" s="209">
        <v>0</v>
      </c>
      <c r="MB346" s="209">
        <v>0</v>
      </c>
      <c r="MC346" s="209">
        <v>0</v>
      </c>
      <c r="MD346" s="209">
        <v>0</v>
      </c>
      <c r="ME346" s="209">
        <v>0</v>
      </c>
      <c r="MF346" s="37">
        <f t="shared" si="1850"/>
        <v>0</v>
      </c>
      <c r="MG346" s="229">
        <v>0</v>
      </c>
      <c r="MH346" s="209">
        <v>0</v>
      </c>
      <c r="MI346" s="209">
        <v>0</v>
      </c>
      <c r="MJ346" s="209">
        <v>0</v>
      </c>
      <c r="MK346" s="209">
        <v>0</v>
      </c>
      <c r="ML346" s="209">
        <v>0</v>
      </c>
      <c r="MM346" s="209">
        <v>0</v>
      </c>
      <c r="MN346" s="209">
        <v>0</v>
      </c>
      <c r="MO346" s="209">
        <v>0</v>
      </c>
      <c r="MP346" s="209">
        <v>0</v>
      </c>
      <c r="MQ346" s="209">
        <v>0</v>
      </c>
      <c r="MR346" s="209">
        <v>0</v>
      </c>
      <c r="MS346" s="38">
        <f t="shared" si="1852"/>
        <v>0</v>
      </c>
    </row>
    <row r="347" spans="1:357" ht="15.75" x14ac:dyDescent="0.25">
      <c r="A347" s="86">
        <v>4414</v>
      </c>
      <c r="B347" s="113"/>
      <c r="C347" s="114" t="s">
        <v>289</v>
      </c>
      <c r="D347" s="114" t="s">
        <v>112</v>
      </c>
      <c r="E347" s="58">
        <v>0</v>
      </c>
      <c r="F347" s="58">
        <v>0</v>
      </c>
      <c r="G347" s="58">
        <v>0</v>
      </c>
      <c r="H347" s="58">
        <v>0</v>
      </c>
      <c r="I347" s="58">
        <v>0</v>
      </c>
      <c r="J347" s="58">
        <v>0</v>
      </c>
      <c r="K347" s="36">
        <v>0</v>
      </c>
      <c r="L347" s="36">
        <v>0</v>
      </c>
      <c r="M347" s="37">
        <v>0</v>
      </c>
      <c r="N347" s="37">
        <v>0</v>
      </c>
      <c r="O347" s="36">
        <v>0</v>
      </c>
      <c r="P347" s="37">
        <v>0</v>
      </c>
      <c r="Q347" s="37">
        <v>0</v>
      </c>
      <c r="R347" s="37">
        <v>0</v>
      </c>
      <c r="S347" s="37">
        <f t="shared" si="1800"/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1690.0350525788683</v>
      </c>
      <c r="AF347" s="37">
        <f t="shared" si="1801"/>
        <v>1690.0350525788683</v>
      </c>
      <c r="AG347" s="36">
        <v>95.977299282256723</v>
      </c>
      <c r="AH347" s="36">
        <v>0</v>
      </c>
      <c r="AI347" s="36">
        <v>0</v>
      </c>
      <c r="AJ347" s="36">
        <v>0</v>
      </c>
      <c r="AK347" s="36">
        <v>0</v>
      </c>
      <c r="AL347" s="36">
        <v>0</v>
      </c>
      <c r="AM347" s="36">
        <v>0</v>
      </c>
      <c r="AN347" s="36">
        <v>0</v>
      </c>
      <c r="AO347" s="36">
        <v>0</v>
      </c>
      <c r="AP347" s="36">
        <v>2804.2063094641962</v>
      </c>
      <c r="AQ347" s="36">
        <v>0</v>
      </c>
      <c r="AR347" s="36">
        <v>0</v>
      </c>
      <c r="AS347" s="37">
        <f t="shared" si="1803"/>
        <v>2900.183608746453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>
        <v>0</v>
      </c>
      <c r="BC347" s="36">
        <v>0</v>
      </c>
      <c r="BD347" s="36">
        <v>0</v>
      </c>
      <c r="BE347" s="36">
        <v>0</v>
      </c>
      <c r="BF347" s="37">
        <f t="shared" si="1805"/>
        <v>0</v>
      </c>
      <c r="BG347" s="36">
        <v>0</v>
      </c>
      <c r="BH347" s="36">
        <v>0</v>
      </c>
      <c r="BI347" s="36">
        <v>0</v>
      </c>
      <c r="BJ347" s="36">
        <v>0</v>
      </c>
      <c r="BK347" s="36">
        <v>0</v>
      </c>
      <c r="BL347" s="36">
        <v>0</v>
      </c>
      <c r="BM347" s="36">
        <v>0</v>
      </c>
      <c r="BN347" s="36">
        <v>0</v>
      </c>
      <c r="BO347" s="36">
        <v>0</v>
      </c>
      <c r="BP347" s="36">
        <v>0</v>
      </c>
      <c r="BQ347" s="36">
        <v>0</v>
      </c>
      <c r="BR347" s="36">
        <v>0</v>
      </c>
      <c r="BS347" s="37">
        <f t="shared" si="1807"/>
        <v>0</v>
      </c>
      <c r="BT347" s="36">
        <v>0</v>
      </c>
      <c r="BU347" s="36">
        <v>0</v>
      </c>
      <c r="BV347" s="36">
        <v>0</v>
      </c>
      <c r="BW347" s="36">
        <v>0</v>
      </c>
      <c r="BX347" s="36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7">
        <f t="shared" si="1809"/>
        <v>0</v>
      </c>
      <c r="CG347" s="36">
        <v>0</v>
      </c>
      <c r="CH347" s="36">
        <v>0</v>
      </c>
      <c r="CI347" s="36">
        <v>0</v>
      </c>
      <c r="CJ347" s="36">
        <v>0</v>
      </c>
      <c r="CK347" s="36">
        <v>0</v>
      </c>
      <c r="CL347" s="36">
        <v>0</v>
      </c>
      <c r="CM347" s="36">
        <v>0</v>
      </c>
      <c r="CN347" s="36">
        <v>0</v>
      </c>
      <c r="CO347" s="36">
        <v>0</v>
      </c>
      <c r="CP347" s="36">
        <v>0</v>
      </c>
      <c r="CQ347" s="36">
        <v>0</v>
      </c>
      <c r="CR347" s="36">
        <v>0</v>
      </c>
      <c r="CS347" s="37">
        <f t="shared" si="1812"/>
        <v>0</v>
      </c>
      <c r="CT347" s="36">
        <v>0</v>
      </c>
      <c r="CU347" s="36">
        <v>0</v>
      </c>
      <c r="CV347" s="36">
        <v>0</v>
      </c>
      <c r="CW347" s="36">
        <v>0</v>
      </c>
      <c r="CX347" s="36">
        <v>0</v>
      </c>
      <c r="CY347" s="36">
        <v>0</v>
      </c>
      <c r="CZ347" s="36">
        <v>0</v>
      </c>
      <c r="DA347" s="36">
        <v>0</v>
      </c>
      <c r="DB347" s="36">
        <v>0</v>
      </c>
      <c r="DC347" s="36">
        <v>0</v>
      </c>
      <c r="DD347" s="36">
        <v>0</v>
      </c>
      <c r="DE347" s="36">
        <v>0</v>
      </c>
      <c r="DF347" s="36">
        <f t="shared" si="1814"/>
        <v>0</v>
      </c>
      <c r="DG347" s="36">
        <v>0</v>
      </c>
      <c r="DH347" s="36">
        <v>0</v>
      </c>
      <c r="DI347" s="36">
        <v>0</v>
      </c>
      <c r="DJ347" s="36">
        <v>0</v>
      </c>
      <c r="DK347" s="36">
        <v>0</v>
      </c>
      <c r="DL347" s="36">
        <v>0</v>
      </c>
      <c r="DM347" s="36">
        <v>0</v>
      </c>
      <c r="DN347" s="36">
        <v>0</v>
      </c>
      <c r="DO347" s="36">
        <v>0</v>
      </c>
      <c r="DP347" s="36">
        <v>0</v>
      </c>
      <c r="DQ347" s="36">
        <v>0</v>
      </c>
      <c r="DR347" s="36">
        <v>0</v>
      </c>
      <c r="DS347" s="37">
        <f t="shared" si="1816"/>
        <v>0</v>
      </c>
      <c r="DT347" s="36">
        <v>0</v>
      </c>
      <c r="DU347" s="36">
        <v>0</v>
      </c>
      <c r="DV347" s="36">
        <v>0</v>
      </c>
      <c r="DW347" s="36">
        <v>0</v>
      </c>
      <c r="DX347" s="36">
        <v>0</v>
      </c>
      <c r="DY347" s="36">
        <v>0</v>
      </c>
      <c r="DZ347" s="36">
        <v>0</v>
      </c>
      <c r="EA347" s="36">
        <v>0</v>
      </c>
      <c r="EB347" s="36">
        <v>0</v>
      </c>
      <c r="EC347" s="36">
        <v>0</v>
      </c>
      <c r="ED347" s="36">
        <v>0</v>
      </c>
      <c r="EE347" s="36">
        <v>0</v>
      </c>
      <c r="EF347" s="37">
        <f t="shared" si="1818"/>
        <v>0</v>
      </c>
      <c r="EG347" s="36">
        <v>0</v>
      </c>
      <c r="EH347" s="36">
        <v>0</v>
      </c>
      <c r="EI347" s="36">
        <v>0</v>
      </c>
      <c r="EJ347" s="36">
        <v>0</v>
      </c>
      <c r="EK347" s="36">
        <v>0</v>
      </c>
      <c r="EL347" s="36">
        <v>0</v>
      </c>
      <c r="EM347" s="36">
        <v>0</v>
      </c>
      <c r="EN347" s="36">
        <v>0</v>
      </c>
      <c r="EO347" s="36">
        <v>0</v>
      </c>
      <c r="EP347" s="36">
        <v>0</v>
      </c>
      <c r="EQ347" s="36">
        <v>0</v>
      </c>
      <c r="ER347" s="36">
        <v>0</v>
      </c>
      <c r="ES347" s="37">
        <f t="shared" si="1820"/>
        <v>0</v>
      </c>
      <c r="ET347" s="36">
        <v>0</v>
      </c>
      <c r="EU347" s="36">
        <v>0</v>
      </c>
      <c r="EV347" s="36">
        <v>0</v>
      </c>
      <c r="EW347" s="36">
        <v>0</v>
      </c>
      <c r="EX347" s="36">
        <v>0</v>
      </c>
      <c r="EY347" s="36">
        <v>0</v>
      </c>
      <c r="EZ347" s="36">
        <v>0</v>
      </c>
      <c r="FA347" s="36">
        <v>0</v>
      </c>
      <c r="FB347" s="36">
        <v>0</v>
      </c>
      <c r="FC347" s="36">
        <v>0</v>
      </c>
      <c r="FD347" s="36">
        <v>0</v>
      </c>
      <c r="FE347" s="36">
        <v>0</v>
      </c>
      <c r="FF347" s="37">
        <f t="shared" si="1822"/>
        <v>0</v>
      </c>
      <c r="FG347" s="36">
        <v>0</v>
      </c>
      <c r="FH347" s="36">
        <v>0</v>
      </c>
      <c r="FI347" s="36">
        <v>0</v>
      </c>
      <c r="FJ347" s="36">
        <v>0</v>
      </c>
      <c r="FK347" s="36">
        <v>0</v>
      </c>
      <c r="FL347" s="36">
        <v>0</v>
      </c>
      <c r="FM347" s="36">
        <v>0</v>
      </c>
      <c r="FN347" s="36">
        <v>0</v>
      </c>
      <c r="FO347" s="36">
        <v>0</v>
      </c>
      <c r="FP347" s="36">
        <v>0</v>
      </c>
      <c r="FQ347" s="36">
        <v>0</v>
      </c>
      <c r="FR347" s="36">
        <v>0</v>
      </c>
      <c r="FS347" s="37">
        <f t="shared" si="1824"/>
        <v>0</v>
      </c>
      <c r="FT347" s="36">
        <v>0</v>
      </c>
      <c r="FU347" s="36">
        <v>0</v>
      </c>
      <c r="FV347" s="36">
        <v>0</v>
      </c>
      <c r="FW347" s="36">
        <v>0</v>
      </c>
      <c r="FX347" s="36">
        <v>0</v>
      </c>
      <c r="FY347" s="36">
        <v>0</v>
      </c>
      <c r="FZ347" s="36">
        <v>0</v>
      </c>
      <c r="GA347" s="36">
        <v>0</v>
      </c>
      <c r="GB347" s="36">
        <v>0</v>
      </c>
      <c r="GC347" s="36">
        <v>0</v>
      </c>
      <c r="GD347" s="36">
        <v>0</v>
      </c>
      <c r="GE347" s="36">
        <v>0</v>
      </c>
      <c r="GF347" s="37">
        <f t="shared" si="1826"/>
        <v>0</v>
      </c>
      <c r="GG347" s="36">
        <v>0</v>
      </c>
      <c r="GH347" s="36">
        <v>0</v>
      </c>
      <c r="GI347" s="36">
        <v>0</v>
      </c>
      <c r="GJ347" s="36">
        <v>0</v>
      </c>
      <c r="GK347" s="36">
        <v>0</v>
      </c>
      <c r="GL347" s="36">
        <v>0</v>
      </c>
      <c r="GM347" s="36">
        <v>0</v>
      </c>
      <c r="GN347" s="36">
        <v>0</v>
      </c>
      <c r="GO347" s="36">
        <v>0</v>
      </c>
      <c r="GP347" s="36">
        <v>0</v>
      </c>
      <c r="GQ347" s="36">
        <v>0</v>
      </c>
      <c r="GR347" s="36">
        <v>0</v>
      </c>
      <c r="GS347" s="37">
        <f t="shared" si="1828"/>
        <v>0</v>
      </c>
      <c r="GT347" s="36">
        <v>0</v>
      </c>
      <c r="GU347" s="36">
        <v>0</v>
      </c>
      <c r="GV347" s="36">
        <v>0</v>
      </c>
      <c r="GW347" s="36">
        <v>0</v>
      </c>
      <c r="GX347" s="36">
        <v>0</v>
      </c>
      <c r="GY347" s="36">
        <v>0</v>
      </c>
      <c r="GZ347" s="36">
        <v>0</v>
      </c>
      <c r="HA347" s="36">
        <v>0</v>
      </c>
      <c r="HB347" s="36">
        <v>0</v>
      </c>
      <c r="HC347" s="36">
        <v>0</v>
      </c>
      <c r="HD347" s="36">
        <v>0</v>
      </c>
      <c r="HE347" s="36">
        <v>0</v>
      </c>
      <c r="HF347" s="37">
        <f t="shared" si="1830"/>
        <v>0</v>
      </c>
      <c r="HG347" s="36">
        <v>0</v>
      </c>
      <c r="HH347" s="36">
        <v>0</v>
      </c>
      <c r="HI347" s="36">
        <v>0</v>
      </c>
      <c r="HJ347" s="36">
        <v>0</v>
      </c>
      <c r="HK347" s="36">
        <v>0</v>
      </c>
      <c r="HL347" s="36">
        <v>0</v>
      </c>
      <c r="HM347" s="36">
        <v>0</v>
      </c>
      <c r="HN347" s="36">
        <v>0</v>
      </c>
      <c r="HO347" s="36">
        <v>0</v>
      </c>
      <c r="HP347" s="36">
        <v>0</v>
      </c>
      <c r="HQ347" s="36">
        <v>0</v>
      </c>
      <c r="HR347" s="36">
        <v>0</v>
      </c>
      <c r="HS347" s="37">
        <f t="shared" si="1832"/>
        <v>0</v>
      </c>
      <c r="HT347" s="36">
        <v>0</v>
      </c>
      <c r="HU347" s="36">
        <v>0</v>
      </c>
      <c r="HV347" s="36">
        <v>0</v>
      </c>
      <c r="HW347" s="36">
        <v>0</v>
      </c>
      <c r="HX347" s="36">
        <v>0</v>
      </c>
      <c r="HY347" s="36">
        <v>0</v>
      </c>
      <c r="HZ347" s="36">
        <v>0</v>
      </c>
      <c r="IA347" s="36">
        <v>0</v>
      </c>
      <c r="IB347" s="36">
        <v>0</v>
      </c>
      <c r="IC347" s="36">
        <v>0</v>
      </c>
      <c r="ID347" s="36">
        <v>0</v>
      </c>
      <c r="IE347" s="36">
        <v>0</v>
      </c>
      <c r="IF347" s="37">
        <f t="shared" si="1834"/>
        <v>0</v>
      </c>
      <c r="IG347" s="36">
        <v>0</v>
      </c>
      <c r="IH347" s="209">
        <v>0</v>
      </c>
      <c r="II347" s="209">
        <v>0</v>
      </c>
      <c r="IJ347" s="209">
        <v>0</v>
      </c>
      <c r="IK347" s="209">
        <v>0</v>
      </c>
      <c r="IL347" s="209">
        <v>0</v>
      </c>
      <c r="IM347" s="209">
        <v>0</v>
      </c>
      <c r="IN347" s="209">
        <v>0</v>
      </c>
      <c r="IO347" s="209">
        <v>0</v>
      </c>
      <c r="IP347" s="209">
        <v>0</v>
      </c>
      <c r="IQ347" s="209">
        <v>0</v>
      </c>
      <c r="IR347" s="209">
        <v>0</v>
      </c>
      <c r="IS347" s="37">
        <f t="shared" si="1836"/>
        <v>0</v>
      </c>
      <c r="IT347" s="36">
        <v>0</v>
      </c>
      <c r="IU347" s="209">
        <v>0</v>
      </c>
      <c r="IV347" s="209">
        <v>0</v>
      </c>
      <c r="IW347" s="209">
        <v>0</v>
      </c>
      <c r="IX347" s="209">
        <v>0</v>
      </c>
      <c r="IY347" s="209">
        <v>0</v>
      </c>
      <c r="IZ347" s="209">
        <v>0</v>
      </c>
      <c r="JA347" s="209">
        <v>0</v>
      </c>
      <c r="JB347" s="209">
        <v>0</v>
      </c>
      <c r="JC347" s="209">
        <v>0</v>
      </c>
      <c r="JD347" s="209">
        <v>0</v>
      </c>
      <c r="JE347" s="209">
        <v>0</v>
      </c>
      <c r="JF347" s="37">
        <f t="shared" si="1838"/>
        <v>0</v>
      </c>
      <c r="JG347" s="229">
        <v>0</v>
      </c>
      <c r="JH347" s="209">
        <v>0</v>
      </c>
      <c r="JI347" s="209">
        <v>0</v>
      </c>
      <c r="JJ347" s="209">
        <v>0</v>
      </c>
      <c r="JK347" s="209">
        <v>0</v>
      </c>
      <c r="JL347" s="209">
        <v>0</v>
      </c>
      <c r="JM347" s="209">
        <v>0</v>
      </c>
      <c r="JN347" s="209">
        <v>0</v>
      </c>
      <c r="JO347" s="209">
        <v>0</v>
      </c>
      <c r="JP347" s="209">
        <v>0</v>
      </c>
      <c r="JQ347" s="209">
        <v>0</v>
      </c>
      <c r="JR347" s="209">
        <v>0</v>
      </c>
      <c r="JS347" s="37">
        <f t="shared" si="1840"/>
        <v>0</v>
      </c>
      <c r="JT347" s="229">
        <v>0</v>
      </c>
      <c r="JU347" s="209">
        <v>0</v>
      </c>
      <c r="JV347" s="209">
        <v>0</v>
      </c>
      <c r="JW347" s="209">
        <v>0</v>
      </c>
      <c r="JX347" s="209">
        <v>0</v>
      </c>
      <c r="JY347" s="209">
        <v>0</v>
      </c>
      <c r="JZ347" s="209">
        <v>0</v>
      </c>
      <c r="KA347" s="209">
        <v>0</v>
      </c>
      <c r="KB347" s="209">
        <v>0</v>
      </c>
      <c r="KC347" s="209">
        <v>0</v>
      </c>
      <c r="KD347" s="209">
        <v>0</v>
      </c>
      <c r="KE347" s="209">
        <v>0</v>
      </c>
      <c r="KF347" s="37">
        <f t="shared" si="1842"/>
        <v>0</v>
      </c>
      <c r="KG347" s="229">
        <v>0</v>
      </c>
      <c r="KH347" s="209">
        <v>0</v>
      </c>
      <c r="KI347" s="209">
        <v>0</v>
      </c>
      <c r="KJ347" s="209">
        <v>0</v>
      </c>
      <c r="KK347" s="209">
        <v>0</v>
      </c>
      <c r="KL347" s="209">
        <v>0</v>
      </c>
      <c r="KM347" s="209">
        <v>0</v>
      </c>
      <c r="KN347" s="209">
        <v>0</v>
      </c>
      <c r="KO347" s="209">
        <v>0</v>
      </c>
      <c r="KP347" s="209">
        <v>0</v>
      </c>
      <c r="KQ347" s="209">
        <v>0</v>
      </c>
      <c r="KR347" s="209">
        <v>0</v>
      </c>
      <c r="KS347" s="37">
        <f t="shared" si="1844"/>
        <v>0</v>
      </c>
      <c r="KT347" s="229">
        <v>0</v>
      </c>
      <c r="KU347" s="209">
        <v>0</v>
      </c>
      <c r="KV347" s="209">
        <v>0</v>
      </c>
      <c r="KW347" s="209">
        <v>0</v>
      </c>
      <c r="KX347" s="209">
        <v>0</v>
      </c>
      <c r="KY347" s="209">
        <v>0</v>
      </c>
      <c r="KZ347" s="209">
        <v>0</v>
      </c>
      <c r="LA347" s="209">
        <v>0</v>
      </c>
      <c r="LB347" s="209">
        <v>0</v>
      </c>
      <c r="LC347" s="209">
        <v>0</v>
      </c>
      <c r="LD347" s="209">
        <v>0</v>
      </c>
      <c r="LE347" s="209">
        <v>0</v>
      </c>
      <c r="LF347" s="37">
        <f t="shared" si="1846"/>
        <v>0</v>
      </c>
      <c r="LG347" s="229">
        <v>0</v>
      </c>
      <c r="LH347" s="209">
        <v>0</v>
      </c>
      <c r="LI347" s="209">
        <v>0</v>
      </c>
      <c r="LJ347" s="209">
        <v>0</v>
      </c>
      <c r="LK347" s="209">
        <v>0</v>
      </c>
      <c r="LL347" s="209">
        <v>0</v>
      </c>
      <c r="LM347" s="209">
        <v>0</v>
      </c>
      <c r="LN347" s="209">
        <v>0</v>
      </c>
      <c r="LO347" s="209">
        <v>0</v>
      </c>
      <c r="LP347" s="209">
        <v>0</v>
      </c>
      <c r="LQ347" s="209">
        <v>0</v>
      </c>
      <c r="LR347" s="209">
        <v>0</v>
      </c>
      <c r="LS347" s="37">
        <f t="shared" si="1848"/>
        <v>0</v>
      </c>
      <c r="LT347" s="229">
        <v>0</v>
      </c>
      <c r="LU347" s="209">
        <v>0</v>
      </c>
      <c r="LV347" s="209">
        <v>0</v>
      </c>
      <c r="LW347" s="209">
        <v>0</v>
      </c>
      <c r="LX347" s="209">
        <v>0</v>
      </c>
      <c r="LY347" s="209">
        <v>0</v>
      </c>
      <c r="LZ347" s="209">
        <v>0</v>
      </c>
      <c r="MA347" s="209">
        <v>0</v>
      </c>
      <c r="MB347" s="209">
        <v>0</v>
      </c>
      <c r="MC347" s="209">
        <v>0</v>
      </c>
      <c r="MD347" s="209">
        <v>0</v>
      </c>
      <c r="ME347" s="209">
        <v>0</v>
      </c>
      <c r="MF347" s="37">
        <f t="shared" si="1850"/>
        <v>0</v>
      </c>
      <c r="MG347" s="229">
        <v>0</v>
      </c>
      <c r="MH347" s="209">
        <v>0</v>
      </c>
      <c r="MI347" s="209">
        <v>0</v>
      </c>
      <c r="MJ347" s="209">
        <v>0</v>
      </c>
      <c r="MK347" s="209">
        <v>0</v>
      </c>
      <c r="ML347" s="209">
        <v>0</v>
      </c>
      <c r="MM347" s="209">
        <v>0</v>
      </c>
      <c r="MN347" s="209">
        <v>0</v>
      </c>
      <c r="MO347" s="209">
        <v>0</v>
      </c>
      <c r="MP347" s="209">
        <v>0</v>
      </c>
      <c r="MQ347" s="209">
        <v>0</v>
      </c>
      <c r="MR347" s="209">
        <v>0</v>
      </c>
      <c r="MS347" s="38">
        <f t="shared" si="1852"/>
        <v>0</v>
      </c>
    </row>
    <row r="348" spans="1:357" ht="15.75" x14ac:dyDescent="0.25">
      <c r="A348" s="86">
        <v>4415</v>
      </c>
      <c r="B348" s="113"/>
      <c r="C348" s="114" t="s">
        <v>443</v>
      </c>
      <c r="D348" s="114" t="s">
        <v>113</v>
      </c>
      <c r="E348" s="58">
        <v>0</v>
      </c>
      <c r="F348" s="58">
        <v>0</v>
      </c>
      <c r="G348" s="58">
        <v>0</v>
      </c>
      <c r="H348" s="58">
        <v>0</v>
      </c>
      <c r="I348" s="58">
        <v>0</v>
      </c>
      <c r="J348" s="58">
        <v>0</v>
      </c>
      <c r="K348" s="36">
        <v>0</v>
      </c>
      <c r="L348" s="36">
        <v>0</v>
      </c>
      <c r="M348" s="37">
        <v>0</v>
      </c>
      <c r="N348" s="37">
        <v>0</v>
      </c>
      <c r="O348" s="36">
        <v>0</v>
      </c>
      <c r="P348" s="37">
        <v>0</v>
      </c>
      <c r="Q348" s="37">
        <v>0</v>
      </c>
      <c r="R348" s="37">
        <v>0</v>
      </c>
      <c r="S348" s="37">
        <f t="shared" si="1800"/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7">
        <f t="shared" si="1801"/>
        <v>0</v>
      </c>
      <c r="AG348" s="36">
        <v>0</v>
      </c>
      <c r="AH348" s="36">
        <v>0</v>
      </c>
      <c r="AI348" s="36">
        <v>1527.290936404607</v>
      </c>
      <c r="AJ348" s="36">
        <v>0</v>
      </c>
      <c r="AK348" s="36">
        <v>8345.852111500586</v>
      </c>
      <c r="AL348" s="36">
        <v>0</v>
      </c>
      <c r="AM348" s="36">
        <v>102450.82206643297</v>
      </c>
      <c r="AN348" s="36">
        <v>0</v>
      </c>
      <c r="AO348" s="36">
        <v>12527.124019362378</v>
      </c>
      <c r="AP348" s="36">
        <v>29752.962777499582</v>
      </c>
      <c r="AQ348" s="36">
        <v>4790.519112001336</v>
      </c>
      <c r="AR348" s="36">
        <v>8.3458521115005837</v>
      </c>
      <c r="AS348" s="37">
        <f t="shared" si="1803"/>
        <v>159402.91687531298</v>
      </c>
      <c r="AT348" s="36">
        <v>0</v>
      </c>
      <c r="AU348" s="36">
        <v>0</v>
      </c>
      <c r="AV348" s="36">
        <v>53455.182774161243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>
        <v>0</v>
      </c>
      <c r="BC348" s="36">
        <v>50075.112669003509</v>
      </c>
      <c r="BD348" s="36">
        <v>0</v>
      </c>
      <c r="BE348" s="36">
        <v>16933.73393423469</v>
      </c>
      <c r="BF348" s="37">
        <f t="shared" si="1805"/>
        <v>120464.02937739945</v>
      </c>
      <c r="BG348" s="36">
        <v>0</v>
      </c>
      <c r="BH348" s="36">
        <v>2628.9434151226842</v>
      </c>
      <c r="BI348" s="36">
        <v>9180.4373226506432</v>
      </c>
      <c r="BJ348" s="36">
        <v>0</v>
      </c>
      <c r="BK348" s="36">
        <v>0</v>
      </c>
      <c r="BL348" s="36">
        <v>0</v>
      </c>
      <c r="BM348" s="36">
        <v>0</v>
      </c>
      <c r="BN348" s="36">
        <v>1168.4192956100819</v>
      </c>
      <c r="BO348" s="36">
        <v>0</v>
      </c>
      <c r="BP348" s="36">
        <v>0</v>
      </c>
      <c r="BQ348" s="36">
        <v>0</v>
      </c>
      <c r="BR348" s="36">
        <v>1186275.2462026374</v>
      </c>
      <c r="BS348" s="37">
        <f t="shared" si="1807"/>
        <v>1199253.0462360207</v>
      </c>
      <c r="BT348" s="36">
        <v>1174979.1353697213</v>
      </c>
      <c r="BU348" s="36">
        <v>-1174561.8427641464</v>
      </c>
      <c r="BV348" s="36">
        <v>20126.022366883659</v>
      </c>
      <c r="BW348" s="36">
        <v>0</v>
      </c>
      <c r="BX348" s="36">
        <v>46010.682690702721</v>
      </c>
      <c r="BY348" s="36">
        <v>0</v>
      </c>
      <c r="BZ348" s="36">
        <v>66.76681689200467</v>
      </c>
      <c r="CA348" s="36">
        <v>0</v>
      </c>
      <c r="CB348" s="36">
        <v>10465.698547821732</v>
      </c>
      <c r="CC348" s="36">
        <v>5316.6624937406114</v>
      </c>
      <c r="CD348" s="36">
        <v>1143.7364379903152</v>
      </c>
      <c r="CE348" s="36">
        <v>-6460.3989317309306</v>
      </c>
      <c r="CF348" s="37">
        <f t="shared" si="1809"/>
        <v>77086.463027875056</v>
      </c>
      <c r="CG348" s="36">
        <v>0</v>
      </c>
      <c r="CH348" s="36">
        <v>0</v>
      </c>
      <c r="CI348" s="36">
        <v>0</v>
      </c>
      <c r="CJ348" s="36">
        <v>0</v>
      </c>
      <c r="CK348" s="36">
        <v>0</v>
      </c>
      <c r="CL348" s="36">
        <v>208.64630278751463</v>
      </c>
      <c r="CM348" s="36">
        <v>0</v>
      </c>
      <c r="CN348" s="36">
        <v>0</v>
      </c>
      <c r="CO348" s="36">
        <v>6676.6776414621936</v>
      </c>
      <c r="CP348" s="36">
        <v>0</v>
      </c>
      <c r="CQ348" s="36">
        <v>0</v>
      </c>
      <c r="CR348" s="36">
        <v>65035.052578868301</v>
      </c>
      <c r="CS348" s="37">
        <f t="shared" si="1812"/>
        <v>71920.376523118015</v>
      </c>
      <c r="CT348" s="36">
        <v>0</v>
      </c>
      <c r="CU348" s="36">
        <v>0</v>
      </c>
      <c r="CV348" s="36">
        <v>0</v>
      </c>
      <c r="CW348" s="36">
        <v>28158.905024202973</v>
      </c>
      <c r="CX348" s="36">
        <v>0</v>
      </c>
      <c r="CY348" s="36">
        <v>0</v>
      </c>
      <c r="CZ348" s="36">
        <v>8763.1447170756128</v>
      </c>
      <c r="DA348" s="36">
        <v>125.18778167250876</v>
      </c>
      <c r="DB348" s="36">
        <v>0</v>
      </c>
      <c r="DC348" s="36">
        <v>0</v>
      </c>
      <c r="DD348" s="36">
        <v>0</v>
      </c>
      <c r="DE348" s="36">
        <v>20906.359539308967</v>
      </c>
      <c r="DF348" s="36">
        <f t="shared" si="1814"/>
        <v>57953.597062260058</v>
      </c>
      <c r="DG348" s="36">
        <v>0</v>
      </c>
      <c r="DH348" s="36">
        <v>0</v>
      </c>
      <c r="DI348" s="36">
        <v>3500</v>
      </c>
      <c r="DJ348" s="36">
        <v>0</v>
      </c>
      <c r="DK348" s="36">
        <v>20000</v>
      </c>
      <c r="DL348" s="36">
        <v>509.79999999999927</v>
      </c>
      <c r="DM348" s="36">
        <v>1075</v>
      </c>
      <c r="DN348" s="36">
        <v>0.2000000000007276</v>
      </c>
      <c r="DO348" s="36">
        <v>0</v>
      </c>
      <c r="DP348" s="36">
        <v>0</v>
      </c>
      <c r="DQ348" s="36">
        <v>4500</v>
      </c>
      <c r="DR348" s="36">
        <v>0</v>
      </c>
      <c r="DS348" s="37">
        <f t="shared" si="1816"/>
        <v>29585</v>
      </c>
      <c r="DT348" s="36">
        <v>0</v>
      </c>
      <c r="DU348" s="36">
        <v>0</v>
      </c>
      <c r="DV348" s="36">
        <v>0</v>
      </c>
      <c r="DW348" s="36">
        <v>0</v>
      </c>
      <c r="DX348" s="36">
        <v>0</v>
      </c>
      <c r="DY348" s="36">
        <v>0</v>
      </c>
      <c r="DZ348" s="36">
        <v>0</v>
      </c>
      <c r="EA348" s="36">
        <v>0</v>
      </c>
      <c r="EB348" s="36">
        <v>0</v>
      </c>
      <c r="EC348" s="36">
        <v>0</v>
      </c>
      <c r="ED348" s="36">
        <v>0</v>
      </c>
      <c r="EE348" s="36">
        <v>342300</v>
      </c>
      <c r="EF348" s="37">
        <f t="shared" si="1818"/>
        <v>342300</v>
      </c>
      <c r="EG348" s="36">
        <v>0</v>
      </c>
      <c r="EH348" s="36">
        <v>1250</v>
      </c>
      <c r="EI348" s="36">
        <v>0</v>
      </c>
      <c r="EJ348" s="36">
        <v>0</v>
      </c>
      <c r="EK348" s="36">
        <v>0</v>
      </c>
      <c r="EL348" s="36">
        <v>0</v>
      </c>
      <c r="EM348" s="36">
        <v>0</v>
      </c>
      <c r="EN348" s="36">
        <v>0</v>
      </c>
      <c r="EO348" s="36">
        <v>0</v>
      </c>
      <c r="EP348" s="36">
        <v>1250</v>
      </c>
      <c r="EQ348" s="36">
        <v>0</v>
      </c>
      <c r="ER348" s="36">
        <v>10000</v>
      </c>
      <c r="ES348" s="37">
        <f t="shared" si="1820"/>
        <v>12500</v>
      </c>
      <c r="ET348" s="36">
        <v>0</v>
      </c>
      <c r="EU348" s="36">
        <v>0</v>
      </c>
      <c r="EV348" s="36">
        <v>0</v>
      </c>
      <c r="EW348" s="36">
        <v>0</v>
      </c>
      <c r="EX348" s="36">
        <v>0</v>
      </c>
      <c r="EY348" s="36">
        <v>0</v>
      </c>
      <c r="EZ348" s="36">
        <v>0</v>
      </c>
      <c r="FA348" s="36">
        <v>0</v>
      </c>
      <c r="FB348" s="36">
        <v>0</v>
      </c>
      <c r="FC348" s="36">
        <v>0</v>
      </c>
      <c r="FD348" s="36">
        <v>0</v>
      </c>
      <c r="FE348" s="36">
        <v>0</v>
      </c>
      <c r="FF348" s="37">
        <f t="shared" si="1822"/>
        <v>0</v>
      </c>
      <c r="FG348" s="36">
        <v>0</v>
      </c>
      <c r="FH348" s="36">
        <v>0</v>
      </c>
      <c r="FI348" s="36">
        <v>0</v>
      </c>
      <c r="FJ348" s="36">
        <v>0</v>
      </c>
      <c r="FK348" s="36">
        <v>0</v>
      </c>
      <c r="FL348" s="36">
        <v>0</v>
      </c>
      <c r="FM348" s="36">
        <v>0</v>
      </c>
      <c r="FN348" s="36">
        <v>0</v>
      </c>
      <c r="FO348" s="36">
        <v>0</v>
      </c>
      <c r="FP348" s="36">
        <v>0</v>
      </c>
      <c r="FQ348" s="36">
        <v>0</v>
      </c>
      <c r="FR348" s="36">
        <v>0</v>
      </c>
      <c r="FS348" s="37">
        <f t="shared" si="1824"/>
        <v>0</v>
      </c>
      <c r="FT348" s="36">
        <v>0</v>
      </c>
      <c r="FU348" s="36">
        <v>0</v>
      </c>
      <c r="FV348" s="36">
        <v>0</v>
      </c>
      <c r="FW348" s="36">
        <v>0</v>
      </c>
      <c r="FX348" s="36">
        <v>0</v>
      </c>
      <c r="FY348" s="36">
        <v>0</v>
      </c>
      <c r="FZ348" s="36">
        <v>0</v>
      </c>
      <c r="GA348" s="36">
        <v>0</v>
      </c>
      <c r="GB348" s="36">
        <v>1284</v>
      </c>
      <c r="GC348" s="36">
        <v>0</v>
      </c>
      <c r="GD348" s="36">
        <v>0</v>
      </c>
      <c r="GE348" s="36">
        <v>2284</v>
      </c>
      <c r="GF348" s="37">
        <f t="shared" si="1826"/>
        <v>3568</v>
      </c>
      <c r="GG348" s="36">
        <v>0</v>
      </c>
      <c r="GH348" s="36">
        <v>0</v>
      </c>
      <c r="GI348" s="36">
        <v>0</v>
      </c>
      <c r="GJ348" s="36">
        <v>0</v>
      </c>
      <c r="GK348" s="36">
        <v>0</v>
      </c>
      <c r="GL348" s="36">
        <v>0</v>
      </c>
      <c r="GM348" s="36">
        <v>0</v>
      </c>
      <c r="GN348" s="36">
        <v>1100000</v>
      </c>
      <c r="GO348" s="36">
        <v>375000</v>
      </c>
      <c r="GP348" s="36">
        <v>0</v>
      </c>
      <c r="GQ348" s="36">
        <v>390000</v>
      </c>
      <c r="GR348" s="36">
        <v>448972.89999999991</v>
      </c>
      <c r="GS348" s="37">
        <f t="shared" si="1828"/>
        <v>2313972.9</v>
      </c>
      <c r="GT348" s="36">
        <v>0</v>
      </c>
      <c r="GU348" s="36">
        <v>270000</v>
      </c>
      <c r="GV348" s="36">
        <v>300000</v>
      </c>
      <c r="GW348" s="36">
        <v>500000</v>
      </c>
      <c r="GX348" s="36">
        <v>247100</v>
      </c>
      <c r="GY348" s="36">
        <v>500000</v>
      </c>
      <c r="GZ348" s="36">
        <v>300000</v>
      </c>
      <c r="HA348" s="36">
        <v>500000</v>
      </c>
      <c r="HB348" s="36">
        <v>500000</v>
      </c>
      <c r="HC348" s="36">
        <v>700000</v>
      </c>
      <c r="HD348" s="36">
        <v>282900</v>
      </c>
      <c r="HE348" s="36">
        <v>0</v>
      </c>
      <c r="HF348" s="37">
        <f t="shared" si="1830"/>
        <v>4100000</v>
      </c>
      <c r="HG348" s="36">
        <v>0</v>
      </c>
      <c r="HH348" s="36">
        <v>100000</v>
      </c>
      <c r="HI348" s="36">
        <v>200018.58000000002</v>
      </c>
      <c r="HJ348" s="36">
        <v>399999.99999999994</v>
      </c>
      <c r="HK348" s="36">
        <v>300000</v>
      </c>
      <c r="HL348" s="36">
        <v>-1000000</v>
      </c>
      <c r="HM348" s="36">
        <v>0</v>
      </c>
      <c r="HN348" s="36">
        <v>0</v>
      </c>
      <c r="HO348" s="36">
        <v>0</v>
      </c>
      <c r="HP348" s="36">
        <v>0</v>
      </c>
      <c r="HQ348" s="36">
        <v>1324</v>
      </c>
      <c r="HR348" s="36">
        <v>0</v>
      </c>
      <c r="HS348" s="37">
        <f t="shared" si="1832"/>
        <v>1342.5799999999581</v>
      </c>
      <c r="HT348" s="36">
        <v>0</v>
      </c>
      <c r="HU348" s="36">
        <v>50</v>
      </c>
      <c r="HV348" s="36">
        <v>0</v>
      </c>
      <c r="HW348" s="36">
        <v>0</v>
      </c>
      <c r="HX348" s="36">
        <v>0</v>
      </c>
      <c r="HY348" s="36">
        <v>0</v>
      </c>
      <c r="HZ348" s="36">
        <v>3900.93</v>
      </c>
      <c r="IA348" s="36">
        <v>0</v>
      </c>
      <c r="IB348" s="36">
        <v>0</v>
      </c>
      <c r="IC348" s="36">
        <v>0</v>
      </c>
      <c r="ID348" s="36">
        <v>356.33000000000038</v>
      </c>
      <c r="IE348" s="36">
        <v>0</v>
      </c>
      <c r="IF348" s="37">
        <f t="shared" si="1834"/>
        <v>4307.26</v>
      </c>
      <c r="IG348" s="36">
        <v>0</v>
      </c>
      <c r="IH348" s="209">
        <v>0</v>
      </c>
      <c r="II348" s="209">
        <v>0</v>
      </c>
      <c r="IJ348" s="209">
        <v>0</v>
      </c>
      <c r="IK348" s="209">
        <v>0</v>
      </c>
      <c r="IL348" s="209">
        <v>0</v>
      </c>
      <c r="IM348" s="209">
        <v>0</v>
      </c>
      <c r="IN348" s="209">
        <v>0</v>
      </c>
      <c r="IO348" s="209">
        <v>0</v>
      </c>
      <c r="IP348" s="209">
        <v>0</v>
      </c>
      <c r="IQ348" s="209">
        <v>1000</v>
      </c>
      <c r="IR348" s="209">
        <v>0</v>
      </c>
      <c r="IS348" s="37">
        <f t="shared" si="1836"/>
        <v>1000</v>
      </c>
      <c r="IT348" s="36">
        <v>0</v>
      </c>
      <c r="IU348" s="209">
        <v>0</v>
      </c>
      <c r="IV348" s="209">
        <v>0</v>
      </c>
      <c r="IW348" s="209">
        <v>2000</v>
      </c>
      <c r="IX348" s="209">
        <v>0</v>
      </c>
      <c r="IY348" s="209">
        <v>0</v>
      </c>
      <c r="IZ348" s="209">
        <v>0</v>
      </c>
      <c r="JA348" s="209">
        <v>6901.65</v>
      </c>
      <c r="JB348" s="209">
        <v>0</v>
      </c>
      <c r="JC348" s="209">
        <v>0</v>
      </c>
      <c r="JD348" s="209">
        <v>0</v>
      </c>
      <c r="JE348" s="209">
        <v>0</v>
      </c>
      <c r="JF348" s="37">
        <f t="shared" si="1838"/>
        <v>8901.65</v>
      </c>
      <c r="JG348" s="229">
        <v>0</v>
      </c>
      <c r="JH348" s="209">
        <v>0</v>
      </c>
      <c r="JI348" s="209">
        <v>0</v>
      </c>
      <c r="JJ348" s="209">
        <v>0</v>
      </c>
      <c r="JK348" s="209">
        <v>0</v>
      </c>
      <c r="JL348" s="209">
        <v>0</v>
      </c>
      <c r="JM348" s="209">
        <v>2000</v>
      </c>
      <c r="JN348" s="209">
        <v>0</v>
      </c>
      <c r="JO348" s="209">
        <v>0</v>
      </c>
      <c r="JP348" s="209">
        <v>0</v>
      </c>
      <c r="JQ348" s="209">
        <v>0</v>
      </c>
      <c r="JR348" s="209">
        <v>0</v>
      </c>
      <c r="JS348" s="37">
        <f t="shared" si="1840"/>
        <v>2000</v>
      </c>
      <c r="JT348" s="229">
        <v>0</v>
      </c>
      <c r="JU348" s="209">
        <v>0</v>
      </c>
      <c r="JV348" s="209">
        <v>0</v>
      </c>
      <c r="JW348" s="209">
        <v>666.67</v>
      </c>
      <c r="JX348" s="209">
        <v>0</v>
      </c>
      <c r="JY348" s="209">
        <v>0</v>
      </c>
      <c r="JZ348" s="209">
        <v>-666.67</v>
      </c>
      <c r="KA348" s="209">
        <v>0</v>
      </c>
      <c r="KB348" s="209">
        <v>0</v>
      </c>
      <c r="KC348" s="209">
        <v>0</v>
      </c>
      <c r="KD348" s="209">
        <v>0</v>
      </c>
      <c r="KE348" s="209">
        <v>0</v>
      </c>
      <c r="KF348" s="37">
        <f t="shared" si="1842"/>
        <v>0</v>
      </c>
      <c r="KG348" s="229">
        <v>0</v>
      </c>
      <c r="KH348" s="209">
        <v>0</v>
      </c>
      <c r="KI348" s="209">
        <v>0</v>
      </c>
      <c r="KJ348" s="209">
        <v>0</v>
      </c>
      <c r="KK348" s="209">
        <v>0</v>
      </c>
      <c r="KL348" s="209">
        <v>0</v>
      </c>
      <c r="KM348" s="209">
        <v>0</v>
      </c>
      <c r="KN348" s="209">
        <v>0</v>
      </c>
      <c r="KO348" s="209">
        <v>0</v>
      </c>
      <c r="KP348" s="209">
        <v>0</v>
      </c>
      <c r="KQ348" s="209">
        <v>0</v>
      </c>
      <c r="KR348" s="209">
        <v>0</v>
      </c>
      <c r="KS348" s="37">
        <f t="shared" si="1844"/>
        <v>0</v>
      </c>
      <c r="KT348" s="229">
        <v>97.5</v>
      </c>
      <c r="KU348" s="209">
        <v>0</v>
      </c>
      <c r="KV348" s="209">
        <v>0</v>
      </c>
      <c r="KW348" s="209">
        <v>0</v>
      </c>
      <c r="KX348" s="209">
        <v>0</v>
      </c>
      <c r="KY348" s="209">
        <v>0</v>
      </c>
      <c r="KZ348" s="209">
        <v>0</v>
      </c>
      <c r="LA348" s="209">
        <v>0</v>
      </c>
      <c r="LB348" s="209">
        <v>0</v>
      </c>
      <c r="LC348" s="209">
        <v>0</v>
      </c>
      <c r="LD348" s="209">
        <v>0</v>
      </c>
      <c r="LE348" s="209">
        <v>0</v>
      </c>
      <c r="LF348" s="37">
        <f t="shared" si="1846"/>
        <v>97.5</v>
      </c>
      <c r="LG348" s="229">
        <v>0</v>
      </c>
      <c r="LH348" s="209">
        <v>0</v>
      </c>
      <c r="LI348" s="209">
        <v>0</v>
      </c>
      <c r="LJ348" s="209">
        <v>0</v>
      </c>
      <c r="LK348" s="209">
        <v>0</v>
      </c>
      <c r="LL348" s="209">
        <v>0</v>
      </c>
      <c r="LM348" s="209">
        <v>0</v>
      </c>
      <c r="LN348" s="209">
        <v>0</v>
      </c>
      <c r="LO348" s="209">
        <v>0</v>
      </c>
      <c r="LP348" s="209">
        <v>0</v>
      </c>
      <c r="LQ348" s="209">
        <v>0</v>
      </c>
      <c r="LR348" s="209">
        <v>76.849999999999994</v>
      </c>
      <c r="LS348" s="37">
        <f t="shared" si="1848"/>
        <v>76.849999999999994</v>
      </c>
      <c r="LT348" s="229">
        <v>0</v>
      </c>
      <c r="LU348" s="209">
        <v>0</v>
      </c>
      <c r="LV348" s="209">
        <v>0</v>
      </c>
      <c r="LW348" s="209">
        <v>0</v>
      </c>
      <c r="LX348" s="209">
        <v>0</v>
      </c>
      <c r="LY348" s="209">
        <v>0</v>
      </c>
      <c r="LZ348" s="209">
        <v>0</v>
      </c>
      <c r="MA348" s="209">
        <v>0</v>
      </c>
      <c r="MB348" s="209">
        <v>0</v>
      </c>
      <c r="MC348" s="209">
        <v>484.33</v>
      </c>
      <c r="MD348" s="209">
        <v>4359.0200000000004</v>
      </c>
      <c r="ME348" s="209">
        <v>127.92000000000007</v>
      </c>
      <c r="MF348" s="37">
        <f t="shared" si="1850"/>
        <v>4971.2700000000004</v>
      </c>
      <c r="MG348" s="229">
        <v>0</v>
      </c>
      <c r="MH348" s="209">
        <v>0</v>
      </c>
      <c r="MI348" s="209">
        <v>0</v>
      </c>
      <c r="MJ348" s="209">
        <v>0</v>
      </c>
      <c r="MK348" s="209">
        <v>0</v>
      </c>
      <c r="ML348" s="209">
        <v>0</v>
      </c>
      <c r="MM348" s="209">
        <v>0</v>
      </c>
      <c r="MN348" s="209">
        <v>0</v>
      </c>
      <c r="MO348" s="209">
        <v>0</v>
      </c>
      <c r="MP348" s="209">
        <v>0</v>
      </c>
      <c r="MQ348" s="209">
        <v>0</v>
      </c>
      <c r="MR348" s="209">
        <v>0</v>
      </c>
      <c r="MS348" s="38">
        <f t="shared" si="1852"/>
        <v>0</v>
      </c>
    </row>
    <row r="349" spans="1:357" x14ac:dyDescent="0.2">
      <c r="A349" s="82"/>
      <c r="B349" s="105"/>
      <c r="C349" s="106" t="s">
        <v>591</v>
      </c>
      <c r="D349" s="106" t="s">
        <v>591</v>
      </c>
      <c r="E349" s="21"/>
      <c r="F349" s="21"/>
      <c r="G349" s="21"/>
      <c r="H349" s="21"/>
      <c r="I349" s="21"/>
      <c r="J349" s="21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  <c r="FI349" s="22"/>
      <c r="FJ349" s="22"/>
      <c r="FK349" s="22"/>
      <c r="FL349" s="22"/>
      <c r="FM349" s="22"/>
      <c r="FN349" s="22"/>
      <c r="FO349" s="22"/>
      <c r="FP349" s="22"/>
      <c r="FQ349" s="22"/>
      <c r="FR349" s="22"/>
      <c r="FS349" s="22"/>
      <c r="FT349" s="22"/>
      <c r="FU349" s="22"/>
      <c r="FV349" s="22"/>
      <c r="FW349" s="22"/>
      <c r="FX349" s="22"/>
      <c r="FY349" s="22"/>
      <c r="FZ349" s="22"/>
      <c r="GA349" s="22"/>
      <c r="GB349" s="22"/>
      <c r="GC349" s="22"/>
      <c r="GD349" s="22"/>
      <c r="GE349" s="22"/>
      <c r="GF349" s="22"/>
      <c r="GG349" s="22"/>
      <c r="GH349" s="22"/>
      <c r="GI349" s="22"/>
      <c r="GJ349" s="22"/>
      <c r="GK349" s="22"/>
      <c r="GL349" s="22"/>
      <c r="GM349" s="22"/>
      <c r="GN349" s="22"/>
      <c r="GO349" s="22"/>
      <c r="GP349" s="22"/>
      <c r="GQ349" s="22"/>
      <c r="GR349" s="22"/>
      <c r="GS349" s="22"/>
      <c r="GT349" s="22"/>
      <c r="GU349" s="22"/>
      <c r="GV349" s="22"/>
      <c r="GW349" s="22"/>
      <c r="GX349" s="22"/>
      <c r="GY349" s="22"/>
      <c r="GZ349" s="22"/>
      <c r="HA349" s="22"/>
      <c r="HB349" s="22"/>
      <c r="HC349" s="22"/>
      <c r="HD349" s="22"/>
      <c r="HE349" s="22"/>
      <c r="HF349" s="22"/>
      <c r="HG349" s="22"/>
      <c r="HH349" s="22"/>
      <c r="HI349" s="22"/>
      <c r="HJ349" s="22"/>
      <c r="HK349" s="22"/>
      <c r="HL349" s="22"/>
      <c r="HM349" s="22"/>
      <c r="HN349" s="22"/>
      <c r="HO349" s="22"/>
      <c r="HP349" s="22"/>
      <c r="HQ349" s="22"/>
      <c r="HR349" s="22"/>
      <c r="HS349" s="22"/>
      <c r="HT349" s="22"/>
      <c r="HU349" s="22"/>
      <c r="HV349" s="22"/>
      <c r="HW349" s="22"/>
      <c r="HX349" s="22"/>
      <c r="HY349" s="22"/>
      <c r="HZ349" s="22"/>
      <c r="IA349" s="22"/>
      <c r="IB349" s="22"/>
      <c r="IC349" s="22"/>
      <c r="ID349" s="22"/>
      <c r="IE349" s="22"/>
      <c r="IF349" s="22"/>
      <c r="IG349" s="22"/>
      <c r="IH349" s="22"/>
      <c r="II349" s="22"/>
      <c r="IJ349" s="22"/>
      <c r="IK349" s="22"/>
      <c r="IL349" s="22"/>
      <c r="IM349" s="22"/>
      <c r="IN349" s="22"/>
      <c r="IO349" s="22"/>
      <c r="IP349" s="22"/>
      <c r="IQ349" s="22"/>
      <c r="IR349" s="22"/>
      <c r="IS349" s="22"/>
      <c r="IT349" s="22"/>
      <c r="IU349" s="22"/>
      <c r="IV349" s="22"/>
      <c r="IW349" s="22"/>
      <c r="IX349" s="22"/>
      <c r="IY349" s="22"/>
      <c r="IZ349" s="22"/>
      <c r="JA349" s="22"/>
      <c r="JB349" s="22"/>
      <c r="JC349" s="22"/>
      <c r="JD349" s="22"/>
      <c r="JE349" s="22"/>
      <c r="JF349" s="22"/>
      <c r="JG349" s="227"/>
      <c r="JH349" s="22"/>
      <c r="JI349" s="22"/>
      <c r="JJ349" s="22"/>
      <c r="JK349" s="22"/>
      <c r="JL349" s="22"/>
      <c r="JM349" s="22"/>
      <c r="JN349" s="22"/>
      <c r="JO349" s="22"/>
      <c r="JP349" s="22"/>
      <c r="JQ349" s="22"/>
      <c r="JR349" s="22"/>
      <c r="JS349" s="22"/>
      <c r="JT349" s="227"/>
      <c r="JU349" s="22"/>
      <c r="JV349" s="22"/>
      <c r="JW349" s="22"/>
      <c r="JX349" s="22"/>
      <c r="JY349" s="22"/>
      <c r="JZ349" s="22"/>
      <c r="KA349" s="22"/>
      <c r="KB349" s="22"/>
      <c r="KC349" s="22"/>
      <c r="KD349" s="22"/>
      <c r="KE349" s="22"/>
      <c r="KF349" s="22"/>
      <c r="KG349" s="227"/>
      <c r="KH349" s="22"/>
      <c r="KI349" s="22"/>
      <c r="KJ349" s="22"/>
      <c r="KK349" s="22"/>
      <c r="KL349" s="22"/>
      <c r="KM349" s="22"/>
      <c r="KN349" s="22"/>
      <c r="KO349" s="22"/>
      <c r="KP349" s="22"/>
      <c r="KQ349" s="22"/>
      <c r="KR349" s="22"/>
      <c r="KS349" s="22"/>
      <c r="KT349" s="227"/>
      <c r="KU349" s="22"/>
      <c r="KV349" s="22"/>
      <c r="KW349" s="22"/>
      <c r="KX349" s="22"/>
      <c r="KY349" s="22"/>
      <c r="KZ349" s="22"/>
      <c r="LA349" s="22"/>
      <c r="LB349" s="22"/>
      <c r="LC349" s="22"/>
      <c r="LD349" s="22"/>
      <c r="LE349" s="22"/>
      <c r="LF349" s="22"/>
      <c r="LG349" s="227"/>
      <c r="LH349" s="22"/>
      <c r="LI349" s="22"/>
      <c r="LJ349" s="22"/>
      <c r="LK349" s="22"/>
      <c r="LL349" s="22"/>
      <c r="LM349" s="22"/>
      <c r="LN349" s="22"/>
      <c r="LO349" s="22"/>
      <c r="LP349" s="22"/>
      <c r="LQ349" s="22"/>
      <c r="LR349" s="22"/>
      <c r="LS349" s="22"/>
      <c r="LT349" s="227"/>
      <c r="LU349" s="22"/>
      <c r="LV349" s="22"/>
      <c r="LW349" s="22"/>
      <c r="LX349" s="22"/>
      <c r="LY349" s="22"/>
      <c r="LZ349" s="22"/>
      <c r="MA349" s="22"/>
      <c r="MB349" s="22"/>
      <c r="MC349" s="22"/>
      <c r="MD349" s="22"/>
      <c r="ME349" s="22"/>
      <c r="MF349" s="22"/>
      <c r="MG349" s="227"/>
      <c r="MH349" s="22"/>
      <c r="MI349" s="22"/>
      <c r="MJ349" s="22"/>
      <c r="MK349" s="22"/>
      <c r="ML349" s="22"/>
      <c r="MM349" s="22"/>
      <c r="MN349" s="22"/>
      <c r="MO349" s="22"/>
      <c r="MP349" s="22"/>
      <c r="MQ349" s="22"/>
      <c r="MR349" s="22"/>
      <c r="MS349" s="30"/>
    </row>
    <row r="350" spans="1:357" ht="18" x14ac:dyDescent="0.25">
      <c r="A350" s="85">
        <v>442</v>
      </c>
      <c r="B350" s="111"/>
      <c r="C350" s="112" t="s">
        <v>114</v>
      </c>
      <c r="D350" s="112" t="s">
        <v>115</v>
      </c>
      <c r="E350" s="33">
        <f t="shared" ref="E350:BO350" si="1853">SUM(E351:E352)</f>
        <v>0</v>
      </c>
      <c r="F350" s="33">
        <f t="shared" si="1853"/>
        <v>0</v>
      </c>
      <c r="G350" s="33">
        <f t="shared" si="1853"/>
        <v>0</v>
      </c>
      <c r="H350" s="33">
        <f t="shared" si="1853"/>
        <v>0</v>
      </c>
      <c r="I350" s="33">
        <f t="shared" si="1853"/>
        <v>0</v>
      </c>
      <c r="J350" s="33">
        <f t="shared" si="1853"/>
        <v>0</v>
      </c>
      <c r="K350" s="33">
        <f t="shared" si="1853"/>
        <v>0</v>
      </c>
      <c r="L350" s="33">
        <f t="shared" si="1853"/>
        <v>0</v>
      </c>
      <c r="M350" s="33">
        <f t="shared" si="1853"/>
        <v>0</v>
      </c>
      <c r="N350" s="33">
        <f t="shared" si="1853"/>
        <v>0</v>
      </c>
      <c r="O350" s="33">
        <f t="shared" si="1853"/>
        <v>0</v>
      </c>
      <c r="P350" s="33">
        <f t="shared" si="1853"/>
        <v>0</v>
      </c>
      <c r="Q350" s="33">
        <f t="shared" si="1853"/>
        <v>0</v>
      </c>
      <c r="R350" s="33">
        <f t="shared" si="1853"/>
        <v>0</v>
      </c>
      <c r="S350" s="33">
        <f>L350+M350+N350+O350+P350+Q350+R350</f>
        <v>0</v>
      </c>
      <c r="T350" s="33">
        <f t="shared" si="1853"/>
        <v>0</v>
      </c>
      <c r="U350" s="33">
        <f t="shared" si="1853"/>
        <v>0</v>
      </c>
      <c r="V350" s="33">
        <f t="shared" si="1853"/>
        <v>0</v>
      </c>
      <c r="W350" s="33">
        <f t="shared" si="1853"/>
        <v>0</v>
      </c>
      <c r="X350" s="33">
        <f t="shared" si="1853"/>
        <v>0</v>
      </c>
      <c r="Y350" s="33">
        <f t="shared" si="1853"/>
        <v>0</v>
      </c>
      <c r="Z350" s="33">
        <f t="shared" si="1853"/>
        <v>0</v>
      </c>
      <c r="AA350" s="33">
        <f t="shared" si="1853"/>
        <v>0</v>
      </c>
      <c r="AB350" s="33">
        <f t="shared" si="1853"/>
        <v>0</v>
      </c>
      <c r="AC350" s="33">
        <f t="shared" si="1853"/>
        <v>0</v>
      </c>
      <c r="AD350" s="33">
        <f t="shared" si="1853"/>
        <v>0</v>
      </c>
      <c r="AE350" s="33">
        <f t="shared" si="1853"/>
        <v>0</v>
      </c>
      <c r="AF350" s="33">
        <f>T350+U350+V350+W350+X350+Y350+Z350+AA350+AB350+AC350+AD350+AE350</f>
        <v>0</v>
      </c>
      <c r="AG350" s="33">
        <f t="shared" si="1853"/>
        <v>0</v>
      </c>
      <c r="AH350" s="33">
        <f t="shared" si="1853"/>
        <v>0</v>
      </c>
      <c r="AI350" s="33">
        <f t="shared" si="1853"/>
        <v>2916.8753129694546</v>
      </c>
      <c r="AJ350" s="33">
        <f t="shared" si="1853"/>
        <v>6159.2388582874319</v>
      </c>
      <c r="AK350" s="33">
        <f t="shared" si="1853"/>
        <v>2286.76347855116</v>
      </c>
      <c r="AL350" s="33">
        <f t="shared" si="1853"/>
        <v>6776.8319145384748</v>
      </c>
      <c r="AM350" s="33">
        <f t="shared" si="1853"/>
        <v>642.63061258554501</v>
      </c>
      <c r="AN350" s="33">
        <f t="shared" si="1853"/>
        <v>6910.3655483224838</v>
      </c>
      <c r="AO350" s="33">
        <f t="shared" si="1853"/>
        <v>2115.6735102653979</v>
      </c>
      <c r="AP350" s="33">
        <f t="shared" si="1853"/>
        <v>1698.3809046903691</v>
      </c>
      <c r="AQ350" s="33">
        <f t="shared" si="1853"/>
        <v>650.97646469704557</v>
      </c>
      <c r="AR350" s="33">
        <f t="shared" si="1853"/>
        <v>7031.3804039392426</v>
      </c>
      <c r="AS350" s="33">
        <f>AG350+AH350+AI350+AJ350+AK350+AL350+AM350+AN350+AO350+AP350+AQ350+AR350</f>
        <v>37189.11700884661</v>
      </c>
      <c r="AT350" s="33">
        <f t="shared" si="1853"/>
        <v>655.14939075279585</v>
      </c>
      <c r="AU350" s="33">
        <f t="shared" si="1853"/>
        <v>1735.9372391921215</v>
      </c>
      <c r="AV350" s="33">
        <f t="shared" si="1853"/>
        <v>1160.0734434985814</v>
      </c>
      <c r="AW350" s="33">
        <f t="shared" si="1853"/>
        <v>1164.2463695543315</v>
      </c>
      <c r="AX350" s="33">
        <f t="shared" si="1853"/>
        <v>2395.259556000668</v>
      </c>
      <c r="AY350" s="33">
        <f t="shared" si="1853"/>
        <v>4135.3697212485395</v>
      </c>
      <c r="AZ350" s="33">
        <f t="shared" si="1853"/>
        <v>-2633.1163411784346</v>
      </c>
      <c r="BA350" s="33">
        <f t="shared" si="1853"/>
        <v>9672.842597229177</v>
      </c>
      <c r="BB350" s="33">
        <f t="shared" si="1853"/>
        <v>2094.8088799866468</v>
      </c>
      <c r="BC350" s="33">
        <f t="shared" si="1853"/>
        <v>1631.6140877983642</v>
      </c>
      <c r="BD350" s="33">
        <f t="shared" si="1853"/>
        <v>13920.881321982975</v>
      </c>
      <c r="BE350" s="33">
        <f t="shared" si="1853"/>
        <v>7114.8389250542477</v>
      </c>
      <c r="BF350" s="33">
        <f>AT350+AU350+AV350+AW350+AX350+AY350+AZ350+BA350+BB350+BC350+BD350+BE350</f>
        <v>43047.905191120008</v>
      </c>
      <c r="BG350" s="33">
        <f t="shared" si="1853"/>
        <v>763.6454682023035</v>
      </c>
      <c r="BH350" s="33">
        <f t="shared" si="1853"/>
        <v>1377.0655983975967</v>
      </c>
      <c r="BI350" s="33">
        <f t="shared" si="1853"/>
        <v>1965.4481722583876</v>
      </c>
      <c r="BJ350" s="33">
        <f t="shared" si="1853"/>
        <v>1786.0123518611251</v>
      </c>
      <c r="BK350" s="33">
        <f t="shared" si="1853"/>
        <v>1022.3668836588215</v>
      </c>
      <c r="BL350" s="33">
        <f t="shared" si="1853"/>
        <v>5504.0894675346353</v>
      </c>
      <c r="BM350" s="33">
        <f t="shared" si="1853"/>
        <v>2328.492739108663</v>
      </c>
      <c r="BN350" s="33">
        <f t="shared" si="1853"/>
        <v>1969.621098314138</v>
      </c>
      <c r="BO350" s="33">
        <f t="shared" si="1853"/>
        <v>2011.350358871641</v>
      </c>
      <c r="BP350" s="33">
        <f t="shared" ref="BP350:CW350" si="1854">SUM(BP351:BP352)</f>
        <v>2065.5983975963945</v>
      </c>
      <c r="BQ350" s="33">
        <f t="shared" si="1854"/>
        <v>1706.7267568018697</v>
      </c>
      <c r="BR350" s="33">
        <f t="shared" si="1854"/>
        <v>3150.5591720914708</v>
      </c>
      <c r="BS350" s="33">
        <f>BG350+BH350+BI350+BJ350+BK350+BL350+BM350+BN350+BO350+BP350+BQ350+BR350</f>
        <v>25650.976464697047</v>
      </c>
      <c r="BT350" s="33">
        <f t="shared" si="1854"/>
        <v>1410.4490068435989</v>
      </c>
      <c r="BU350" s="33">
        <f t="shared" si="1854"/>
        <v>1256.0507427808382</v>
      </c>
      <c r="BV350" s="33">
        <f t="shared" si="1854"/>
        <v>1243.5319646135872</v>
      </c>
      <c r="BW350" s="33">
        <f t="shared" si="1854"/>
        <v>1114.1712568853281</v>
      </c>
      <c r="BX350" s="33">
        <f t="shared" si="1854"/>
        <v>1690.0350525788683</v>
      </c>
      <c r="BY350" s="33">
        <f t="shared" si="1854"/>
        <v>1239.3590385578368</v>
      </c>
      <c r="BZ350" s="33">
        <f t="shared" si="1854"/>
        <v>1235.1861125020864</v>
      </c>
      <c r="CA350" s="33">
        <f t="shared" si="1854"/>
        <v>1231.0131864463362</v>
      </c>
      <c r="CB350" s="33">
        <f t="shared" si="1854"/>
        <v>1243.5319646135872</v>
      </c>
      <c r="CC350" s="33">
        <f t="shared" si="1854"/>
        <v>1218.4944082790853</v>
      </c>
      <c r="CD350" s="33">
        <f t="shared" si="1854"/>
        <v>1235.1861125020864</v>
      </c>
      <c r="CE350" s="33">
        <f t="shared" si="1854"/>
        <v>1518.9450842931064</v>
      </c>
      <c r="CF350" s="33">
        <f>BT350+BU350+BV350+BW350+BX350+BY350+BZ350+CA350+CB350+CC350+CD350+CE350</f>
        <v>15635.953930896343</v>
      </c>
      <c r="CG350" s="33">
        <f t="shared" si="1854"/>
        <v>797.02887664830575</v>
      </c>
      <c r="CH350" s="33">
        <f t="shared" si="1854"/>
        <v>1164.2463695543315</v>
      </c>
      <c r="CI350" s="33">
        <f t="shared" si="1854"/>
        <v>1289.4341512268404</v>
      </c>
      <c r="CJ350" s="33">
        <f t="shared" si="1854"/>
        <v>1139.2088132198298</v>
      </c>
      <c r="CK350" s="33">
        <f t="shared" si="1854"/>
        <v>1059.9232181605742</v>
      </c>
      <c r="CL350" s="33">
        <f t="shared" si="1854"/>
        <v>1218.4944082790853</v>
      </c>
      <c r="CM350" s="33">
        <f t="shared" si="1854"/>
        <v>1135.0358871640794</v>
      </c>
      <c r="CN350" s="33">
        <f t="shared" si="1854"/>
        <v>1143.38173927558</v>
      </c>
      <c r="CO350" s="33">
        <f t="shared" si="1854"/>
        <v>1147.5546653313304</v>
      </c>
      <c r="CP350" s="33">
        <f t="shared" si="1854"/>
        <v>4807.2108162243367</v>
      </c>
      <c r="CQ350" s="33">
        <f t="shared" si="1854"/>
        <v>6580.7043899182117</v>
      </c>
      <c r="CR350" s="33">
        <f t="shared" si="1854"/>
        <v>4243.8657986980479</v>
      </c>
      <c r="CS350" s="33">
        <f>CG350+CH350+CI350+CJ350+CK350+CL350+CM350+CN350+CO350+CP350+CQ350+CR350</f>
        <v>25726.089133700552</v>
      </c>
      <c r="CT350" s="33">
        <f t="shared" si="1854"/>
        <v>2153.229844767151</v>
      </c>
      <c r="CU350" s="33">
        <f t="shared" si="1854"/>
        <v>2253.3800701051582</v>
      </c>
      <c r="CV350" s="33">
        <f t="shared" si="1854"/>
        <v>2507.9285595059259</v>
      </c>
      <c r="CW350" s="33">
        <f t="shared" si="1854"/>
        <v>1907.0272074778836</v>
      </c>
      <c r="CX350" s="33">
        <f>SUM(CX351:CX352)</f>
        <v>2595.560006676682</v>
      </c>
      <c r="CY350" s="33">
        <f>SUM(CY351:CY352)</f>
        <v>1894.5084293106327</v>
      </c>
      <c r="CZ350" s="33">
        <f t="shared" ref="CZ350:DE350" si="1855">SUM(CZ351:CZ352)</f>
        <v>1773.4935736938742</v>
      </c>
      <c r="DA350" s="33">
        <f t="shared" si="1855"/>
        <v>2983.6421298614591</v>
      </c>
      <c r="DB350" s="33">
        <f t="shared" si="1855"/>
        <v>2207.4778834919043</v>
      </c>
      <c r="DC350" s="33">
        <f t="shared" si="1855"/>
        <v>2808.3792355199466</v>
      </c>
      <c r="DD350" s="33">
        <f t="shared" si="1855"/>
        <v>1886.1625771991321</v>
      </c>
      <c r="DE350" s="33">
        <f t="shared" si="1855"/>
        <v>4590.2186613253216</v>
      </c>
      <c r="DF350" s="33">
        <f>CT350+CU350+CV350+CW350+CX350+CY350+CZ350+DA350+DB350+DC350+DD350+DE350</f>
        <v>29561.008178935073</v>
      </c>
      <c r="DG350" s="33">
        <f t="shared" ref="DG350:DL350" si="1856">SUM(DG351:DG352)</f>
        <v>1814.66</v>
      </c>
      <c r="DH350" s="33">
        <f t="shared" si="1856"/>
        <v>1943.64</v>
      </c>
      <c r="DI350" s="33">
        <f t="shared" si="1856"/>
        <v>2451.86</v>
      </c>
      <c r="DJ350" s="33">
        <f t="shared" si="1856"/>
        <v>2857.89</v>
      </c>
      <c r="DK350" s="33">
        <f t="shared" si="1856"/>
        <v>2487.9499999999998</v>
      </c>
      <c r="DL350" s="33">
        <f t="shared" si="1856"/>
        <v>1730.22</v>
      </c>
      <c r="DM350" s="33">
        <f t="shared" ref="DM350:DR350" si="1857">SUM(DM351:DM352)</f>
        <v>3351.7200000000016</v>
      </c>
      <c r="DN350" s="33">
        <f t="shared" si="1857"/>
        <v>-1234.94</v>
      </c>
      <c r="DO350" s="33">
        <f t="shared" si="1857"/>
        <v>2418.21</v>
      </c>
      <c r="DP350" s="33">
        <f t="shared" si="1857"/>
        <v>6366.27</v>
      </c>
      <c r="DQ350" s="33">
        <f t="shared" si="1857"/>
        <v>-1155.3499999999999</v>
      </c>
      <c r="DR350" s="33">
        <f t="shared" si="1857"/>
        <v>4683.76</v>
      </c>
      <c r="DS350" s="34">
        <f>DG350+DH350+DI350+DJ350+DK350+DL350+DM350+DN350+DO350+DP350+DQ350+DR350</f>
        <v>27715.890000000007</v>
      </c>
      <c r="DT350" s="33">
        <f t="shared" ref="DT350:EE350" si="1858">SUM(DT351:DT352)</f>
        <v>2211.4499999999998</v>
      </c>
      <c r="DU350" s="33">
        <f t="shared" si="1858"/>
        <v>2334.2199999999998</v>
      </c>
      <c r="DV350" s="33">
        <f t="shared" si="1858"/>
        <v>2197.86</v>
      </c>
      <c r="DW350" s="33">
        <f t="shared" si="1858"/>
        <v>2163.21</v>
      </c>
      <c r="DX350" s="33">
        <f t="shared" si="1858"/>
        <v>2150.21</v>
      </c>
      <c r="DY350" s="33">
        <f t="shared" si="1858"/>
        <v>2150.21</v>
      </c>
      <c r="DZ350" s="33">
        <f t="shared" si="1858"/>
        <v>2134.6</v>
      </c>
      <c r="EA350" s="33">
        <f t="shared" si="1858"/>
        <v>2069.71</v>
      </c>
      <c r="EB350" s="33">
        <f t="shared" si="1858"/>
        <v>2057.7600000000002</v>
      </c>
      <c r="EC350" s="33">
        <f t="shared" si="1858"/>
        <v>1502.59</v>
      </c>
      <c r="ED350" s="33">
        <f t="shared" si="1858"/>
        <v>2443.89</v>
      </c>
      <c r="EE350" s="33">
        <f t="shared" si="1858"/>
        <v>2044.58</v>
      </c>
      <c r="EF350" s="34">
        <f>DT350+DU350+DV350+DW350+DX350+DY350+DZ350+EA350+EB350+EC350+ED350+EE350</f>
        <v>25460.29</v>
      </c>
      <c r="EG350" s="33">
        <f t="shared" ref="EG350:ER350" si="1859">SUM(EG351:EG352)</f>
        <v>2729.2</v>
      </c>
      <c r="EH350" s="33">
        <f t="shared" si="1859"/>
        <v>2420.04</v>
      </c>
      <c r="EI350" s="33">
        <f t="shared" si="1859"/>
        <v>2507.0100000000002</v>
      </c>
      <c r="EJ350" s="33">
        <f t="shared" si="1859"/>
        <v>2238.6999999999998</v>
      </c>
      <c r="EK350" s="33">
        <f t="shared" si="1859"/>
        <v>6783.89</v>
      </c>
      <c r="EL350" s="33">
        <f t="shared" si="1859"/>
        <v>-2564.46</v>
      </c>
      <c r="EM350" s="33">
        <f t="shared" si="1859"/>
        <v>1462.81</v>
      </c>
      <c r="EN350" s="33">
        <f t="shared" si="1859"/>
        <v>1298.93</v>
      </c>
      <c r="EO350" s="33">
        <f t="shared" si="1859"/>
        <v>1394.61</v>
      </c>
      <c r="EP350" s="33">
        <f t="shared" si="1859"/>
        <v>1290.33</v>
      </c>
      <c r="EQ350" s="33">
        <f t="shared" si="1859"/>
        <v>1563.43</v>
      </c>
      <c r="ER350" s="33">
        <f t="shared" si="1859"/>
        <v>1196.77</v>
      </c>
      <c r="ES350" s="34">
        <f>EG350+EH350+EI350+EJ350+EK350+EL350+EM350+EN350+EO350+EP350+EQ350+ER350</f>
        <v>22321.26</v>
      </c>
      <c r="ET350" s="33">
        <f t="shared" ref="ET350:FE350" si="1860">SUM(ET351:ET352)</f>
        <v>1429.61</v>
      </c>
      <c r="EU350" s="33">
        <f t="shared" si="1860"/>
        <v>1689.6</v>
      </c>
      <c r="EV350" s="33">
        <f t="shared" si="1860"/>
        <v>1690.98</v>
      </c>
      <c r="EW350" s="33">
        <f t="shared" si="1860"/>
        <v>1978.81</v>
      </c>
      <c r="EX350" s="33">
        <f t="shared" si="1860"/>
        <v>1661.56</v>
      </c>
      <c r="EY350" s="33">
        <f t="shared" si="1860"/>
        <v>1644.79</v>
      </c>
      <c r="EZ350" s="33">
        <f t="shared" si="1860"/>
        <v>1967.34</v>
      </c>
      <c r="FA350" s="33">
        <f t="shared" si="1860"/>
        <v>1580.24</v>
      </c>
      <c r="FB350" s="33">
        <f t="shared" si="1860"/>
        <v>1740.34</v>
      </c>
      <c r="FC350" s="33">
        <f t="shared" si="1860"/>
        <v>1662.61</v>
      </c>
      <c r="FD350" s="33">
        <f t="shared" si="1860"/>
        <v>1703.98</v>
      </c>
      <c r="FE350" s="33">
        <f t="shared" si="1860"/>
        <v>1603.86</v>
      </c>
      <c r="FF350" s="34">
        <f>ET350+EU350+EV350+EW350+EX350+EY350+EZ350+FA350+FB350+FC350+FD350+FE350</f>
        <v>20353.719999999998</v>
      </c>
      <c r="FG350" s="33">
        <f t="shared" ref="FG350:FR350" si="1861">SUM(FG351:FG352)</f>
        <v>1911.43</v>
      </c>
      <c r="FH350" s="33">
        <f t="shared" si="1861"/>
        <v>1675.85</v>
      </c>
      <c r="FI350" s="33">
        <f t="shared" si="1861"/>
        <v>1842.17</v>
      </c>
      <c r="FJ350" s="33">
        <f t="shared" si="1861"/>
        <v>1380.99</v>
      </c>
      <c r="FK350" s="33">
        <f t="shared" si="1861"/>
        <v>1963.04</v>
      </c>
      <c r="FL350" s="33">
        <f t="shared" si="1861"/>
        <v>1923.06</v>
      </c>
      <c r="FM350" s="33">
        <f t="shared" si="1861"/>
        <v>1662.04</v>
      </c>
      <c r="FN350" s="33">
        <f t="shared" si="1861"/>
        <v>1604.73</v>
      </c>
      <c r="FO350" s="33">
        <f t="shared" si="1861"/>
        <v>1568.9</v>
      </c>
      <c r="FP350" s="33">
        <f t="shared" si="1861"/>
        <v>1831.42</v>
      </c>
      <c r="FQ350" s="33">
        <f t="shared" si="1861"/>
        <v>1356.53</v>
      </c>
      <c r="FR350" s="33">
        <f t="shared" si="1861"/>
        <v>1555.4</v>
      </c>
      <c r="FS350" s="34">
        <f>FG350+FH350+FI350+FJ350+FK350+FL350+FM350+FN350+FO350+FP350+FQ350+FR350</f>
        <v>20275.559999999998</v>
      </c>
      <c r="FT350" s="33">
        <f t="shared" ref="FT350:GC350" si="1862">SUM(FT351:FT352)</f>
        <v>1788.1</v>
      </c>
      <c r="FU350" s="33">
        <f t="shared" si="1862"/>
        <v>1569.32</v>
      </c>
      <c r="FV350" s="33">
        <f t="shared" si="1862"/>
        <v>1231.6600000000001</v>
      </c>
      <c r="FW350" s="33">
        <f t="shared" si="1862"/>
        <v>1129.24</v>
      </c>
      <c r="FX350" s="33">
        <f t="shared" si="1862"/>
        <v>1222.27</v>
      </c>
      <c r="FY350" s="33">
        <f t="shared" si="1862"/>
        <v>1100.43</v>
      </c>
      <c r="FZ350" s="33">
        <f t="shared" si="1862"/>
        <v>1169.7</v>
      </c>
      <c r="GA350" s="33">
        <f t="shared" si="1862"/>
        <v>1095.8699999999999</v>
      </c>
      <c r="GB350" s="33">
        <f t="shared" si="1862"/>
        <v>1043.6600000000001</v>
      </c>
      <c r="GC350" s="33">
        <f t="shared" si="1862"/>
        <v>1027.73</v>
      </c>
      <c r="GD350" s="33">
        <f>SUM(GD351:GD352)</f>
        <v>1027.73</v>
      </c>
      <c r="GE350" s="33">
        <f>SUM(GE351:GE352)</f>
        <v>1019.73</v>
      </c>
      <c r="GF350" s="34">
        <f>FT350+FU350+FV350+FW350+FX350+FY350+FZ350+GA350+GB350+GC350+GD350+GE350</f>
        <v>14425.439999999999</v>
      </c>
      <c r="GG350" s="33">
        <f t="shared" ref="GG350:GP350" si="1863">SUM(GG351:GG352)</f>
        <v>1019.66</v>
      </c>
      <c r="GH350" s="33">
        <f t="shared" si="1863"/>
        <v>884.1</v>
      </c>
      <c r="GI350" s="33">
        <f t="shared" si="1863"/>
        <v>1041.8999999999999</v>
      </c>
      <c r="GJ350" s="33">
        <f t="shared" si="1863"/>
        <v>929.35000000000036</v>
      </c>
      <c r="GK350" s="33">
        <f t="shared" si="1863"/>
        <v>859.38999999999942</v>
      </c>
      <c r="GL350" s="33">
        <f t="shared" si="1863"/>
        <v>918.53000000000065</v>
      </c>
      <c r="GM350" s="33">
        <f t="shared" si="1863"/>
        <v>877.48999999999978</v>
      </c>
      <c r="GN350" s="33">
        <f t="shared" si="1863"/>
        <v>791.59000000000106</v>
      </c>
      <c r="GO350" s="33">
        <f t="shared" si="1863"/>
        <v>678.23999999999887</v>
      </c>
      <c r="GP350" s="33">
        <f t="shared" si="1863"/>
        <v>590.18000000000029</v>
      </c>
      <c r="GQ350" s="33">
        <f>SUM(GQ351:GQ352)</f>
        <v>444.77000000000044</v>
      </c>
      <c r="GR350" s="33">
        <f>SUM(GR351:GR352)</f>
        <v>20482.359999999997</v>
      </c>
      <c r="GS350" s="34">
        <f>GG350+GH350+GI350+GJ350+GK350+GL350+GM350+GN350+GO350+GP350+GQ350+GR350</f>
        <v>29517.559999999998</v>
      </c>
      <c r="GT350" s="33">
        <f t="shared" ref="GT350:HC350" si="1864">SUM(GT351:GT352)</f>
        <v>277.88</v>
      </c>
      <c r="GU350" s="33">
        <f t="shared" si="1864"/>
        <v>72.329999999999984</v>
      </c>
      <c r="GV350" s="33">
        <f t="shared" si="1864"/>
        <v>35.160000000000025</v>
      </c>
      <c r="GW350" s="33">
        <f t="shared" si="1864"/>
        <v>35.159999999999968</v>
      </c>
      <c r="GX350" s="33">
        <f t="shared" si="1864"/>
        <v>24.370000000000005</v>
      </c>
      <c r="GY350" s="33">
        <f t="shared" si="1864"/>
        <v>14.800000000000068</v>
      </c>
      <c r="GZ350" s="33">
        <f t="shared" si="1864"/>
        <v>24.369999999999948</v>
      </c>
      <c r="HA350" s="33">
        <f t="shared" si="1864"/>
        <v>19.589999999999975</v>
      </c>
      <c r="HB350" s="33">
        <f t="shared" si="1864"/>
        <v>29.150000000000091</v>
      </c>
      <c r="HC350" s="33">
        <f t="shared" si="1864"/>
        <v>10.019999999999982</v>
      </c>
      <c r="HD350" s="33">
        <f>SUM(HD351:HD352)</f>
        <v>10.019999999999982</v>
      </c>
      <c r="HE350" s="33">
        <f>SUM(HE351:HE352)</f>
        <v>10.019999999999982</v>
      </c>
      <c r="HF350" s="34">
        <f>GT350+GU350+GV350+GW350+GX350+GY350+GZ350+HA350+HB350+HC350+HD350+HE350</f>
        <v>562.87</v>
      </c>
      <c r="HG350" s="33">
        <f t="shared" ref="HG350:HP350" si="1865">SUM(HG351:HG352)</f>
        <v>0</v>
      </c>
      <c r="HH350" s="33">
        <f t="shared" si="1865"/>
        <v>0</v>
      </c>
      <c r="HI350" s="33">
        <f t="shared" si="1865"/>
        <v>0</v>
      </c>
      <c r="HJ350" s="33">
        <f t="shared" si="1865"/>
        <v>0</v>
      </c>
      <c r="HK350" s="33">
        <f t="shared" si="1865"/>
        <v>0</v>
      </c>
      <c r="HL350" s="33">
        <f t="shared" si="1865"/>
        <v>0</v>
      </c>
      <c r="HM350" s="33">
        <f t="shared" si="1865"/>
        <v>0</v>
      </c>
      <c r="HN350" s="33">
        <f t="shared" si="1865"/>
        <v>0</v>
      </c>
      <c r="HO350" s="33">
        <f t="shared" si="1865"/>
        <v>0</v>
      </c>
      <c r="HP350" s="33">
        <f t="shared" si="1865"/>
        <v>9.57</v>
      </c>
      <c r="HQ350" s="33">
        <f>SUM(HQ351:HQ352)</f>
        <v>0</v>
      </c>
      <c r="HR350" s="33">
        <f>SUM(HR351:HR352)</f>
        <v>0</v>
      </c>
      <c r="HS350" s="34">
        <f>HG350+HH350+HI350+HJ350+HK350+HL350+HM350+HN350+HO350+HP350+HQ350+HR350</f>
        <v>9.57</v>
      </c>
      <c r="HT350" s="33">
        <f t="shared" ref="HT350:IC350" si="1866">SUM(HT351:HT352)</f>
        <v>0</v>
      </c>
      <c r="HU350" s="33">
        <f t="shared" si="1866"/>
        <v>0</v>
      </c>
      <c r="HV350" s="33">
        <f t="shared" si="1866"/>
        <v>0</v>
      </c>
      <c r="HW350" s="33">
        <f t="shared" si="1866"/>
        <v>0</v>
      </c>
      <c r="HX350" s="33">
        <f t="shared" si="1866"/>
        <v>0</v>
      </c>
      <c r="HY350" s="33">
        <f t="shared" si="1866"/>
        <v>0</v>
      </c>
      <c r="HZ350" s="33">
        <f t="shared" si="1866"/>
        <v>0</v>
      </c>
      <c r="IA350" s="33">
        <f t="shared" si="1866"/>
        <v>0</v>
      </c>
      <c r="IB350" s="33">
        <f t="shared" si="1866"/>
        <v>0</v>
      </c>
      <c r="IC350" s="33">
        <f t="shared" si="1866"/>
        <v>0</v>
      </c>
      <c r="ID350" s="33">
        <f>SUM(ID351:ID352)</f>
        <v>0</v>
      </c>
      <c r="IE350" s="33">
        <f>SUM(IE351:IE352)</f>
        <v>0.86</v>
      </c>
      <c r="IF350" s="34">
        <f>HT350+HU350+HV350+HW350+HX350+HY350+HZ350+IA350+IB350+IC350+ID350+IE350</f>
        <v>0.86</v>
      </c>
      <c r="IG350" s="33">
        <f t="shared" ref="IG350:IP350" si="1867">SUM(IG351:IG352)</f>
        <v>0</v>
      </c>
      <c r="IH350" s="33">
        <f t="shared" si="1867"/>
        <v>0</v>
      </c>
      <c r="II350" s="33">
        <f t="shared" si="1867"/>
        <v>0</v>
      </c>
      <c r="IJ350" s="33">
        <f t="shared" si="1867"/>
        <v>0</v>
      </c>
      <c r="IK350" s="33">
        <f t="shared" si="1867"/>
        <v>0</v>
      </c>
      <c r="IL350" s="33">
        <f t="shared" si="1867"/>
        <v>0</v>
      </c>
      <c r="IM350" s="33">
        <f t="shared" si="1867"/>
        <v>0</v>
      </c>
      <c r="IN350" s="33">
        <f t="shared" si="1867"/>
        <v>0</v>
      </c>
      <c r="IO350" s="33">
        <f t="shared" si="1867"/>
        <v>0</v>
      </c>
      <c r="IP350" s="33">
        <f t="shared" si="1867"/>
        <v>0</v>
      </c>
      <c r="IQ350" s="33">
        <f>SUM(IQ351:IQ352)</f>
        <v>0</v>
      </c>
      <c r="IR350" s="33">
        <f>SUM(IR351:IR352)</f>
        <v>0</v>
      </c>
      <c r="IS350" s="34">
        <f>IG350+IH350+II350+IJ350+IK350+IL350+IM350+IN350+IO350+IP350+IQ350+IR350</f>
        <v>0</v>
      </c>
      <c r="IT350" s="33">
        <f t="shared" ref="IT350:JC350" si="1868">SUM(IT351:IT352)</f>
        <v>0</v>
      </c>
      <c r="IU350" s="33">
        <f t="shared" si="1868"/>
        <v>0</v>
      </c>
      <c r="IV350" s="33">
        <f t="shared" si="1868"/>
        <v>0</v>
      </c>
      <c r="IW350" s="33">
        <f t="shared" si="1868"/>
        <v>0</v>
      </c>
      <c r="IX350" s="33">
        <f t="shared" si="1868"/>
        <v>0</v>
      </c>
      <c r="IY350" s="33">
        <f t="shared" si="1868"/>
        <v>0</v>
      </c>
      <c r="IZ350" s="33">
        <f t="shared" si="1868"/>
        <v>0</v>
      </c>
      <c r="JA350" s="33">
        <f t="shared" si="1868"/>
        <v>0</v>
      </c>
      <c r="JB350" s="33">
        <f t="shared" si="1868"/>
        <v>0</v>
      </c>
      <c r="JC350" s="33">
        <f t="shared" si="1868"/>
        <v>0</v>
      </c>
      <c r="JD350" s="33">
        <f>SUM(JD351:JD352)</f>
        <v>0</v>
      </c>
      <c r="JE350" s="33">
        <f>SUM(JE351:JE352)</f>
        <v>0</v>
      </c>
      <c r="JF350" s="34">
        <f>IT350+IU350+IV350+IW350+IX350+IY350+IZ350+JA350+JB350+JC350+JD350+JE350</f>
        <v>0</v>
      </c>
      <c r="JG350" s="230">
        <f t="shared" ref="JG350:JP350" si="1869">SUM(JG351:JG352)</f>
        <v>0</v>
      </c>
      <c r="JH350" s="33">
        <f t="shared" si="1869"/>
        <v>0</v>
      </c>
      <c r="JI350" s="33">
        <f t="shared" si="1869"/>
        <v>0</v>
      </c>
      <c r="JJ350" s="33">
        <f t="shared" si="1869"/>
        <v>0</v>
      </c>
      <c r="JK350" s="33">
        <f t="shared" si="1869"/>
        <v>0</v>
      </c>
      <c r="JL350" s="33">
        <f t="shared" si="1869"/>
        <v>0</v>
      </c>
      <c r="JM350" s="33">
        <f t="shared" si="1869"/>
        <v>0</v>
      </c>
      <c r="JN350" s="33">
        <f t="shared" si="1869"/>
        <v>0</v>
      </c>
      <c r="JO350" s="33">
        <f t="shared" si="1869"/>
        <v>0</v>
      </c>
      <c r="JP350" s="33">
        <f t="shared" si="1869"/>
        <v>0</v>
      </c>
      <c r="JQ350" s="33">
        <f>SUM(JQ351:JQ352)</f>
        <v>0</v>
      </c>
      <c r="JR350" s="33">
        <f>SUM(JR351:JR352)</f>
        <v>0</v>
      </c>
      <c r="JS350" s="34">
        <f>JG350+JH350+JI350+JJ350+JK350+JL350+JM350+JN350+JO350+JP350+JQ350+JR350</f>
        <v>0</v>
      </c>
      <c r="JT350" s="230">
        <f t="shared" ref="JT350:KC350" si="1870">SUM(JT351:JT352)</f>
        <v>0</v>
      </c>
      <c r="JU350" s="33">
        <f t="shared" si="1870"/>
        <v>0</v>
      </c>
      <c r="JV350" s="33">
        <f t="shared" si="1870"/>
        <v>0</v>
      </c>
      <c r="JW350" s="33">
        <f t="shared" si="1870"/>
        <v>0</v>
      </c>
      <c r="JX350" s="33">
        <f t="shared" si="1870"/>
        <v>0</v>
      </c>
      <c r="JY350" s="33">
        <f t="shared" si="1870"/>
        <v>0</v>
      </c>
      <c r="JZ350" s="33">
        <f t="shared" si="1870"/>
        <v>0</v>
      </c>
      <c r="KA350" s="33">
        <f t="shared" si="1870"/>
        <v>0</v>
      </c>
      <c r="KB350" s="33">
        <f t="shared" si="1870"/>
        <v>0</v>
      </c>
      <c r="KC350" s="33">
        <f t="shared" si="1870"/>
        <v>0</v>
      </c>
      <c r="KD350" s="33">
        <f>SUM(KD351:KD352)</f>
        <v>0</v>
      </c>
      <c r="KE350" s="33">
        <f>SUM(KE351:KE352)</f>
        <v>0</v>
      </c>
      <c r="KF350" s="34">
        <f>JT350+JU350+JV350+JW350+JX350+JY350+JZ350+KA350+KB350+KC350+KD350+KE350</f>
        <v>0</v>
      </c>
      <c r="KG350" s="230">
        <f t="shared" ref="KG350:KP350" si="1871">SUM(KG351:KG352)</f>
        <v>0</v>
      </c>
      <c r="KH350" s="33">
        <f t="shared" si="1871"/>
        <v>0</v>
      </c>
      <c r="KI350" s="33">
        <f t="shared" si="1871"/>
        <v>0</v>
      </c>
      <c r="KJ350" s="33">
        <f t="shared" si="1871"/>
        <v>0</v>
      </c>
      <c r="KK350" s="33">
        <f t="shared" si="1871"/>
        <v>0</v>
      </c>
      <c r="KL350" s="33">
        <f t="shared" si="1871"/>
        <v>0</v>
      </c>
      <c r="KM350" s="33">
        <f t="shared" si="1871"/>
        <v>0</v>
      </c>
      <c r="KN350" s="33">
        <f t="shared" si="1871"/>
        <v>0</v>
      </c>
      <c r="KO350" s="33">
        <f t="shared" si="1871"/>
        <v>0</v>
      </c>
      <c r="KP350" s="33">
        <f t="shared" si="1871"/>
        <v>0</v>
      </c>
      <c r="KQ350" s="33">
        <f>SUM(KQ351:KQ352)</f>
        <v>0</v>
      </c>
      <c r="KR350" s="33">
        <f>SUM(KR351:KR352)</f>
        <v>0</v>
      </c>
      <c r="KS350" s="34">
        <f>KG350+KH350+KI350+KJ350+KK350+KL350+KM350+KN350+KO350+KP350+KQ350+KR350</f>
        <v>0</v>
      </c>
      <c r="KT350" s="230">
        <f t="shared" ref="KT350:LC350" si="1872">SUM(KT351:KT352)</f>
        <v>0</v>
      </c>
      <c r="KU350" s="33">
        <f t="shared" si="1872"/>
        <v>0</v>
      </c>
      <c r="KV350" s="33">
        <f t="shared" si="1872"/>
        <v>0</v>
      </c>
      <c r="KW350" s="33">
        <f t="shared" si="1872"/>
        <v>0</v>
      </c>
      <c r="KX350" s="33">
        <f t="shared" si="1872"/>
        <v>0</v>
      </c>
      <c r="KY350" s="33">
        <f t="shared" si="1872"/>
        <v>0</v>
      </c>
      <c r="KZ350" s="33">
        <f t="shared" si="1872"/>
        <v>0</v>
      </c>
      <c r="LA350" s="33">
        <f t="shared" si="1872"/>
        <v>0</v>
      </c>
      <c r="LB350" s="33">
        <f t="shared" si="1872"/>
        <v>0</v>
      </c>
      <c r="LC350" s="33">
        <f t="shared" si="1872"/>
        <v>0</v>
      </c>
      <c r="LD350" s="33">
        <f>SUM(LD351:LD352)</f>
        <v>0</v>
      </c>
      <c r="LE350" s="33">
        <f>SUM(LE351:LE352)</f>
        <v>0</v>
      </c>
      <c r="LF350" s="34">
        <f>KT350+KU350+KV350+KW350+KX350+KY350+KZ350+LA350+LB350+LC350+LD350+LE350</f>
        <v>0</v>
      </c>
      <c r="LG350" s="230">
        <f t="shared" ref="LG350:LP350" si="1873">SUM(LG351:LG352)</f>
        <v>0</v>
      </c>
      <c r="LH350" s="33">
        <f t="shared" si="1873"/>
        <v>0</v>
      </c>
      <c r="LI350" s="33">
        <f t="shared" si="1873"/>
        <v>0</v>
      </c>
      <c r="LJ350" s="33">
        <f t="shared" si="1873"/>
        <v>0</v>
      </c>
      <c r="LK350" s="33">
        <f t="shared" si="1873"/>
        <v>0</v>
      </c>
      <c r="LL350" s="33">
        <f t="shared" si="1873"/>
        <v>0</v>
      </c>
      <c r="LM350" s="33">
        <f t="shared" si="1873"/>
        <v>0</v>
      </c>
      <c r="LN350" s="33">
        <f t="shared" si="1873"/>
        <v>0</v>
      </c>
      <c r="LO350" s="33">
        <f t="shared" si="1873"/>
        <v>0</v>
      </c>
      <c r="LP350" s="33">
        <f t="shared" si="1873"/>
        <v>0</v>
      </c>
      <c r="LQ350" s="33">
        <f>SUM(LQ351:LQ352)</f>
        <v>0</v>
      </c>
      <c r="LR350" s="33">
        <f>SUM(LR351:LR352)</f>
        <v>0</v>
      </c>
      <c r="LS350" s="34">
        <f>LG350+LH350+LI350+LJ350+LK350+LL350+LM350+LN350+LO350+LP350+LQ350+LR350</f>
        <v>0</v>
      </c>
      <c r="LT350" s="230">
        <f t="shared" ref="LT350:MC350" si="1874">SUM(LT351:LT352)</f>
        <v>0</v>
      </c>
      <c r="LU350" s="33">
        <f t="shared" si="1874"/>
        <v>0</v>
      </c>
      <c r="LV350" s="33">
        <f t="shared" si="1874"/>
        <v>0</v>
      </c>
      <c r="LW350" s="33">
        <f t="shared" si="1874"/>
        <v>0</v>
      </c>
      <c r="LX350" s="33">
        <f t="shared" si="1874"/>
        <v>0</v>
      </c>
      <c r="LY350" s="33">
        <f t="shared" si="1874"/>
        <v>0</v>
      </c>
      <c r="LZ350" s="33">
        <f t="shared" si="1874"/>
        <v>0</v>
      </c>
      <c r="MA350" s="33">
        <f t="shared" si="1874"/>
        <v>0</v>
      </c>
      <c r="MB350" s="33">
        <f t="shared" si="1874"/>
        <v>0</v>
      </c>
      <c r="MC350" s="33">
        <f t="shared" si="1874"/>
        <v>0</v>
      </c>
      <c r="MD350" s="33">
        <f>SUM(MD351:MD352)</f>
        <v>0</v>
      </c>
      <c r="ME350" s="33">
        <f>SUM(ME351:ME352)</f>
        <v>0</v>
      </c>
      <c r="MF350" s="34">
        <f>LT350+LU350+LV350+LW350+LX350+LY350+LZ350+MA350+MB350+MC350+MD350+ME350</f>
        <v>0</v>
      </c>
      <c r="MG350" s="230">
        <f t="shared" ref="MG350:MP350" si="1875">SUM(MG351:MG352)</f>
        <v>0</v>
      </c>
      <c r="MH350" s="33">
        <f t="shared" si="1875"/>
        <v>0</v>
      </c>
      <c r="MI350" s="33">
        <f t="shared" si="1875"/>
        <v>0</v>
      </c>
      <c r="MJ350" s="33">
        <f t="shared" si="1875"/>
        <v>0</v>
      </c>
      <c r="MK350" s="33">
        <f t="shared" si="1875"/>
        <v>0</v>
      </c>
      <c r="ML350" s="33">
        <f t="shared" si="1875"/>
        <v>0</v>
      </c>
      <c r="MM350" s="33">
        <f t="shared" si="1875"/>
        <v>0</v>
      </c>
      <c r="MN350" s="33">
        <f t="shared" si="1875"/>
        <v>0</v>
      </c>
      <c r="MO350" s="33">
        <f t="shared" si="1875"/>
        <v>0</v>
      </c>
      <c r="MP350" s="33">
        <f t="shared" si="1875"/>
        <v>0</v>
      </c>
      <c r="MQ350" s="33">
        <f>SUM(MQ351:MQ352)</f>
        <v>0</v>
      </c>
      <c r="MR350" s="33">
        <f>SUM(MR351:MR352)</f>
        <v>0</v>
      </c>
      <c r="MS350" s="35">
        <f>MG350+MH350+MI350+MJ350+MK350+ML350+MM350+MN350+MO350+MP350+MQ350+MR350</f>
        <v>0</v>
      </c>
    </row>
    <row r="351" spans="1:357" ht="15.75" x14ac:dyDescent="0.25">
      <c r="A351" s="86">
        <v>4420</v>
      </c>
      <c r="B351" s="113"/>
      <c r="C351" s="114" t="s">
        <v>136</v>
      </c>
      <c r="D351" s="114" t="s">
        <v>116</v>
      </c>
      <c r="E351" s="58">
        <v>0</v>
      </c>
      <c r="F351" s="58">
        <v>0</v>
      </c>
      <c r="G351" s="58">
        <v>0</v>
      </c>
      <c r="H351" s="58">
        <v>0</v>
      </c>
      <c r="I351" s="58">
        <v>0</v>
      </c>
      <c r="J351" s="58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7">
        <f>L351+M351+N351+O351+P351+Q351+R351</f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7">
        <f>T351+U351+V351+W351+X351+Y351+Z351+AA351+AB351+AC351+AD351+AE351</f>
        <v>0</v>
      </c>
      <c r="AG351" s="36">
        <v>0</v>
      </c>
      <c r="AH351" s="36">
        <v>0</v>
      </c>
      <c r="AI351" s="36">
        <v>0</v>
      </c>
      <c r="AJ351" s="36">
        <v>0</v>
      </c>
      <c r="AK351" s="36">
        <v>0</v>
      </c>
      <c r="AL351" s="36">
        <v>0</v>
      </c>
      <c r="AM351" s="36">
        <v>0</v>
      </c>
      <c r="AN351" s="36">
        <v>0</v>
      </c>
      <c r="AO351" s="36">
        <v>0</v>
      </c>
      <c r="AP351" s="36">
        <v>0</v>
      </c>
      <c r="AQ351" s="36">
        <v>0</v>
      </c>
      <c r="AR351" s="36">
        <v>0</v>
      </c>
      <c r="AS351" s="37">
        <f>AG351+AH351+AI351+AJ351+AK351+AL351+AM351+AN351+AO351+AP351+AQ351+AR351</f>
        <v>0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>
        <v>0</v>
      </c>
      <c r="BC351" s="36">
        <v>0</v>
      </c>
      <c r="BD351" s="36">
        <v>0</v>
      </c>
      <c r="BE351" s="36">
        <v>0</v>
      </c>
      <c r="BF351" s="37">
        <f>AT351+AU351+AV351+AW351+AX351+AY351+AZ351+BA351+BB351+BC351+BD351+BE351</f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0</v>
      </c>
      <c r="BM351" s="36">
        <v>0</v>
      </c>
      <c r="BN351" s="36">
        <v>0</v>
      </c>
      <c r="BO351" s="36">
        <v>0</v>
      </c>
      <c r="BP351" s="36">
        <v>0</v>
      </c>
      <c r="BQ351" s="36">
        <v>0</v>
      </c>
      <c r="BR351" s="36">
        <v>0</v>
      </c>
      <c r="BS351" s="37">
        <f>BG351+BH351+BI351+BJ351+BK351+BL351+BM351+BN351+BO351+BP351+BQ351+BR351</f>
        <v>0</v>
      </c>
      <c r="BT351" s="36">
        <v>0</v>
      </c>
      <c r="BU351" s="36">
        <v>0</v>
      </c>
      <c r="BV351" s="36">
        <v>0</v>
      </c>
      <c r="BW351" s="36">
        <v>0</v>
      </c>
      <c r="BX351" s="3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7">
        <f>BT351+BU351+BV351+BW351+BX351+BY351+BZ351+CA351+CB351+CC351+CD351+CE351</f>
        <v>0</v>
      </c>
      <c r="CG351" s="36">
        <v>0</v>
      </c>
      <c r="CH351" s="36">
        <v>0</v>
      </c>
      <c r="CI351" s="36">
        <v>0</v>
      </c>
      <c r="CJ351" s="36">
        <v>0</v>
      </c>
      <c r="CK351" s="36">
        <v>0</v>
      </c>
      <c r="CL351" s="36">
        <v>0</v>
      </c>
      <c r="CM351" s="36">
        <v>0</v>
      </c>
      <c r="CN351" s="36">
        <v>0</v>
      </c>
      <c r="CO351" s="36">
        <v>0</v>
      </c>
      <c r="CP351" s="36">
        <v>0</v>
      </c>
      <c r="CQ351" s="36">
        <v>0</v>
      </c>
      <c r="CR351" s="36">
        <v>0</v>
      </c>
      <c r="CS351" s="37">
        <f>CG351+CH351+CI351+CJ351+CK351+CL351+CM351+CN351+CO351+CP351+CQ351+CR351</f>
        <v>0</v>
      </c>
      <c r="CT351" s="36">
        <v>0</v>
      </c>
      <c r="CU351" s="36">
        <v>0</v>
      </c>
      <c r="CV351" s="36">
        <v>0</v>
      </c>
      <c r="CW351" s="36">
        <v>0</v>
      </c>
      <c r="CX351" s="36">
        <v>0</v>
      </c>
      <c r="CY351" s="36">
        <v>0</v>
      </c>
      <c r="CZ351" s="36">
        <v>0</v>
      </c>
      <c r="DA351" s="36">
        <v>0</v>
      </c>
      <c r="DB351" s="36">
        <v>0</v>
      </c>
      <c r="DC351" s="36">
        <v>0</v>
      </c>
      <c r="DD351" s="36">
        <v>0</v>
      </c>
      <c r="DE351" s="36">
        <v>0</v>
      </c>
      <c r="DF351" s="36">
        <f>CT351+CU351+CV351+CW351+CX351+CY351+CZ351+DA351+DB351+DC351+DD351+DE351</f>
        <v>0</v>
      </c>
      <c r="DG351" s="36">
        <v>0</v>
      </c>
      <c r="DH351" s="36">
        <v>0</v>
      </c>
      <c r="DI351" s="36">
        <v>0</v>
      </c>
      <c r="DJ351" s="36">
        <v>0</v>
      </c>
      <c r="DK351" s="36">
        <v>0</v>
      </c>
      <c r="DL351" s="36">
        <v>0</v>
      </c>
      <c r="DM351" s="36">
        <v>3462.32</v>
      </c>
      <c r="DN351" s="36">
        <v>-3462.32</v>
      </c>
      <c r="DO351" s="36">
        <v>0</v>
      </c>
      <c r="DP351" s="36">
        <v>0</v>
      </c>
      <c r="DQ351" s="36">
        <v>0</v>
      </c>
      <c r="DR351" s="36">
        <v>0</v>
      </c>
      <c r="DS351" s="37">
        <f>DG351+DH351+DI351+DJ351+DK351+DL351+DM351+DN351+DO351+DP351+DQ351+DR351</f>
        <v>0</v>
      </c>
      <c r="DT351" s="36">
        <v>0</v>
      </c>
      <c r="DU351" s="36">
        <v>0</v>
      </c>
      <c r="DV351" s="36">
        <v>0</v>
      </c>
      <c r="DW351" s="36">
        <v>0</v>
      </c>
      <c r="DX351" s="36">
        <v>0</v>
      </c>
      <c r="DY351" s="36">
        <v>0</v>
      </c>
      <c r="DZ351" s="36">
        <v>0</v>
      </c>
      <c r="EA351" s="36">
        <v>0</v>
      </c>
      <c r="EB351" s="36">
        <v>0</v>
      </c>
      <c r="EC351" s="36">
        <v>0</v>
      </c>
      <c r="ED351" s="36">
        <v>0</v>
      </c>
      <c r="EE351" s="36">
        <v>0</v>
      </c>
      <c r="EF351" s="37">
        <f>DT351+DU351+DV351+DW351+DX351+DY351+DZ351+EA351+EB351+EC351+ED351+EE351</f>
        <v>0</v>
      </c>
      <c r="EG351" s="36">
        <v>0</v>
      </c>
      <c r="EH351" s="36">
        <v>0</v>
      </c>
      <c r="EI351" s="36">
        <v>0</v>
      </c>
      <c r="EJ351" s="36">
        <v>0</v>
      </c>
      <c r="EK351" s="36">
        <v>0</v>
      </c>
      <c r="EL351" s="36">
        <v>0</v>
      </c>
      <c r="EM351" s="36">
        <v>0</v>
      </c>
      <c r="EN351" s="36">
        <v>0</v>
      </c>
      <c r="EO351" s="36">
        <v>0</v>
      </c>
      <c r="EP351" s="36">
        <v>0</v>
      </c>
      <c r="EQ351" s="36">
        <v>0</v>
      </c>
      <c r="ER351" s="36">
        <v>0</v>
      </c>
      <c r="ES351" s="37">
        <f>EG351+EH351+EI351+EJ351+EK351+EL351+EM351+EN351+EO351+EP351+EQ351+ER351</f>
        <v>0</v>
      </c>
      <c r="ET351" s="36">
        <v>0</v>
      </c>
      <c r="EU351" s="36">
        <v>0</v>
      </c>
      <c r="EV351" s="36">
        <v>0</v>
      </c>
      <c r="EW351" s="36">
        <v>0</v>
      </c>
      <c r="EX351" s="36">
        <v>0</v>
      </c>
      <c r="EY351" s="36">
        <v>0</v>
      </c>
      <c r="EZ351" s="36">
        <v>0</v>
      </c>
      <c r="FA351" s="36">
        <v>0</v>
      </c>
      <c r="FB351" s="36">
        <v>0</v>
      </c>
      <c r="FC351" s="36">
        <v>0</v>
      </c>
      <c r="FD351" s="36">
        <v>0</v>
      </c>
      <c r="FE351" s="36">
        <v>0</v>
      </c>
      <c r="FF351" s="37">
        <f>ET351+EU351+EV351+EW351+EX351+EY351+EZ351+FA351+FB351+FC351+FD351+FE351</f>
        <v>0</v>
      </c>
      <c r="FG351" s="36">
        <v>0</v>
      </c>
      <c r="FH351" s="36">
        <v>0</v>
      </c>
      <c r="FI351" s="36">
        <v>0</v>
      </c>
      <c r="FJ351" s="36">
        <v>0</v>
      </c>
      <c r="FK351" s="36">
        <v>0</v>
      </c>
      <c r="FL351" s="36">
        <v>0</v>
      </c>
      <c r="FM351" s="36">
        <v>0</v>
      </c>
      <c r="FN351" s="36">
        <v>0</v>
      </c>
      <c r="FO351" s="36">
        <v>0</v>
      </c>
      <c r="FP351" s="36">
        <v>0</v>
      </c>
      <c r="FQ351" s="36">
        <v>0</v>
      </c>
      <c r="FR351" s="36">
        <v>0</v>
      </c>
      <c r="FS351" s="37">
        <f>FG351+FH351+FI351+FJ351+FK351+FL351+FM351+FN351+FO351+FP351+FQ351+FR351</f>
        <v>0</v>
      </c>
      <c r="FT351" s="36">
        <v>0</v>
      </c>
      <c r="FU351" s="36">
        <v>0</v>
      </c>
      <c r="FV351" s="36">
        <v>0</v>
      </c>
      <c r="FW351" s="36">
        <v>0</v>
      </c>
      <c r="FX351" s="36">
        <v>0</v>
      </c>
      <c r="FY351" s="36">
        <v>0</v>
      </c>
      <c r="FZ351" s="36">
        <v>0</v>
      </c>
      <c r="GA351" s="36">
        <v>0</v>
      </c>
      <c r="GB351" s="36">
        <v>0</v>
      </c>
      <c r="GC351" s="36">
        <v>0</v>
      </c>
      <c r="GD351" s="36">
        <v>0</v>
      </c>
      <c r="GE351" s="36">
        <v>0</v>
      </c>
      <c r="GF351" s="37">
        <f>FT351+FU351+FV351+FW351+FX351+FY351+FZ351+GA351+GB351+GC351+GD351+GE351</f>
        <v>0</v>
      </c>
      <c r="GG351" s="36">
        <v>0</v>
      </c>
      <c r="GH351" s="36">
        <v>0</v>
      </c>
      <c r="GI351" s="36">
        <v>0</v>
      </c>
      <c r="GJ351" s="36">
        <v>0</v>
      </c>
      <c r="GK351" s="36">
        <v>0</v>
      </c>
      <c r="GL351" s="36">
        <v>0</v>
      </c>
      <c r="GM351" s="36">
        <v>0</v>
      </c>
      <c r="GN351" s="36">
        <v>0</v>
      </c>
      <c r="GO351" s="36">
        <v>0</v>
      </c>
      <c r="GP351" s="36">
        <v>0</v>
      </c>
      <c r="GQ351" s="36">
        <v>0</v>
      </c>
      <c r="GR351" s="36">
        <v>0</v>
      </c>
      <c r="GS351" s="37">
        <f>GG351+GH351+GI351+GJ351+GK351+GL351+GM351+GN351+GO351+GP351+GQ351+GR351</f>
        <v>0</v>
      </c>
      <c r="GT351" s="36">
        <v>0</v>
      </c>
      <c r="GU351" s="36">
        <v>0</v>
      </c>
      <c r="GV351" s="36">
        <v>0</v>
      </c>
      <c r="GW351" s="36">
        <v>0</v>
      </c>
      <c r="GX351" s="36">
        <v>0</v>
      </c>
      <c r="GY351" s="36">
        <v>0</v>
      </c>
      <c r="GZ351" s="36">
        <v>0</v>
      </c>
      <c r="HA351" s="36">
        <v>0</v>
      </c>
      <c r="HB351" s="36">
        <v>0</v>
      </c>
      <c r="HC351" s="36">
        <v>0</v>
      </c>
      <c r="HD351" s="36">
        <v>0</v>
      </c>
      <c r="HE351" s="36">
        <v>0</v>
      </c>
      <c r="HF351" s="37">
        <f>GT351+GU351+GV351+GW351+GX351+GY351+GZ351+HA351+HB351+HC351+HD351+HE351</f>
        <v>0</v>
      </c>
      <c r="HG351" s="36">
        <v>0</v>
      </c>
      <c r="HH351" s="36">
        <v>0</v>
      </c>
      <c r="HI351" s="36">
        <v>0</v>
      </c>
      <c r="HJ351" s="36">
        <v>0</v>
      </c>
      <c r="HK351" s="36">
        <v>0</v>
      </c>
      <c r="HL351" s="36">
        <v>0</v>
      </c>
      <c r="HM351" s="36">
        <v>0</v>
      </c>
      <c r="HN351" s="36">
        <v>0</v>
      </c>
      <c r="HO351" s="36">
        <v>0</v>
      </c>
      <c r="HP351" s="36">
        <v>0</v>
      </c>
      <c r="HQ351" s="36">
        <v>0</v>
      </c>
      <c r="HR351" s="36">
        <v>0</v>
      </c>
      <c r="HS351" s="37">
        <f>HG351+HH351+HI351+HJ351+HK351+HL351+HM351+HN351+HO351+HP351+HQ351+HR351</f>
        <v>0</v>
      </c>
      <c r="HT351" s="36">
        <v>0</v>
      </c>
      <c r="HU351" s="36">
        <v>0</v>
      </c>
      <c r="HV351" s="36">
        <v>0</v>
      </c>
      <c r="HW351" s="36">
        <v>0</v>
      </c>
      <c r="HX351" s="36">
        <v>0</v>
      </c>
      <c r="HY351" s="36">
        <v>0</v>
      </c>
      <c r="HZ351" s="36">
        <v>0</v>
      </c>
      <c r="IA351" s="36">
        <v>0</v>
      </c>
      <c r="IB351" s="36">
        <v>0</v>
      </c>
      <c r="IC351" s="36">
        <v>0</v>
      </c>
      <c r="ID351" s="36">
        <v>0</v>
      </c>
      <c r="IE351" s="36">
        <v>0</v>
      </c>
      <c r="IF351" s="37">
        <f>HT351+HU351+HV351+HW351+HX351+HY351+HZ351+IA351+IB351+IC351+ID351+IE351</f>
        <v>0</v>
      </c>
      <c r="IG351" s="36">
        <v>0</v>
      </c>
      <c r="IH351" s="209">
        <v>0</v>
      </c>
      <c r="II351" s="209">
        <v>0</v>
      </c>
      <c r="IJ351" s="209">
        <v>0</v>
      </c>
      <c r="IK351" s="209">
        <v>0</v>
      </c>
      <c r="IL351" s="209">
        <v>0</v>
      </c>
      <c r="IM351" s="209">
        <v>0</v>
      </c>
      <c r="IN351" s="209">
        <v>0</v>
      </c>
      <c r="IO351" s="209">
        <v>0</v>
      </c>
      <c r="IP351" s="209">
        <v>0</v>
      </c>
      <c r="IQ351" s="209">
        <v>0</v>
      </c>
      <c r="IR351" s="209">
        <v>0</v>
      </c>
      <c r="IS351" s="37">
        <f>IG351+IH351+II351+IJ351+IK351+IL351+IM351+IN351+IO351+IP351+IQ351+IR351</f>
        <v>0</v>
      </c>
      <c r="IT351" s="36">
        <v>0</v>
      </c>
      <c r="IU351" s="209">
        <v>0</v>
      </c>
      <c r="IV351" s="209">
        <v>0</v>
      </c>
      <c r="IW351" s="209">
        <v>0</v>
      </c>
      <c r="IX351" s="209">
        <v>0</v>
      </c>
      <c r="IY351" s="209">
        <v>0</v>
      </c>
      <c r="IZ351" s="209">
        <v>0</v>
      </c>
      <c r="JA351" s="209">
        <v>0</v>
      </c>
      <c r="JB351" s="209">
        <v>0</v>
      </c>
      <c r="JC351" s="209">
        <v>0</v>
      </c>
      <c r="JD351" s="209">
        <v>0</v>
      </c>
      <c r="JE351" s="209">
        <v>0</v>
      </c>
      <c r="JF351" s="37">
        <f>IT351+IU351+IV351+IW351+IX351+IY351+IZ351+JA351+JB351+JC351+JD351+JE351</f>
        <v>0</v>
      </c>
      <c r="JG351" s="229">
        <v>0</v>
      </c>
      <c r="JH351" s="209">
        <v>0</v>
      </c>
      <c r="JI351" s="209">
        <v>0</v>
      </c>
      <c r="JJ351" s="209">
        <v>0</v>
      </c>
      <c r="JK351" s="209">
        <v>0</v>
      </c>
      <c r="JL351" s="209">
        <v>0</v>
      </c>
      <c r="JM351" s="209">
        <v>0</v>
      </c>
      <c r="JN351" s="209">
        <v>0</v>
      </c>
      <c r="JO351" s="209">
        <v>0</v>
      </c>
      <c r="JP351" s="209">
        <v>0</v>
      </c>
      <c r="JQ351" s="209">
        <v>0</v>
      </c>
      <c r="JR351" s="209">
        <v>0</v>
      </c>
      <c r="JS351" s="37">
        <f>JG351+JH351+JI351+JJ351+JK351+JL351+JM351+JN351+JO351+JP351+JQ351+JR351</f>
        <v>0</v>
      </c>
      <c r="JT351" s="229">
        <v>0</v>
      </c>
      <c r="JU351" s="209">
        <v>0</v>
      </c>
      <c r="JV351" s="209">
        <v>0</v>
      </c>
      <c r="JW351" s="209">
        <v>0</v>
      </c>
      <c r="JX351" s="209">
        <v>0</v>
      </c>
      <c r="JY351" s="209">
        <v>0</v>
      </c>
      <c r="JZ351" s="209">
        <v>0</v>
      </c>
      <c r="KA351" s="209">
        <v>0</v>
      </c>
      <c r="KB351" s="209">
        <v>0</v>
      </c>
      <c r="KC351" s="209">
        <v>0</v>
      </c>
      <c r="KD351" s="209">
        <v>0</v>
      </c>
      <c r="KE351" s="209">
        <v>0</v>
      </c>
      <c r="KF351" s="37">
        <f>JT351+JU351+JV351+JW351+JX351+JY351+JZ351+KA351+KB351+KC351+KD351+KE351</f>
        <v>0</v>
      </c>
      <c r="KG351" s="229">
        <v>0</v>
      </c>
      <c r="KH351" s="209">
        <v>0</v>
      </c>
      <c r="KI351" s="209">
        <v>0</v>
      </c>
      <c r="KJ351" s="209">
        <v>0</v>
      </c>
      <c r="KK351" s="209">
        <v>0</v>
      </c>
      <c r="KL351" s="209">
        <v>0</v>
      </c>
      <c r="KM351" s="209">
        <v>0</v>
      </c>
      <c r="KN351" s="209">
        <v>0</v>
      </c>
      <c r="KO351" s="209">
        <v>0</v>
      </c>
      <c r="KP351" s="209">
        <v>0</v>
      </c>
      <c r="KQ351" s="209">
        <v>0</v>
      </c>
      <c r="KR351" s="209">
        <v>0</v>
      </c>
      <c r="KS351" s="37">
        <f>KG351+KH351+KI351+KJ351+KK351+KL351+KM351+KN351+KO351+KP351+KQ351+KR351</f>
        <v>0</v>
      </c>
      <c r="KT351" s="229">
        <v>0</v>
      </c>
      <c r="KU351" s="209">
        <v>0</v>
      </c>
      <c r="KV351" s="209">
        <v>0</v>
      </c>
      <c r="KW351" s="209">
        <v>0</v>
      </c>
      <c r="KX351" s="209">
        <v>0</v>
      </c>
      <c r="KY351" s="209">
        <v>0</v>
      </c>
      <c r="KZ351" s="209">
        <v>0</v>
      </c>
      <c r="LA351" s="209">
        <v>0</v>
      </c>
      <c r="LB351" s="209">
        <v>0</v>
      </c>
      <c r="LC351" s="209">
        <v>0</v>
      </c>
      <c r="LD351" s="209">
        <v>0</v>
      </c>
      <c r="LE351" s="209">
        <v>0</v>
      </c>
      <c r="LF351" s="37">
        <f>KT351+KU351+KV351+KW351+KX351+KY351+KZ351+LA351+LB351+LC351+LD351+LE351</f>
        <v>0</v>
      </c>
      <c r="LG351" s="229">
        <v>0</v>
      </c>
      <c r="LH351" s="209">
        <v>0</v>
      </c>
      <c r="LI351" s="209">
        <v>0</v>
      </c>
      <c r="LJ351" s="209">
        <v>0</v>
      </c>
      <c r="LK351" s="209">
        <v>0</v>
      </c>
      <c r="LL351" s="209">
        <v>0</v>
      </c>
      <c r="LM351" s="209">
        <v>0</v>
      </c>
      <c r="LN351" s="209">
        <v>0</v>
      </c>
      <c r="LO351" s="209">
        <v>0</v>
      </c>
      <c r="LP351" s="209">
        <v>0</v>
      </c>
      <c r="LQ351" s="209">
        <v>0</v>
      </c>
      <c r="LR351" s="209">
        <v>0</v>
      </c>
      <c r="LS351" s="37">
        <f>LG351+LH351+LI351+LJ351+LK351+LL351+LM351+LN351+LO351+LP351+LQ351+LR351</f>
        <v>0</v>
      </c>
      <c r="LT351" s="229">
        <v>0</v>
      </c>
      <c r="LU351" s="209">
        <v>0</v>
      </c>
      <c r="LV351" s="209">
        <v>0</v>
      </c>
      <c r="LW351" s="209">
        <v>0</v>
      </c>
      <c r="LX351" s="209">
        <v>0</v>
      </c>
      <c r="LY351" s="209">
        <v>0</v>
      </c>
      <c r="LZ351" s="209">
        <v>0</v>
      </c>
      <c r="MA351" s="209">
        <v>0</v>
      </c>
      <c r="MB351" s="209">
        <v>0</v>
      </c>
      <c r="MC351" s="209">
        <v>0</v>
      </c>
      <c r="MD351" s="209">
        <v>0</v>
      </c>
      <c r="ME351" s="209">
        <v>0</v>
      </c>
      <c r="MF351" s="37">
        <f>LT351+LU351+LV351+LW351+LX351+LY351+LZ351+MA351+MB351+MC351+MD351+ME351</f>
        <v>0</v>
      </c>
      <c r="MG351" s="229">
        <v>0</v>
      </c>
      <c r="MH351" s="209">
        <v>0</v>
      </c>
      <c r="MI351" s="209">
        <v>0</v>
      </c>
      <c r="MJ351" s="209">
        <v>0</v>
      </c>
      <c r="MK351" s="209">
        <v>0</v>
      </c>
      <c r="ML351" s="209">
        <v>0</v>
      </c>
      <c r="MM351" s="209">
        <v>0</v>
      </c>
      <c r="MN351" s="209">
        <v>0</v>
      </c>
      <c r="MO351" s="209">
        <v>0</v>
      </c>
      <c r="MP351" s="209">
        <v>0</v>
      </c>
      <c r="MQ351" s="209">
        <v>0</v>
      </c>
      <c r="MR351" s="209">
        <v>0</v>
      </c>
      <c r="MS351" s="38">
        <f>MG351+MH351+MI351+MJ351+MK351+ML351+MM351+MN351+MO351+MP351+MQ351+MR351</f>
        <v>0</v>
      </c>
    </row>
    <row r="352" spans="1:357" ht="15.75" x14ac:dyDescent="0.25">
      <c r="A352" s="86">
        <v>4421</v>
      </c>
      <c r="B352" s="113"/>
      <c r="C352" s="114" t="s">
        <v>137</v>
      </c>
      <c r="D352" s="114" t="s">
        <v>117</v>
      </c>
      <c r="E352" s="58">
        <v>0</v>
      </c>
      <c r="F352" s="58">
        <v>0</v>
      </c>
      <c r="G352" s="58">
        <v>0</v>
      </c>
      <c r="H352" s="58">
        <v>0</v>
      </c>
      <c r="I352" s="58">
        <v>0</v>
      </c>
      <c r="J352" s="58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7">
        <f>L352+M352+N352+O352+P352+Q352+R352</f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7">
        <f>T352+U352+V352+W352+X352+Y352+Z352+AA352+AB352+AC352+AD352+AE352</f>
        <v>0</v>
      </c>
      <c r="AG352" s="36">
        <v>0</v>
      </c>
      <c r="AH352" s="36">
        <v>0</v>
      </c>
      <c r="AI352" s="36">
        <v>2916.8753129694546</v>
      </c>
      <c r="AJ352" s="36">
        <v>6159.2388582874319</v>
      </c>
      <c r="AK352" s="36">
        <v>2286.76347855116</v>
      </c>
      <c r="AL352" s="36">
        <v>6776.8319145384748</v>
      </c>
      <c r="AM352" s="36">
        <v>642.63061258554501</v>
      </c>
      <c r="AN352" s="36">
        <v>6910.3655483224838</v>
      </c>
      <c r="AO352" s="36">
        <v>2115.6735102653979</v>
      </c>
      <c r="AP352" s="36">
        <v>1698.3809046903691</v>
      </c>
      <c r="AQ352" s="36">
        <v>650.97646469704557</v>
      </c>
      <c r="AR352" s="36">
        <v>7031.3804039392426</v>
      </c>
      <c r="AS352" s="37">
        <f>AG352+AH352+AI352+AJ352+AK352+AL352+AM352+AN352+AO352+AP352+AQ352+AR352</f>
        <v>37189.11700884661</v>
      </c>
      <c r="AT352" s="36">
        <v>655.14939075279585</v>
      </c>
      <c r="AU352" s="36">
        <v>1735.9372391921215</v>
      </c>
      <c r="AV352" s="36">
        <v>1160.0734434985814</v>
      </c>
      <c r="AW352" s="36">
        <v>1164.2463695543315</v>
      </c>
      <c r="AX352" s="36">
        <v>2395.259556000668</v>
      </c>
      <c r="AY352" s="36">
        <v>4135.3697212485395</v>
      </c>
      <c r="AZ352" s="36">
        <v>-2633.1163411784346</v>
      </c>
      <c r="BA352" s="36">
        <v>9672.842597229177</v>
      </c>
      <c r="BB352" s="36">
        <v>2094.8088799866468</v>
      </c>
      <c r="BC352" s="36">
        <v>1631.6140877983642</v>
      </c>
      <c r="BD352" s="36">
        <v>13920.881321982975</v>
      </c>
      <c r="BE352" s="36">
        <v>7114.8389250542477</v>
      </c>
      <c r="BF352" s="37">
        <f>AT352+AU352+AV352+AW352+AX352+AY352+AZ352+BA352+BB352+BC352+BD352+BE352</f>
        <v>43047.905191120008</v>
      </c>
      <c r="BG352" s="36">
        <v>763.6454682023035</v>
      </c>
      <c r="BH352" s="36">
        <v>1377.0655983975967</v>
      </c>
      <c r="BI352" s="36">
        <v>1965.4481722583876</v>
      </c>
      <c r="BJ352" s="36">
        <v>1786.0123518611251</v>
      </c>
      <c r="BK352" s="36">
        <v>1022.3668836588215</v>
      </c>
      <c r="BL352" s="36">
        <v>5504.0894675346353</v>
      </c>
      <c r="BM352" s="36">
        <v>2328.492739108663</v>
      </c>
      <c r="BN352" s="36">
        <v>1969.621098314138</v>
      </c>
      <c r="BO352" s="36">
        <v>2011.350358871641</v>
      </c>
      <c r="BP352" s="36">
        <v>2065.5983975963945</v>
      </c>
      <c r="BQ352" s="36">
        <v>1706.7267568018697</v>
      </c>
      <c r="BR352" s="36">
        <v>3150.5591720914708</v>
      </c>
      <c r="BS352" s="37">
        <f>BG352+BH352+BI352+BJ352+BK352+BL352+BM352+BN352+BO352+BP352+BQ352+BR352</f>
        <v>25650.976464697047</v>
      </c>
      <c r="BT352" s="36">
        <v>1410.4490068435989</v>
      </c>
      <c r="BU352" s="36">
        <v>1256.0507427808382</v>
      </c>
      <c r="BV352" s="36">
        <v>1243.5319646135872</v>
      </c>
      <c r="BW352" s="36">
        <v>1114.1712568853281</v>
      </c>
      <c r="BX352" s="36">
        <v>1690.0350525788683</v>
      </c>
      <c r="BY352" s="36">
        <v>1239.3590385578368</v>
      </c>
      <c r="BZ352" s="36">
        <v>1235.1861125020864</v>
      </c>
      <c r="CA352" s="36">
        <v>1231.0131864463362</v>
      </c>
      <c r="CB352" s="36">
        <v>1243.5319646135872</v>
      </c>
      <c r="CC352" s="36">
        <v>1218.4944082790853</v>
      </c>
      <c r="CD352" s="36">
        <v>1235.1861125020864</v>
      </c>
      <c r="CE352" s="36">
        <v>1518.9450842931064</v>
      </c>
      <c r="CF352" s="37">
        <f>BT352+BU352+BV352+BW352+BX352+BY352+BZ352+CA352+CB352+CC352+CD352+CE352</f>
        <v>15635.953930896343</v>
      </c>
      <c r="CG352" s="36">
        <v>797.02887664830575</v>
      </c>
      <c r="CH352" s="36">
        <v>1164.2463695543315</v>
      </c>
      <c r="CI352" s="36">
        <v>1289.4341512268404</v>
      </c>
      <c r="CJ352" s="36">
        <v>1139.2088132198298</v>
      </c>
      <c r="CK352" s="36">
        <v>1059.9232181605742</v>
      </c>
      <c r="CL352" s="36">
        <v>1218.4944082790853</v>
      </c>
      <c r="CM352" s="36">
        <v>1135.0358871640794</v>
      </c>
      <c r="CN352" s="36">
        <v>1143.38173927558</v>
      </c>
      <c r="CO352" s="36">
        <v>1147.5546653313304</v>
      </c>
      <c r="CP352" s="36">
        <v>4807.2108162243367</v>
      </c>
      <c r="CQ352" s="36">
        <v>6580.7043899182117</v>
      </c>
      <c r="CR352" s="36">
        <v>4243.8657986980479</v>
      </c>
      <c r="CS352" s="37">
        <f>CG352+CH352+CI352+CJ352+CK352+CL352+CM352+CN352+CO352+CP352+CQ352+CR352</f>
        <v>25726.089133700552</v>
      </c>
      <c r="CT352" s="36">
        <v>2153.229844767151</v>
      </c>
      <c r="CU352" s="36">
        <v>2253.3800701051582</v>
      </c>
      <c r="CV352" s="36">
        <v>2507.9285595059259</v>
      </c>
      <c r="CW352" s="36">
        <v>1907.0272074778836</v>
      </c>
      <c r="CX352" s="36">
        <v>2595.560006676682</v>
      </c>
      <c r="CY352" s="36">
        <v>1894.5084293106327</v>
      </c>
      <c r="CZ352" s="36">
        <v>1773.4935736938742</v>
      </c>
      <c r="DA352" s="36">
        <v>2983.6421298614591</v>
      </c>
      <c r="DB352" s="36">
        <v>2207.4778834919043</v>
      </c>
      <c r="DC352" s="36">
        <v>2808.3792355199466</v>
      </c>
      <c r="DD352" s="36">
        <v>1886.1625771991321</v>
      </c>
      <c r="DE352" s="36">
        <v>4590.2186613253216</v>
      </c>
      <c r="DF352" s="36">
        <f>CT352+CU352+CV352+CW352+CX352+CY352+CZ352+DA352+DB352+DC352+DD352+DE352</f>
        <v>29561.008178935073</v>
      </c>
      <c r="DG352" s="36">
        <v>1814.66</v>
      </c>
      <c r="DH352" s="36">
        <v>1943.64</v>
      </c>
      <c r="DI352" s="36">
        <v>2451.86</v>
      </c>
      <c r="DJ352" s="36">
        <v>2857.89</v>
      </c>
      <c r="DK352" s="36">
        <v>2487.9499999999998</v>
      </c>
      <c r="DL352" s="36">
        <v>1730.22</v>
      </c>
      <c r="DM352" s="36">
        <v>-110.59999999999854</v>
      </c>
      <c r="DN352" s="36">
        <v>2227.38</v>
      </c>
      <c r="DO352" s="36">
        <v>2418.21</v>
      </c>
      <c r="DP352" s="36">
        <v>6366.27</v>
      </c>
      <c r="DQ352" s="36">
        <v>-1155.3499999999999</v>
      </c>
      <c r="DR352" s="36">
        <v>4683.76</v>
      </c>
      <c r="DS352" s="37">
        <f>DG352+DH352+DI352+DJ352+DK352+DL352+DM352+DN352+DO352+DP352+DQ352+DR352</f>
        <v>27715.89</v>
      </c>
      <c r="DT352" s="36">
        <v>2211.4499999999998</v>
      </c>
      <c r="DU352" s="36">
        <v>2334.2199999999998</v>
      </c>
      <c r="DV352" s="36">
        <v>2197.86</v>
      </c>
      <c r="DW352" s="36">
        <v>2163.21</v>
      </c>
      <c r="DX352" s="36">
        <v>2150.21</v>
      </c>
      <c r="DY352" s="36">
        <v>2150.21</v>
      </c>
      <c r="DZ352" s="36">
        <v>2134.6</v>
      </c>
      <c r="EA352" s="36">
        <v>2069.71</v>
      </c>
      <c r="EB352" s="36">
        <v>2057.7600000000002</v>
      </c>
      <c r="EC352" s="36">
        <v>1502.59</v>
      </c>
      <c r="ED352" s="36">
        <v>2443.89</v>
      </c>
      <c r="EE352" s="36">
        <v>2044.58</v>
      </c>
      <c r="EF352" s="37">
        <f>DT352+DU352+DV352+DW352+DX352+DY352+DZ352+EA352+EB352+EC352+ED352+EE352</f>
        <v>25460.29</v>
      </c>
      <c r="EG352" s="36">
        <v>2729.2</v>
      </c>
      <c r="EH352" s="36">
        <v>2420.04</v>
      </c>
      <c r="EI352" s="36">
        <v>2507.0100000000002</v>
      </c>
      <c r="EJ352" s="36">
        <v>2238.6999999999998</v>
      </c>
      <c r="EK352" s="36">
        <v>6783.89</v>
      </c>
      <c r="EL352" s="36">
        <v>-2564.46</v>
      </c>
      <c r="EM352" s="36">
        <v>1462.81</v>
      </c>
      <c r="EN352" s="36">
        <v>1298.93</v>
      </c>
      <c r="EO352" s="36">
        <v>1394.61</v>
      </c>
      <c r="EP352" s="36">
        <v>1290.33</v>
      </c>
      <c r="EQ352" s="36">
        <v>1563.43</v>
      </c>
      <c r="ER352" s="36">
        <v>1196.77</v>
      </c>
      <c r="ES352" s="37">
        <f>EG352+EH352+EI352+EJ352+EK352+EL352+EM352+EN352+EO352+EP352+EQ352+ER352</f>
        <v>22321.26</v>
      </c>
      <c r="ET352" s="36">
        <v>1429.61</v>
      </c>
      <c r="EU352" s="36">
        <v>1689.6</v>
      </c>
      <c r="EV352" s="36">
        <v>1690.98</v>
      </c>
      <c r="EW352" s="36">
        <v>1978.81</v>
      </c>
      <c r="EX352" s="36">
        <v>1661.56</v>
      </c>
      <c r="EY352" s="36">
        <v>1644.79</v>
      </c>
      <c r="EZ352" s="36">
        <v>1967.34</v>
      </c>
      <c r="FA352" s="36">
        <v>1580.24</v>
      </c>
      <c r="FB352" s="36">
        <v>1740.34</v>
      </c>
      <c r="FC352" s="36">
        <v>1662.61</v>
      </c>
      <c r="FD352" s="36">
        <v>1703.98</v>
      </c>
      <c r="FE352" s="36">
        <v>1603.86</v>
      </c>
      <c r="FF352" s="37">
        <f>ET352+EU352+EV352+EW352+EX352+EY352+EZ352+FA352+FB352+FC352+FD352+FE352</f>
        <v>20353.719999999998</v>
      </c>
      <c r="FG352" s="36">
        <v>1911.43</v>
      </c>
      <c r="FH352" s="36">
        <v>1675.85</v>
      </c>
      <c r="FI352" s="36">
        <v>1842.17</v>
      </c>
      <c r="FJ352" s="36">
        <v>1380.99</v>
      </c>
      <c r="FK352" s="36">
        <v>1963.04</v>
      </c>
      <c r="FL352" s="36">
        <v>1923.06</v>
      </c>
      <c r="FM352" s="36">
        <v>1662.04</v>
      </c>
      <c r="FN352" s="36">
        <v>1604.73</v>
      </c>
      <c r="FO352" s="36">
        <v>1568.9</v>
      </c>
      <c r="FP352" s="36">
        <v>1831.42</v>
      </c>
      <c r="FQ352" s="36">
        <v>1356.53</v>
      </c>
      <c r="FR352" s="36">
        <v>1555.4</v>
      </c>
      <c r="FS352" s="37">
        <f>FG352+FH352+FI352+FJ352+FK352+FL352+FM352+FN352+FO352+FP352+FQ352+FR352</f>
        <v>20275.559999999998</v>
      </c>
      <c r="FT352" s="36">
        <v>1788.1</v>
      </c>
      <c r="FU352" s="36">
        <v>1569.32</v>
      </c>
      <c r="FV352" s="36">
        <v>1231.6600000000001</v>
      </c>
      <c r="FW352" s="36">
        <v>1129.24</v>
      </c>
      <c r="FX352" s="36">
        <v>1222.27</v>
      </c>
      <c r="FY352" s="36">
        <v>1100.43</v>
      </c>
      <c r="FZ352" s="36">
        <v>1169.7</v>
      </c>
      <c r="GA352" s="36">
        <v>1095.8699999999999</v>
      </c>
      <c r="GB352" s="36">
        <v>1043.6600000000001</v>
      </c>
      <c r="GC352" s="36">
        <v>1027.73</v>
      </c>
      <c r="GD352" s="36">
        <v>1027.73</v>
      </c>
      <c r="GE352" s="36">
        <v>1019.73</v>
      </c>
      <c r="GF352" s="37">
        <f>FT352+FU352+FV352+FW352+FX352+FY352+FZ352+GA352+GB352+GC352+GD352+GE352</f>
        <v>14425.439999999999</v>
      </c>
      <c r="GG352" s="36">
        <v>1019.66</v>
      </c>
      <c r="GH352" s="36">
        <v>884.1</v>
      </c>
      <c r="GI352" s="36">
        <v>1041.8999999999999</v>
      </c>
      <c r="GJ352" s="36">
        <v>929.35000000000036</v>
      </c>
      <c r="GK352" s="36">
        <v>859.38999999999942</v>
      </c>
      <c r="GL352" s="36">
        <v>918.53000000000065</v>
      </c>
      <c r="GM352" s="36">
        <v>877.48999999999978</v>
      </c>
      <c r="GN352" s="36">
        <v>791.59000000000106</v>
      </c>
      <c r="GO352" s="36">
        <v>678.23999999999887</v>
      </c>
      <c r="GP352" s="36">
        <v>590.18000000000029</v>
      </c>
      <c r="GQ352" s="36">
        <v>444.77000000000044</v>
      </c>
      <c r="GR352" s="36">
        <v>20482.359999999997</v>
      </c>
      <c r="GS352" s="37">
        <f>GG352+GH352+GI352+GJ352+GK352+GL352+GM352+GN352+GO352+GP352+GQ352+GR352</f>
        <v>29517.559999999998</v>
      </c>
      <c r="GT352" s="36">
        <v>277.88</v>
      </c>
      <c r="GU352" s="36">
        <v>72.329999999999984</v>
      </c>
      <c r="GV352" s="36">
        <v>35.160000000000025</v>
      </c>
      <c r="GW352" s="36">
        <v>35.159999999999968</v>
      </c>
      <c r="GX352" s="36">
        <v>24.370000000000005</v>
      </c>
      <c r="GY352" s="36">
        <v>14.800000000000068</v>
      </c>
      <c r="GZ352" s="36">
        <v>24.369999999999948</v>
      </c>
      <c r="HA352" s="36">
        <v>19.589999999999975</v>
      </c>
      <c r="HB352" s="36">
        <v>29.150000000000091</v>
      </c>
      <c r="HC352" s="36">
        <v>10.019999999999982</v>
      </c>
      <c r="HD352" s="36">
        <v>10.019999999999982</v>
      </c>
      <c r="HE352" s="36">
        <v>10.019999999999982</v>
      </c>
      <c r="HF352" s="37">
        <f>GT352+GU352+GV352+GW352+GX352+GY352+GZ352+HA352+HB352+HC352+HD352+HE352</f>
        <v>562.87</v>
      </c>
      <c r="HG352" s="36">
        <v>0</v>
      </c>
      <c r="HH352" s="36">
        <v>0</v>
      </c>
      <c r="HI352" s="36">
        <v>0</v>
      </c>
      <c r="HJ352" s="36">
        <v>0</v>
      </c>
      <c r="HK352" s="36">
        <v>0</v>
      </c>
      <c r="HL352" s="36">
        <v>0</v>
      </c>
      <c r="HM352" s="36">
        <v>0</v>
      </c>
      <c r="HN352" s="36">
        <v>0</v>
      </c>
      <c r="HO352" s="36">
        <v>0</v>
      </c>
      <c r="HP352" s="36">
        <v>9.57</v>
      </c>
      <c r="HQ352" s="36">
        <v>0</v>
      </c>
      <c r="HR352" s="36">
        <v>0</v>
      </c>
      <c r="HS352" s="37">
        <f>HG352+HH352+HI352+HJ352+HK352+HL352+HM352+HN352+HO352+HP352+HQ352+HR352</f>
        <v>9.57</v>
      </c>
      <c r="HT352" s="36">
        <v>0</v>
      </c>
      <c r="HU352" s="36">
        <v>0</v>
      </c>
      <c r="HV352" s="36">
        <v>0</v>
      </c>
      <c r="HW352" s="36">
        <v>0</v>
      </c>
      <c r="HX352" s="36">
        <v>0</v>
      </c>
      <c r="HY352" s="36">
        <v>0</v>
      </c>
      <c r="HZ352" s="36">
        <v>0</v>
      </c>
      <c r="IA352" s="36">
        <v>0</v>
      </c>
      <c r="IB352" s="36">
        <v>0</v>
      </c>
      <c r="IC352" s="36">
        <v>0</v>
      </c>
      <c r="ID352" s="36">
        <v>0</v>
      </c>
      <c r="IE352" s="36">
        <v>0.86</v>
      </c>
      <c r="IF352" s="37">
        <f>HT352+HU352+HV352+HW352+HX352+HY352+HZ352+IA352+IB352+IC352+ID352+IE352</f>
        <v>0.86</v>
      </c>
      <c r="IG352" s="36">
        <v>0</v>
      </c>
      <c r="IH352" s="209">
        <v>0</v>
      </c>
      <c r="II352" s="209">
        <v>0</v>
      </c>
      <c r="IJ352" s="209">
        <v>0</v>
      </c>
      <c r="IK352" s="209">
        <v>0</v>
      </c>
      <c r="IL352" s="209">
        <v>0</v>
      </c>
      <c r="IM352" s="209">
        <v>0</v>
      </c>
      <c r="IN352" s="209">
        <v>0</v>
      </c>
      <c r="IO352" s="209">
        <v>0</v>
      </c>
      <c r="IP352" s="209">
        <v>0</v>
      </c>
      <c r="IQ352" s="209">
        <v>0</v>
      </c>
      <c r="IR352" s="209">
        <v>0</v>
      </c>
      <c r="IS352" s="37">
        <f>IG352+IH352+II352+IJ352+IK352+IL352+IM352+IN352+IO352+IP352+IQ352+IR352</f>
        <v>0</v>
      </c>
      <c r="IT352" s="36">
        <v>0</v>
      </c>
      <c r="IU352" s="209">
        <v>0</v>
      </c>
      <c r="IV352" s="209">
        <v>0</v>
      </c>
      <c r="IW352" s="209">
        <v>0</v>
      </c>
      <c r="IX352" s="209">
        <v>0</v>
      </c>
      <c r="IY352" s="209">
        <v>0</v>
      </c>
      <c r="IZ352" s="209">
        <v>0</v>
      </c>
      <c r="JA352" s="209">
        <v>0</v>
      </c>
      <c r="JB352" s="209">
        <v>0</v>
      </c>
      <c r="JC352" s="209">
        <v>0</v>
      </c>
      <c r="JD352" s="209">
        <v>0</v>
      </c>
      <c r="JE352" s="209">
        <v>0</v>
      </c>
      <c r="JF352" s="37">
        <f>IT352+IU352+IV352+IW352+IX352+IY352+IZ352+JA352+JB352+JC352+JD352+JE352</f>
        <v>0</v>
      </c>
      <c r="JG352" s="229">
        <v>0</v>
      </c>
      <c r="JH352" s="209">
        <v>0</v>
      </c>
      <c r="JI352" s="209">
        <v>0</v>
      </c>
      <c r="JJ352" s="209">
        <v>0</v>
      </c>
      <c r="JK352" s="209">
        <v>0</v>
      </c>
      <c r="JL352" s="209">
        <v>0</v>
      </c>
      <c r="JM352" s="209">
        <v>0</v>
      </c>
      <c r="JN352" s="209">
        <v>0</v>
      </c>
      <c r="JO352" s="209">
        <v>0</v>
      </c>
      <c r="JP352" s="209">
        <v>0</v>
      </c>
      <c r="JQ352" s="209">
        <v>0</v>
      </c>
      <c r="JR352" s="209">
        <v>0</v>
      </c>
      <c r="JS352" s="37">
        <f>JG352+JH352+JI352+JJ352+JK352+JL352+JM352+JN352+JO352+JP352+JQ352+JR352</f>
        <v>0</v>
      </c>
      <c r="JT352" s="229">
        <v>0</v>
      </c>
      <c r="JU352" s="209">
        <v>0</v>
      </c>
      <c r="JV352" s="209">
        <v>0</v>
      </c>
      <c r="JW352" s="209">
        <v>0</v>
      </c>
      <c r="JX352" s="209">
        <v>0</v>
      </c>
      <c r="JY352" s="209">
        <v>0</v>
      </c>
      <c r="JZ352" s="209">
        <v>0</v>
      </c>
      <c r="KA352" s="209">
        <v>0</v>
      </c>
      <c r="KB352" s="209">
        <v>0</v>
      </c>
      <c r="KC352" s="209">
        <v>0</v>
      </c>
      <c r="KD352" s="209">
        <v>0</v>
      </c>
      <c r="KE352" s="209">
        <v>0</v>
      </c>
      <c r="KF352" s="37">
        <f>JT352+JU352+JV352+JW352+JX352+JY352+JZ352+KA352+KB352+KC352+KD352+KE352</f>
        <v>0</v>
      </c>
      <c r="KG352" s="229">
        <v>0</v>
      </c>
      <c r="KH352" s="209">
        <v>0</v>
      </c>
      <c r="KI352" s="209">
        <v>0</v>
      </c>
      <c r="KJ352" s="209">
        <v>0</v>
      </c>
      <c r="KK352" s="209">
        <v>0</v>
      </c>
      <c r="KL352" s="209">
        <v>0</v>
      </c>
      <c r="KM352" s="209">
        <v>0</v>
      </c>
      <c r="KN352" s="209">
        <v>0</v>
      </c>
      <c r="KO352" s="209">
        <v>0</v>
      </c>
      <c r="KP352" s="209">
        <v>0</v>
      </c>
      <c r="KQ352" s="209">
        <v>0</v>
      </c>
      <c r="KR352" s="209">
        <v>0</v>
      </c>
      <c r="KS352" s="37">
        <f>KG352+KH352+KI352+KJ352+KK352+KL352+KM352+KN352+KO352+KP352+KQ352+KR352</f>
        <v>0</v>
      </c>
      <c r="KT352" s="229">
        <v>0</v>
      </c>
      <c r="KU352" s="209">
        <v>0</v>
      </c>
      <c r="KV352" s="209">
        <v>0</v>
      </c>
      <c r="KW352" s="209">
        <v>0</v>
      </c>
      <c r="KX352" s="209">
        <v>0</v>
      </c>
      <c r="KY352" s="209">
        <v>0</v>
      </c>
      <c r="KZ352" s="209">
        <v>0</v>
      </c>
      <c r="LA352" s="209">
        <v>0</v>
      </c>
      <c r="LB352" s="209">
        <v>0</v>
      </c>
      <c r="LC352" s="209">
        <v>0</v>
      </c>
      <c r="LD352" s="209">
        <v>0</v>
      </c>
      <c r="LE352" s="209">
        <v>0</v>
      </c>
      <c r="LF352" s="37">
        <f>KT352+KU352+KV352+KW352+KX352+KY352+KZ352+LA352+LB352+LC352+LD352+LE352</f>
        <v>0</v>
      </c>
      <c r="LG352" s="229">
        <v>0</v>
      </c>
      <c r="LH352" s="209">
        <v>0</v>
      </c>
      <c r="LI352" s="209">
        <v>0</v>
      </c>
      <c r="LJ352" s="209">
        <v>0</v>
      </c>
      <c r="LK352" s="209">
        <v>0</v>
      </c>
      <c r="LL352" s="209">
        <v>0</v>
      </c>
      <c r="LM352" s="209">
        <v>0</v>
      </c>
      <c r="LN352" s="209">
        <v>0</v>
      </c>
      <c r="LO352" s="209">
        <v>0</v>
      </c>
      <c r="LP352" s="209">
        <v>0</v>
      </c>
      <c r="LQ352" s="209">
        <v>0</v>
      </c>
      <c r="LR352" s="209">
        <v>0</v>
      </c>
      <c r="LS352" s="37">
        <f>LG352+LH352+LI352+LJ352+LK352+LL352+LM352+LN352+LO352+LP352+LQ352+LR352</f>
        <v>0</v>
      </c>
      <c r="LT352" s="229">
        <v>0</v>
      </c>
      <c r="LU352" s="209">
        <v>0</v>
      </c>
      <c r="LV352" s="209">
        <v>0</v>
      </c>
      <c r="LW352" s="209">
        <v>0</v>
      </c>
      <c r="LX352" s="209">
        <v>0</v>
      </c>
      <c r="LY352" s="209">
        <v>0</v>
      </c>
      <c r="LZ352" s="209">
        <v>0</v>
      </c>
      <c r="MA352" s="209">
        <v>0</v>
      </c>
      <c r="MB352" s="209">
        <v>0</v>
      </c>
      <c r="MC352" s="209">
        <v>0</v>
      </c>
      <c r="MD352" s="209">
        <v>0</v>
      </c>
      <c r="ME352" s="209">
        <v>0</v>
      </c>
      <c r="MF352" s="37">
        <f>LT352+LU352+LV352+LW352+LX352+LY352+LZ352+MA352+MB352+MC352+MD352+ME352</f>
        <v>0</v>
      </c>
      <c r="MG352" s="229">
        <v>0</v>
      </c>
      <c r="MH352" s="209">
        <v>0</v>
      </c>
      <c r="MI352" s="209">
        <v>0</v>
      </c>
      <c r="MJ352" s="209">
        <v>0</v>
      </c>
      <c r="MK352" s="209">
        <v>0</v>
      </c>
      <c r="ML352" s="209">
        <v>0</v>
      </c>
      <c r="MM352" s="209">
        <v>0</v>
      </c>
      <c r="MN352" s="209">
        <v>0</v>
      </c>
      <c r="MO352" s="209">
        <v>0</v>
      </c>
      <c r="MP352" s="209">
        <v>0</v>
      </c>
      <c r="MQ352" s="209">
        <v>0</v>
      </c>
      <c r="MR352" s="209">
        <v>0</v>
      </c>
      <c r="MS352" s="38">
        <f>MG352+MH352+MI352+MJ352+MK352+ML352+MM352+MN352+MO352+MP352+MQ352+MR352</f>
        <v>0</v>
      </c>
    </row>
    <row r="353" spans="1:357" x14ac:dyDescent="0.2">
      <c r="A353" s="82"/>
      <c r="B353" s="105"/>
      <c r="C353" s="106" t="s">
        <v>591</v>
      </c>
      <c r="D353" s="106" t="s">
        <v>591</v>
      </c>
      <c r="E353" s="21"/>
      <c r="F353" s="21"/>
      <c r="G353" s="21"/>
      <c r="H353" s="21"/>
      <c r="I353" s="21"/>
      <c r="J353" s="21"/>
      <c r="K353" s="22"/>
      <c r="L353" s="22"/>
      <c r="M353" s="22"/>
      <c r="N353" s="22"/>
      <c r="O353" s="22"/>
      <c r="P353" s="22"/>
      <c r="Q353" s="22"/>
      <c r="R353" s="22"/>
      <c r="S353" s="31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31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31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31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31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31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31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31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31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31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31"/>
      <c r="FG353" s="22"/>
      <c r="FH353" s="22"/>
      <c r="FI353" s="22"/>
      <c r="FJ353" s="22"/>
      <c r="FK353" s="22"/>
      <c r="FL353" s="22"/>
      <c r="FM353" s="22"/>
      <c r="FN353" s="22"/>
      <c r="FO353" s="22"/>
      <c r="FP353" s="22"/>
      <c r="FQ353" s="22"/>
      <c r="FR353" s="22"/>
      <c r="FS353" s="31"/>
      <c r="FT353" s="22"/>
      <c r="FU353" s="22"/>
      <c r="FV353" s="22"/>
      <c r="FW353" s="22"/>
      <c r="FX353" s="22"/>
      <c r="FY353" s="22"/>
      <c r="FZ353" s="22"/>
      <c r="GA353" s="22"/>
      <c r="GB353" s="22"/>
      <c r="GC353" s="22"/>
      <c r="GD353" s="22"/>
      <c r="GE353" s="22"/>
      <c r="GF353" s="31"/>
      <c r="GG353" s="22"/>
      <c r="GH353" s="22"/>
      <c r="GI353" s="22"/>
      <c r="GJ353" s="22"/>
      <c r="GK353" s="22"/>
      <c r="GL353" s="22"/>
      <c r="GM353" s="22"/>
      <c r="GN353" s="22"/>
      <c r="GO353" s="22"/>
      <c r="GP353" s="22"/>
      <c r="GQ353" s="22"/>
      <c r="GR353" s="22"/>
      <c r="GS353" s="31"/>
      <c r="GT353" s="22"/>
      <c r="GU353" s="22"/>
      <c r="GV353" s="22"/>
      <c r="GW353" s="22"/>
      <c r="GX353" s="22"/>
      <c r="GY353" s="22"/>
      <c r="GZ353" s="22"/>
      <c r="HA353" s="22"/>
      <c r="HB353" s="22"/>
      <c r="HC353" s="22"/>
      <c r="HD353" s="22"/>
      <c r="HE353" s="22"/>
      <c r="HF353" s="31"/>
      <c r="HG353" s="22"/>
      <c r="HH353" s="22"/>
      <c r="HI353" s="22"/>
      <c r="HJ353" s="22"/>
      <c r="HK353" s="22"/>
      <c r="HL353" s="22"/>
      <c r="HM353" s="22"/>
      <c r="HN353" s="22"/>
      <c r="HO353" s="22"/>
      <c r="HP353" s="22"/>
      <c r="HQ353" s="22"/>
      <c r="HR353" s="22"/>
      <c r="HS353" s="31"/>
      <c r="HT353" s="22"/>
      <c r="HU353" s="22"/>
      <c r="HV353" s="22"/>
      <c r="HW353" s="22"/>
      <c r="HX353" s="22"/>
      <c r="HY353" s="22"/>
      <c r="HZ353" s="22"/>
      <c r="IA353" s="22"/>
      <c r="IB353" s="22"/>
      <c r="IC353" s="22"/>
      <c r="ID353" s="22"/>
      <c r="IE353" s="22"/>
      <c r="IF353" s="31"/>
      <c r="IG353" s="22"/>
      <c r="IH353" s="22"/>
      <c r="II353" s="22"/>
      <c r="IJ353" s="22"/>
      <c r="IK353" s="22"/>
      <c r="IL353" s="22"/>
      <c r="IM353" s="22"/>
      <c r="IN353" s="22"/>
      <c r="IO353" s="22"/>
      <c r="IP353" s="22"/>
      <c r="IQ353" s="22"/>
      <c r="IR353" s="22"/>
      <c r="IS353" s="31"/>
      <c r="IT353" s="22"/>
      <c r="IU353" s="22"/>
      <c r="IV353" s="22"/>
      <c r="IW353" s="22"/>
      <c r="IX353" s="22"/>
      <c r="IY353" s="22"/>
      <c r="IZ353" s="22"/>
      <c r="JA353" s="22"/>
      <c r="JB353" s="22"/>
      <c r="JC353" s="22"/>
      <c r="JD353" s="22"/>
      <c r="JE353" s="22"/>
      <c r="JF353" s="31"/>
      <c r="JG353" s="227"/>
      <c r="JH353" s="22"/>
      <c r="JI353" s="22"/>
      <c r="JJ353" s="22"/>
      <c r="JK353" s="22"/>
      <c r="JL353" s="22"/>
      <c r="JM353" s="22"/>
      <c r="JN353" s="22"/>
      <c r="JO353" s="22"/>
      <c r="JP353" s="22"/>
      <c r="JQ353" s="22"/>
      <c r="JR353" s="22"/>
      <c r="JS353" s="31"/>
      <c r="JT353" s="227"/>
      <c r="JU353" s="22"/>
      <c r="JV353" s="22"/>
      <c r="JW353" s="22"/>
      <c r="JX353" s="22"/>
      <c r="JY353" s="22"/>
      <c r="JZ353" s="22"/>
      <c r="KA353" s="22"/>
      <c r="KB353" s="22"/>
      <c r="KC353" s="22"/>
      <c r="KD353" s="22"/>
      <c r="KE353" s="22"/>
      <c r="KF353" s="31"/>
      <c r="KG353" s="227"/>
      <c r="KH353" s="22"/>
      <c r="KI353" s="22"/>
      <c r="KJ353" s="22"/>
      <c r="KK353" s="22"/>
      <c r="KL353" s="22"/>
      <c r="KM353" s="22"/>
      <c r="KN353" s="22"/>
      <c r="KO353" s="22"/>
      <c r="KP353" s="22"/>
      <c r="KQ353" s="22"/>
      <c r="KR353" s="22"/>
      <c r="KS353" s="31"/>
      <c r="KT353" s="227"/>
      <c r="KU353" s="22"/>
      <c r="KV353" s="22"/>
      <c r="KW353" s="22"/>
      <c r="KX353" s="22"/>
      <c r="KY353" s="22"/>
      <c r="KZ353" s="22"/>
      <c r="LA353" s="22"/>
      <c r="LB353" s="22"/>
      <c r="LC353" s="22"/>
      <c r="LD353" s="22"/>
      <c r="LE353" s="22"/>
      <c r="LF353" s="31"/>
      <c r="LG353" s="227"/>
      <c r="LH353" s="22"/>
      <c r="LI353" s="22"/>
      <c r="LJ353" s="22"/>
      <c r="LK353" s="22"/>
      <c r="LL353" s="22"/>
      <c r="LM353" s="22"/>
      <c r="LN353" s="22"/>
      <c r="LO353" s="22"/>
      <c r="LP353" s="22"/>
      <c r="LQ353" s="22"/>
      <c r="LR353" s="22"/>
      <c r="LS353" s="31"/>
      <c r="LT353" s="227"/>
      <c r="LU353" s="22"/>
      <c r="LV353" s="22"/>
      <c r="LW353" s="22"/>
      <c r="LX353" s="22"/>
      <c r="LY353" s="22"/>
      <c r="LZ353" s="22"/>
      <c r="MA353" s="22"/>
      <c r="MB353" s="22"/>
      <c r="MC353" s="22"/>
      <c r="MD353" s="22"/>
      <c r="ME353" s="22"/>
      <c r="MF353" s="31"/>
      <c r="MG353" s="227"/>
      <c r="MH353" s="22"/>
      <c r="MI353" s="22"/>
      <c r="MJ353" s="22"/>
      <c r="MK353" s="22"/>
      <c r="ML353" s="22"/>
      <c r="MM353" s="22"/>
      <c r="MN353" s="22"/>
      <c r="MO353" s="22"/>
      <c r="MP353" s="22"/>
      <c r="MQ353" s="22"/>
      <c r="MR353" s="22"/>
      <c r="MS353" s="32"/>
    </row>
    <row r="354" spans="1:357" ht="18" x14ac:dyDescent="0.25">
      <c r="A354" s="85">
        <v>443</v>
      </c>
      <c r="B354" s="111"/>
      <c r="C354" s="112" t="s">
        <v>118</v>
      </c>
      <c r="D354" s="112" t="s">
        <v>119</v>
      </c>
      <c r="E354" s="33">
        <f t="shared" ref="E354:BD354" si="1876">SUM(E355:E356)</f>
        <v>0</v>
      </c>
      <c r="F354" s="33">
        <f t="shared" si="1876"/>
        <v>0</v>
      </c>
      <c r="G354" s="33">
        <f t="shared" si="1876"/>
        <v>0</v>
      </c>
      <c r="H354" s="33">
        <f t="shared" si="1876"/>
        <v>0</v>
      </c>
      <c r="I354" s="33">
        <f t="shared" si="1876"/>
        <v>0</v>
      </c>
      <c r="J354" s="33">
        <f t="shared" si="1876"/>
        <v>0</v>
      </c>
      <c r="K354" s="33">
        <f t="shared" si="1876"/>
        <v>0</v>
      </c>
      <c r="L354" s="33">
        <f t="shared" si="1876"/>
        <v>0</v>
      </c>
      <c r="M354" s="33">
        <f t="shared" si="1876"/>
        <v>0</v>
      </c>
      <c r="N354" s="33">
        <f t="shared" si="1876"/>
        <v>0</v>
      </c>
      <c r="O354" s="33">
        <f t="shared" si="1876"/>
        <v>0</v>
      </c>
      <c r="P354" s="33">
        <f t="shared" si="1876"/>
        <v>0</v>
      </c>
      <c r="Q354" s="33">
        <f t="shared" si="1876"/>
        <v>0</v>
      </c>
      <c r="R354" s="33">
        <f t="shared" si="1876"/>
        <v>0</v>
      </c>
      <c r="S354" s="33">
        <f>L354+M354+N354+O354+P354+Q354+R354</f>
        <v>0</v>
      </c>
      <c r="T354" s="33">
        <f t="shared" si="1876"/>
        <v>0</v>
      </c>
      <c r="U354" s="33">
        <f t="shared" si="1876"/>
        <v>0</v>
      </c>
      <c r="V354" s="33">
        <f t="shared" si="1876"/>
        <v>0</v>
      </c>
      <c r="W354" s="33">
        <f t="shared" si="1876"/>
        <v>0</v>
      </c>
      <c r="X354" s="33">
        <f t="shared" si="1876"/>
        <v>0</v>
      </c>
      <c r="Y354" s="33">
        <f t="shared" si="1876"/>
        <v>0</v>
      </c>
      <c r="Z354" s="33">
        <f t="shared" si="1876"/>
        <v>0</v>
      </c>
      <c r="AA354" s="33">
        <f t="shared" si="1876"/>
        <v>0</v>
      </c>
      <c r="AB354" s="33">
        <f t="shared" si="1876"/>
        <v>0</v>
      </c>
      <c r="AC354" s="33">
        <f t="shared" si="1876"/>
        <v>0</v>
      </c>
      <c r="AD354" s="33">
        <f t="shared" si="1876"/>
        <v>0</v>
      </c>
      <c r="AE354" s="33">
        <f t="shared" si="1876"/>
        <v>0</v>
      </c>
      <c r="AF354" s="33">
        <f>T354+U354+V354+W354+X354+Y354+Z354+AA354+AB354+AC354+AD354+AE354</f>
        <v>0</v>
      </c>
      <c r="AG354" s="33">
        <f t="shared" si="1876"/>
        <v>0</v>
      </c>
      <c r="AH354" s="33">
        <f t="shared" si="1876"/>
        <v>0</v>
      </c>
      <c r="AI354" s="33">
        <f t="shared" si="1876"/>
        <v>0</v>
      </c>
      <c r="AJ354" s="33">
        <f t="shared" si="1876"/>
        <v>0</v>
      </c>
      <c r="AK354" s="33">
        <f t="shared" si="1876"/>
        <v>0</v>
      </c>
      <c r="AL354" s="33">
        <f t="shared" si="1876"/>
        <v>0</v>
      </c>
      <c r="AM354" s="33">
        <f t="shared" si="1876"/>
        <v>0</v>
      </c>
      <c r="AN354" s="33">
        <f t="shared" si="1876"/>
        <v>0</v>
      </c>
      <c r="AO354" s="33">
        <f t="shared" si="1876"/>
        <v>0</v>
      </c>
      <c r="AP354" s="33">
        <f t="shared" si="1876"/>
        <v>0</v>
      </c>
      <c r="AQ354" s="33">
        <f t="shared" si="1876"/>
        <v>0</v>
      </c>
      <c r="AR354" s="33">
        <f t="shared" si="1876"/>
        <v>0</v>
      </c>
      <c r="AS354" s="33">
        <f>AG354+AH354+AI354+AJ354+AK354+AL354+AM354+AN354+AO354+AP354+AQ354+AR354</f>
        <v>0</v>
      </c>
      <c r="AT354" s="33">
        <f t="shared" si="1876"/>
        <v>0</v>
      </c>
      <c r="AU354" s="33">
        <f t="shared" si="1876"/>
        <v>0</v>
      </c>
      <c r="AV354" s="33">
        <f t="shared" si="1876"/>
        <v>0</v>
      </c>
      <c r="AW354" s="33">
        <f t="shared" si="1876"/>
        <v>0</v>
      </c>
      <c r="AX354" s="33">
        <f t="shared" si="1876"/>
        <v>0</v>
      </c>
      <c r="AY354" s="33">
        <f t="shared" si="1876"/>
        <v>0</v>
      </c>
      <c r="AZ354" s="33">
        <f t="shared" si="1876"/>
        <v>0</v>
      </c>
      <c r="BA354" s="33">
        <f t="shared" si="1876"/>
        <v>0</v>
      </c>
      <c r="BB354" s="33">
        <f t="shared" si="1876"/>
        <v>0</v>
      </c>
      <c r="BC354" s="33">
        <f t="shared" si="1876"/>
        <v>0</v>
      </c>
      <c r="BD354" s="33">
        <f t="shared" si="1876"/>
        <v>0</v>
      </c>
      <c r="BE354" s="33">
        <f>SUM(BE355:BE356)</f>
        <v>0</v>
      </c>
      <c r="BF354" s="34">
        <f>AT354+AU354+AV354+AW354+AX354+AY354+AZ354+BA354+BB354+BC354+BD354+BE354</f>
        <v>0</v>
      </c>
      <c r="BG354" s="33">
        <f t="shared" ref="BG354:BL354" si="1877">SUM(BG355:BG356)</f>
        <v>0</v>
      </c>
      <c r="BH354" s="33">
        <f t="shared" si="1877"/>
        <v>0</v>
      </c>
      <c r="BI354" s="33">
        <f t="shared" si="1877"/>
        <v>0</v>
      </c>
      <c r="BJ354" s="33">
        <f t="shared" si="1877"/>
        <v>0</v>
      </c>
      <c r="BK354" s="33">
        <f t="shared" si="1877"/>
        <v>0</v>
      </c>
      <c r="BL354" s="33">
        <f t="shared" si="1877"/>
        <v>0</v>
      </c>
      <c r="BM354" s="33">
        <f t="shared" ref="BM354:BR354" si="1878">SUM(BM355:BM356)</f>
        <v>171089.96828576198</v>
      </c>
      <c r="BN354" s="33">
        <f t="shared" si="1878"/>
        <v>0</v>
      </c>
      <c r="BO354" s="33">
        <f t="shared" si="1878"/>
        <v>83458.521115005846</v>
      </c>
      <c r="BP354" s="33">
        <f t="shared" si="1878"/>
        <v>0</v>
      </c>
      <c r="BQ354" s="33">
        <f t="shared" si="1878"/>
        <v>250375.56334501755</v>
      </c>
      <c r="BR354" s="33">
        <f t="shared" si="1878"/>
        <v>79285.59505925556</v>
      </c>
      <c r="BS354" s="34">
        <f>BG354+BH354+BI354+BJ354+BK354+BL354+BM354+BN354+BO354+BP354+BQ354+BR354</f>
        <v>584209.64780504094</v>
      </c>
      <c r="BT354" s="33">
        <f t="shared" ref="BT354:BY354" si="1879">SUM(BT355:BT356)</f>
        <v>0</v>
      </c>
      <c r="BU354" s="33">
        <f t="shared" si="1879"/>
        <v>66766.816892004688</v>
      </c>
      <c r="BV354" s="33">
        <f t="shared" si="1879"/>
        <v>0</v>
      </c>
      <c r="BW354" s="33">
        <f t="shared" si="1879"/>
        <v>66766.816892004688</v>
      </c>
      <c r="BX354" s="33">
        <f t="shared" si="1879"/>
        <v>0</v>
      </c>
      <c r="BY354" s="33">
        <f t="shared" si="1879"/>
        <v>64680.353864129531</v>
      </c>
      <c r="BZ354" s="33">
        <f t="shared" ref="BZ354:CE354" si="1880">SUM(BZ355:BZ356)</f>
        <v>0</v>
      </c>
      <c r="CA354" s="33">
        <f t="shared" si="1880"/>
        <v>0</v>
      </c>
      <c r="CB354" s="33">
        <f t="shared" si="1880"/>
        <v>0</v>
      </c>
      <c r="CC354" s="33">
        <f t="shared" si="1880"/>
        <v>0</v>
      </c>
      <c r="CD354" s="33">
        <f t="shared" si="1880"/>
        <v>104323.15139375732</v>
      </c>
      <c r="CE354" s="33">
        <f t="shared" si="1880"/>
        <v>198213.98764813889</v>
      </c>
      <c r="CF354" s="34">
        <f>BT354+BU354+BV354+BW354+BX354+BY354+BZ354+CA354+CB354+CC354+CD354+CE354</f>
        <v>500751.1266900351</v>
      </c>
      <c r="CG354" s="33">
        <f t="shared" ref="CG354:CL354" si="1881">SUM(CG355:CG356)</f>
        <v>0</v>
      </c>
      <c r="CH354" s="33">
        <f t="shared" si="1881"/>
        <v>0</v>
      </c>
      <c r="CI354" s="33">
        <f t="shared" si="1881"/>
        <v>0</v>
      </c>
      <c r="CJ354" s="33">
        <f t="shared" si="1881"/>
        <v>116487.23084626941</v>
      </c>
      <c r="CK354" s="33">
        <f t="shared" si="1881"/>
        <v>22600.567517943586</v>
      </c>
      <c r="CL354" s="33">
        <f t="shared" si="1881"/>
        <v>0</v>
      </c>
      <c r="CM354" s="33">
        <f t="shared" ref="CM354:CR354" si="1882">SUM(CM355:CM356)</f>
        <v>0</v>
      </c>
      <c r="CN354" s="33">
        <f t="shared" si="1882"/>
        <v>0</v>
      </c>
      <c r="CO354" s="33">
        <f t="shared" si="1882"/>
        <v>0</v>
      </c>
      <c r="CP354" s="33">
        <f t="shared" si="1882"/>
        <v>104323.15139375732</v>
      </c>
      <c r="CQ354" s="33">
        <f t="shared" si="1882"/>
        <v>70.939742947754965</v>
      </c>
      <c r="CR354" s="33">
        <f t="shared" si="1882"/>
        <v>0</v>
      </c>
      <c r="CS354" s="34">
        <f>CG354+CH354+CI354+CJ354+CK354+CL354+CM354+CN354+CO354+CP354+CQ354+CR354</f>
        <v>243481.88950091807</v>
      </c>
      <c r="CT354" s="33">
        <f t="shared" ref="CT354:CY354" si="1883">SUM(CT355:CT356)</f>
        <v>0</v>
      </c>
      <c r="CU354" s="33">
        <f t="shared" si="1883"/>
        <v>0</v>
      </c>
      <c r="CV354" s="33">
        <f t="shared" si="1883"/>
        <v>0</v>
      </c>
      <c r="CW354" s="33">
        <f t="shared" si="1883"/>
        <v>0</v>
      </c>
      <c r="CX354" s="33">
        <f t="shared" si="1883"/>
        <v>0</v>
      </c>
      <c r="CY354" s="33">
        <f t="shared" si="1883"/>
        <v>2218227.3410115172</v>
      </c>
      <c r="CZ354" s="33">
        <f t="shared" ref="CZ354:DE354" si="1884">SUM(CZ355:CZ356)</f>
        <v>0</v>
      </c>
      <c r="DA354" s="33">
        <f t="shared" si="1884"/>
        <v>104323.15139375732</v>
      </c>
      <c r="DB354" s="33">
        <f t="shared" si="1884"/>
        <v>0</v>
      </c>
      <c r="DC354" s="33">
        <f t="shared" si="1884"/>
        <v>0</v>
      </c>
      <c r="DD354" s="33">
        <f t="shared" si="1884"/>
        <v>0</v>
      </c>
      <c r="DE354" s="33">
        <f t="shared" si="1884"/>
        <v>0</v>
      </c>
      <c r="DF354" s="33">
        <f>CT354+CU354+CV354+CW354+CX354+CY354+CZ354+DA354+DB354+DC354+DD354+DE354</f>
        <v>2322550.4924052744</v>
      </c>
      <c r="DG354" s="33">
        <f t="shared" ref="DG354:DR354" si="1885">SUM(DG355:DG356)</f>
        <v>0</v>
      </c>
      <c r="DH354" s="33">
        <f t="shared" si="1885"/>
        <v>0</v>
      </c>
      <c r="DI354" s="33">
        <f t="shared" si="1885"/>
        <v>0</v>
      </c>
      <c r="DJ354" s="33">
        <f t="shared" si="1885"/>
        <v>0</v>
      </c>
      <c r="DK354" s="33">
        <f t="shared" si="1885"/>
        <v>0</v>
      </c>
      <c r="DL354" s="33">
        <f t="shared" si="1885"/>
        <v>2710854</v>
      </c>
      <c r="DM354" s="33">
        <f t="shared" si="1885"/>
        <v>0</v>
      </c>
      <c r="DN354" s="33">
        <f t="shared" si="1885"/>
        <v>26072</v>
      </c>
      <c r="DO354" s="33">
        <f t="shared" si="1885"/>
        <v>91846</v>
      </c>
      <c r="DP354" s="33">
        <f t="shared" si="1885"/>
        <v>0</v>
      </c>
      <c r="DQ354" s="33">
        <f t="shared" si="1885"/>
        <v>0</v>
      </c>
      <c r="DR354" s="33">
        <f t="shared" si="1885"/>
        <v>0</v>
      </c>
      <c r="DS354" s="34">
        <f>DG354+DH354+DI354+DJ354+DK354+DL354+DM354+DN354+DO354+DP354+DQ354+DR354</f>
        <v>2828772</v>
      </c>
      <c r="DT354" s="33">
        <f t="shared" ref="DT354:EE354" si="1886">SUM(DT355:DT356)</f>
        <v>0</v>
      </c>
      <c r="DU354" s="33">
        <f t="shared" si="1886"/>
        <v>0</v>
      </c>
      <c r="DV354" s="33">
        <f t="shared" si="1886"/>
        <v>0</v>
      </c>
      <c r="DW354" s="33">
        <f t="shared" si="1886"/>
        <v>0</v>
      </c>
      <c r="DX354" s="33">
        <f t="shared" si="1886"/>
        <v>0</v>
      </c>
      <c r="DY354" s="33">
        <f t="shared" si="1886"/>
        <v>0</v>
      </c>
      <c r="DZ354" s="33">
        <f t="shared" si="1886"/>
        <v>0</v>
      </c>
      <c r="EA354" s="33">
        <f t="shared" si="1886"/>
        <v>0</v>
      </c>
      <c r="EB354" s="33">
        <f t="shared" si="1886"/>
        <v>0</v>
      </c>
      <c r="EC354" s="33">
        <f t="shared" si="1886"/>
        <v>109515</v>
      </c>
      <c r="ED354" s="33">
        <f t="shared" si="1886"/>
        <v>26072</v>
      </c>
      <c r="EE354" s="33">
        <f t="shared" si="1886"/>
        <v>-13098</v>
      </c>
      <c r="EF354" s="34">
        <f>DT354+DU354+DV354+DW354+DX354+DY354+DZ354+EA354+EB354+EC354+ED354+EE354</f>
        <v>122489</v>
      </c>
      <c r="EG354" s="33">
        <f t="shared" ref="EG354:ER354" si="1887">SUM(EG355:EG356)</f>
        <v>0</v>
      </c>
      <c r="EH354" s="33">
        <f t="shared" si="1887"/>
        <v>0</v>
      </c>
      <c r="EI354" s="33">
        <f t="shared" si="1887"/>
        <v>125000</v>
      </c>
      <c r="EJ354" s="33">
        <f t="shared" si="1887"/>
        <v>0</v>
      </c>
      <c r="EK354" s="33">
        <f t="shared" si="1887"/>
        <v>0</v>
      </c>
      <c r="EL354" s="33">
        <f t="shared" si="1887"/>
        <v>125000</v>
      </c>
      <c r="EM354" s="33">
        <f t="shared" si="1887"/>
        <v>0</v>
      </c>
      <c r="EN354" s="33">
        <f t="shared" si="1887"/>
        <v>0</v>
      </c>
      <c r="EO354" s="33">
        <f t="shared" si="1887"/>
        <v>0</v>
      </c>
      <c r="EP354" s="33">
        <f t="shared" si="1887"/>
        <v>232775</v>
      </c>
      <c r="EQ354" s="33">
        <f t="shared" si="1887"/>
        <v>21566.58</v>
      </c>
      <c r="ER354" s="33">
        <f t="shared" si="1887"/>
        <v>125000</v>
      </c>
      <c r="ES354" s="34">
        <f>EG354+EH354+EI354+EJ354+EK354+EL354+EM354+EN354+EO354+EP354+EQ354+ER354</f>
        <v>629341.58000000007</v>
      </c>
      <c r="ET354" s="33">
        <f t="shared" ref="ET354:FE354" si="1888">SUM(ET355:ET356)</f>
        <v>0</v>
      </c>
      <c r="EU354" s="33">
        <f t="shared" si="1888"/>
        <v>0</v>
      </c>
      <c r="EV354" s="33">
        <f t="shared" si="1888"/>
        <v>187500</v>
      </c>
      <c r="EW354" s="33">
        <f t="shared" si="1888"/>
        <v>0</v>
      </c>
      <c r="EX354" s="33">
        <f t="shared" si="1888"/>
        <v>0</v>
      </c>
      <c r="EY354" s="33">
        <f t="shared" si="1888"/>
        <v>187500</v>
      </c>
      <c r="EZ354" s="33">
        <f t="shared" si="1888"/>
        <v>0</v>
      </c>
      <c r="FA354" s="33">
        <f t="shared" si="1888"/>
        <v>100000</v>
      </c>
      <c r="FB354" s="33">
        <f t="shared" si="1888"/>
        <v>191500</v>
      </c>
      <c r="FC354" s="33">
        <f t="shared" si="1888"/>
        <v>0</v>
      </c>
      <c r="FD354" s="33">
        <f t="shared" si="1888"/>
        <v>0</v>
      </c>
      <c r="FE354" s="33">
        <f t="shared" si="1888"/>
        <v>187500</v>
      </c>
      <c r="FF354" s="34">
        <f>ET354+EU354+EV354+EW354+EX354+EY354+EZ354+FA354+FB354+FC354+FD354+FE354</f>
        <v>854000</v>
      </c>
      <c r="FG354" s="33">
        <f t="shared" ref="FG354:FR354" si="1889">SUM(FG355:FG356)</f>
        <v>60000</v>
      </c>
      <c r="FH354" s="33">
        <f t="shared" si="1889"/>
        <v>88391.58</v>
      </c>
      <c r="FI354" s="33">
        <f t="shared" si="1889"/>
        <v>1349900</v>
      </c>
      <c r="FJ354" s="33">
        <f t="shared" si="1889"/>
        <v>0</v>
      </c>
      <c r="FK354" s="33">
        <f t="shared" si="1889"/>
        <v>236666.65</v>
      </c>
      <c r="FL354" s="33">
        <f t="shared" si="1889"/>
        <v>83333.330000000075</v>
      </c>
      <c r="FM354" s="33">
        <f t="shared" si="1889"/>
        <v>83333.33</v>
      </c>
      <c r="FN354" s="33">
        <f t="shared" si="1889"/>
        <v>83333</v>
      </c>
      <c r="FO354" s="33">
        <f t="shared" si="1889"/>
        <v>83333</v>
      </c>
      <c r="FP354" s="33">
        <f t="shared" si="1889"/>
        <v>83333</v>
      </c>
      <c r="FQ354" s="33">
        <f t="shared" si="1889"/>
        <v>202333</v>
      </c>
      <c r="FR354" s="33">
        <f t="shared" si="1889"/>
        <v>96726.27</v>
      </c>
      <c r="FS354" s="34">
        <f>FG354+FH354+FI354+FJ354+FK354+FL354+FM354+FN354+FO354+FP354+FQ354+FR354</f>
        <v>2450683.16</v>
      </c>
      <c r="FT354" s="33">
        <f t="shared" ref="FT354:GC354" si="1890">SUM(FT355:FT356)</f>
        <v>0</v>
      </c>
      <c r="FU354" s="33">
        <f t="shared" si="1890"/>
        <v>166666.67000000001</v>
      </c>
      <c r="FV354" s="33">
        <f t="shared" si="1890"/>
        <v>83333.33</v>
      </c>
      <c r="FW354" s="33">
        <f t="shared" si="1890"/>
        <v>83333.33</v>
      </c>
      <c r="FX354" s="33">
        <f t="shared" si="1890"/>
        <v>83333.33</v>
      </c>
      <c r="FY354" s="33">
        <f t="shared" si="1890"/>
        <v>83333.33</v>
      </c>
      <c r="FZ354" s="33">
        <f t="shared" si="1890"/>
        <v>83333.33</v>
      </c>
      <c r="GA354" s="33">
        <f t="shared" si="1890"/>
        <v>83333.330000000075</v>
      </c>
      <c r="GB354" s="33">
        <f t="shared" si="1890"/>
        <v>83333.33</v>
      </c>
      <c r="GC354" s="33">
        <f t="shared" si="1890"/>
        <v>83333.34</v>
      </c>
      <c r="GD354" s="33">
        <f>SUM(GD355:GD356)</f>
        <v>83333.340000000084</v>
      </c>
      <c r="GE354" s="33">
        <f>SUM(GE355:GE356)</f>
        <v>280894.45</v>
      </c>
      <c r="GF354" s="34">
        <f>FT354+FU354+FV354+FW354+FX354+FY354+FZ354+GA354+GB354+GC354+GD354+GE354</f>
        <v>1197561.1100000001</v>
      </c>
      <c r="GG354" s="33">
        <f t="shared" ref="GG354:GP354" si="1891">SUM(GG355:GG356)</f>
        <v>227733.40999999997</v>
      </c>
      <c r="GH354" s="33">
        <f t="shared" si="1891"/>
        <v>0</v>
      </c>
      <c r="GI354" s="33">
        <f t="shared" si="1891"/>
        <v>103999.92000000001</v>
      </c>
      <c r="GJ354" s="33">
        <f t="shared" si="1891"/>
        <v>0</v>
      </c>
      <c r="GK354" s="33">
        <f t="shared" si="1891"/>
        <v>651600</v>
      </c>
      <c r="GL354" s="33">
        <f t="shared" si="1891"/>
        <v>200000</v>
      </c>
      <c r="GM354" s="33">
        <f t="shared" si="1891"/>
        <v>0</v>
      </c>
      <c r="GN354" s="33">
        <f t="shared" si="1891"/>
        <v>-1100000</v>
      </c>
      <c r="GO354" s="33">
        <f t="shared" si="1891"/>
        <v>0</v>
      </c>
      <c r="GP354" s="33">
        <f t="shared" si="1891"/>
        <v>101666.67</v>
      </c>
      <c r="GQ354" s="33">
        <f>SUM(GQ355:GQ356)</f>
        <v>138250.99</v>
      </c>
      <c r="GR354" s="33">
        <f>SUM(GR355:GR356)</f>
        <v>23298.510000000009</v>
      </c>
      <c r="GS354" s="34">
        <f>GG354+GH354+GI354+GJ354+GK354+GL354+GM354+GN354+GO354+GP354+GQ354+GR354</f>
        <v>346549.50000000006</v>
      </c>
      <c r="GT354" s="33">
        <f t="shared" ref="GT354:HC354" si="1892">SUM(GT355:GT356)</f>
        <v>70258.19</v>
      </c>
      <c r="GU354" s="33">
        <f t="shared" si="1892"/>
        <v>0</v>
      </c>
      <c r="GV354" s="33">
        <f t="shared" si="1892"/>
        <v>0</v>
      </c>
      <c r="GW354" s="33">
        <f t="shared" si="1892"/>
        <v>0</v>
      </c>
      <c r="GX354" s="33">
        <f t="shared" si="1892"/>
        <v>0</v>
      </c>
      <c r="GY354" s="33">
        <f t="shared" si="1892"/>
        <v>0</v>
      </c>
      <c r="GZ354" s="33">
        <f t="shared" si="1892"/>
        <v>89880</v>
      </c>
      <c r="HA354" s="33">
        <f t="shared" si="1892"/>
        <v>337840.32</v>
      </c>
      <c r="HB354" s="33">
        <f t="shared" si="1892"/>
        <v>0</v>
      </c>
      <c r="HC354" s="33">
        <f t="shared" si="1892"/>
        <v>43854.989999999991</v>
      </c>
      <c r="HD354" s="33">
        <f>SUM(HD355:HD356)</f>
        <v>121716</v>
      </c>
      <c r="HE354" s="33">
        <f>SUM(HE355:HE356)</f>
        <v>0</v>
      </c>
      <c r="HF354" s="34">
        <f>GT354+GU354+GV354+GW354+GX354+GY354+GZ354+HA354+HB354+HC354+HD354+HE354</f>
        <v>663549.5</v>
      </c>
      <c r="HG354" s="33">
        <f t="shared" ref="HG354:HP354" si="1893">SUM(HG355:HG356)</f>
        <v>0</v>
      </c>
      <c r="HH354" s="33">
        <f t="shared" si="1893"/>
        <v>0</v>
      </c>
      <c r="HI354" s="33">
        <f t="shared" si="1893"/>
        <v>0</v>
      </c>
      <c r="HJ354" s="33">
        <f t="shared" si="1893"/>
        <v>0</v>
      </c>
      <c r="HK354" s="33">
        <f t="shared" si="1893"/>
        <v>0</v>
      </c>
      <c r="HL354" s="33">
        <f t="shared" si="1893"/>
        <v>0</v>
      </c>
      <c r="HM354" s="33">
        <f t="shared" si="1893"/>
        <v>0</v>
      </c>
      <c r="HN354" s="33">
        <f t="shared" si="1893"/>
        <v>633121.32999999996</v>
      </c>
      <c r="HO354" s="33">
        <f t="shared" si="1893"/>
        <v>0</v>
      </c>
      <c r="HP354" s="33">
        <f t="shared" si="1893"/>
        <v>794670.83</v>
      </c>
      <c r="HQ354" s="33">
        <f>SUM(HQ355:HQ356)</f>
        <v>0</v>
      </c>
      <c r="HR354" s="33">
        <f>SUM(HR355:HR356)</f>
        <v>0</v>
      </c>
      <c r="HS354" s="34">
        <f>HG354+HH354+HI354+HJ354+HK354+HL354+HM354+HN354+HO354+HP354+HQ354+HR354</f>
        <v>1427792.16</v>
      </c>
      <c r="HT354" s="33">
        <f t="shared" ref="HT354:IC354" si="1894">SUM(HT355:HT356)</f>
        <v>0</v>
      </c>
      <c r="HU354" s="33">
        <f t="shared" si="1894"/>
        <v>0</v>
      </c>
      <c r="HV354" s="33">
        <f t="shared" si="1894"/>
        <v>0</v>
      </c>
      <c r="HW354" s="33">
        <f t="shared" si="1894"/>
        <v>0</v>
      </c>
      <c r="HX354" s="33">
        <f t="shared" si="1894"/>
        <v>0</v>
      </c>
      <c r="HY354" s="33">
        <f t="shared" si="1894"/>
        <v>0</v>
      </c>
      <c r="HZ354" s="33">
        <f t="shared" si="1894"/>
        <v>0</v>
      </c>
      <c r="IA354" s="33">
        <f t="shared" si="1894"/>
        <v>0</v>
      </c>
      <c r="IB354" s="33">
        <f t="shared" si="1894"/>
        <v>0</v>
      </c>
      <c r="IC354" s="33">
        <f t="shared" si="1894"/>
        <v>121716</v>
      </c>
      <c r="ID354" s="33">
        <f>SUM(ID355:ID356)</f>
        <v>39833.5</v>
      </c>
      <c r="IE354" s="33">
        <f>SUM(IE355:IE356)</f>
        <v>18638.510000000009</v>
      </c>
      <c r="IF354" s="34">
        <f>HT354+HU354+HV354+HW354+HX354+HY354+HZ354+IA354+IB354+IC354+ID354+IE354</f>
        <v>180188.01</v>
      </c>
      <c r="IG354" s="33">
        <f t="shared" ref="IG354:IP354" si="1895">SUM(IG355:IG356)</f>
        <v>0</v>
      </c>
      <c r="IH354" s="33">
        <f t="shared" si="1895"/>
        <v>0</v>
      </c>
      <c r="II354" s="33">
        <f t="shared" si="1895"/>
        <v>0</v>
      </c>
      <c r="IJ354" s="33">
        <f t="shared" si="1895"/>
        <v>0</v>
      </c>
      <c r="IK354" s="33">
        <f t="shared" si="1895"/>
        <v>0</v>
      </c>
      <c r="IL354" s="33">
        <f t="shared" si="1895"/>
        <v>0</v>
      </c>
      <c r="IM354" s="33">
        <f t="shared" si="1895"/>
        <v>0</v>
      </c>
      <c r="IN354" s="33">
        <f t="shared" si="1895"/>
        <v>0</v>
      </c>
      <c r="IO354" s="33">
        <f t="shared" si="1895"/>
        <v>0</v>
      </c>
      <c r="IP354" s="33">
        <f t="shared" si="1895"/>
        <v>0</v>
      </c>
      <c r="IQ354" s="33">
        <f>SUM(IQ355:IQ356)</f>
        <v>27958.21</v>
      </c>
      <c r="IR354" s="33">
        <f>SUM(IR355:IR356)</f>
        <v>180187.01</v>
      </c>
      <c r="IS354" s="34">
        <f>IG354+IH354+II354+IJ354+IK354+IL354+IM354+IN354+IO354+IP354+IQ354+IR354</f>
        <v>208145.22</v>
      </c>
      <c r="IT354" s="33">
        <f t="shared" ref="IT354:JC354" si="1896">SUM(IT355:IT356)</f>
        <v>953628.93</v>
      </c>
      <c r="IU354" s="33">
        <f t="shared" si="1896"/>
        <v>0</v>
      </c>
      <c r="IV354" s="33">
        <f t="shared" si="1896"/>
        <v>0</v>
      </c>
      <c r="IW354" s="33">
        <f t="shared" si="1896"/>
        <v>0</v>
      </c>
      <c r="IX354" s="33">
        <f t="shared" si="1896"/>
        <v>0</v>
      </c>
      <c r="IY354" s="33">
        <f t="shared" si="1896"/>
        <v>0</v>
      </c>
      <c r="IZ354" s="33">
        <f t="shared" si="1896"/>
        <v>500000</v>
      </c>
      <c r="JA354" s="33">
        <f t="shared" si="1896"/>
        <v>0</v>
      </c>
      <c r="JB354" s="33">
        <f t="shared" si="1896"/>
        <v>1821862.5999999996</v>
      </c>
      <c r="JC354" s="33">
        <f t="shared" si="1896"/>
        <v>208145.2200000002</v>
      </c>
      <c r="JD354" s="33">
        <f>SUM(JD355:JD356)</f>
        <v>123450.59999999963</v>
      </c>
      <c r="JE354" s="33">
        <f>SUM(JE355:JE356)</f>
        <v>0</v>
      </c>
      <c r="JF354" s="34">
        <f>IT354+IU354+IV354+IW354+IX354+IY354+IZ354+JA354+JB354+JC354+JD354+JE354</f>
        <v>3607087.3499999996</v>
      </c>
      <c r="JG354" s="230">
        <f t="shared" ref="JG354:JP354" si="1897">SUM(JG355:JG356)</f>
        <v>0</v>
      </c>
      <c r="JH354" s="33">
        <f t="shared" si="1897"/>
        <v>0</v>
      </c>
      <c r="JI354" s="33">
        <f t="shared" si="1897"/>
        <v>0</v>
      </c>
      <c r="JJ354" s="33">
        <f t="shared" si="1897"/>
        <v>0</v>
      </c>
      <c r="JK354" s="33">
        <f t="shared" si="1897"/>
        <v>0</v>
      </c>
      <c r="JL354" s="33">
        <f t="shared" si="1897"/>
        <v>0</v>
      </c>
      <c r="JM354" s="33">
        <f t="shared" si="1897"/>
        <v>0</v>
      </c>
      <c r="JN354" s="33">
        <f t="shared" si="1897"/>
        <v>0</v>
      </c>
      <c r="JO354" s="33">
        <f t="shared" si="1897"/>
        <v>1439430.96</v>
      </c>
      <c r="JP354" s="33">
        <f t="shared" si="1897"/>
        <v>27958.209999999963</v>
      </c>
      <c r="JQ354" s="33">
        <f>SUM(JQ355:JQ356)</f>
        <v>437967.98</v>
      </c>
      <c r="JR354" s="33">
        <f>SUM(JR355:JR356)</f>
        <v>650000</v>
      </c>
      <c r="JS354" s="34">
        <f>JG354+JH354+JI354+JJ354+JK354+JL354+JM354+JN354+JO354+JP354+JQ354+JR354</f>
        <v>2555357.15</v>
      </c>
      <c r="JT354" s="230">
        <f t="shared" ref="JT354:KC354" si="1898">SUM(JT355:JT356)</f>
        <v>0</v>
      </c>
      <c r="JU354" s="33">
        <f t="shared" si="1898"/>
        <v>0</v>
      </c>
      <c r="JV354" s="33">
        <f t="shared" si="1898"/>
        <v>0</v>
      </c>
      <c r="JW354" s="33">
        <f t="shared" si="1898"/>
        <v>0</v>
      </c>
      <c r="JX354" s="33">
        <f t="shared" si="1898"/>
        <v>429885.83</v>
      </c>
      <c r="JY354" s="33">
        <f t="shared" si="1898"/>
        <v>877885.35999999987</v>
      </c>
      <c r="JZ354" s="33">
        <f t="shared" si="1898"/>
        <v>892228.81</v>
      </c>
      <c r="KA354" s="33">
        <f t="shared" si="1898"/>
        <v>0</v>
      </c>
      <c r="KB354" s="33">
        <f t="shared" si="1898"/>
        <v>0</v>
      </c>
      <c r="KC354" s="33">
        <f t="shared" si="1898"/>
        <v>200000</v>
      </c>
      <c r="KD354" s="33">
        <f>SUM(KD355:KD356)</f>
        <v>0</v>
      </c>
      <c r="KE354" s="33">
        <f>SUM(KE355:KE356)</f>
        <v>2196</v>
      </c>
      <c r="KF354" s="34">
        <f>JT354+JU354+JV354+JW354+JX354+JY354+JZ354+KA354+KB354+KC354+KD354+KE354</f>
        <v>2402196</v>
      </c>
      <c r="KG354" s="230">
        <f t="shared" ref="KG354:KP354" si="1899">SUM(KG355:KG356)</f>
        <v>0</v>
      </c>
      <c r="KH354" s="33">
        <f t="shared" si="1899"/>
        <v>0</v>
      </c>
      <c r="KI354" s="33">
        <f t="shared" si="1899"/>
        <v>0</v>
      </c>
      <c r="KJ354" s="33">
        <f t="shared" si="1899"/>
        <v>814348.55</v>
      </c>
      <c r="KK354" s="33">
        <f t="shared" si="1899"/>
        <v>770801.91999999993</v>
      </c>
      <c r="KL354" s="33">
        <f t="shared" si="1899"/>
        <v>0</v>
      </c>
      <c r="KM354" s="33">
        <f t="shared" si="1899"/>
        <v>0</v>
      </c>
      <c r="KN354" s="33">
        <f t="shared" si="1899"/>
        <v>0</v>
      </c>
      <c r="KO354" s="33">
        <f t="shared" si="1899"/>
        <v>0</v>
      </c>
      <c r="KP354" s="33">
        <f t="shared" si="1899"/>
        <v>0</v>
      </c>
      <c r="KQ354" s="33">
        <f>SUM(KQ355:KQ356)</f>
        <v>219849.53000000003</v>
      </c>
      <c r="KR354" s="33">
        <f>SUM(KR355:KR356)</f>
        <v>0</v>
      </c>
      <c r="KS354" s="34">
        <f>KG354+KH354+KI354+KJ354+KK354+KL354+KM354+KN354+KO354+KP354+KQ354+KR354</f>
        <v>1805000</v>
      </c>
      <c r="KT354" s="230">
        <f t="shared" ref="KT354:LC354" si="1900">SUM(KT355:KT356)</f>
        <v>0</v>
      </c>
      <c r="KU354" s="33">
        <f t="shared" si="1900"/>
        <v>0</v>
      </c>
      <c r="KV354" s="33">
        <f t="shared" si="1900"/>
        <v>0</v>
      </c>
      <c r="KW354" s="33">
        <f t="shared" si="1900"/>
        <v>0</v>
      </c>
      <c r="KX354" s="33">
        <f t="shared" si="1900"/>
        <v>0</v>
      </c>
      <c r="KY354" s="33">
        <f t="shared" si="1900"/>
        <v>500000</v>
      </c>
      <c r="KZ354" s="33">
        <f t="shared" si="1900"/>
        <v>400065.93000000005</v>
      </c>
      <c r="LA354" s="33">
        <f t="shared" si="1900"/>
        <v>668744.06999999995</v>
      </c>
      <c r="LB354" s="33">
        <f t="shared" si="1900"/>
        <v>0</v>
      </c>
      <c r="LC354" s="33">
        <f t="shared" si="1900"/>
        <v>881595.56</v>
      </c>
      <c r="LD354" s="33">
        <f>SUM(LD355:LD356)</f>
        <v>151982.66000000015</v>
      </c>
      <c r="LE354" s="33">
        <f>SUM(LE355:LE356)</f>
        <v>0</v>
      </c>
      <c r="LF354" s="34">
        <f>KT354+KU354+KV354+KW354+KX354+KY354+KZ354+LA354+LB354+LC354+LD354+LE354</f>
        <v>2602388.2200000002</v>
      </c>
      <c r="LG354" s="230">
        <f t="shared" ref="LG354:LP354" si="1901">SUM(LG355:LG356)</f>
        <v>0</v>
      </c>
      <c r="LH354" s="33">
        <f t="shared" si="1901"/>
        <v>0</v>
      </c>
      <c r="LI354" s="33">
        <f t="shared" si="1901"/>
        <v>0</v>
      </c>
      <c r="LJ354" s="33">
        <f t="shared" si="1901"/>
        <v>0</v>
      </c>
      <c r="LK354" s="33">
        <f t="shared" si="1901"/>
        <v>0</v>
      </c>
      <c r="LL354" s="33">
        <f t="shared" si="1901"/>
        <v>0</v>
      </c>
      <c r="LM354" s="33">
        <f t="shared" si="1901"/>
        <v>0</v>
      </c>
      <c r="LN354" s="33">
        <f t="shared" si="1901"/>
        <v>0</v>
      </c>
      <c r="LO354" s="33">
        <f t="shared" si="1901"/>
        <v>0</v>
      </c>
      <c r="LP354" s="33">
        <f t="shared" si="1901"/>
        <v>0</v>
      </c>
      <c r="LQ354" s="33">
        <f>SUM(LQ355:LQ356)</f>
        <v>208146.22</v>
      </c>
      <c r="LR354" s="33">
        <f>SUM(LR355:LR356)</f>
        <v>523000</v>
      </c>
      <c r="LS354" s="34">
        <f>LG354+LH354+LI354+LJ354+LK354+LL354+LM354+LN354+LO354+LP354+LQ354+LR354</f>
        <v>731146.22</v>
      </c>
      <c r="LT354" s="230">
        <f t="shared" ref="LT354:MC354" si="1902">SUM(LT355:LT356)</f>
        <v>124712.82</v>
      </c>
      <c r="LU354" s="33">
        <f t="shared" si="1902"/>
        <v>0</v>
      </c>
      <c r="LV354" s="33">
        <f t="shared" si="1902"/>
        <v>0</v>
      </c>
      <c r="LW354" s="33">
        <f t="shared" si="1902"/>
        <v>499999.99999999994</v>
      </c>
      <c r="LX354" s="33">
        <f t="shared" si="1902"/>
        <v>0</v>
      </c>
      <c r="LY354" s="33">
        <f t="shared" si="1902"/>
        <v>1250000</v>
      </c>
      <c r="LZ354" s="33">
        <f t="shared" si="1902"/>
        <v>499999.99999999977</v>
      </c>
      <c r="MA354" s="33">
        <f t="shared" si="1902"/>
        <v>250000</v>
      </c>
      <c r="MB354" s="33">
        <f t="shared" si="1902"/>
        <v>750000</v>
      </c>
      <c r="MC354" s="33">
        <f t="shared" si="1902"/>
        <v>458146.2200000002</v>
      </c>
      <c r="MD354" s="33">
        <f>SUM(MD355:MD356)</f>
        <v>0</v>
      </c>
      <c r="ME354" s="33">
        <f>SUM(ME355:ME356)</f>
        <v>0</v>
      </c>
      <c r="MF354" s="34">
        <f>LT354+LU354+LV354+LW354+LX354+LY354+LZ354+MA354+MB354+MC354+MD354+ME354</f>
        <v>3832859.0399999996</v>
      </c>
      <c r="MG354" s="230">
        <f t="shared" ref="MG354:MP354" si="1903">SUM(MG355:MG356)</f>
        <v>0</v>
      </c>
      <c r="MH354" s="33">
        <f t="shared" si="1903"/>
        <v>0</v>
      </c>
      <c r="MI354" s="33">
        <f t="shared" si="1903"/>
        <v>1730000</v>
      </c>
      <c r="MJ354" s="33">
        <f t="shared" si="1903"/>
        <v>0</v>
      </c>
      <c r="MK354" s="33">
        <f t="shared" si="1903"/>
        <v>0</v>
      </c>
      <c r="ML354" s="33">
        <f t="shared" si="1903"/>
        <v>0</v>
      </c>
      <c r="MM354" s="33">
        <f t="shared" si="1903"/>
        <v>0</v>
      </c>
      <c r="MN354" s="33">
        <f t="shared" si="1903"/>
        <v>0</v>
      </c>
      <c r="MO354" s="33">
        <f t="shared" si="1903"/>
        <v>0</v>
      </c>
      <c r="MP354" s="33">
        <f t="shared" si="1903"/>
        <v>0</v>
      </c>
      <c r="MQ354" s="33">
        <f>SUM(MQ355:MQ356)</f>
        <v>0</v>
      </c>
      <c r="MR354" s="33">
        <f>SUM(MR355:MR356)</f>
        <v>0</v>
      </c>
      <c r="MS354" s="35">
        <f>MG354+MH354+MI354+MJ354+MK354+ML354+MM354+MN354+MO354+MP354+MQ354+MR354</f>
        <v>1730000</v>
      </c>
    </row>
    <row r="355" spans="1:357" ht="15.75" x14ac:dyDescent="0.25">
      <c r="A355" s="86">
        <v>4430</v>
      </c>
      <c r="B355" s="113"/>
      <c r="C355" s="114" t="s">
        <v>120</v>
      </c>
      <c r="D355" s="114" t="s">
        <v>121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f>L355+M355+N355+O355+P355+Q355+R355</f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f>T355+U355+V355+W355+X355+Y355+Z355+AA355+AB355+AC355+AD355+AE355</f>
        <v>0</v>
      </c>
      <c r="AG355" s="36">
        <v>0</v>
      </c>
      <c r="AH355" s="36">
        <v>0</v>
      </c>
      <c r="AI355" s="36">
        <v>0</v>
      </c>
      <c r="AJ355" s="36">
        <v>0</v>
      </c>
      <c r="AK355" s="36">
        <v>0</v>
      </c>
      <c r="AL355" s="36">
        <v>0</v>
      </c>
      <c r="AM355" s="36">
        <v>0</v>
      </c>
      <c r="AN355" s="36">
        <v>0</v>
      </c>
      <c r="AO355" s="36">
        <v>0</v>
      </c>
      <c r="AP355" s="36">
        <v>0</v>
      </c>
      <c r="AQ355" s="36">
        <v>0</v>
      </c>
      <c r="AR355" s="36">
        <v>0</v>
      </c>
      <c r="AS355" s="36">
        <f>AG355+AH355+AI355+AJ355+AK355+AL355+AM355+AN355+AO355+AP355+AQ355+AR355</f>
        <v>0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>
        <v>0</v>
      </c>
      <c r="BC355" s="36">
        <v>0</v>
      </c>
      <c r="BD355" s="36">
        <v>0</v>
      </c>
      <c r="BE355" s="36">
        <v>0</v>
      </c>
      <c r="BF355" s="37">
        <f>AT355+AU355+AV355+AW355+AX355+AY355+AZ355+BA355+BB355+BC355+BD355+BE355</f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0</v>
      </c>
      <c r="BM355" s="36">
        <v>171089.96828576198</v>
      </c>
      <c r="BN355" s="36">
        <v>0</v>
      </c>
      <c r="BO355" s="36">
        <v>83458.521115005846</v>
      </c>
      <c r="BP355" s="36">
        <v>0</v>
      </c>
      <c r="BQ355" s="36">
        <v>250375.56334501755</v>
      </c>
      <c r="BR355" s="36">
        <v>79285.59505925556</v>
      </c>
      <c r="BS355" s="37">
        <f>BG355+BH355+BI355+BJ355+BK355+BL355+BM355+BN355+BO355+BP355+BQ355+BR355</f>
        <v>584209.64780504094</v>
      </c>
      <c r="BT355" s="36">
        <v>0</v>
      </c>
      <c r="BU355" s="36">
        <v>66766.816892004688</v>
      </c>
      <c r="BV355" s="36">
        <v>0</v>
      </c>
      <c r="BW355" s="36">
        <v>66766.816892004688</v>
      </c>
      <c r="BX355" s="36">
        <v>0</v>
      </c>
      <c r="BY355" s="36">
        <v>64680.353864129531</v>
      </c>
      <c r="BZ355" s="36">
        <v>0</v>
      </c>
      <c r="CA355" s="36">
        <v>0</v>
      </c>
      <c r="CB355" s="36">
        <v>0</v>
      </c>
      <c r="CC355" s="36">
        <v>0</v>
      </c>
      <c r="CD355" s="36">
        <v>104323.15139375732</v>
      </c>
      <c r="CE355" s="36">
        <v>198213.98764813889</v>
      </c>
      <c r="CF355" s="37">
        <f>BT355+BU355+BV355+BW355+BX355+BY355+BZ355+CA355+CB355+CC355+CD355+CE355</f>
        <v>500751.1266900351</v>
      </c>
      <c r="CG355" s="36">
        <v>0</v>
      </c>
      <c r="CH355" s="36">
        <v>0</v>
      </c>
      <c r="CI355" s="36">
        <v>0</v>
      </c>
      <c r="CJ355" s="36">
        <v>116487.23084626941</v>
      </c>
      <c r="CK355" s="36">
        <v>22600.567517943586</v>
      </c>
      <c r="CL355" s="36">
        <v>0</v>
      </c>
      <c r="CM355" s="36">
        <v>0</v>
      </c>
      <c r="CN355" s="36">
        <v>0</v>
      </c>
      <c r="CO355" s="36">
        <v>0</v>
      </c>
      <c r="CP355" s="36">
        <v>104323.15139375732</v>
      </c>
      <c r="CQ355" s="36">
        <v>70.939742947754965</v>
      </c>
      <c r="CR355" s="36">
        <v>0</v>
      </c>
      <c r="CS355" s="37">
        <f>CG355+CH355+CI355+CJ355+CK355+CL355+CM355+CN355+CO355+CP355+CQ355+CR355</f>
        <v>243481.88950091807</v>
      </c>
      <c r="CT355" s="36">
        <v>0</v>
      </c>
      <c r="CU355" s="36">
        <v>0</v>
      </c>
      <c r="CV355" s="36">
        <v>0</v>
      </c>
      <c r="CW355" s="36">
        <v>0</v>
      </c>
      <c r="CX355" s="36">
        <v>0</v>
      </c>
      <c r="CY355" s="36">
        <v>2218227.3410115172</v>
      </c>
      <c r="CZ355" s="36">
        <v>0</v>
      </c>
      <c r="DA355" s="36">
        <v>104323.15139375732</v>
      </c>
      <c r="DB355" s="36">
        <v>0</v>
      </c>
      <c r="DC355" s="36">
        <v>0</v>
      </c>
      <c r="DD355" s="36">
        <v>0</v>
      </c>
      <c r="DE355" s="36">
        <v>0</v>
      </c>
      <c r="DF355" s="36">
        <f>CT355+CU355+CV355+CW355+CX355+CY355+CZ355+DA355+DB355+DC355+DD355+DE355</f>
        <v>2322550.4924052744</v>
      </c>
      <c r="DG355" s="36">
        <v>0</v>
      </c>
      <c r="DH355" s="36">
        <v>0</v>
      </c>
      <c r="DI355" s="36">
        <v>0</v>
      </c>
      <c r="DJ355" s="36">
        <v>0</v>
      </c>
      <c r="DK355" s="36">
        <v>0</v>
      </c>
      <c r="DL355" s="36">
        <v>2710854</v>
      </c>
      <c r="DM355" s="36">
        <v>0</v>
      </c>
      <c r="DN355" s="36">
        <v>26072</v>
      </c>
      <c r="DO355" s="36">
        <v>91846</v>
      </c>
      <c r="DP355" s="36">
        <v>0</v>
      </c>
      <c r="DQ355" s="36">
        <v>0</v>
      </c>
      <c r="DR355" s="36">
        <v>0</v>
      </c>
      <c r="DS355" s="37">
        <f>DG355+DH355+DI355+DJ355+DK355+DL355+DM355+DN355+DO355+DP355+DQ355+DR355</f>
        <v>2828772</v>
      </c>
      <c r="DT355" s="36">
        <v>0</v>
      </c>
      <c r="DU355" s="36">
        <v>0</v>
      </c>
      <c r="DV355" s="36">
        <v>0</v>
      </c>
      <c r="DW355" s="36">
        <v>0</v>
      </c>
      <c r="DX355" s="36">
        <v>0</v>
      </c>
      <c r="DY355" s="36">
        <v>0</v>
      </c>
      <c r="DZ355" s="36">
        <v>0</v>
      </c>
      <c r="EA355" s="36">
        <v>0</v>
      </c>
      <c r="EB355" s="36">
        <v>0</v>
      </c>
      <c r="EC355" s="36">
        <v>109515</v>
      </c>
      <c r="ED355" s="36">
        <v>26072</v>
      </c>
      <c r="EE355" s="36">
        <v>-13098</v>
      </c>
      <c r="EF355" s="37">
        <f>DT355+DU355+DV355+DW355+DX355+DY355+DZ355+EA355+EB355+EC355+ED355+EE355</f>
        <v>122489</v>
      </c>
      <c r="EG355" s="36">
        <v>0</v>
      </c>
      <c r="EH355" s="36">
        <v>0</v>
      </c>
      <c r="EI355" s="36">
        <v>125000</v>
      </c>
      <c r="EJ355" s="36">
        <v>0</v>
      </c>
      <c r="EK355" s="36">
        <v>0</v>
      </c>
      <c r="EL355" s="36">
        <v>125000</v>
      </c>
      <c r="EM355" s="36">
        <v>0</v>
      </c>
      <c r="EN355" s="36">
        <v>0</v>
      </c>
      <c r="EO355" s="36">
        <v>0</v>
      </c>
      <c r="EP355" s="36">
        <v>232775</v>
      </c>
      <c r="EQ355" s="36">
        <v>21566.58</v>
      </c>
      <c r="ER355" s="36">
        <v>125000</v>
      </c>
      <c r="ES355" s="37">
        <f>EG355+EH355+EI355+EJ355+EK355+EL355+EM355+EN355+EO355+EP355+EQ355+ER355</f>
        <v>629341.58000000007</v>
      </c>
      <c r="ET355" s="36">
        <v>0</v>
      </c>
      <c r="EU355" s="36">
        <v>0</v>
      </c>
      <c r="EV355" s="36">
        <v>187500</v>
      </c>
      <c r="EW355" s="36">
        <v>0</v>
      </c>
      <c r="EX355" s="36">
        <v>0</v>
      </c>
      <c r="EY355" s="36">
        <v>187500</v>
      </c>
      <c r="EZ355" s="36">
        <v>0</v>
      </c>
      <c r="FA355" s="36">
        <v>100000</v>
      </c>
      <c r="FB355" s="36">
        <v>191500</v>
      </c>
      <c r="FC355" s="36">
        <v>0</v>
      </c>
      <c r="FD355" s="36">
        <v>0</v>
      </c>
      <c r="FE355" s="36">
        <v>187500</v>
      </c>
      <c r="FF355" s="37">
        <f>ET355+EU355+EV355+EW355+EX355+EY355+EZ355+FA355+FB355+FC355+FD355+FE355</f>
        <v>854000</v>
      </c>
      <c r="FG355" s="36">
        <v>60000</v>
      </c>
      <c r="FH355" s="36">
        <v>88391.58</v>
      </c>
      <c r="FI355" s="36">
        <v>60000</v>
      </c>
      <c r="FJ355" s="36">
        <v>0</v>
      </c>
      <c r="FK355" s="36">
        <v>236666.65</v>
      </c>
      <c r="FL355" s="36">
        <v>83333.330000000075</v>
      </c>
      <c r="FM355" s="36">
        <v>83333.33</v>
      </c>
      <c r="FN355" s="36">
        <v>83333</v>
      </c>
      <c r="FO355" s="36">
        <v>83333</v>
      </c>
      <c r="FP355" s="36">
        <v>83333</v>
      </c>
      <c r="FQ355" s="36">
        <v>202333</v>
      </c>
      <c r="FR355" s="36">
        <v>96726.27</v>
      </c>
      <c r="FS355" s="37">
        <f>FG355+FH355+FI355+FJ355+FK355+FL355+FM355+FN355+FO355+FP355+FQ355+FR355</f>
        <v>1160783.1600000001</v>
      </c>
      <c r="FT355" s="36">
        <v>0</v>
      </c>
      <c r="FU355" s="36">
        <v>166666.67000000001</v>
      </c>
      <c r="FV355" s="36">
        <v>83333.33</v>
      </c>
      <c r="FW355" s="36">
        <v>83333.33</v>
      </c>
      <c r="FX355" s="36">
        <v>83333.33</v>
      </c>
      <c r="FY355" s="36">
        <v>83333.33</v>
      </c>
      <c r="FZ355" s="36">
        <v>83333.33</v>
      </c>
      <c r="GA355" s="36">
        <v>83333.330000000075</v>
      </c>
      <c r="GB355" s="36">
        <v>83333.33</v>
      </c>
      <c r="GC355" s="36">
        <v>83333.34</v>
      </c>
      <c r="GD355" s="36">
        <v>83333.340000000084</v>
      </c>
      <c r="GE355" s="36">
        <v>229294.45</v>
      </c>
      <c r="GF355" s="37">
        <f>FT355+FU355+FV355+FW355+FX355+FY355+FZ355+GA355+GB355+GC355+GD355+GE355</f>
        <v>1145961.1100000001</v>
      </c>
      <c r="GG355" s="36">
        <v>83333.33</v>
      </c>
      <c r="GH355" s="36">
        <v>0</v>
      </c>
      <c r="GI355" s="36">
        <v>0</v>
      </c>
      <c r="GJ355" s="36">
        <v>0</v>
      </c>
      <c r="GK355" s="36">
        <v>0</v>
      </c>
      <c r="GL355" s="36">
        <v>0</v>
      </c>
      <c r="GM355" s="36">
        <v>0</v>
      </c>
      <c r="GN355" s="36">
        <v>0</v>
      </c>
      <c r="GO355" s="36">
        <v>0</v>
      </c>
      <c r="GP355" s="36">
        <v>101666.67</v>
      </c>
      <c r="GQ355" s="36">
        <v>138250.99</v>
      </c>
      <c r="GR355" s="36">
        <v>23298.510000000009</v>
      </c>
      <c r="GS355" s="37">
        <f>GG355+GH355+GI355+GJ355+GK355+GL355+GM355+GN355+GO355+GP355+GQ355+GR355</f>
        <v>346549.5</v>
      </c>
      <c r="GT355" s="36">
        <v>70258.19</v>
      </c>
      <c r="GU355" s="36">
        <v>0</v>
      </c>
      <c r="GV355" s="36">
        <v>0</v>
      </c>
      <c r="GW355" s="36">
        <v>0</v>
      </c>
      <c r="GX355" s="36">
        <v>0</v>
      </c>
      <c r="GY355" s="36">
        <v>0</v>
      </c>
      <c r="GZ355" s="36">
        <v>87880</v>
      </c>
      <c r="HA355" s="36">
        <v>337840.32</v>
      </c>
      <c r="HB355" s="36">
        <v>0</v>
      </c>
      <c r="HC355" s="36">
        <v>43854.989999999991</v>
      </c>
      <c r="HD355" s="36">
        <v>121716</v>
      </c>
      <c r="HE355" s="36">
        <v>0</v>
      </c>
      <c r="HF355" s="37">
        <f>GT355+GU355+GV355+GW355+GX355+GY355+GZ355+HA355+HB355+HC355+HD355+HE355</f>
        <v>661549.5</v>
      </c>
      <c r="HG355" s="36">
        <v>0</v>
      </c>
      <c r="HH355" s="36">
        <v>0</v>
      </c>
      <c r="HI355" s="36">
        <v>0</v>
      </c>
      <c r="HJ355" s="36">
        <v>0</v>
      </c>
      <c r="HK355" s="36">
        <v>0</v>
      </c>
      <c r="HL355" s="36">
        <v>0</v>
      </c>
      <c r="HM355" s="36">
        <v>0</v>
      </c>
      <c r="HN355" s="36">
        <v>633121.32999999996</v>
      </c>
      <c r="HO355" s="36">
        <v>0</v>
      </c>
      <c r="HP355" s="36">
        <v>794670.83</v>
      </c>
      <c r="HQ355" s="36">
        <v>0</v>
      </c>
      <c r="HR355" s="36">
        <v>0</v>
      </c>
      <c r="HS355" s="37">
        <f>HG355+HH355+HI355+HJ355+HK355+HL355+HM355+HN355+HO355+HP355+HQ355+HR355</f>
        <v>1427792.16</v>
      </c>
      <c r="HT355" s="36">
        <v>0</v>
      </c>
      <c r="HU355" s="36">
        <v>0</v>
      </c>
      <c r="HV355" s="36">
        <v>0</v>
      </c>
      <c r="HW355" s="36">
        <v>0</v>
      </c>
      <c r="HX355" s="36">
        <v>0</v>
      </c>
      <c r="HY355" s="36">
        <v>0</v>
      </c>
      <c r="HZ355" s="36">
        <v>0</v>
      </c>
      <c r="IA355" s="36">
        <v>0</v>
      </c>
      <c r="IB355" s="36">
        <v>0</v>
      </c>
      <c r="IC355" s="36">
        <v>121716</v>
      </c>
      <c r="ID355" s="36">
        <v>39833.5</v>
      </c>
      <c r="IE355" s="36">
        <v>18638.510000000009</v>
      </c>
      <c r="IF355" s="37">
        <f>HT355+HU355+HV355+HW355+HX355+HY355+HZ355+IA355+IB355+IC355+ID355+IE355</f>
        <v>180188.01</v>
      </c>
      <c r="IG355" s="36">
        <v>0</v>
      </c>
      <c r="IH355" s="209">
        <v>0</v>
      </c>
      <c r="II355" s="209">
        <v>0</v>
      </c>
      <c r="IJ355" s="209">
        <v>0</v>
      </c>
      <c r="IK355" s="209">
        <v>0</v>
      </c>
      <c r="IL355" s="209">
        <v>0</v>
      </c>
      <c r="IM355" s="209">
        <v>0</v>
      </c>
      <c r="IN355" s="209">
        <v>0</v>
      </c>
      <c r="IO355" s="209">
        <v>0</v>
      </c>
      <c r="IP355" s="209">
        <v>0</v>
      </c>
      <c r="IQ355" s="209">
        <v>27958.21</v>
      </c>
      <c r="IR355" s="209">
        <v>180187.01</v>
      </c>
      <c r="IS355" s="37">
        <f>IG355+IH355+II355+IJ355+IK355+IL355+IM355+IN355+IO355+IP355+IQ355+IR355</f>
        <v>208145.22</v>
      </c>
      <c r="IT355" s="36">
        <v>953628.93</v>
      </c>
      <c r="IU355" s="209">
        <v>0</v>
      </c>
      <c r="IV355" s="209">
        <v>0</v>
      </c>
      <c r="IW355" s="209">
        <v>0</v>
      </c>
      <c r="IX355" s="209">
        <v>0</v>
      </c>
      <c r="IY355" s="209">
        <v>0</v>
      </c>
      <c r="IZ355" s="209">
        <v>0</v>
      </c>
      <c r="JA355" s="209">
        <v>0</v>
      </c>
      <c r="JB355" s="209">
        <v>1821862.5999999996</v>
      </c>
      <c r="JC355" s="209">
        <v>208145.2200000002</v>
      </c>
      <c r="JD355" s="209">
        <v>123450.59999999963</v>
      </c>
      <c r="JE355" s="209">
        <v>0</v>
      </c>
      <c r="JF355" s="37">
        <f>IT355+IU355+IV355+IW355+IX355+IY355+IZ355+JA355+JB355+JC355+JD355+JE355</f>
        <v>3107087.3499999996</v>
      </c>
      <c r="JG355" s="229">
        <v>0</v>
      </c>
      <c r="JH355" s="209">
        <v>0</v>
      </c>
      <c r="JI355" s="209">
        <v>0</v>
      </c>
      <c r="JJ355" s="209">
        <v>0</v>
      </c>
      <c r="JK355" s="209">
        <v>0</v>
      </c>
      <c r="JL355" s="209">
        <v>0</v>
      </c>
      <c r="JM355" s="209">
        <v>0</v>
      </c>
      <c r="JN355" s="209">
        <v>0</v>
      </c>
      <c r="JO355" s="209">
        <v>1439430.96</v>
      </c>
      <c r="JP355" s="209">
        <v>27958.209999999963</v>
      </c>
      <c r="JQ355" s="209">
        <v>437967.98</v>
      </c>
      <c r="JR355" s="209">
        <v>0</v>
      </c>
      <c r="JS355" s="37">
        <f>JG355+JH355+JI355+JJ355+JK355+JL355+JM355+JN355+JO355+JP355+JQ355+JR355</f>
        <v>1905357.15</v>
      </c>
      <c r="JT355" s="229">
        <v>0</v>
      </c>
      <c r="JU355" s="209">
        <v>0</v>
      </c>
      <c r="JV355" s="209">
        <v>0</v>
      </c>
      <c r="JW355" s="209">
        <v>0</v>
      </c>
      <c r="JX355" s="209">
        <v>429885.83</v>
      </c>
      <c r="JY355" s="209">
        <v>877885.35999999987</v>
      </c>
      <c r="JZ355" s="209">
        <v>892228.81</v>
      </c>
      <c r="KA355" s="209">
        <v>0</v>
      </c>
      <c r="KB355" s="209">
        <v>0</v>
      </c>
      <c r="KC355" s="209">
        <v>200000</v>
      </c>
      <c r="KD355" s="209">
        <v>0</v>
      </c>
      <c r="KE355" s="209">
        <v>2196</v>
      </c>
      <c r="KF355" s="37">
        <f>JT355+JU355+JV355+JW355+JX355+JY355+JZ355+KA355+KB355+KC355+KD355+KE355</f>
        <v>2402196</v>
      </c>
      <c r="KG355" s="229">
        <v>0</v>
      </c>
      <c r="KH355" s="209">
        <v>0</v>
      </c>
      <c r="KI355" s="209">
        <v>0</v>
      </c>
      <c r="KJ355" s="209">
        <v>814348.55</v>
      </c>
      <c r="KK355" s="209">
        <v>765801.91999999993</v>
      </c>
      <c r="KL355" s="209">
        <v>0</v>
      </c>
      <c r="KM355" s="209">
        <v>0</v>
      </c>
      <c r="KN355" s="209">
        <v>0</v>
      </c>
      <c r="KO355" s="209">
        <v>0</v>
      </c>
      <c r="KP355" s="209">
        <v>0</v>
      </c>
      <c r="KQ355" s="209">
        <v>219849.53000000003</v>
      </c>
      <c r="KR355" s="209">
        <v>0</v>
      </c>
      <c r="KS355" s="37">
        <f>KG355+KH355+KI355+KJ355+KK355+KL355+KM355+KN355+KO355+KP355+KQ355+KR355</f>
        <v>1800000</v>
      </c>
      <c r="KT355" s="229">
        <v>0</v>
      </c>
      <c r="KU355" s="209">
        <v>0</v>
      </c>
      <c r="KV355" s="209">
        <v>0</v>
      </c>
      <c r="KW355" s="209">
        <v>0</v>
      </c>
      <c r="KX355" s="209">
        <v>0</v>
      </c>
      <c r="KY355" s="209">
        <v>500000</v>
      </c>
      <c r="KZ355" s="209">
        <v>400065.93000000005</v>
      </c>
      <c r="LA355" s="209">
        <v>668744.06999999995</v>
      </c>
      <c r="LB355" s="209">
        <v>0</v>
      </c>
      <c r="LC355" s="209">
        <v>881595.56</v>
      </c>
      <c r="LD355" s="209">
        <v>151982.66000000015</v>
      </c>
      <c r="LE355" s="209">
        <v>0</v>
      </c>
      <c r="LF355" s="37">
        <f>KT355+KU355+KV355+KW355+KX355+KY355+KZ355+LA355+LB355+LC355+LD355+LE355</f>
        <v>2602388.2200000002</v>
      </c>
      <c r="LG355" s="229">
        <v>0</v>
      </c>
      <c r="LH355" s="209">
        <v>0</v>
      </c>
      <c r="LI355" s="209">
        <v>0</v>
      </c>
      <c r="LJ355" s="209">
        <v>0</v>
      </c>
      <c r="LK355" s="209">
        <v>0</v>
      </c>
      <c r="LL355" s="209">
        <v>0</v>
      </c>
      <c r="LM355" s="209">
        <v>0</v>
      </c>
      <c r="LN355" s="209">
        <v>0</v>
      </c>
      <c r="LO355" s="209">
        <v>0</v>
      </c>
      <c r="LP355" s="209">
        <v>0</v>
      </c>
      <c r="LQ355" s="209">
        <v>208146.22</v>
      </c>
      <c r="LR355" s="209">
        <v>523000</v>
      </c>
      <c r="LS355" s="37">
        <f>LG355+LH355+LI355+LJ355+LK355+LL355+LM355+LN355+LO355+LP355+LQ355+LR355</f>
        <v>731146.22</v>
      </c>
      <c r="LT355" s="229">
        <v>124712.82</v>
      </c>
      <c r="LU355" s="209">
        <v>0</v>
      </c>
      <c r="LV355" s="209">
        <v>0</v>
      </c>
      <c r="LW355" s="209">
        <v>499999.99999999994</v>
      </c>
      <c r="LX355" s="209">
        <v>0</v>
      </c>
      <c r="LY355" s="209">
        <v>1250000</v>
      </c>
      <c r="LZ355" s="209">
        <v>499999.99999999977</v>
      </c>
      <c r="MA355" s="209">
        <v>250000</v>
      </c>
      <c r="MB355" s="209">
        <v>750000</v>
      </c>
      <c r="MC355" s="209">
        <v>458146.2200000002</v>
      </c>
      <c r="MD355" s="209">
        <v>0</v>
      </c>
      <c r="ME355" s="209">
        <v>0</v>
      </c>
      <c r="MF355" s="37">
        <f>LT355+LU355+LV355+LW355+LX355+LY355+LZ355+MA355+MB355+MC355+MD355+ME355</f>
        <v>3832859.0399999996</v>
      </c>
      <c r="MG355" s="229">
        <v>0</v>
      </c>
      <c r="MH355" s="209">
        <v>0</v>
      </c>
      <c r="MI355" s="209">
        <v>1730000</v>
      </c>
      <c r="MJ355" s="209">
        <v>0</v>
      </c>
      <c r="MK355" s="209">
        <v>0</v>
      </c>
      <c r="ML355" s="209">
        <v>0</v>
      </c>
      <c r="MM355" s="209">
        <v>0</v>
      </c>
      <c r="MN355" s="209">
        <v>0</v>
      </c>
      <c r="MO355" s="209">
        <v>0</v>
      </c>
      <c r="MP355" s="209">
        <v>0</v>
      </c>
      <c r="MQ355" s="209">
        <v>0</v>
      </c>
      <c r="MR355" s="209">
        <v>0</v>
      </c>
      <c r="MS355" s="38">
        <f>MG355+MH355+MI355+MJ355+MK355+ML355+MM355+MN355+MO355+MP355+MQ355+MR355</f>
        <v>1730000</v>
      </c>
    </row>
    <row r="356" spans="1:357" ht="15.75" x14ac:dyDescent="0.25">
      <c r="A356" s="86">
        <v>4431</v>
      </c>
      <c r="B356" s="113"/>
      <c r="C356" s="114" t="s">
        <v>482</v>
      </c>
      <c r="D356" s="114" t="s">
        <v>244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f>L356+M356+N356+O356+P356+Q356+R356</f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f>T356+U356+V356+W356+X356+Y356+Z356+AA356+AB356+AC356+AD356+AE356</f>
        <v>0</v>
      </c>
      <c r="AG356" s="36">
        <v>0</v>
      </c>
      <c r="AH356" s="36">
        <v>0</v>
      </c>
      <c r="AI356" s="36">
        <v>0</v>
      </c>
      <c r="AJ356" s="36">
        <v>0</v>
      </c>
      <c r="AK356" s="36">
        <v>0</v>
      </c>
      <c r="AL356" s="36">
        <v>0</v>
      </c>
      <c r="AM356" s="36">
        <v>0</v>
      </c>
      <c r="AN356" s="36">
        <v>0</v>
      </c>
      <c r="AO356" s="36">
        <v>0</v>
      </c>
      <c r="AP356" s="36">
        <v>0</v>
      </c>
      <c r="AQ356" s="36">
        <v>0</v>
      </c>
      <c r="AR356" s="36">
        <v>0</v>
      </c>
      <c r="AS356" s="36">
        <f>AG356+AH356+AI356+AJ356+AK356+AL356+AM356+AN356+AO356+AP356+AQ356+AR356</f>
        <v>0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>
        <v>0</v>
      </c>
      <c r="BC356" s="36">
        <v>0</v>
      </c>
      <c r="BD356" s="36">
        <v>0</v>
      </c>
      <c r="BE356" s="36">
        <v>0</v>
      </c>
      <c r="BF356" s="37">
        <f>AT356+AU356+AV356+AW356+AX356+AY356+AZ356+BA356+BB356+BC356+BD356+BE356</f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0</v>
      </c>
      <c r="BM356" s="36">
        <v>0</v>
      </c>
      <c r="BN356" s="36">
        <v>0</v>
      </c>
      <c r="BO356" s="36">
        <v>0</v>
      </c>
      <c r="BP356" s="36">
        <v>0</v>
      </c>
      <c r="BQ356" s="36">
        <v>0</v>
      </c>
      <c r="BR356" s="36">
        <v>0</v>
      </c>
      <c r="BS356" s="37">
        <f>BG356+BH356+BI356+BJ356+BK356+BL356+BM356+BN356+BO356+BP356+BQ356+BR356</f>
        <v>0</v>
      </c>
      <c r="BT356" s="36">
        <v>0</v>
      </c>
      <c r="BU356" s="36">
        <v>0</v>
      </c>
      <c r="BV356" s="36">
        <v>0</v>
      </c>
      <c r="BW356" s="36">
        <v>0</v>
      </c>
      <c r="BX356" s="36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7">
        <f>BT356+BU356+BV356+BW356+BX356+BY356+BZ356+CA356+CB356+CC356+CD356+CE356</f>
        <v>0</v>
      </c>
      <c r="CG356" s="36">
        <v>0</v>
      </c>
      <c r="CH356" s="36">
        <v>0</v>
      </c>
      <c r="CI356" s="36">
        <v>0</v>
      </c>
      <c r="CJ356" s="36">
        <v>0</v>
      </c>
      <c r="CK356" s="36">
        <v>0</v>
      </c>
      <c r="CL356" s="36">
        <v>0</v>
      </c>
      <c r="CM356" s="36">
        <v>0</v>
      </c>
      <c r="CN356" s="36">
        <v>0</v>
      </c>
      <c r="CO356" s="36">
        <v>0</v>
      </c>
      <c r="CP356" s="36">
        <v>0</v>
      </c>
      <c r="CQ356" s="36">
        <v>0</v>
      </c>
      <c r="CR356" s="36">
        <v>0</v>
      </c>
      <c r="CS356" s="37">
        <f>CG356+CH356+CI356+CJ356+CK356+CL356+CM356+CN356+CO356+CP356+CQ356+CR356</f>
        <v>0</v>
      </c>
      <c r="CT356" s="36">
        <v>0</v>
      </c>
      <c r="CU356" s="36">
        <v>0</v>
      </c>
      <c r="CV356" s="36">
        <v>0</v>
      </c>
      <c r="CW356" s="36">
        <v>0</v>
      </c>
      <c r="CX356" s="36">
        <v>0</v>
      </c>
      <c r="CY356" s="36">
        <v>0</v>
      </c>
      <c r="CZ356" s="36">
        <v>0</v>
      </c>
      <c r="DA356" s="36">
        <v>0</v>
      </c>
      <c r="DB356" s="36">
        <v>0</v>
      </c>
      <c r="DC356" s="36">
        <v>0</v>
      </c>
      <c r="DD356" s="36">
        <v>0</v>
      </c>
      <c r="DE356" s="36">
        <v>0</v>
      </c>
      <c r="DF356" s="36">
        <f>CT356+CU356+CV356+CW356+CX356+CY356+CZ356+DA356+DB356+DC356+DD356+DE356</f>
        <v>0</v>
      </c>
      <c r="DG356" s="36">
        <v>0</v>
      </c>
      <c r="DH356" s="36">
        <v>0</v>
      </c>
      <c r="DI356" s="36">
        <v>0</v>
      </c>
      <c r="DJ356" s="36">
        <v>0</v>
      </c>
      <c r="DK356" s="36">
        <v>0</v>
      </c>
      <c r="DL356" s="36">
        <v>0</v>
      </c>
      <c r="DM356" s="36">
        <v>0</v>
      </c>
      <c r="DN356" s="36">
        <v>0</v>
      </c>
      <c r="DO356" s="36">
        <v>0</v>
      </c>
      <c r="DP356" s="36">
        <v>0</v>
      </c>
      <c r="DQ356" s="36">
        <v>0</v>
      </c>
      <c r="DR356" s="36">
        <v>0</v>
      </c>
      <c r="DS356" s="37">
        <f>DG356+DH356+DI356+DJ356+DK356+DL356+DM356+DN356+DO356+DP356+DQ356+DR356</f>
        <v>0</v>
      </c>
      <c r="DT356" s="36">
        <v>0</v>
      </c>
      <c r="DU356" s="36">
        <v>0</v>
      </c>
      <c r="DV356" s="36">
        <v>0</v>
      </c>
      <c r="DW356" s="36">
        <v>0</v>
      </c>
      <c r="DX356" s="36">
        <v>0</v>
      </c>
      <c r="DY356" s="36">
        <v>0</v>
      </c>
      <c r="DZ356" s="36">
        <v>0</v>
      </c>
      <c r="EA356" s="36">
        <v>0</v>
      </c>
      <c r="EB356" s="36">
        <v>0</v>
      </c>
      <c r="EC356" s="36">
        <v>0</v>
      </c>
      <c r="ED356" s="36">
        <v>0</v>
      </c>
      <c r="EE356" s="36">
        <v>0</v>
      </c>
      <c r="EF356" s="37">
        <f>DT356+DU356+DV356+DW356+DX356+DY356+DZ356+EA356+EB356+EC356+ED356+EE356</f>
        <v>0</v>
      </c>
      <c r="EG356" s="36">
        <v>0</v>
      </c>
      <c r="EH356" s="36">
        <v>0</v>
      </c>
      <c r="EI356" s="36">
        <v>0</v>
      </c>
      <c r="EJ356" s="36">
        <v>0</v>
      </c>
      <c r="EK356" s="36">
        <v>0</v>
      </c>
      <c r="EL356" s="36">
        <v>0</v>
      </c>
      <c r="EM356" s="36">
        <v>0</v>
      </c>
      <c r="EN356" s="36">
        <v>0</v>
      </c>
      <c r="EO356" s="36">
        <v>0</v>
      </c>
      <c r="EP356" s="36">
        <v>0</v>
      </c>
      <c r="EQ356" s="36">
        <v>0</v>
      </c>
      <c r="ER356" s="36">
        <v>0</v>
      </c>
      <c r="ES356" s="37">
        <f>EG356+EH356+EI356+EJ356+EK356+EL356+EM356+EN356+EO356+EP356+EQ356+ER356</f>
        <v>0</v>
      </c>
      <c r="ET356" s="36">
        <v>0</v>
      </c>
      <c r="EU356" s="36">
        <v>0</v>
      </c>
      <c r="EV356" s="36">
        <v>0</v>
      </c>
      <c r="EW356" s="36">
        <v>0</v>
      </c>
      <c r="EX356" s="36">
        <v>0</v>
      </c>
      <c r="EY356" s="36">
        <v>0</v>
      </c>
      <c r="EZ356" s="36">
        <v>0</v>
      </c>
      <c r="FA356" s="36">
        <v>0</v>
      </c>
      <c r="FB356" s="36">
        <v>0</v>
      </c>
      <c r="FC356" s="36">
        <v>0</v>
      </c>
      <c r="FD356" s="36">
        <v>0</v>
      </c>
      <c r="FE356" s="36">
        <v>0</v>
      </c>
      <c r="FF356" s="37">
        <f>ET356+EU356+EV356+EW356+EX356+EY356+EZ356+FA356+FB356+FC356+FD356+FE356</f>
        <v>0</v>
      </c>
      <c r="FG356" s="36">
        <v>0</v>
      </c>
      <c r="FH356" s="36">
        <v>0</v>
      </c>
      <c r="FI356" s="36">
        <v>1289900</v>
      </c>
      <c r="FJ356" s="36">
        <v>0</v>
      </c>
      <c r="FK356" s="36">
        <v>0</v>
      </c>
      <c r="FL356" s="36">
        <v>0</v>
      </c>
      <c r="FM356" s="36">
        <v>0</v>
      </c>
      <c r="FN356" s="36">
        <v>0</v>
      </c>
      <c r="FO356" s="36">
        <v>0</v>
      </c>
      <c r="FP356" s="36">
        <v>0</v>
      </c>
      <c r="FQ356" s="36">
        <v>0</v>
      </c>
      <c r="FR356" s="36">
        <v>0</v>
      </c>
      <c r="FS356" s="37">
        <f>FG356+FH356+FI356+FJ356+FK356+FL356+FM356+FN356+FO356+FP356+FQ356+FR356</f>
        <v>1289900</v>
      </c>
      <c r="FT356" s="36">
        <v>0</v>
      </c>
      <c r="FU356" s="36">
        <v>0</v>
      </c>
      <c r="FV356" s="36">
        <v>0</v>
      </c>
      <c r="FW356" s="36">
        <v>0</v>
      </c>
      <c r="FX356" s="36">
        <v>0</v>
      </c>
      <c r="FY356" s="36">
        <v>0</v>
      </c>
      <c r="FZ356" s="36">
        <v>0</v>
      </c>
      <c r="GA356" s="36">
        <v>0</v>
      </c>
      <c r="GB356" s="36">
        <v>0</v>
      </c>
      <c r="GC356" s="36">
        <v>0</v>
      </c>
      <c r="GD356" s="36">
        <v>0</v>
      </c>
      <c r="GE356" s="36">
        <v>51600</v>
      </c>
      <c r="GF356" s="37">
        <f>FT356+FU356+FV356+FW356+FX356+FY356+FZ356+GA356+GB356+GC356+GD356+GE356</f>
        <v>51600</v>
      </c>
      <c r="GG356" s="36">
        <v>144400.07999999999</v>
      </c>
      <c r="GH356" s="36">
        <v>0</v>
      </c>
      <c r="GI356" s="36">
        <v>103999.92000000001</v>
      </c>
      <c r="GJ356" s="36">
        <v>0</v>
      </c>
      <c r="GK356" s="36">
        <v>651600</v>
      </c>
      <c r="GL356" s="36">
        <v>200000</v>
      </c>
      <c r="GM356" s="36">
        <v>0</v>
      </c>
      <c r="GN356" s="36">
        <v>-1100000</v>
      </c>
      <c r="GO356" s="36">
        <v>0</v>
      </c>
      <c r="GP356" s="36">
        <v>0</v>
      </c>
      <c r="GQ356" s="36">
        <v>0</v>
      </c>
      <c r="GR356" s="36">
        <v>0</v>
      </c>
      <c r="GS356" s="37">
        <f>GG356+GH356+GI356+GJ356+GK356+GL356+GM356+GN356+GO356+GP356+GQ356+GR356</f>
        <v>0</v>
      </c>
      <c r="GT356" s="36">
        <v>0</v>
      </c>
      <c r="GU356" s="36">
        <v>0</v>
      </c>
      <c r="GV356" s="36">
        <v>0</v>
      </c>
      <c r="GW356" s="36">
        <v>0</v>
      </c>
      <c r="GX356" s="36">
        <v>0</v>
      </c>
      <c r="GY356" s="36">
        <v>0</v>
      </c>
      <c r="GZ356" s="36">
        <v>2000</v>
      </c>
      <c r="HA356" s="36">
        <v>0</v>
      </c>
      <c r="HB356" s="36">
        <v>0</v>
      </c>
      <c r="HC356" s="36">
        <v>0</v>
      </c>
      <c r="HD356" s="36">
        <v>0</v>
      </c>
      <c r="HE356" s="36">
        <v>0</v>
      </c>
      <c r="HF356" s="37">
        <f>GT356+GU356+GV356+GW356+GX356+GY356+GZ356+HA356+HB356+HC356+HD356+HE356</f>
        <v>2000</v>
      </c>
      <c r="HG356" s="36">
        <v>0</v>
      </c>
      <c r="HH356" s="36">
        <v>0</v>
      </c>
      <c r="HI356" s="36">
        <v>0</v>
      </c>
      <c r="HJ356" s="36">
        <v>0</v>
      </c>
      <c r="HK356" s="36">
        <v>0</v>
      </c>
      <c r="HL356" s="36">
        <v>0</v>
      </c>
      <c r="HM356" s="36">
        <v>0</v>
      </c>
      <c r="HN356" s="36">
        <v>0</v>
      </c>
      <c r="HO356" s="36">
        <v>0</v>
      </c>
      <c r="HP356" s="36">
        <v>0</v>
      </c>
      <c r="HQ356" s="36">
        <v>0</v>
      </c>
      <c r="HR356" s="36">
        <v>0</v>
      </c>
      <c r="HS356" s="37">
        <f>HG356+HH356+HI356+HJ356+HK356+HL356+HM356+HN356+HO356+HP356+HQ356+HR356</f>
        <v>0</v>
      </c>
      <c r="HT356" s="36">
        <v>0</v>
      </c>
      <c r="HU356" s="36">
        <v>0</v>
      </c>
      <c r="HV356" s="36">
        <v>0</v>
      </c>
      <c r="HW356" s="36">
        <v>0</v>
      </c>
      <c r="HX356" s="36">
        <v>0</v>
      </c>
      <c r="HY356" s="36">
        <v>0</v>
      </c>
      <c r="HZ356" s="36">
        <v>0</v>
      </c>
      <c r="IA356" s="36">
        <v>0</v>
      </c>
      <c r="IB356" s="36">
        <v>0</v>
      </c>
      <c r="IC356" s="36">
        <v>0</v>
      </c>
      <c r="ID356" s="36">
        <v>0</v>
      </c>
      <c r="IE356" s="36">
        <v>0</v>
      </c>
      <c r="IF356" s="37">
        <f>HT356+HU356+HV356+HW356+HX356+HY356+HZ356+IA356+IB356+IC356+ID356+IE356</f>
        <v>0</v>
      </c>
      <c r="IG356" s="36">
        <v>0</v>
      </c>
      <c r="IH356" s="209">
        <v>0</v>
      </c>
      <c r="II356" s="209">
        <v>0</v>
      </c>
      <c r="IJ356" s="209">
        <v>0</v>
      </c>
      <c r="IK356" s="209">
        <v>0</v>
      </c>
      <c r="IL356" s="209">
        <v>0</v>
      </c>
      <c r="IM356" s="209">
        <v>0</v>
      </c>
      <c r="IN356" s="209">
        <v>0</v>
      </c>
      <c r="IO356" s="209">
        <v>0</v>
      </c>
      <c r="IP356" s="209">
        <v>0</v>
      </c>
      <c r="IQ356" s="209">
        <v>0</v>
      </c>
      <c r="IR356" s="209">
        <v>0</v>
      </c>
      <c r="IS356" s="37">
        <f>IG356+IH356+II356+IJ356+IK356+IL356+IM356+IN356+IO356+IP356+IQ356+IR356</f>
        <v>0</v>
      </c>
      <c r="IT356" s="36">
        <v>0</v>
      </c>
      <c r="IU356" s="209">
        <v>0</v>
      </c>
      <c r="IV356" s="209">
        <v>0</v>
      </c>
      <c r="IW356" s="209">
        <v>0</v>
      </c>
      <c r="IX356" s="209">
        <v>0</v>
      </c>
      <c r="IY356" s="209">
        <v>0</v>
      </c>
      <c r="IZ356" s="209">
        <v>500000</v>
      </c>
      <c r="JA356" s="209">
        <v>0</v>
      </c>
      <c r="JB356" s="209">
        <v>0</v>
      </c>
      <c r="JC356" s="209">
        <v>0</v>
      </c>
      <c r="JD356" s="209">
        <v>0</v>
      </c>
      <c r="JE356" s="209">
        <v>0</v>
      </c>
      <c r="JF356" s="37">
        <f>IT356+IU356+IV356+IW356+IX356+IY356+IZ356+JA356+JB356+JC356+JD356+JE356</f>
        <v>500000</v>
      </c>
      <c r="JG356" s="229">
        <v>0</v>
      </c>
      <c r="JH356" s="209">
        <v>0</v>
      </c>
      <c r="JI356" s="209">
        <v>0</v>
      </c>
      <c r="JJ356" s="209">
        <v>0</v>
      </c>
      <c r="JK356" s="209">
        <v>0</v>
      </c>
      <c r="JL356" s="209">
        <v>0</v>
      </c>
      <c r="JM356" s="209">
        <v>0</v>
      </c>
      <c r="JN356" s="209">
        <v>0</v>
      </c>
      <c r="JO356" s="209">
        <v>0</v>
      </c>
      <c r="JP356" s="209">
        <v>0</v>
      </c>
      <c r="JQ356" s="209">
        <v>0</v>
      </c>
      <c r="JR356" s="209">
        <v>650000</v>
      </c>
      <c r="JS356" s="37">
        <f>JG356+JH356+JI356+JJ356+JK356+JL356+JM356+JN356+JO356+JP356+JQ356+JR356</f>
        <v>650000</v>
      </c>
      <c r="JT356" s="229">
        <v>0</v>
      </c>
      <c r="JU356" s="209">
        <v>0</v>
      </c>
      <c r="JV356" s="209">
        <v>0</v>
      </c>
      <c r="JW356" s="209">
        <v>0</v>
      </c>
      <c r="JX356" s="209">
        <v>0</v>
      </c>
      <c r="JY356" s="209">
        <v>0</v>
      </c>
      <c r="JZ356" s="209">
        <v>0</v>
      </c>
      <c r="KA356" s="209">
        <v>0</v>
      </c>
      <c r="KB356" s="209">
        <v>0</v>
      </c>
      <c r="KC356" s="209">
        <v>0</v>
      </c>
      <c r="KD356" s="209">
        <v>0</v>
      </c>
      <c r="KE356" s="209">
        <v>0</v>
      </c>
      <c r="KF356" s="37">
        <f>JT356+JU356+JV356+JW356+JX356+JY356+JZ356+KA356+KB356+KC356+KD356+KE356</f>
        <v>0</v>
      </c>
      <c r="KG356" s="229">
        <v>0</v>
      </c>
      <c r="KH356" s="209">
        <v>0</v>
      </c>
      <c r="KI356" s="209">
        <v>0</v>
      </c>
      <c r="KJ356" s="209">
        <v>0</v>
      </c>
      <c r="KK356" s="209">
        <v>5000</v>
      </c>
      <c r="KL356" s="209">
        <v>0</v>
      </c>
      <c r="KM356" s="209">
        <v>0</v>
      </c>
      <c r="KN356" s="209">
        <v>0</v>
      </c>
      <c r="KO356" s="209">
        <v>0</v>
      </c>
      <c r="KP356" s="209">
        <v>0</v>
      </c>
      <c r="KQ356" s="209">
        <v>0</v>
      </c>
      <c r="KR356" s="209">
        <v>0</v>
      </c>
      <c r="KS356" s="37">
        <f>KG356+KH356+KI356+KJ356+KK356+KL356+KM356+KN356+KO356+KP356+KQ356+KR356</f>
        <v>5000</v>
      </c>
      <c r="KT356" s="229">
        <v>0</v>
      </c>
      <c r="KU356" s="209">
        <v>0</v>
      </c>
      <c r="KV356" s="209">
        <v>0</v>
      </c>
      <c r="KW356" s="209">
        <v>0</v>
      </c>
      <c r="KX356" s="209">
        <v>0</v>
      </c>
      <c r="KY356" s="209">
        <v>0</v>
      </c>
      <c r="KZ356" s="209">
        <v>0</v>
      </c>
      <c r="LA356" s="209">
        <v>0</v>
      </c>
      <c r="LB356" s="209">
        <v>0</v>
      </c>
      <c r="LC356" s="209">
        <v>0</v>
      </c>
      <c r="LD356" s="209">
        <v>0</v>
      </c>
      <c r="LE356" s="209">
        <v>0</v>
      </c>
      <c r="LF356" s="37">
        <f>KT356+KU356+KV356+KW356+KX356+KY356+KZ356+LA356+LB356+LC356+LD356+LE356</f>
        <v>0</v>
      </c>
      <c r="LG356" s="229">
        <v>0</v>
      </c>
      <c r="LH356" s="209">
        <v>0</v>
      </c>
      <c r="LI356" s="209">
        <v>0</v>
      </c>
      <c r="LJ356" s="209">
        <v>0</v>
      </c>
      <c r="LK356" s="209">
        <v>0</v>
      </c>
      <c r="LL356" s="209">
        <v>0</v>
      </c>
      <c r="LM356" s="209">
        <v>0</v>
      </c>
      <c r="LN356" s="209">
        <v>0</v>
      </c>
      <c r="LO356" s="209">
        <v>0</v>
      </c>
      <c r="LP356" s="209">
        <v>0</v>
      </c>
      <c r="LQ356" s="209">
        <v>0</v>
      </c>
      <c r="LR356" s="209">
        <v>0</v>
      </c>
      <c r="LS356" s="37">
        <f>LG356+LH356+LI356+LJ356+LK356+LL356+LM356+LN356+LO356+LP356+LQ356+LR356</f>
        <v>0</v>
      </c>
      <c r="LT356" s="229">
        <v>0</v>
      </c>
      <c r="LU356" s="209">
        <v>0</v>
      </c>
      <c r="LV356" s="209">
        <v>0</v>
      </c>
      <c r="LW356" s="209">
        <v>0</v>
      </c>
      <c r="LX356" s="209">
        <v>0</v>
      </c>
      <c r="LY356" s="209">
        <v>0</v>
      </c>
      <c r="LZ356" s="209">
        <v>0</v>
      </c>
      <c r="MA356" s="209">
        <v>0</v>
      </c>
      <c r="MB356" s="209">
        <v>0</v>
      </c>
      <c r="MC356" s="209">
        <v>0</v>
      </c>
      <c r="MD356" s="209">
        <v>0</v>
      </c>
      <c r="ME356" s="209">
        <v>0</v>
      </c>
      <c r="MF356" s="37">
        <f>LT356+LU356+LV356+LW356+LX356+LY356+LZ356+MA356+MB356+MC356+MD356+ME356</f>
        <v>0</v>
      </c>
      <c r="MG356" s="229">
        <v>0</v>
      </c>
      <c r="MH356" s="209">
        <v>0</v>
      </c>
      <c r="MI356" s="209">
        <v>0</v>
      </c>
      <c r="MJ356" s="209">
        <v>0</v>
      </c>
      <c r="MK356" s="209">
        <v>0</v>
      </c>
      <c r="ML356" s="209">
        <v>0</v>
      </c>
      <c r="MM356" s="209">
        <v>0</v>
      </c>
      <c r="MN356" s="209">
        <v>0</v>
      </c>
      <c r="MO356" s="209">
        <v>0</v>
      </c>
      <c r="MP356" s="209">
        <v>0</v>
      </c>
      <c r="MQ356" s="209">
        <v>0</v>
      </c>
      <c r="MR356" s="209">
        <v>0</v>
      </c>
      <c r="MS356" s="38">
        <f>MG356+MH356+MI356+MJ356+MK356+ML356+MM356+MN356+MO356+MP356+MQ356+MR356</f>
        <v>0</v>
      </c>
    </row>
    <row r="357" spans="1:357" ht="15.75" thickBot="1" x14ac:dyDescent="0.25">
      <c r="A357" s="89"/>
      <c r="B357" s="121"/>
      <c r="C357" s="122"/>
      <c r="D357" s="122"/>
      <c r="E357" s="59"/>
      <c r="F357" s="59"/>
      <c r="G357" s="59"/>
      <c r="H357" s="59"/>
      <c r="I357" s="59"/>
      <c r="J357" s="5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  <c r="DS357" s="39"/>
      <c r="DT357" s="39"/>
      <c r="DU357" s="39"/>
      <c r="DV357" s="39"/>
      <c r="DW357" s="39"/>
      <c r="DX357" s="39"/>
      <c r="DY357" s="39"/>
      <c r="DZ357" s="39"/>
      <c r="EA357" s="39"/>
      <c r="EB357" s="39"/>
      <c r="EC357" s="39"/>
      <c r="ED357" s="39"/>
      <c r="EE357" s="39"/>
      <c r="EF357" s="39"/>
      <c r="EG357" s="39"/>
      <c r="EH357" s="39"/>
      <c r="EI357" s="39"/>
      <c r="EJ357" s="39"/>
      <c r="EK357" s="39"/>
      <c r="EL357" s="39"/>
      <c r="EM357" s="39"/>
      <c r="EN357" s="39"/>
      <c r="EO357" s="39"/>
      <c r="EP357" s="39"/>
      <c r="EQ357" s="39"/>
      <c r="ER357" s="39"/>
      <c r="ES357" s="39"/>
      <c r="ET357" s="39"/>
      <c r="EU357" s="39"/>
      <c r="EV357" s="39"/>
      <c r="EW357" s="39"/>
      <c r="EX357" s="39"/>
      <c r="EY357" s="39"/>
      <c r="EZ357" s="39"/>
      <c r="FA357" s="39"/>
      <c r="FB357" s="39"/>
      <c r="FC357" s="39"/>
      <c r="FD357" s="39"/>
      <c r="FE357" s="39"/>
      <c r="FF357" s="39"/>
      <c r="FG357" s="39"/>
      <c r="FH357" s="39"/>
      <c r="FI357" s="39"/>
      <c r="FJ357" s="39"/>
      <c r="FK357" s="39"/>
      <c r="FL357" s="39"/>
      <c r="FM357" s="39"/>
      <c r="FN357" s="39"/>
      <c r="FO357" s="39"/>
      <c r="FP357" s="39"/>
      <c r="FQ357" s="39"/>
      <c r="FR357" s="39"/>
      <c r="FS357" s="39"/>
      <c r="FT357" s="39"/>
      <c r="FU357" s="39"/>
      <c r="FV357" s="39"/>
      <c r="FW357" s="39"/>
      <c r="FX357" s="39"/>
      <c r="FY357" s="39"/>
      <c r="FZ357" s="39"/>
      <c r="GA357" s="39"/>
      <c r="GB357" s="39"/>
      <c r="GC357" s="39"/>
      <c r="GD357" s="39"/>
      <c r="GE357" s="39"/>
      <c r="GF357" s="39"/>
      <c r="GG357" s="39"/>
      <c r="GH357" s="39"/>
      <c r="GI357" s="39"/>
      <c r="GJ357" s="39"/>
      <c r="GK357" s="39"/>
      <c r="GL357" s="39"/>
      <c r="GM357" s="39"/>
      <c r="GN357" s="39"/>
      <c r="GO357" s="39"/>
      <c r="GP357" s="39"/>
      <c r="GQ357" s="39"/>
      <c r="GR357" s="39"/>
      <c r="GS357" s="39"/>
      <c r="GT357" s="39"/>
      <c r="GU357" s="39"/>
      <c r="GV357" s="39"/>
      <c r="GW357" s="39"/>
      <c r="GX357" s="39"/>
      <c r="GY357" s="39"/>
      <c r="GZ357" s="39"/>
      <c r="HA357" s="39"/>
      <c r="HB357" s="39"/>
      <c r="HC357" s="39"/>
      <c r="HD357" s="39"/>
      <c r="HE357" s="39"/>
      <c r="HF357" s="39"/>
      <c r="HG357" s="39"/>
      <c r="HH357" s="39"/>
      <c r="HI357" s="39"/>
      <c r="HJ357" s="39"/>
      <c r="HK357" s="39"/>
      <c r="HL357" s="39"/>
      <c r="HM357" s="39"/>
      <c r="HN357" s="39"/>
      <c r="HO357" s="39"/>
      <c r="HP357" s="39"/>
      <c r="HQ357" s="39"/>
      <c r="HR357" s="39"/>
      <c r="HS357" s="39"/>
      <c r="HT357" s="39"/>
      <c r="HU357" s="39"/>
      <c r="HV357" s="39"/>
      <c r="HW357" s="39"/>
      <c r="HX357" s="39"/>
      <c r="HY357" s="39"/>
      <c r="HZ357" s="39"/>
      <c r="IA357" s="39"/>
      <c r="IB357" s="39"/>
      <c r="IC357" s="39"/>
      <c r="ID357" s="39"/>
      <c r="IE357" s="39"/>
      <c r="IF357" s="39"/>
      <c r="IG357" s="39"/>
      <c r="IH357" s="39"/>
      <c r="II357" s="39"/>
      <c r="IJ357" s="39"/>
      <c r="IK357" s="39"/>
      <c r="IL357" s="39"/>
      <c r="IM357" s="39"/>
      <c r="IN357" s="39"/>
      <c r="IO357" s="39"/>
      <c r="IP357" s="39"/>
      <c r="IQ357" s="39"/>
      <c r="IR357" s="39"/>
      <c r="IS357" s="39"/>
      <c r="IT357" s="39"/>
      <c r="IU357" s="39"/>
      <c r="IV357" s="39"/>
      <c r="IW357" s="39"/>
      <c r="IX357" s="39"/>
      <c r="IY357" s="39"/>
      <c r="IZ357" s="39"/>
      <c r="JA357" s="39"/>
      <c r="JB357" s="39"/>
      <c r="JC357" s="39"/>
      <c r="JD357" s="39"/>
      <c r="JE357" s="39"/>
      <c r="JF357" s="39"/>
      <c r="JG357" s="236"/>
      <c r="JH357" s="39"/>
      <c r="JI357" s="39"/>
      <c r="JJ357" s="39"/>
      <c r="JK357" s="39"/>
      <c r="JL357" s="39"/>
      <c r="JM357" s="39"/>
      <c r="JN357" s="39"/>
      <c r="JO357" s="39"/>
      <c r="JP357" s="39"/>
      <c r="JQ357" s="39"/>
      <c r="JR357" s="39"/>
      <c r="JS357" s="39"/>
      <c r="JT357" s="236"/>
      <c r="JU357" s="39"/>
      <c r="JV357" s="39"/>
      <c r="JW357" s="39"/>
      <c r="JX357" s="39"/>
      <c r="JY357" s="39"/>
      <c r="JZ357" s="39"/>
      <c r="KA357" s="39"/>
      <c r="KB357" s="39"/>
      <c r="KC357" s="39"/>
      <c r="KD357" s="39"/>
      <c r="KE357" s="39"/>
      <c r="KF357" s="39"/>
      <c r="KG357" s="236"/>
      <c r="KH357" s="39"/>
      <c r="KI357" s="39"/>
      <c r="KJ357" s="39"/>
      <c r="KK357" s="39"/>
      <c r="KL357" s="39"/>
      <c r="KM357" s="39"/>
      <c r="KN357" s="39"/>
      <c r="KO357" s="39"/>
      <c r="KP357" s="39"/>
      <c r="KQ357" s="39"/>
      <c r="KR357" s="39"/>
      <c r="KS357" s="39"/>
      <c r="KT357" s="236"/>
      <c r="KU357" s="39"/>
      <c r="KV357" s="39"/>
      <c r="KW357" s="39"/>
      <c r="KX357" s="39"/>
      <c r="KY357" s="39"/>
      <c r="KZ357" s="39"/>
      <c r="LA357" s="39"/>
      <c r="LB357" s="39"/>
      <c r="LC357" s="39"/>
      <c r="LD357" s="39"/>
      <c r="LE357" s="39"/>
      <c r="LF357" s="39"/>
      <c r="LG357" s="236"/>
      <c r="LH357" s="39"/>
      <c r="LI357" s="39"/>
      <c r="LJ357" s="39"/>
      <c r="LK357" s="39"/>
      <c r="LL357" s="39"/>
      <c r="LM357" s="39"/>
      <c r="LN357" s="39"/>
      <c r="LO357" s="39"/>
      <c r="LP357" s="39"/>
      <c r="LQ357" s="39"/>
      <c r="LR357" s="39"/>
      <c r="LS357" s="39"/>
      <c r="LT357" s="236"/>
      <c r="LU357" s="39"/>
      <c r="LV357" s="39"/>
      <c r="LW357" s="39"/>
      <c r="LX357" s="39"/>
      <c r="LY357" s="39"/>
      <c r="LZ357" s="39"/>
      <c r="MA357" s="39"/>
      <c r="MB357" s="39"/>
      <c r="MC357" s="39"/>
      <c r="MD357" s="39"/>
      <c r="ME357" s="39"/>
      <c r="MF357" s="39"/>
      <c r="MG357" s="236"/>
      <c r="MH357" s="39"/>
      <c r="MI357" s="39"/>
      <c r="MJ357" s="39"/>
      <c r="MK357" s="39"/>
      <c r="ML357" s="39"/>
      <c r="MM357" s="39"/>
      <c r="MN357" s="39"/>
      <c r="MO357" s="39"/>
      <c r="MP357" s="39"/>
      <c r="MQ357" s="39"/>
      <c r="MR357" s="39"/>
      <c r="MS357" s="40"/>
    </row>
    <row r="358" spans="1:357" s="14" customFormat="1" ht="15.75" thickTop="1" x14ac:dyDescent="0.2">
      <c r="A358" s="91"/>
      <c r="B358" s="126"/>
      <c r="C358" s="127"/>
      <c r="D358" s="127"/>
      <c r="E358" s="61"/>
      <c r="F358" s="61"/>
      <c r="G358" s="61"/>
      <c r="H358" s="61"/>
      <c r="I358" s="61"/>
      <c r="J358" s="61"/>
      <c r="K358" s="61"/>
      <c r="L358" s="61"/>
      <c r="M358" s="46"/>
      <c r="N358" s="46"/>
      <c r="O358" s="46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  <c r="DS358" s="61"/>
      <c r="DT358" s="61"/>
      <c r="DU358" s="61"/>
      <c r="DV358" s="61"/>
      <c r="DW358" s="61"/>
      <c r="DX358" s="61"/>
      <c r="DY358" s="61"/>
      <c r="DZ358" s="61"/>
      <c r="EA358" s="61"/>
      <c r="EB358" s="61"/>
      <c r="EC358" s="61"/>
      <c r="ED358" s="61"/>
      <c r="EE358" s="61"/>
      <c r="EF358" s="61"/>
      <c r="EG358" s="61"/>
      <c r="EH358" s="61"/>
      <c r="EI358" s="61"/>
      <c r="EJ358" s="61"/>
      <c r="EK358" s="61"/>
      <c r="EL358" s="61"/>
      <c r="EM358" s="61"/>
      <c r="EN358" s="61"/>
      <c r="EO358" s="61"/>
      <c r="EP358" s="61"/>
      <c r="EQ358" s="61"/>
      <c r="ER358" s="61"/>
      <c r="ES358" s="61"/>
      <c r="ET358" s="61"/>
      <c r="EU358" s="61"/>
      <c r="EV358" s="61"/>
      <c r="EW358" s="61"/>
      <c r="EX358" s="61"/>
      <c r="EY358" s="61"/>
      <c r="EZ358" s="61"/>
      <c r="FA358" s="61"/>
      <c r="FB358" s="61"/>
      <c r="FC358" s="61"/>
      <c r="FD358" s="61"/>
      <c r="FE358" s="61"/>
      <c r="FF358" s="61"/>
      <c r="FG358" s="61"/>
      <c r="FH358" s="61"/>
      <c r="FI358" s="61"/>
      <c r="FJ358" s="61"/>
      <c r="FK358" s="61"/>
      <c r="FL358" s="61"/>
      <c r="FM358" s="61"/>
      <c r="FN358" s="61"/>
      <c r="FO358" s="61"/>
      <c r="FP358" s="61"/>
      <c r="FQ358" s="61"/>
      <c r="FR358" s="61"/>
      <c r="FS358" s="61"/>
      <c r="FT358" s="61"/>
      <c r="FU358" s="61"/>
      <c r="FV358" s="61"/>
      <c r="FW358" s="61"/>
      <c r="FX358" s="61"/>
      <c r="FY358" s="61"/>
      <c r="FZ358" s="61"/>
      <c r="GA358" s="61"/>
      <c r="GB358" s="61"/>
      <c r="GC358" s="61"/>
      <c r="GD358" s="61"/>
      <c r="GE358" s="61"/>
      <c r="GF358" s="61"/>
      <c r="GG358" s="61"/>
      <c r="GH358" s="61"/>
      <c r="GI358" s="61"/>
      <c r="GJ358" s="61"/>
      <c r="GK358" s="61"/>
      <c r="GL358" s="61"/>
      <c r="GM358" s="61"/>
      <c r="GN358" s="61"/>
      <c r="GO358" s="61"/>
      <c r="GP358" s="61"/>
      <c r="GQ358" s="61"/>
      <c r="GR358" s="61"/>
      <c r="GS358" s="61"/>
      <c r="GT358" s="61"/>
      <c r="GU358" s="61"/>
      <c r="GV358" s="61"/>
      <c r="GW358" s="61"/>
      <c r="GX358" s="61"/>
      <c r="GY358" s="61"/>
      <c r="GZ358" s="61"/>
      <c r="HA358" s="61"/>
      <c r="HB358" s="61"/>
      <c r="HC358" s="61"/>
      <c r="HD358" s="61"/>
      <c r="HE358" s="61"/>
      <c r="HF358" s="61"/>
      <c r="HG358" s="61"/>
      <c r="HH358" s="61"/>
      <c r="HI358" s="61"/>
      <c r="HJ358" s="61"/>
      <c r="HK358" s="61"/>
      <c r="HL358" s="61"/>
      <c r="HM358" s="61"/>
      <c r="HN358" s="61"/>
      <c r="HO358" s="61"/>
      <c r="HP358" s="61"/>
      <c r="HQ358" s="61"/>
      <c r="HR358" s="61"/>
      <c r="HS358" s="61"/>
      <c r="HT358" s="61"/>
      <c r="HU358" s="61"/>
      <c r="HV358" s="61"/>
      <c r="HW358" s="61"/>
      <c r="HX358" s="61"/>
      <c r="HY358" s="61"/>
      <c r="HZ358" s="61"/>
      <c r="IA358" s="61"/>
      <c r="IB358" s="61"/>
      <c r="IC358" s="61"/>
      <c r="ID358" s="61"/>
      <c r="IE358" s="61"/>
      <c r="IF358" s="61"/>
      <c r="IG358" s="61"/>
      <c r="IH358" s="61"/>
      <c r="II358" s="61"/>
      <c r="IJ358" s="61"/>
      <c r="IK358" s="61"/>
      <c r="IL358" s="61"/>
      <c r="IM358" s="61"/>
      <c r="IN358" s="61"/>
      <c r="IO358" s="61"/>
      <c r="IP358" s="61"/>
      <c r="IQ358" s="61"/>
      <c r="IR358" s="61"/>
      <c r="IS358" s="61"/>
      <c r="IT358" s="61"/>
      <c r="IU358" s="61"/>
      <c r="IV358" s="61"/>
      <c r="IW358" s="61"/>
      <c r="IX358" s="61"/>
      <c r="IY358" s="61"/>
      <c r="IZ358" s="61"/>
      <c r="JA358" s="61"/>
      <c r="JB358" s="61"/>
      <c r="JC358" s="61"/>
      <c r="JD358" s="61"/>
      <c r="JE358" s="61"/>
      <c r="JF358" s="61"/>
      <c r="JG358" s="248"/>
      <c r="JH358" s="61"/>
      <c r="JI358" s="61"/>
      <c r="JJ358" s="61"/>
      <c r="JK358" s="61"/>
      <c r="JL358" s="61"/>
      <c r="JM358" s="61"/>
      <c r="JN358" s="61"/>
      <c r="JO358" s="61"/>
      <c r="JP358" s="61"/>
      <c r="JQ358" s="61"/>
      <c r="JR358" s="61"/>
      <c r="JS358" s="61"/>
      <c r="JT358" s="248"/>
      <c r="JU358" s="61"/>
      <c r="JV358" s="61"/>
      <c r="JW358" s="61"/>
      <c r="JX358" s="61"/>
      <c r="JY358" s="61"/>
      <c r="JZ358" s="61"/>
      <c r="KA358" s="61"/>
      <c r="KB358" s="61"/>
      <c r="KC358" s="61"/>
      <c r="KD358" s="61"/>
      <c r="KE358" s="61"/>
      <c r="KF358" s="61"/>
      <c r="KG358" s="248"/>
      <c r="KH358" s="61"/>
      <c r="KI358" s="61"/>
      <c r="KJ358" s="61"/>
      <c r="KK358" s="61"/>
      <c r="KL358" s="61"/>
      <c r="KM358" s="61"/>
      <c r="KN358" s="61"/>
      <c r="KO358" s="61"/>
      <c r="KP358" s="61"/>
      <c r="KQ358" s="61"/>
      <c r="KR358" s="61"/>
      <c r="KS358" s="61"/>
      <c r="KT358" s="248"/>
      <c r="KU358" s="61"/>
      <c r="KV358" s="61"/>
      <c r="KW358" s="61"/>
      <c r="KX358" s="61"/>
      <c r="KY358" s="61"/>
      <c r="KZ358" s="61"/>
      <c r="LA358" s="61"/>
      <c r="LB358" s="61"/>
      <c r="LC358" s="61"/>
      <c r="LD358" s="61"/>
      <c r="LE358" s="61"/>
      <c r="LF358" s="61"/>
      <c r="LG358" s="248"/>
      <c r="LH358" s="61"/>
      <c r="LI358" s="61"/>
      <c r="LJ358" s="61"/>
      <c r="LK358" s="61"/>
      <c r="LL358" s="61"/>
      <c r="LM358" s="61"/>
      <c r="LN358" s="61"/>
      <c r="LO358" s="61"/>
      <c r="LP358" s="61"/>
      <c r="LQ358" s="61"/>
      <c r="LR358" s="61"/>
      <c r="LS358" s="61"/>
      <c r="LT358" s="248"/>
      <c r="LU358" s="61"/>
      <c r="LV358" s="61"/>
      <c r="LW358" s="61"/>
      <c r="LX358" s="61"/>
      <c r="LY358" s="61"/>
      <c r="LZ358" s="61"/>
      <c r="MA358" s="61"/>
      <c r="MB358" s="61"/>
      <c r="MC358" s="61"/>
      <c r="MD358" s="61"/>
      <c r="ME358" s="61"/>
      <c r="MF358" s="61"/>
      <c r="MG358" s="248"/>
      <c r="MH358" s="61"/>
      <c r="MI358" s="61"/>
      <c r="MJ358" s="61"/>
      <c r="MK358" s="61"/>
      <c r="ML358" s="61"/>
      <c r="MM358" s="61"/>
      <c r="MN358" s="61"/>
      <c r="MO358" s="61"/>
      <c r="MP358" s="61"/>
      <c r="MQ358" s="61"/>
      <c r="MR358" s="61"/>
      <c r="MS358" s="62"/>
    </row>
    <row r="359" spans="1:357" s="14" customFormat="1" ht="20.25" x14ac:dyDescent="0.3">
      <c r="A359" s="92"/>
      <c r="B359" s="128" t="s">
        <v>290</v>
      </c>
      <c r="C359" s="129" t="s">
        <v>193</v>
      </c>
      <c r="D359" s="129" t="s">
        <v>417</v>
      </c>
      <c r="E359" s="63">
        <f t="shared" ref="E359:R359" si="1904">E304-E328</f>
        <v>-1036291.9379068603</v>
      </c>
      <c r="F359" s="63">
        <f t="shared" si="1904"/>
        <v>-412986.14588549524</v>
      </c>
      <c r="G359" s="63">
        <f t="shared" si="1904"/>
        <v>12452.011350358836</v>
      </c>
      <c r="H359" s="63">
        <f t="shared" si="1904"/>
        <v>785123.51861125021</v>
      </c>
      <c r="I359" s="63">
        <f t="shared" si="1904"/>
        <v>1229264.7304289769</v>
      </c>
      <c r="J359" s="63">
        <f t="shared" si="1904"/>
        <v>-1156735.1026539812</v>
      </c>
      <c r="K359" s="63">
        <f t="shared" si="1904"/>
        <v>-1015306.2927724915</v>
      </c>
      <c r="L359" s="63">
        <f t="shared" si="1904"/>
        <v>2819387.4144550152</v>
      </c>
      <c r="M359" s="63">
        <f t="shared" si="1904"/>
        <v>-373768.98681355361</v>
      </c>
      <c r="N359" s="63">
        <f t="shared" si="1904"/>
        <v>22275.0792855951</v>
      </c>
      <c r="O359" s="63">
        <f t="shared" si="1904"/>
        <v>-59693.707227507897</v>
      </c>
      <c r="P359" s="63">
        <f t="shared" si="1904"/>
        <v>236688.36588215659</v>
      </c>
      <c r="Q359" s="63">
        <f t="shared" si="1904"/>
        <v>-310365.54832248372</v>
      </c>
      <c r="R359" s="63">
        <f t="shared" si="1904"/>
        <v>-2246711.7342680688</v>
      </c>
      <c r="S359" s="63">
        <f>L359+M359+N359+O359+P359+Q359+R359</f>
        <v>87810.88299115235</v>
      </c>
      <c r="T359" s="63">
        <f t="shared" ref="T359:AE359" si="1905">T304-T328</f>
        <v>45105.157736604917</v>
      </c>
      <c r="U359" s="63">
        <f t="shared" si="1905"/>
        <v>-769362.3768986814</v>
      </c>
      <c r="V359" s="63">
        <f t="shared" si="1905"/>
        <v>436863.62877649814</v>
      </c>
      <c r="W359" s="63">
        <f t="shared" si="1905"/>
        <v>-446628.94341512275</v>
      </c>
      <c r="X359" s="63">
        <f t="shared" si="1905"/>
        <v>514747.1206810216</v>
      </c>
      <c r="Y359" s="63">
        <f t="shared" si="1905"/>
        <v>-421528.12552161585</v>
      </c>
      <c r="Z359" s="63">
        <f t="shared" si="1905"/>
        <v>142802.2199966617</v>
      </c>
      <c r="AA359" s="63">
        <f t="shared" si="1905"/>
        <v>888720.58087130706</v>
      </c>
      <c r="AB359" s="63">
        <f t="shared" si="1905"/>
        <v>131580.70438991819</v>
      </c>
      <c r="AC359" s="63">
        <f t="shared" si="1905"/>
        <v>605087.20998163917</v>
      </c>
      <c r="AD359" s="63">
        <f t="shared" si="1905"/>
        <v>420477.42447003862</v>
      </c>
      <c r="AE359" s="63">
        <f t="shared" si="1905"/>
        <v>-320933.37088966835</v>
      </c>
      <c r="AF359" s="63">
        <f>T359+U359+V359+W359+X359+Y359+Z359+AA359+AB359+AC359+AD359+AE359</f>
        <v>1226931.2301786011</v>
      </c>
      <c r="AG359" s="63">
        <f t="shared" ref="AG359:AR359" si="1906">AG304-AG328</f>
        <v>312368.55282924394</v>
      </c>
      <c r="AH359" s="63">
        <f t="shared" si="1906"/>
        <v>617317.64313136379</v>
      </c>
      <c r="AI359" s="63">
        <f t="shared" si="1906"/>
        <v>520810.18277416128</v>
      </c>
      <c r="AJ359" s="63">
        <f t="shared" si="1906"/>
        <v>-317367.5767818396</v>
      </c>
      <c r="AK359" s="63">
        <f t="shared" si="1906"/>
        <v>7630856.1170923049</v>
      </c>
      <c r="AL359" s="63">
        <f t="shared" si="1906"/>
        <v>921514.03104656981</v>
      </c>
      <c r="AM359" s="63">
        <f t="shared" si="1906"/>
        <v>-313105.3772325156</v>
      </c>
      <c r="AN359" s="63">
        <f t="shared" si="1906"/>
        <v>973703.11008178932</v>
      </c>
      <c r="AO359" s="63">
        <f t="shared" si="1906"/>
        <v>307106.57277583034</v>
      </c>
      <c r="AP359" s="63">
        <f t="shared" si="1906"/>
        <v>861893.78567851812</v>
      </c>
      <c r="AQ359" s="63">
        <f t="shared" si="1906"/>
        <v>669908.63253213186</v>
      </c>
      <c r="AR359" s="63">
        <f t="shared" si="1906"/>
        <v>573724.22838424286</v>
      </c>
      <c r="AS359" s="63">
        <f>AG359+AH359+AI359+AJ359+AK359+AL359+AM359+AN359+AO359+AP359+AQ359+AR359</f>
        <v>12758729.9023118</v>
      </c>
      <c r="AT359" s="63">
        <f t="shared" ref="AT359:BE359" si="1907">AT304-AT328</f>
        <v>-95647.153355032671</v>
      </c>
      <c r="AU359" s="63">
        <f t="shared" si="1907"/>
        <v>219329.48839926557</v>
      </c>
      <c r="AV359" s="63">
        <f t="shared" si="1907"/>
        <v>1250497.5938073779</v>
      </c>
      <c r="AW359" s="63">
        <f t="shared" si="1907"/>
        <v>497373.90502420289</v>
      </c>
      <c r="AX359" s="63">
        <f t="shared" si="1907"/>
        <v>-283535.23781505588</v>
      </c>
      <c r="AY359" s="63">
        <f t="shared" si="1907"/>
        <v>438318.54381572385</v>
      </c>
      <c r="AZ359" s="63">
        <f t="shared" si="1907"/>
        <v>471595.16708395933</v>
      </c>
      <c r="BA359" s="63">
        <f t="shared" si="1907"/>
        <v>397403.91612418654</v>
      </c>
      <c r="BB359" s="63">
        <f t="shared" si="1907"/>
        <v>734498.70305458177</v>
      </c>
      <c r="BC359" s="63">
        <f t="shared" si="1907"/>
        <v>428275.94779669488</v>
      </c>
      <c r="BD359" s="63">
        <f t="shared" si="1907"/>
        <v>1101882.120847939</v>
      </c>
      <c r="BE359" s="63">
        <f t="shared" si="1907"/>
        <v>859458.00584209547</v>
      </c>
      <c r="BF359" s="63">
        <f>AT359+AU359+AV359+AW359+AX359+AY359+AZ359+BA359+BB359+BC359+BD359+BE359</f>
        <v>6019451.0006259382</v>
      </c>
      <c r="BG359" s="63">
        <f t="shared" ref="BG359:BR359" si="1908">BG304-BG328</f>
        <v>302919.65393924224</v>
      </c>
      <c r="BH359" s="63">
        <f t="shared" si="1908"/>
        <v>381286.82540477376</v>
      </c>
      <c r="BI359" s="63">
        <f t="shared" si="1908"/>
        <v>279078.70906359563</v>
      </c>
      <c r="BJ359" s="63">
        <f t="shared" si="1908"/>
        <v>1317738.034259723</v>
      </c>
      <c r="BK359" s="63">
        <f t="shared" si="1908"/>
        <v>836793.78480220353</v>
      </c>
      <c r="BL359" s="63">
        <f t="shared" si="1908"/>
        <v>1384471.2653146388</v>
      </c>
      <c r="BM359" s="63">
        <f t="shared" si="1908"/>
        <v>-90178.243865798926</v>
      </c>
      <c r="BN359" s="63">
        <f t="shared" si="1908"/>
        <v>650370.71732598916</v>
      </c>
      <c r="BO359" s="63">
        <f t="shared" si="1908"/>
        <v>-147600.46294441668</v>
      </c>
      <c r="BP359" s="63">
        <f t="shared" si="1908"/>
        <v>454049.60252879327</v>
      </c>
      <c r="BQ359" s="63">
        <f t="shared" si="1908"/>
        <v>97308.152562176809</v>
      </c>
      <c r="BR359" s="63">
        <f t="shared" si="1908"/>
        <v>-4745614.5728592891</v>
      </c>
      <c r="BS359" s="63">
        <f>BG359+BH359+BI359+BJ359+BK359+BL359+BM359+BN359+BO359+BP359+BQ359+BR359</f>
        <v>720623.4655316323</v>
      </c>
      <c r="BT359" s="63">
        <f t="shared" ref="BT359:CE359" si="1909">BT304-BT328</f>
        <v>-549374.2888082125</v>
      </c>
      <c r="BU359" s="63">
        <f t="shared" si="1909"/>
        <v>1384349.7563011185</v>
      </c>
      <c r="BV359" s="63">
        <f t="shared" si="1909"/>
        <v>437329.45860457356</v>
      </c>
      <c r="BW359" s="63">
        <f t="shared" si="1909"/>
        <v>71985.811383742141</v>
      </c>
      <c r="BX359" s="63">
        <f t="shared" si="1909"/>
        <v>311372.51848606265</v>
      </c>
      <c r="BY359" s="63">
        <f t="shared" si="1909"/>
        <v>574257.00534134533</v>
      </c>
      <c r="BZ359" s="63">
        <f t="shared" si="1909"/>
        <v>951922.5997329331</v>
      </c>
      <c r="CA359" s="63">
        <f t="shared" si="1909"/>
        <v>183050.3619178769</v>
      </c>
      <c r="CB359" s="63">
        <f t="shared" si="1909"/>
        <v>371373.27453680534</v>
      </c>
      <c r="CC359" s="63">
        <f t="shared" si="1909"/>
        <v>96869.519529293844</v>
      </c>
      <c r="CD359" s="63">
        <f t="shared" si="1909"/>
        <v>401158.10398931755</v>
      </c>
      <c r="CE359" s="63">
        <f t="shared" si="1909"/>
        <v>1165906.1641211822</v>
      </c>
      <c r="CF359" s="63">
        <f>BT359+BU359+BV359+BW359+BX359+BY359+BZ359+CA359+CB359+CC359+CD359+CE359</f>
        <v>5400200.2851360384</v>
      </c>
      <c r="CG359" s="63">
        <f t="shared" ref="CG359:CR359" si="1910">CG304-CG328</f>
        <v>21529.29744616925</v>
      </c>
      <c r="CH359" s="63">
        <f t="shared" si="1910"/>
        <v>-439461.34076114174</v>
      </c>
      <c r="CI359" s="63">
        <f t="shared" si="1910"/>
        <v>289865.95505758637</v>
      </c>
      <c r="CJ359" s="63">
        <f t="shared" si="1910"/>
        <v>-91476.588132198376</v>
      </c>
      <c r="CK359" s="63">
        <f t="shared" si="1910"/>
        <v>113989.58650475711</v>
      </c>
      <c r="CL359" s="63">
        <f t="shared" si="1910"/>
        <v>266981.02979469218</v>
      </c>
      <c r="CM359" s="63">
        <f t="shared" si="1910"/>
        <v>-259226.93085461535</v>
      </c>
      <c r="CN359" s="63">
        <f t="shared" si="1910"/>
        <v>435601.01907027204</v>
      </c>
      <c r="CO359" s="63">
        <f t="shared" si="1910"/>
        <v>218418.9783007846</v>
      </c>
      <c r="CP359" s="63">
        <f t="shared" si="1910"/>
        <v>367725.78914204636</v>
      </c>
      <c r="CQ359" s="63">
        <f t="shared" si="1910"/>
        <v>1501566.5081372061</v>
      </c>
      <c r="CR359" s="63">
        <f t="shared" si="1910"/>
        <v>11358805.545526624</v>
      </c>
      <c r="CS359" s="63">
        <f>CG359+CH359+CI359+CJ359+CK359+CL359+CM359+CN359+CO359+CP359+CQ359+CR359</f>
        <v>13784318.849232182</v>
      </c>
      <c r="CT359" s="63">
        <f t="shared" ref="CT359:DE359" si="1911">CT304-CT328</f>
        <v>2213991.9434985816</v>
      </c>
      <c r="CU359" s="63">
        <f t="shared" si="1911"/>
        <v>12361403.465823736</v>
      </c>
      <c r="CV359" s="63">
        <f t="shared" si="1911"/>
        <v>318679.69875646802</v>
      </c>
      <c r="CW359" s="63">
        <f t="shared" si="1911"/>
        <v>629330.85795359709</v>
      </c>
      <c r="CX359" s="63">
        <f t="shared" si="1911"/>
        <v>673893.6049490904</v>
      </c>
      <c r="CY359" s="63">
        <f t="shared" si="1911"/>
        <v>-2164929.7828826569</v>
      </c>
      <c r="CZ359" s="63">
        <f t="shared" si="1911"/>
        <v>232955.32461191772</v>
      </c>
      <c r="DA359" s="63">
        <f t="shared" si="1911"/>
        <v>52226.407903521904</v>
      </c>
      <c r="DB359" s="63">
        <f t="shared" si="1911"/>
        <v>264633.51614922407</v>
      </c>
      <c r="DC359" s="63">
        <f t="shared" si="1911"/>
        <v>309438.40076781902</v>
      </c>
      <c r="DD359" s="63">
        <f t="shared" si="1911"/>
        <v>-1527201.4490068443</v>
      </c>
      <c r="DE359" s="63">
        <f t="shared" si="1911"/>
        <v>11761214.880153563</v>
      </c>
      <c r="DF359" s="63">
        <f>CT359+CU359+CV359+CW359+CX359+CY359+CZ359+DA359+DB359+DC359+DD359+DE359</f>
        <v>25125636.868678018</v>
      </c>
      <c r="DG359" s="63">
        <f t="shared" ref="DG359:DR359" si="1912">DG304-DG328</f>
        <v>1691431.3213470206</v>
      </c>
      <c r="DH359" s="63">
        <f t="shared" si="1912"/>
        <v>278466.08865297935</v>
      </c>
      <c r="DI359" s="63">
        <f t="shared" si="1912"/>
        <v>175017.13000000003</v>
      </c>
      <c r="DJ359" s="63">
        <f t="shared" si="1912"/>
        <v>151789.76000000001</v>
      </c>
      <c r="DK359" s="63">
        <f t="shared" si="1912"/>
        <v>185864.69000000009</v>
      </c>
      <c r="DL359" s="63">
        <f t="shared" si="1912"/>
        <v>-2863067</v>
      </c>
      <c r="DM359" s="63">
        <f t="shared" si="1912"/>
        <v>377286.62000000011</v>
      </c>
      <c r="DN359" s="63">
        <f t="shared" si="1912"/>
        <v>151152.34999999986</v>
      </c>
      <c r="DO359" s="63">
        <f t="shared" si="1912"/>
        <v>126100.20999999999</v>
      </c>
      <c r="DP359" s="63">
        <f t="shared" si="1912"/>
        <v>5015088.8699999992</v>
      </c>
      <c r="DQ359" s="63">
        <f t="shared" si="1912"/>
        <v>290512.60000000009</v>
      </c>
      <c r="DR359" s="63">
        <f t="shared" si="1912"/>
        <v>-2685187.26</v>
      </c>
      <c r="DS359" s="63">
        <f>DG359+DH359+DI359+DJ359+DK359+DL359+DM359+DN359+DO359+DP359+DQ359+DR359</f>
        <v>2894455.379999999</v>
      </c>
      <c r="DT359" s="63">
        <f t="shared" ref="DT359:EE359" si="1913">DT304-DT328</f>
        <v>-255595.37999999995</v>
      </c>
      <c r="DU359" s="63">
        <f t="shared" si="1913"/>
        <v>-3728480.2300000004</v>
      </c>
      <c r="DV359" s="63">
        <f t="shared" si="1913"/>
        <v>509696.32999999996</v>
      </c>
      <c r="DW359" s="63">
        <f t="shared" si="1913"/>
        <v>-98468.760000000009</v>
      </c>
      <c r="DX359" s="63">
        <f t="shared" si="1913"/>
        <v>33434.099999999977</v>
      </c>
      <c r="DY359" s="63">
        <f t="shared" si="1913"/>
        <v>122246.40999999997</v>
      </c>
      <c r="DZ359" s="63">
        <f t="shared" si="1913"/>
        <v>-31740.809999999969</v>
      </c>
      <c r="EA359" s="63">
        <f t="shared" si="1913"/>
        <v>223210.03000000003</v>
      </c>
      <c r="EB359" s="63">
        <f t="shared" si="1913"/>
        <v>6404700.9300000006</v>
      </c>
      <c r="EC359" s="63">
        <f t="shared" si="1913"/>
        <v>907373.86999999988</v>
      </c>
      <c r="ED359" s="63">
        <f t="shared" si="1913"/>
        <v>266338.57999999978</v>
      </c>
      <c r="EE359" s="63">
        <f t="shared" si="1913"/>
        <v>534816.0299999998</v>
      </c>
      <c r="EF359" s="63">
        <f>DT359+DU359+DV359+DW359+DX359+DY359+DZ359+EA359+EB359+EC359+ED359+EE359</f>
        <v>4887531.1000000015</v>
      </c>
      <c r="EG359" s="63">
        <f t="shared" ref="EG359:ER359" si="1914">EG304-EG328</f>
        <v>45063.670000000013</v>
      </c>
      <c r="EH359" s="63">
        <f t="shared" si="1914"/>
        <v>38121.740000000005</v>
      </c>
      <c r="EI359" s="63">
        <f t="shared" si="1914"/>
        <v>-192178.24</v>
      </c>
      <c r="EJ359" s="63">
        <f t="shared" si="1914"/>
        <v>2934283.16</v>
      </c>
      <c r="EK359" s="63">
        <f t="shared" si="1914"/>
        <v>-97320.78</v>
      </c>
      <c r="EL359" s="63">
        <f t="shared" si="1914"/>
        <v>-234109.32000000015</v>
      </c>
      <c r="EM359" s="63">
        <f t="shared" si="1914"/>
        <v>-368274.57999999996</v>
      </c>
      <c r="EN359" s="63">
        <f t="shared" si="1914"/>
        <v>94814.650000000023</v>
      </c>
      <c r="EO359" s="63">
        <f t="shared" si="1914"/>
        <v>975363.1100000001</v>
      </c>
      <c r="EP359" s="63">
        <f t="shared" si="1914"/>
        <v>-675153.49000000011</v>
      </c>
      <c r="EQ359" s="63">
        <f t="shared" si="1914"/>
        <v>321720.24</v>
      </c>
      <c r="ER359" s="63">
        <f t="shared" si="1914"/>
        <v>16382035.950000001</v>
      </c>
      <c r="ES359" s="63">
        <f>EG359+EH359+EI359+EJ359+EK359+EL359+EM359+EN359+EO359+EP359+EQ359+ER359</f>
        <v>19224366.109999999</v>
      </c>
      <c r="ET359" s="63">
        <f t="shared" ref="ET359:FE359" si="1915">ET304-ET328</f>
        <v>58765.380000000005</v>
      </c>
      <c r="EU359" s="63">
        <f t="shared" si="1915"/>
        <v>10245.619999999995</v>
      </c>
      <c r="EV359" s="63">
        <f t="shared" si="1915"/>
        <v>-260185.37000000002</v>
      </c>
      <c r="EW359" s="63">
        <f t="shared" si="1915"/>
        <v>1636952.1800000002</v>
      </c>
      <c r="EX359" s="63">
        <f t="shared" si="1915"/>
        <v>11365.729999999996</v>
      </c>
      <c r="EY359" s="63">
        <f t="shared" si="1915"/>
        <v>77400.410000000033</v>
      </c>
      <c r="EZ359" s="63">
        <f t="shared" si="1915"/>
        <v>794442.62999999989</v>
      </c>
      <c r="FA359" s="63">
        <f t="shared" si="1915"/>
        <v>-17815.600000000006</v>
      </c>
      <c r="FB359" s="63">
        <f t="shared" si="1915"/>
        <v>15738336.99</v>
      </c>
      <c r="FC359" s="63">
        <f t="shared" si="1915"/>
        <v>-355998.62999999989</v>
      </c>
      <c r="FD359" s="63">
        <f t="shared" si="1915"/>
        <v>-320047.06000000006</v>
      </c>
      <c r="FE359" s="63">
        <f t="shared" si="1915"/>
        <v>-293110.52999999991</v>
      </c>
      <c r="FF359" s="63">
        <f>ET359+EU359+EV359+EW359+EX359+EY359+EZ359+FA359+FB359+FC359+FD359+FE359</f>
        <v>17080351.75</v>
      </c>
      <c r="FG359" s="63">
        <f t="shared" ref="FG359:FR359" si="1916">FG304-FG328</f>
        <v>-12804.51999999999</v>
      </c>
      <c r="FH359" s="63">
        <f t="shared" si="1916"/>
        <v>-133631.66000000003</v>
      </c>
      <c r="FI359" s="63">
        <f t="shared" si="1916"/>
        <v>-3612343.13</v>
      </c>
      <c r="FJ359" s="63">
        <f t="shared" si="1916"/>
        <v>-35727.000000000015</v>
      </c>
      <c r="FK359" s="63">
        <f t="shared" si="1916"/>
        <v>-414670.50000000023</v>
      </c>
      <c r="FL359" s="63">
        <f t="shared" si="1916"/>
        <v>-665012.88000000012</v>
      </c>
      <c r="FM359" s="63">
        <f t="shared" si="1916"/>
        <v>-128585.40000000001</v>
      </c>
      <c r="FN359" s="63">
        <f t="shared" si="1916"/>
        <v>-38739.330000000016</v>
      </c>
      <c r="FO359" s="63">
        <f t="shared" si="1916"/>
        <v>-896842.03</v>
      </c>
      <c r="FP359" s="63">
        <f t="shared" si="1916"/>
        <v>434138.5</v>
      </c>
      <c r="FQ359" s="63">
        <f t="shared" si="1916"/>
        <v>-401475.35000000003</v>
      </c>
      <c r="FR359" s="63">
        <f t="shared" si="1916"/>
        <v>-1788104.74</v>
      </c>
      <c r="FS359" s="63">
        <f>FG359+FH359+FI359+FJ359+FK359+FL359+FM359+FN359+FO359+FP359+FQ359+FR359</f>
        <v>-7693798.040000001</v>
      </c>
      <c r="FT359" s="63">
        <f t="shared" ref="FT359:GC359" si="1917">FT304-FT328</f>
        <v>46573.439999999995</v>
      </c>
      <c r="FU359" s="63">
        <f t="shared" si="1917"/>
        <v>-278697.07</v>
      </c>
      <c r="FV359" s="63">
        <f t="shared" si="1917"/>
        <v>-241086.9</v>
      </c>
      <c r="FW359" s="63">
        <f t="shared" si="1917"/>
        <v>-209348.32999999996</v>
      </c>
      <c r="FX359" s="63">
        <f t="shared" si="1917"/>
        <v>-147662.85000000003</v>
      </c>
      <c r="FY359" s="63">
        <f t="shared" si="1917"/>
        <v>-404225.51</v>
      </c>
      <c r="FZ359" s="63">
        <f t="shared" si="1917"/>
        <v>-3195839.3200000008</v>
      </c>
      <c r="GA359" s="63">
        <f t="shared" si="1917"/>
        <v>-136641.75</v>
      </c>
      <c r="GB359" s="63">
        <f t="shared" si="1917"/>
        <v>-43149.470000000016</v>
      </c>
      <c r="GC359" s="63">
        <f t="shared" si="1917"/>
        <v>179869.87</v>
      </c>
      <c r="GD359" s="63">
        <f>GD304-GD328</f>
        <v>-4107.1400000000722</v>
      </c>
      <c r="GE359" s="63">
        <f>GE304-GE328</f>
        <v>-4020056.5500000003</v>
      </c>
      <c r="GF359" s="63">
        <f>FT359+FU359+FV359+FW359+FX359+FY359+FZ359+GA359+GB359+GC359+GD359+GE359</f>
        <v>-8454371.5800000001</v>
      </c>
      <c r="GG359" s="63">
        <f t="shared" ref="GG359:GP359" si="1918">GG304-GG328</f>
        <v>-191709.26999999996</v>
      </c>
      <c r="GH359" s="63">
        <f t="shared" si="1918"/>
        <v>-663772.10000000009</v>
      </c>
      <c r="GI359" s="63">
        <f t="shared" si="1918"/>
        <v>-44597.000000000044</v>
      </c>
      <c r="GJ359" s="63">
        <f t="shared" si="1918"/>
        <v>-947528.66999999993</v>
      </c>
      <c r="GK359" s="63">
        <f t="shared" si="1918"/>
        <v>-1064629.6299999999</v>
      </c>
      <c r="GL359" s="63">
        <f t="shared" si="1918"/>
        <v>-245754.75</v>
      </c>
      <c r="GM359" s="63">
        <f t="shared" si="1918"/>
        <v>-483418.36999999976</v>
      </c>
      <c r="GN359" s="63">
        <f t="shared" si="1918"/>
        <v>-313825.97000000032</v>
      </c>
      <c r="GO359" s="63">
        <f t="shared" si="1918"/>
        <v>-222234.83999999997</v>
      </c>
      <c r="GP359" s="63">
        <f t="shared" si="1918"/>
        <v>-492705.51</v>
      </c>
      <c r="GQ359" s="63">
        <f>GQ304-GQ328</f>
        <v>-897044.35000000009</v>
      </c>
      <c r="GR359" s="63">
        <f>GR304-GR328</f>
        <v>-653048.7899999998</v>
      </c>
      <c r="GS359" s="63">
        <f>GG359+GH359+GI359+GJ359+GK359+GL359+GM359+GN359+GO359+GP359+GQ359+GR359</f>
        <v>-6220269.2499999991</v>
      </c>
      <c r="GT359" s="63">
        <f t="shared" ref="GT359:HC359" si="1919">GT304-GT328</f>
        <v>-42608.66</v>
      </c>
      <c r="GU359" s="63">
        <f t="shared" si="1919"/>
        <v>-272647.76</v>
      </c>
      <c r="GV359" s="63">
        <f t="shared" si="1919"/>
        <v>-333198.48999999993</v>
      </c>
      <c r="GW359" s="63">
        <f t="shared" si="1919"/>
        <v>-611226.68000000005</v>
      </c>
      <c r="GX359" s="63">
        <f t="shared" si="1919"/>
        <v>-330074.27</v>
      </c>
      <c r="GY359" s="63">
        <f t="shared" si="1919"/>
        <v>-600141.43000000017</v>
      </c>
      <c r="GZ359" s="63">
        <f t="shared" si="1919"/>
        <v>-462430.42</v>
      </c>
      <c r="HA359" s="63">
        <f t="shared" si="1919"/>
        <v>-824219.74</v>
      </c>
      <c r="HB359" s="63">
        <f t="shared" si="1919"/>
        <v>-709996.35</v>
      </c>
      <c r="HC359" s="63">
        <f t="shared" si="1919"/>
        <v>-453681.14</v>
      </c>
      <c r="HD359" s="63">
        <f>HD304-HD328</f>
        <v>-614220.15</v>
      </c>
      <c r="HE359" s="63">
        <f>HE304-HE328</f>
        <v>-1444196.13</v>
      </c>
      <c r="HF359" s="63">
        <f>GT359+GU359+GV359+GW359+GX359+GY359+GZ359+HA359+HB359+HC359+HD359+HE359</f>
        <v>-6698641.2200000007</v>
      </c>
      <c r="HG359" s="63">
        <f t="shared" ref="HG359:HP359" si="1920">HG304-HG328</f>
        <v>-99763.530000000013</v>
      </c>
      <c r="HH359" s="63">
        <f t="shared" si="1920"/>
        <v>-67773.889999999956</v>
      </c>
      <c r="HI359" s="63">
        <f t="shared" si="1920"/>
        <v>-545811.14999999991</v>
      </c>
      <c r="HJ359" s="63">
        <f t="shared" si="1920"/>
        <v>-762337.52</v>
      </c>
      <c r="HK359" s="63">
        <f t="shared" si="1920"/>
        <v>-1633744.3699999999</v>
      </c>
      <c r="HL359" s="63">
        <f t="shared" si="1920"/>
        <v>808148.16999999993</v>
      </c>
      <c r="HM359" s="63">
        <f t="shared" si="1920"/>
        <v>-135528.76</v>
      </c>
      <c r="HN359" s="63">
        <f t="shared" si="1920"/>
        <v>-915995.75999999989</v>
      </c>
      <c r="HO359" s="63">
        <f t="shared" si="1920"/>
        <v>-263874.96999999997</v>
      </c>
      <c r="HP359" s="63">
        <f t="shared" si="1920"/>
        <v>-859791.48</v>
      </c>
      <c r="HQ359" s="63">
        <f>HQ304-HQ328</f>
        <v>-110782.7900000001</v>
      </c>
      <c r="HR359" s="63">
        <f>HR304-HR328</f>
        <v>99046.819999999949</v>
      </c>
      <c r="HS359" s="63">
        <f>HG359+HH359+HI359+HJ359+HK359+HL359+HM359+HN359+HO359+HP359+HQ359+HR359</f>
        <v>-4488209.2299999995</v>
      </c>
      <c r="HT359" s="63">
        <f t="shared" ref="HT359:IC359" si="1921">HT304-HT328</f>
        <v>394753.75000000006</v>
      </c>
      <c r="HU359" s="63">
        <f t="shared" si="1921"/>
        <v>83132.580000000016</v>
      </c>
      <c r="HV359" s="63">
        <f t="shared" si="1921"/>
        <v>-274468.3</v>
      </c>
      <c r="HW359" s="63">
        <f t="shared" si="1921"/>
        <v>-229848.6</v>
      </c>
      <c r="HX359" s="63">
        <f t="shared" si="1921"/>
        <v>-22605.390000000043</v>
      </c>
      <c r="HY359" s="63">
        <f t="shared" si="1921"/>
        <v>-168275.19</v>
      </c>
      <c r="HZ359" s="63">
        <f t="shared" si="1921"/>
        <v>-195073.89</v>
      </c>
      <c r="IA359" s="63">
        <f t="shared" si="1921"/>
        <v>-190064.8</v>
      </c>
      <c r="IB359" s="63">
        <f t="shared" si="1921"/>
        <v>-249119.11</v>
      </c>
      <c r="IC359" s="63">
        <f t="shared" si="1921"/>
        <v>182484.93999999989</v>
      </c>
      <c r="ID359" s="63">
        <f>ID304-ID328</f>
        <v>-9341.639999999883</v>
      </c>
      <c r="IE359" s="63">
        <f>IE304-IE328</f>
        <v>31783.449999999983</v>
      </c>
      <c r="IF359" s="63">
        <f>HT359+HU359+HV359+HW359+HX359+HY359+HZ359+IA359+IB359+IC359+ID359+IE359</f>
        <v>-646642.19999999995</v>
      </c>
      <c r="IG359" s="63">
        <f t="shared" ref="IG359:IP359" si="1922">IG304-IG328</f>
        <v>404928.27999999997</v>
      </c>
      <c r="IH359" s="63">
        <f t="shared" si="1922"/>
        <v>10411.500000000007</v>
      </c>
      <c r="II359" s="63">
        <f t="shared" si="1922"/>
        <v>21299.029999999995</v>
      </c>
      <c r="IJ359" s="63">
        <f t="shared" si="1922"/>
        <v>21329.620000000003</v>
      </c>
      <c r="IK359" s="63">
        <f t="shared" si="1922"/>
        <v>147254.83000000002</v>
      </c>
      <c r="IL359" s="63">
        <f t="shared" si="1922"/>
        <v>27135.560000000012</v>
      </c>
      <c r="IM359" s="63">
        <f t="shared" si="1922"/>
        <v>14053.470000000027</v>
      </c>
      <c r="IN359" s="63">
        <f t="shared" si="1922"/>
        <v>-8151.7000000000044</v>
      </c>
      <c r="IO359" s="63">
        <f t="shared" si="1922"/>
        <v>12570.609999999964</v>
      </c>
      <c r="IP359" s="63">
        <f t="shared" si="1922"/>
        <v>226482.69000000003</v>
      </c>
      <c r="IQ359" s="63">
        <f>IQ304-IQ328</f>
        <v>21571.929999999982</v>
      </c>
      <c r="IR359" s="63">
        <f>IR304-IR328</f>
        <v>880548.48999999953</v>
      </c>
      <c r="IS359" s="63">
        <f>IG359+IH359+II359+IJ359+IK359+IL359+IM359+IN359+IO359+IP359+IQ359+IR359</f>
        <v>1779434.3099999996</v>
      </c>
      <c r="IT359" s="63">
        <f t="shared" ref="IT359:JC359" si="1923">IT304-IT328</f>
        <v>-924565.16</v>
      </c>
      <c r="IU359" s="63">
        <f t="shared" si="1923"/>
        <v>-405480.08999999997</v>
      </c>
      <c r="IV359" s="63">
        <f t="shared" si="1923"/>
        <v>231281.79</v>
      </c>
      <c r="IW359" s="63">
        <f t="shared" si="1923"/>
        <v>22461.820000000003</v>
      </c>
      <c r="IX359" s="63">
        <f t="shared" si="1923"/>
        <v>-101033.15000000001</v>
      </c>
      <c r="IY359" s="63">
        <f t="shared" si="1923"/>
        <v>31844.039999999997</v>
      </c>
      <c r="IZ359" s="63">
        <f t="shared" si="1923"/>
        <v>-462293.5</v>
      </c>
      <c r="JA359" s="63">
        <f t="shared" si="1923"/>
        <v>-437959.94000000018</v>
      </c>
      <c r="JB359" s="63">
        <f t="shared" si="1923"/>
        <v>-1617059.5399999996</v>
      </c>
      <c r="JC359" s="63">
        <f t="shared" si="1923"/>
        <v>40591.109999999986</v>
      </c>
      <c r="JD359" s="63">
        <f>JD304-JD328</f>
        <v>-197097.47999999957</v>
      </c>
      <c r="JE359" s="63">
        <f>JE304-JE328</f>
        <v>328211.87000000005</v>
      </c>
      <c r="JF359" s="63">
        <f>IT359+IU359+IV359+IW359+IX359+IY359+IZ359+JA359+JB359+JC359+JD359+JE359</f>
        <v>-3491098.2299999991</v>
      </c>
      <c r="JG359" s="249">
        <f t="shared" ref="JG359:JP359" si="1924">JG304-JG328</f>
        <v>-483997.04</v>
      </c>
      <c r="JH359" s="63">
        <f t="shared" si="1924"/>
        <v>206682.22999999998</v>
      </c>
      <c r="JI359" s="63">
        <f t="shared" si="1924"/>
        <v>1256132.7900000003</v>
      </c>
      <c r="JJ359" s="63">
        <f t="shared" si="1924"/>
        <v>155334.34</v>
      </c>
      <c r="JK359" s="63">
        <f t="shared" si="1924"/>
        <v>-60570.839999999946</v>
      </c>
      <c r="JL359" s="63">
        <f t="shared" si="1924"/>
        <v>-302899.31000000041</v>
      </c>
      <c r="JM359" s="63">
        <f t="shared" si="1924"/>
        <v>3121770.84</v>
      </c>
      <c r="JN359" s="63">
        <f t="shared" si="1924"/>
        <v>1080941.6300000004</v>
      </c>
      <c r="JO359" s="63">
        <f t="shared" si="1924"/>
        <v>-1379229.6200000003</v>
      </c>
      <c r="JP359" s="63">
        <f t="shared" si="1924"/>
        <v>228215.44999999914</v>
      </c>
      <c r="JQ359" s="63">
        <f>JQ304-JQ328</f>
        <v>-411953.37999999983</v>
      </c>
      <c r="JR359" s="63">
        <f>JR304-JR328</f>
        <v>-849503.54999999923</v>
      </c>
      <c r="JS359" s="63">
        <f>JG359+JH359+JI359+JJ359+JK359+JL359+JM359+JN359+JO359+JP359+JQ359+JR359</f>
        <v>2560923.5400000005</v>
      </c>
      <c r="JT359" s="249">
        <f t="shared" ref="JT359:KC359" si="1925">JT304-JT328</f>
        <v>40884.03</v>
      </c>
      <c r="JU359" s="63">
        <f t="shared" si="1925"/>
        <v>-38620.060000000005</v>
      </c>
      <c r="JV359" s="63">
        <f t="shared" si="1925"/>
        <v>724227.16999999993</v>
      </c>
      <c r="JW359" s="63">
        <f t="shared" si="1925"/>
        <v>-76404.599999999991</v>
      </c>
      <c r="JX359" s="63">
        <f t="shared" si="1925"/>
        <v>-746624.97</v>
      </c>
      <c r="JY359" s="63">
        <f t="shared" si="1925"/>
        <v>-812568.2699999999</v>
      </c>
      <c r="JZ359" s="63">
        <f t="shared" si="1925"/>
        <v>-1000290.9200000002</v>
      </c>
      <c r="KA359" s="63">
        <f t="shared" si="1925"/>
        <v>-599704.61</v>
      </c>
      <c r="KB359" s="63">
        <f t="shared" si="1925"/>
        <v>63724.860000000008</v>
      </c>
      <c r="KC359" s="63">
        <f t="shared" si="1925"/>
        <v>149619.49000000005</v>
      </c>
      <c r="KD359" s="63">
        <f>KD304-KD328</f>
        <v>12018.449999999995</v>
      </c>
      <c r="KE359" s="63">
        <f>KE304-KE328</f>
        <v>28433.030000000028</v>
      </c>
      <c r="KF359" s="63">
        <f>JT359+JU359+JV359+JW359+JX359+JY359+JZ359+KA359+KB359+KC359+KD359+KE359</f>
        <v>-2255306.3999999994</v>
      </c>
      <c r="KG359" s="249">
        <f t="shared" ref="KG359:KP359" si="1926">KG304-KG328</f>
        <v>60838.03</v>
      </c>
      <c r="KH359" s="63">
        <f t="shared" si="1926"/>
        <v>-350908.19</v>
      </c>
      <c r="KI359" s="63">
        <f t="shared" si="1926"/>
        <v>-1144687.1499999999</v>
      </c>
      <c r="KJ359" s="63">
        <f t="shared" si="1926"/>
        <v>-830977.94000000006</v>
      </c>
      <c r="KK359" s="63">
        <f t="shared" si="1926"/>
        <v>-804910.85999999987</v>
      </c>
      <c r="KL359" s="63">
        <f t="shared" si="1926"/>
        <v>304946.64999999997</v>
      </c>
      <c r="KM359" s="63">
        <f t="shared" si="1926"/>
        <v>9215.8799999999937</v>
      </c>
      <c r="KN359" s="63">
        <f t="shared" si="1926"/>
        <v>-1297018.51</v>
      </c>
      <c r="KO359" s="63">
        <f t="shared" si="1926"/>
        <v>6058.5300000000052</v>
      </c>
      <c r="KP359" s="63">
        <f t="shared" si="1926"/>
        <v>247245.2</v>
      </c>
      <c r="KQ359" s="63">
        <f>KQ304-KQ328</f>
        <v>-982863.67</v>
      </c>
      <c r="KR359" s="63">
        <f>KR304-KR328</f>
        <v>40537.280000000057</v>
      </c>
      <c r="KS359" s="63">
        <f>KG359+KH359+KI359+KJ359+KK359+KL359+KM359+KN359+KO359+KP359+KQ359+KR359</f>
        <v>-4742524.75</v>
      </c>
      <c r="KT359" s="249">
        <f t="shared" ref="KT359:LC359" si="1927">KT304-KT328</f>
        <v>-86652.19</v>
      </c>
      <c r="KU359" s="63">
        <f t="shared" si="1927"/>
        <v>97693.590000000026</v>
      </c>
      <c r="KV359" s="63">
        <f t="shared" si="1927"/>
        <v>246015.83</v>
      </c>
      <c r="KW359" s="63">
        <f t="shared" si="1927"/>
        <v>292530.41000000003</v>
      </c>
      <c r="KX359" s="63">
        <f t="shared" si="1927"/>
        <v>-72853.309999999969</v>
      </c>
      <c r="KY359" s="63">
        <f t="shared" si="1927"/>
        <v>-493684.89</v>
      </c>
      <c r="KZ359" s="63">
        <f t="shared" si="1927"/>
        <v>-432070.07000000007</v>
      </c>
      <c r="LA359" s="63">
        <f t="shared" si="1927"/>
        <v>-634940.92999999993</v>
      </c>
      <c r="LB359" s="63">
        <f t="shared" si="1927"/>
        <v>6489.5999999999967</v>
      </c>
      <c r="LC359" s="63">
        <f t="shared" si="1927"/>
        <v>-903436.64</v>
      </c>
      <c r="LD359" s="63">
        <f>LD304-LD328</f>
        <v>-144519.44000000012</v>
      </c>
      <c r="LE359" s="63">
        <f>LE304-LE328</f>
        <v>-16094.320000000003</v>
      </c>
      <c r="LF359" s="63">
        <f>KT359+KU359+KV359+KW359+KX359+KY359+KZ359+LA359+LB359+LC359+LD359+LE359</f>
        <v>-2141522.36</v>
      </c>
      <c r="LG359" s="249">
        <f t="shared" ref="LG359:LP359" si="1928">LG304-LG328</f>
        <v>7576.07</v>
      </c>
      <c r="LH359" s="63">
        <f t="shared" si="1928"/>
        <v>-137161.45000000001</v>
      </c>
      <c r="LI359" s="63">
        <f t="shared" si="1928"/>
        <v>-156623.72</v>
      </c>
      <c r="LJ359" s="63">
        <f t="shared" si="1928"/>
        <v>109477.27999999998</v>
      </c>
      <c r="LK359" s="63">
        <f t="shared" si="1928"/>
        <v>-937627.82000000018</v>
      </c>
      <c r="LL359" s="63">
        <f t="shared" si="1928"/>
        <v>3191.380000000001</v>
      </c>
      <c r="LM359" s="63">
        <f t="shared" si="1928"/>
        <v>3002.2000000000007</v>
      </c>
      <c r="LN359" s="63">
        <f t="shared" si="1928"/>
        <v>46518.180000000015</v>
      </c>
      <c r="LO359" s="63">
        <f t="shared" si="1928"/>
        <v>2905.9499999999971</v>
      </c>
      <c r="LP359" s="63">
        <f t="shared" si="1928"/>
        <v>2996.880000000001</v>
      </c>
      <c r="LQ359" s="63">
        <f>LQ304-LQ328</f>
        <v>-227944.28999999992</v>
      </c>
      <c r="LR359" s="63">
        <f>LR304-LR328</f>
        <v>-556847.69999999995</v>
      </c>
      <c r="LS359" s="63">
        <f>LG359+LH359+LI359+LJ359+LK359+LL359+LM359+LN359+LO359+LP359+LQ359+LR359</f>
        <v>-1840537.0400000003</v>
      </c>
      <c r="LT359" s="249">
        <f t="shared" ref="LT359:MC359" si="1929">LT304-LT328</f>
        <v>-120532.32</v>
      </c>
      <c r="LU359" s="63">
        <f t="shared" si="1929"/>
        <v>-26445.030000000002</v>
      </c>
      <c r="LV359" s="63">
        <f t="shared" si="1929"/>
        <v>-779760.31</v>
      </c>
      <c r="LW359" s="63">
        <f t="shared" si="1929"/>
        <v>-586355.35999999987</v>
      </c>
      <c r="LX359" s="63">
        <f t="shared" si="1929"/>
        <v>41418.06</v>
      </c>
      <c r="LY359" s="63">
        <f t="shared" si="1929"/>
        <v>-1243806.8600000001</v>
      </c>
      <c r="LZ359" s="63">
        <f t="shared" si="1929"/>
        <v>-501888.09999999974</v>
      </c>
      <c r="MA359" s="63">
        <f t="shared" si="1929"/>
        <v>-522778.08</v>
      </c>
      <c r="MB359" s="63">
        <f t="shared" si="1929"/>
        <v>-704980.27</v>
      </c>
      <c r="MC359" s="63">
        <f t="shared" si="1929"/>
        <v>-725986.24000000022</v>
      </c>
      <c r="MD359" s="63">
        <f>MD304-MD328</f>
        <v>38523.399999999994</v>
      </c>
      <c r="ME359" s="63">
        <f>ME304-ME328</f>
        <v>357892.76</v>
      </c>
      <c r="MF359" s="63">
        <f>LT359+LU359+LV359+LW359+LX359+LY359+LZ359+MA359+MB359+MC359+MD359+ME359</f>
        <v>-4774698.3499999996</v>
      </c>
      <c r="MG359" s="249">
        <f t="shared" ref="MG359:MP359" si="1930">MG304-MG328</f>
        <v>41594.11</v>
      </c>
      <c r="MH359" s="63">
        <f t="shared" si="1930"/>
        <v>92.740000000000009</v>
      </c>
      <c r="MI359" s="63">
        <f t="shared" si="1930"/>
        <v>-1571586.1400000001</v>
      </c>
      <c r="MJ359" s="63">
        <f t="shared" si="1930"/>
        <v>0</v>
      </c>
      <c r="MK359" s="63">
        <f t="shared" si="1930"/>
        <v>0</v>
      </c>
      <c r="ML359" s="63">
        <f t="shared" si="1930"/>
        <v>0</v>
      </c>
      <c r="MM359" s="63">
        <f t="shared" si="1930"/>
        <v>0</v>
      </c>
      <c r="MN359" s="63">
        <f t="shared" si="1930"/>
        <v>0</v>
      </c>
      <c r="MO359" s="63">
        <f t="shared" si="1930"/>
        <v>0</v>
      </c>
      <c r="MP359" s="63">
        <f t="shared" si="1930"/>
        <v>0</v>
      </c>
      <c r="MQ359" s="63">
        <f>MQ304-MQ328</f>
        <v>0</v>
      </c>
      <c r="MR359" s="63">
        <f>MR304-MR328</f>
        <v>0</v>
      </c>
      <c r="MS359" s="64">
        <f>MG359+MH359+MI359+MJ359+MK359+ML359+MM359+MN359+MO359+MP359+MQ359+MR359</f>
        <v>-1529899.29</v>
      </c>
    </row>
    <row r="360" spans="1:357" s="14" customFormat="1" ht="20.25" x14ac:dyDescent="0.3">
      <c r="A360" s="92"/>
      <c r="B360" s="128"/>
      <c r="C360" s="129" t="s">
        <v>164</v>
      </c>
      <c r="D360" s="129" t="s">
        <v>164</v>
      </c>
      <c r="E360" s="63"/>
      <c r="F360" s="63"/>
      <c r="G360" s="63"/>
      <c r="H360" s="63"/>
      <c r="I360" s="63"/>
      <c r="J360" s="63"/>
      <c r="K360" s="63"/>
      <c r="L360" s="63"/>
      <c r="M360" s="47"/>
      <c r="N360" s="47"/>
      <c r="O360" s="47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  <c r="DS360" s="63"/>
      <c r="DT360" s="63"/>
      <c r="DU360" s="63"/>
      <c r="DV360" s="63"/>
      <c r="DW360" s="63"/>
      <c r="DX360" s="63"/>
      <c r="DY360" s="63"/>
      <c r="DZ360" s="63"/>
      <c r="EA360" s="63"/>
      <c r="EB360" s="63"/>
      <c r="EC360" s="63"/>
      <c r="ED360" s="63"/>
      <c r="EE360" s="63"/>
      <c r="EF360" s="63"/>
      <c r="EG360" s="63"/>
      <c r="EH360" s="63"/>
      <c r="EI360" s="63"/>
      <c r="EJ360" s="63"/>
      <c r="EK360" s="63"/>
      <c r="EL360" s="63"/>
      <c r="EM360" s="63"/>
      <c r="EN360" s="63"/>
      <c r="EO360" s="63"/>
      <c r="EP360" s="63"/>
      <c r="EQ360" s="63"/>
      <c r="ER360" s="63"/>
      <c r="ES360" s="63"/>
      <c r="ET360" s="63"/>
      <c r="EU360" s="63"/>
      <c r="EV360" s="63"/>
      <c r="EW360" s="63"/>
      <c r="EX360" s="63"/>
      <c r="EY360" s="63"/>
      <c r="EZ360" s="63"/>
      <c r="FA360" s="63"/>
      <c r="FB360" s="63"/>
      <c r="FC360" s="63"/>
      <c r="FD360" s="63"/>
      <c r="FE360" s="63"/>
      <c r="FF360" s="63"/>
      <c r="FG360" s="63"/>
      <c r="FH360" s="63"/>
      <c r="FI360" s="63"/>
      <c r="FJ360" s="63"/>
      <c r="FK360" s="63"/>
      <c r="FL360" s="63"/>
      <c r="FM360" s="63"/>
      <c r="FN360" s="63"/>
      <c r="FO360" s="63"/>
      <c r="FP360" s="63"/>
      <c r="FQ360" s="63"/>
      <c r="FR360" s="63"/>
      <c r="FS360" s="63"/>
      <c r="FT360" s="63"/>
      <c r="FU360" s="63"/>
      <c r="FV360" s="63"/>
      <c r="FW360" s="63"/>
      <c r="FX360" s="63"/>
      <c r="FY360" s="63"/>
      <c r="FZ360" s="63"/>
      <c r="GA360" s="63"/>
      <c r="GB360" s="63"/>
      <c r="GC360" s="63"/>
      <c r="GD360" s="63"/>
      <c r="GE360" s="63"/>
      <c r="GF360" s="63"/>
      <c r="GG360" s="63"/>
      <c r="GH360" s="63"/>
      <c r="GI360" s="63"/>
      <c r="GJ360" s="63"/>
      <c r="GK360" s="63"/>
      <c r="GL360" s="63"/>
      <c r="GM360" s="63"/>
      <c r="GN360" s="63"/>
      <c r="GO360" s="63"/>
      <c r="GP360" s="63"/>
      <c r="GQ360" s="63"/>
      <c r="GR360" s="63"/>
      <c r="GS360" s="63"/>
      <c r="GT360" s="63"/>
      <c r="GU360" s="63"/>
      <c r="GV360" s="63"/>
      <c r="GW360" s="63"/>
      <c r="GX360" s="63"/>
      <c r="GY360" s="63"/>
      <c r="GZ360" s="63"/>
      <c r="HA360" s="63"/>
      <c r="HB360" s="63"/>
      <c r="HC360" s="63"/>
      <c r="HD360" s="63"/>
      <c r="HE360" s="63"/>
      <c r="HF360" s="63"/>
      <c r="HG360" s="63"/>
      <c r="HH360" s="63"/>
      <c r="HI360" s="63"/>
      <c r="HJ360" s="63"/>
      <c r="HK360" s="63"/>
      <c r="HL360" s="63"/>
      <c r="HM360" s="63"/>
      <c r="HN360" s="63"/>
      <c r="HO360" s="63"/>
      <c r="HP360" s="63"/>
      <c r="HQ360" s="63"/>
      <c r="HR360" s="63"/>
      <c r="HS360" s="63"/>
      <c r="HT360" s="63"/>
      <c r="HU360" s="63"/>
      <c r="HV360" s="63"/>
      <c r="HW360" s="63"/>
      <c r="HX360" s="63"/>
      <c r="HY360" s="63"/>
      <c r="HZ360" s="63"/>
      <c r="IA360" s="63"/>
      <c r="IB360" s="63"/>
      <c r="IC360" s="63"/>
      <c r="ID360" s="63"/>
      <c r="IE360" s="63"/>
      <c r="IF360" s="63"/>
      <c r="IG360" s="63"/>
      <c r="IH360" s="63"/>
      <c r="II360" s="63"/>
      <c r="IJ360" s="63"/>
      <c r="IK360" s="63"/>
      <c r="IL360" s="63"/>
      <c r="IM360" s="63"/>
      <c r="IN360" s="63"/>
      <c r="IO360" s="63"/>
      <c r="IP360" s="63"/>
      <c r="IQ360" s="63"/>
      <c r="IR360" s="63"/>
      <c r="IS360" s="63"/>
      <c r="IT360" s="63"/>
      <c r="IU360" s="63"/>
      <c r="IV360" s="63"/>
      <c r="IW360" s="63"/>
      <c r="IX360" s="63"/>
      <c r="IY360" s="63"/>
      <c r="IZ360" s="63"/>
      <c r="JA360" s="63"/>
      <c r="JB360" s="63"/>
      <c r="JC360" s="63"/>
      <c r="JD360" s="63"/>
      <c r="JE360" s="63"/>
      <c r="JF360" s="63"/>
      <c r="JG360" s="249"/>
      <c r="JH360" s="63"/>
      <c r="JI360" s="63"/>
      <c r="JJ360" s="63"/>
      <c r="JK360" s="63"/>
      <c r="JL360" s="63"/>
      <c r="JM360" s="63"/>
      <c r="JN360" s="63"/>
      <c r="JO360" s="63"/>
      <c r="JP360" s="63"/>
      <c r="JQ360" s="63"/>
      <c r="JR360" s="63"/>
      <c r="JS360" s="63"/>
      <c r="JT360" s="249"/>
      <c r="JU360" s="63"/>
      <c r="JV360" s="63"/>
      <c r="JW360" s="63"/>
      <c r="JX360" s="63"/>
      <c r="JY360" s="63"/>
      <c r="JZ360" s="63"/>
      <c r="KA360" s="63"/>
      <c r="KB360" s="63"/>
      <c r="KC360" s="63"/>
      <c r="KD360" s="63"/>
      <c r="KE360" s="63"/>
      <c r="KF360" s="63"/>
      <c r="KG360" s="249"/>
      <c r="KH360" s="63"/>
      <c r="KI360" s="63"/>
      <c r="KJ360" s="63"/>
      <c r="KK360" s="63"/>
      <c r="KL360" s="63"/>
      <c r="KM360" s="63"/>
      <c r="KN360" s="63"/>
      <c r="KO360" s="63"/>
      <c r="KP360" s="63"/>
      <c r="KQ360" s="63"/>
      <c r="KR360" s="63"/>
      <c r="KS360" s="63"/>
      <c r="KT360" s="249"/>
      <c r="KU360" s="63"/>
      <c r="KV360" s="63"/>
      <c r="KW360" s="63"/>
      <c r="KX360" s="63"/>
      <c r="KY360" s="63"/>
      <c r="KZ360" s="63"/>
      <c r="LA360" s="63"/>
      <c r="LB360" s="63"/>
      <c r="LC360" s="63"/>
      <c r="LD360" s="63"/>
      <c r="LE360" s="63"/>
      <c r="LF360" s="63"/>
      <c r="LG360" s="249"/>
      <c r="LH360" s="63"/>
      <c r="LI360" s="63"/>
      <c r="LJ360" s="63"/>
      <c r="LK360" s="63"/>
      <c r="LL360" s="63"/>
      <c r="LM360" s="63"/>
      <c r="LN360" s="63"/>
      <c r="LO360" s="63"/>
      <c r="LP360" s="63"/>
      <c r="LQ360" s="63"/>
      <c r="LR360" s="63"/>
      <c r="LS360" s="63"/>
      <c r="LT360" s="249"/>
      <c r="LU360" s="63"/>
      <c r="LV360" s="63"/>
      <c r="LW360" s="63"/>
      <c r="LX360" s="63"/>
      <c r="LY360" s="63"/>
      <c r="LZ360" s="63"/>
      <c r="MA360" s="63"/>
      <c r="MB360" s="63"/>
      <c r="MC360" s="63"/>
      <c r="MD360" s="63"/>
      <c r="ME360" s="63"/>
      <c r="MF360" s="63"/>
      <c r="MG360" s="249"/>
      <c r="MH360" s="63"/>
      <c r="MI360" s="63"/>
      <c r="MJ360" s="63"/>
      <c r="MK360" s="63"/>
      <c r="ML360" s="63"/>
      <c r="MM360" s="63"/>
      <c r="MN360" s="63"/>
      <c r="MO360" s="63"/>
      <c r="MP360" s="63"/>
      <c r="MQ360" s="63"/>
      <c r="MR360" s="63"/>
      <c r="MS360" s="64"/>
    </row>
    <row r="361" spans="1:357" s="14" customFormat="1" ht="15.75" thickBot="1" x14ac:dyDescent="0.25">
      <c r="A361" s="95"/>
      <c r="B361" s="134"/>
      <c r="C361" s="135"/>
      <c r="D361" s="135"/>
      <c r="E361" s="65"/>
      <c r="F361" s="65"/>
      <c r="G361" s="65"/>
      <c r="H361" s="65"/>
      <c r="I361" s="65"/>
      <c r="J361" s="65"/>
      <c r="K361" s="65"/>
      <c r="L361" s="65"/>
      <c r="M361" s="50"/>
      <c r="N361" s="50"/>
      <c r="O361" s="50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  <c r="DS361" s="65"/>
      <c r="DT361" s="65"/>
      <c r="DU361" s="65"/>
      <c r="DV361" s="65"/>
      <c r="DW361" s="65"/>
      <c r="DX361" s="65"/>
      <c r="DY361" s="65"/>
      <c r="DZ361" s="65"/>
      <c r="EA361" s="65"/>
      <c r="EB361" s="65"/>
      <c r="EC361" s="65"/>
      <c r="ED361" s="65"/>
      <c r="EE361" s="65"/>
      <c r="EF361" s="65"/>
      <c r="EG361" s="65"/>
      <c r="EH361" s="65"/>
      <c r="EI361" s="65"/>
      <c r="EJ361" s="65"/>
      <c r="EK361" s="65"/>
      <c r="EL361" s="65"/>
      <c r="EM361" s="65"/>
      <c r="EN361" s="65"/>
      <c r="EO361" s="65"/>
      <c r="EP361" s="65"/>
      <c r="EQ361" s="65"/>
      <c r="ER361" s="65"/>
      <c r="ES361" s="65"/>
      <c r="ET361" s="65"/>
      <c r="EU361" s="65"/>
      <c r="EV361" s="65"/>
      <c r="EW361" s="65"/>
      <c r="EX361" s="65"/>
      <c r="EY361" s="65"/>
      <c r="EZ361" s="65"/>
      <c r="FA361" s="65"/>
      <c r="FB361" s="65"/>
      <c r="FC361" s="65"/>
      <c r="FD361" s="65"/>
      <c r="FE361" s="65"/>
      <c r="FF361" s="65"/>
      <c r="FG361" s="65"/>
      <c r="FH361" s="65"/>
      <c r="FI361" s="65"/>
      <c r="FJ361" s="65"/>
      <c r="FK361" s="65"/>
      <c r="FL361" s="65"/>
      <c r="FM361" s="65"/>
      <c r="FN361" s="65"/>
      <c r="FO361" s="65"/>
      <c r="FP361" s="65"/>
      <c r="FQ361" s="65"/>
      <c r="FR361" s="65"/>
      <c r="FS361" s="65"/>
      <c r="FT361" s="65"/>
      <c r="FU361" s="65"/>
      <c r="FV361" s="65"/>
      <c r="FW361" s="65"/>
      <c r="FX361" s="65"/>
      <c r="FY361" s="65"/>
      <c r="FZ361" s="65"/>
      <c r="GA361" s="65"/>
      <c r="GB361" s="65"/>
      <c r="GC361" s="65"/>
      <c r="GD361" s="65"/>
      <c r="GE361" s="65"/>
      <c r="GF361" s="65"/>
      <c r="GG361" s="65"/>
      <c r="GH361" s="65"/>
      <c r="GI361" s="65"/>
      <c r="GJ361" s="65"/>
      <c r="GK361" s="65"/>
      <c r="GL361" s="65"/>
      <c r="GM361" s="65"/>
      <c r="GN361" s="65"/>
      <c r="GO361" s="65"/>
      <c r="GP361" s="65"/>
      <c r="GQ361" s="65"/>
      <c r="GR361" s="65"/>
      <c r="GS361" s="65"/>
      <c r="GT361" s="65"/>
      <c r="GU361" s="65"/>
      <c r="GV361" s="65"/>
      <c r="GW361" s="65"/>
      <c r="GX361" s="65"/>
      <c r="GY361" s="65"/>
      <c r="GZ361" s="65"/>
      <c r="HA361" s="65"/>
      <c r="HB361" s="65"/>
      <c r="HC361" s="65"/>
      <c r="HD361" s="65"/>
      <c r="HE361" s="65"/>
      <c r="HF361" s="65"/>
      <c r="HG361" s="65"/>
      <c r="HH361" s="65"/>
      <c r="HI361" s="65"/>
      <c r="HJ361" s="65"/>
      <c r="HK361" s="65"/>
      <c r="HL361" s="65"/>
      <c r="HM361" s="65"/>
      <c r="HN361" s="65"/>
      <c r="HO361" s="65"/>
      <c r="HP361" s="65"/>
      <c r="HQ361" s="65"/>
      <c r="HR361" s="65"/>
      <c r="HS361" s="65"/>
      <c r="HT361" s="65"/>
      <c r="HU361" s="65"/>
      <c r="HV361" s="65"/>
      <c r="HW361" s="65"/>
      <c r="HX361" s="65"/>
      <c r="HY361" s="65"/>
      <c r="HZ361" s="65"/>
      <c r="IA361" s="65"/>
      <c r="IB361" s="65"/>
      <c r="IC361" s="65"/>
      <c r="ID361" s="65"/>
      <c r="IE361" s="65"/>
      <c r="IF361" s="65"/>
      <c r="IG361" s="65"/>
      <c r="IH361" s="65"/>
      <c r="II361" s="65"/>
      <c r="IJ361" s="65"/>
      <c r="IK361" s="65"/>
      <c r="IL361" s="65"/>
      <c r="IM361" s="65"/>
      <c r="IN361" s="65"/>
      <c r="IO361" s="65"/>
      <c r="IP361" s="65"/>
      <c r="IQ361" s="65"/>
      <c r="IR361" s="65"/>
      <c r="IS361" s="65"/>
      <c r="IT361" s="65"/>
      <c r="IU361" s="65"/>
      <c r="IV361" s="65"/>
      <c r="IW361" s="65"/>
      <c r="IX361" s="65"/>
      <c r="IY361" s="65"/>
      <c r="IZ361" s="65"/>
      <c r="JA361" s="65"/>
      <c r="JB361" s="65"/>
      <c r="JC361" s="65"/>
      <c r="JD361" s="65"/>
      <c r="JE361" s="65"/>
      <c r="JF361" s="65"/>
      <c r="JG361" s="250"/>
      <c r="JH361" s="65"/>
      <c r="JI361" s="65"/>
      <c r="JJ361" s="65"/>
      <c r="JK361" s="65"/>
      <c r="JL361" s="65"/>
      <c r="JM361" s="65"/>
      <c r="JN361" s="65"/>
      <c r="JO361" s="65"/>
      <c r="JP361" s="65"/>
      <c r="JQ361" s="65"/>
      <c r="JR361" s="65"/>
      <c r="JS361" s="65"/>
      <c r="JT361" s="250"/>
      <c r="JU361" s="65"/>
      <c r="JV361" s="65"/>
      <c r="JW361" s="65"/>
      <c r="JX361" s="65"/>
      <c r="JY361" s="65"/>
      <c r="JZ361" s="65"/>
      <c r="KA361" s="65"/>
      <c r="KB361" s="65"/>
      <c r="KC361" s="65"/>
      <c r="KD361" s="65"/>
      <c r="KE361" s="65"/>
      <c r="KF361" s="65"/>
      <c r="KG361" s="250"/>
      <c r="KH361" s="65"/>
      <c r="KI361" s="65"/>
      <c r="KJ361" s="65"/>
      <c r="KK361" s="65"/>
      <c r="KL361" s="65"/>
      <c r="KM361" s="65"/>
      <c r="KN361" s="65"/>
      <c r="KO361" s="65"/>
      <c r="KP361" s="65"/>
      <c r="KQ361" s="65"/>
      <c r="KR361" s="65"/>
      <c r="KS361" s="65"/>
      <c r="KT361" s="250"/>
      <c r="KU361" s="65"/>
      <c r="KV361" s="65"/>
      <c r="KW361" s="65"/>
      <c r="KX361" s="65"/>
      <c r="KY361" s="65"/>
      <c r="KZ361" s="65"/>
      <c r="LA361" s="65"/>
      <c r="LB361" s="65"/>
      <c r="LC361" s="65"/>
      <c r="LD361" s="65"/>
      <c r="LE361" s="65"/>
      <c r="LF361" s="65"/>
      <c r="LG361" s="250"/>
      <c r="LH361" s="65"/>
      <c r="LI361" s="65"/>
      <c r="LJ361" s="65"/>
      <c r="LK361" s="65"/>
      <c r="LL361" s="65"/>
      <c r="LM361" s="65"/>
      <c r="LN361" s="65"/>
      <c r="LO361" s="65"/>
      <c r="LP361" s="65"/>
      <c r="LQ361" s="65"/>
      <c r="LR361" s="65"/>
      <c r="LS361" s="65"/>
      <c r="LT361" s="250"/>
      <c r="LU361" s="65"/>
      <c r="LV361" s="65"/>
      <c r="LW361" s="65"/>
      <c r="LX361" s="65"/>
      <c r="LY361" s="65"/>
      <c r="LZ361" s="65"/>
      <c r="MA361" s="65"/>
      <c r="MB361" s="65"/>
      <c r="MC361" s="65"/>
      <c r="MD361" s="65"/>
      <c r="ME361" s="65"/>
      <c r="MF361" s="65"/>
      <c r="MG361" s="250"/>
      <c r="MH361" s="65"/>
      <c r="MI361" s="65"/>
      <c r="MJ361" s="65"/>
      <c r="MK361" s="65"/>
      <c r="ML361" s="65"/>
      <c r="MM361" s="65"/>
      <c r="MN361" s="65"/>
      <c r="MO361" s="65"/>
      <c r="MP361" s="65"/>
      <c r="MQ361" s="65"/>
      <c r="MR361" s="65"/>
      <c r="MS361" s="66"/>
    </row>
    <row r="362" spans="1:357" ht="15.75" thickTop="1" x14ac:dyDescent="0.2">
      <c r="E362" s="23"/>
      <c r="F362" s="23"/>
      <c r="G362" s="23"/>
      <c r="H362" s="23"/>
      <c r="I362" s="23"/>
      <c r="J362" s="23"/>
      <c r="K362" s="23"/>
      <c r="L362" s="51"/>
      <c r="M362" s="51"/>
      <c r="N362" s="51"/>
      <c r="O362" s="51"/>
      <c r="P362" s="51"/>
      <c r="Q362" s="51"/>
      <c r="R362" s="51"/>
      <c r="S362" s="23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23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  <c r="DS362" s="51"/>
      <c r="DT362" s="51"/>
      <c r="DU362" s="51"/>
      <c r="DV362" s="51"/>
      <c r="DW362" s="51"/>
      <c r="DX362" s="51"/>
      <c r="DY362" s="51"/>
      <c r="DZ362" s="51"/>
      <c r="EA362" s="51"/>
      <c r="EB362" s="51"/>
      <c r="EC362" s="51"/>
      <c r="ED362" s="51"/>
      <c r="EE362" s="51"/>
      <c r="EF362" s="51"/>
      <c r="EG362" s="51"/>
      <c r="EH362" s="51"/>
      <c r="EI362" s="51"/>
      <c r="EJ362" s="51"/>
      <c r="EK362" s="51"/>
      <c r="EL362" s="51"/>
      <c r="EM362" s="51"/>
      <c r="EN362" s="51"/>
      <c r="EO362" s="51"/>
      <c r="EP362" s="51"/>
      <c r="EQ362" s="51"/>
      <c r="ER362" s="51"/>
      <c r="ES362" s="51"/>
      <c r="ET362" s="51"/>
      <c r="EU362" s="51"/>
      <c r="EV362" s="51"/>
      <c r="EW362" s="51"/>
      <c r="EX362" s="51"/>
      <c r="EY362" s="51"/>
      <c r="EZ362" s="51"/>
      <c r="FA362" s="51"/>
      <c r="FB362" s="51"/>
      <c r="FC362" s="51"/>
      <c r="FD362" s="51"/>
      <c r="FE362" s="51"/>
      <c r="FF362" s="51"/>
      <c r="FG362" s="51"/>
      <c r="FH362" s="51"/>
      <c r="FI362" s="51"/>
      <c r="FJ362" s="51"/>
      <c r="FK362" s="51"/>
      <c r="FL362" s="51"/>
      <c r="FM362" s="51"/>
      <c r="FN362" s="51"/>
      <c r="FO362" s="51"/>
      <c r="FP362" s="51"/>
      <c r="FQ362" s="51"/>
      <c r="FR362" s="51"/>
      <c r="FS362" s="51"/>
      <c r="FT362" s="51"/>
      <c r="FU362" s="51"/>
      <c r="FV362" s="51"/>
      <c r="FW362" s="51"/>
      <c r="FX362" s="51"/>
      <c r="FY362" s="51"/>
      <c r="FZ362" s="51"/>
      <c r="GA362" s="51"/>
      <c r="GB362" s="51"/>
      <c r="GC362" s="51"/>
      <c r="GD362" s="51"/>
      <c r="GE362" s="51"/>
      <c r="GF362" s="51"/>
      <c r="GG362" s="51"/>
      <c r="GH362" s="51"/>
      <c r="GI362" s="51"/>
      <c r="GJ362" s="51"/>
      <c r="GK362" s="51"/>
      <c r="GL362" s="51"/>
      <c r="GM362" s="51"/>
      <c r="GN362" s="51"/>
      <c r="GO362" s="51"/>
      <c r="GP362" s="51"/>
      <c r="GQ362" s="51"/>
      <c r="GR362" s="51"/>
      <c r="GS362" s="51"/>
      <c r="GT362" s="51"/>
      <c r="GU362" s="51"/>
      <c r="GV362" s="51"/>
      <c r="GW362" s="51"/>
      <c r="GX362" s="51"/>
      <c r="GY362" s="51"/>
      <c r="GZ362" s="51"/>
      <c r="HA362" s="51"/>
      <c r="HB362" s="51"/>
      <c r="HC362" s="51"/>
      <c r="HD362" s="51"/>
      <c r="HE362" s="51"/>
      <c r="HF362" s="51"/>
      <c r="HG362" s="51"/>
      <c r="HH362" s="51"/>
      <c r="HI362" s="51"/>
      <c r="HJ362" s="51"/>
      <c r="HK362" s="51"/>
      <c r="HL362" s="51"/>
      <c r="HM362" s="51"/>
      <c r="HN362" s="51"/>
      <c r="HO362" s="51"/>
      <c r="HP362" s="51"/>
      <c r="HQ362" s="51"/>
      <c r="HR362" s="51"/>
      <c r="HS362" s="51"/>
      <c r="HT362" s="51"/>
      <c r="HU362" s="51"/>
      <c r="HV362" s="51"/>
      <c r="HW362" s="51"/>
      <c r="HX362" s="51"/>
      <c r="HY362" s="51"/>
      <c r="HZ362" s="51"/>
      <c r="IA362" s="51"/>
      <c r="IB362" s="51"/>
      <c r="IC362" s="51"/>
      <c r="ID362" s="51"/>
      <c r="IE362" s="51"/>
      <c r="IF362" s="51"/>
      <c r="IG362" s="51"/>
      <c r="IH362" s="51"/>
      <c r="II362" s="51"/>
      <c r="IJ362" s="51"/>
      <c r="IK362" s="51"/>
      <c r="IL362" s="51"/>
      <c r="IM362" s="51"/>
      <c r="IN362" s="51"/>
      <c r="IO362" s="51"/>
      <c r="IP362" s="51"/>
      <c r="IQ362" s="51"/>
      <c r="IR362" s="51"/>
      <c r="IS362" s="51"/>
      <c r="IT362" s="51"/>
      <c r="IU362" s="51"/>
      <c r="IV362" s="51"/>
      <c r="IW362" s="51"/>
      <c r="IX362" s="51"/>
      <c r="IY362" s="51"/>
      <c r="IZ362" s="51"/>
      <c r="JA362" s="51"/>
      <c r="JB362" s="51"/>
      <c r="JC362" s="51"/>
      <c r="JD362" s="51"/>
      <c r="JE362" s="51"/>
      <c r="JF362" s="198"/>
      <c r="JG362" s="51"/>
      <c r="JH362" s="51"/>
      <c r="JI362" s="51"/>
      <c r="JJ362" s="51"/>
      <c r="JK362" s="51"/>
      <c r="JL362" s="51"/>
      <c r="JM362" s="51"/>
      <c r="JN362" s="51"/>
      <c r="JO362" s="51"/>
      <c r="JP362" s="51"/>
      <c r="JQ362" s="51"/>
      <c r="JR362" s="51"/>
      <c r="JS362" s="198"/>
      <c r="JT362" s="51"/>
      <c r="JU362" s="51"/>
      <c r="JV362" s="51"/>
      <c r="JW362" s="51"/>
      <c r="JX362" s="51"/>
      <c r="JY362" s="51"/>
      <c r="JZ362" s="51"/>
      <c r="KA362" s="51"/>
      <c r="KB362" s="51"/>
      <c r="KC362" s="51"/>
      <c r="KD362" s="51"/>
      <c r="KE362" s="51"/>
      <c r="KF362" s="198"/>
      <c r="KG362" s="51"/>
      <c r="KH362" s="51"/>
      <c r="KI362" s="51"/>
      <c r="KJ362" s="51"/>
      <c r="KK362" s="51"/>
      <c r="KL362" s="51"/>
      <c r="KM362" s="51"/>
      <c r="KN362" s="51"/>
      <c r="KO362" s="51"/>
      <c r="KP362" s="51"/>
      <c r="KQ362" s="51"/>
      <c r="KR362" s="51"/>
      <c r="KS362" s="198"/>
      <c r="KT362" s="51"/>
      <c r="KU362" s="51"/>
      <c r="KV362" s="51"/>
      <c r="KW362" s="51"/>
      <c r="KX362" s="51"/>
      <c r="KY362" s="51"/>
      <c r="KZ362" s="51"/>
      <c r="LA362" s="51"/>
      <c r="LB362" s="51"/>
      <c r="LC362" s="51"/>
      <c r="LD362" s="51"/>
      <c r="LE362" s="51"/>
      <c r="LF362" s="198"/>
      <c r="LG362" s="51"/>
      <c r="LH362" s="51"/>
      <c r="LI362" s="51"/>
      <c r="LJ362" s="51"/>
      <c r="LK362" s="51"/>
      <c r="LL362" s="51"/>
      <c r="LM362" s="51"/>
      <c r="LN362" s="51"/>
      <c r="LO362" s="51"/>
      <c r="LP362" s="51"/>
      <c r="LQ362" s="51"/>
      <c r="LR362" s="51"/>
      <c r="LS362" s="198"/>
      <c r="LT362" s="51"/>
      <c r="LU362" s="51"/>
      <c r="LV362" s="51"/>
      <c r="LW362" s="51"/>
      <c r="LX362" s="51"/>
      <c r="LY362" s="51"/>
      <c r="LZ362" s="51"/>
      <c r="MA362" s="51"/>
      <c r="MB362" s="51"/>
      <c r="MC362" s="51"/>
      <c r="MD362" s="51"/>
      <c r="ME362" s="51"/>
      <c r="MF362" s="198"/>
      <c r="MG362" s="51"/>
      <c r="MH362" s="51"/>
      <c r="MI362" s="51"/>
      <c r="MJ362" s="51"/>
      <c r="MK362" s="51"/>
      <c r="ML362" s="51"/>
      <c r="MM362" s="51"/>
      <c r="MN362" s="51"/>
      <c r="MO362" s="51"/>
      <c r="MP362" s="51"/>
      <c r="MQ362" s="51"/>
      <c r="MR362" s="51"/>
      <c r="MS362" s="51"/>
    </row>
    <row r="363" spans="1:357" x14ac:dyDescent="0.2">
      <c r="E363" s="23"/>
      <c r="F363" s="23"/>
      <c r="G363" s="23"/>
      <c r="H363" s="23"/>
      <c r="I363" s="23"/>
      <c r="J363" s="23"/>
      <c r="K363" s="23"/>
      <c r="L363" s="51"/>
      <c r="M363" s="51"/>
      <c r="N363" s="51"/>
      <c r="O363" s="51"/>
      <c r="P363" s="51"/>
      <c r="Q363" s="51"/>
      <c r="R363" s="51"/>
      <c r="S363" s="23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23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  <c r="DS363" s="51"/>
      <c r="DT363" s="51"/>
      <c r="DU363" s="51"/>
      <c r="DV363" s="51"/>
      <c r="DW363" s="51"/>
      <c r="DX363" s="51"/>
      <c r="DY363" s="51"/>
      <c r="DZ363" s="51"/>
      <c r="EA363" s="51"/>
      <c r="EB363" s="51"/>
      <c r="EC363" s="51"/>
      <c r="ED363" s="51"/>
      <c r="EE363" s="51"/>
      <c r="EF363" s="51"/>
      <c r="EG363" s="51"/>
      <c r="EH363" s="51"/>
      <c r="EI363" s="51"/>
      <c r="EJ363" s="51"/>
      <c r="EK363" s="51"/>
      <c r="EL363" s="51"/>
      <c r="EM363" s="51"/>
      <c r="EN363" s="51"/>
      <c r="EO363" s="51"/>
      <c r="EP363" s="51"/>
      <c r="EQ363" s="51"/>
      <c r="ER363" s="51"/>
      <c r="ES363" s="51"/>
      <c r="ET363" s="51"/>
      <c r="EU363" s="51"/>
      <c r="EV363" s="51"/>
      <c r="EW363" s="51"/>
      <c r="EX363" s="51"/>
      <c r="EY363" s="51"/>
      <c r="EZ363" s="51"/>
      <c r="FA363" s="51"/>
      <c r="FB363" s="51"/>
      <c r="FC363" s="51"/>
      <c r="FD363" s="51"/>
      <c r="FE363" s="51"/>
      <c r="FF363" s="51"/>
      <c r="FG363" s="51"/>
      <c r="FH363" s="51"/>
      <c r="FI363" s="51"/>
      <c r="FJ363" s="51"/>
      <c r="FK363" s="51"/>
      <c r="FL363" s="51"/>
      <c r="FM363" s="51"/>
      <c r="FN363" s="51"/>
      <c r="FO363" s="51"/>
      <c r="FP363" s="51"/>
      <c r="FQ363" s="51"/>
      <c r="FR363" s="51"/>
      <c r="FS363" s="51"/>
      <c r="FT363" s="51"/>
      <c r="FU363" s="51"/>
      <c r="FV363" s="51"/>
      <c r="FW363" s="51"/>
      <c r="FX363" s="51"/>
      <c r="FY363" s="51"/>
      <c r="FZ363" s="51"/>
      <c r="GA363" s="51"/>
      <c r="GB363" s="51"/>
      <c r="GC363" s="51"/>
      <c r="GD363" s="51"/>
      <c r="GE363" s="51"/>
      <c r="GF363" s="51"/>
      <c r="GG363" s="51"/>
      <c r="GH363" s="51"/>
      <c r="GI363" s="51"/>
      <c r="GJ363" s="51"/>
      <c r="GK363" s="51"/>
      <c r="GL363" s="51"/>
      <c r="GM363" s="51"/>
      <c r="GN363" s="51"/>
      <c r="GO363" s="51"/>
      <c r="GP363" s="51"/>
      <c r="GQ363" s="51"/>
      <c r="GR363" s="51"/>
      <c r="GS363" s="51"/>
      <c r="GT363" s="51"/>
      <c r="GU363" s="51"/>
      <c r="GV363" s="51"/>
      <c r="GW363" s="51"/>
      <c r="GX363" s="51"/>
      <c r="GY363" s="51"/>
      <c r="GZ363" s="51"/>
      <c r="HA363" s="51"/>
      <c r="HB363" s="51"/>
      <c r="HC363" s="51"/>
      <c r="HD363" s="51"/>
      <c r="HE363" s="51"/>
      <c r="HF363" s="51"/>
      <c r="HG363" s="51"/>
      <c r="HH363" s="51"/>
      <c r="HI363" s="51"/>
      <c r="HJ363" s="51"/>
      <c r="HK363" s="51"/>
      <c r="HL363" s="51"/>
      <c r="HM363" s="51"/>
      <c r="HN363" s="51"/>
      <c r="HO363" s="51"/>
      <c r="HP363" s="51"/>
      <c r="HQ363" s="51"/>
      <c r="HR363" s="51"/>
      <c r="HS363" s="51"/>
      <c r="HT363" s="51"/>
      <c r="HU363" s="51"/>
      <c r="HV363" s="51"/>
      <c r="HW363" s="51"/>
      <c r="HX363" s="51"/>
      <c r="HY363" s="51"/>
      <c r="HZ363" s="51"/>
      <c r="IA363" s="51"/>
      <c r="IB363" s="51"/>
      <c r="IC363" s="51"/>
      <c r="ID363" s="51"/>
      <c r="IE363" s="51"/>
      <c r="IF363" s="51"/>
      <c r="IG363" s="51"/>
      <c r="IH363" s="51"/>
      <c r="II363" s="51"/>
      <c r="IJ363" s="51"/>
      <c r="IK363" s="51"/>
      <c r="IL363" s="51"/>
      <c r="IM363" s="51"/>
      <c r="IN363" s="51"/>
      <c r="IO363" s="51"/>
      <c r="IP363" s="51"/>
      <c r="IQ363" s="51"/>
      <c r="IR363" s="51"/>
      <c r="IS363" s="51"/>
      <c r="IT363" s="51"/>
      <c r="IU363" s="51"/>
      <c r="IV363" s="51"/>
      <c r="IW363" s="51"/>
      <c r="IX363" s="51"/>
      <c r="IY363" s="51"/>
      <c r="IZ363" s="51"/>
      <c r="JA363" s="51"/>
      <c r="JB363" s="51"/>
      <c r="JC363" s="51"/>
      <c r="JD363" s="51"/>
      <c r="JE363" s="51"/>
      <c r="JF363" s="198"/>
      <c r="JG363" s="51"/>
      <c r="JH363" s="51"/>
      <c r="JI363" s="51"/>
      <c r="JJ363" s="51"/>
      <c r="JK363" s="51"/>
      <c r="JL363" s="51"/>
      <c r="JM363" s="51"/>
      <c r="JN363" s="51"/>
      <c r="JO363" s="51"/>
      <c r="JP363" s="51"/>
      <c r="JQ363" s="51"/>
      <c r="JR363" s="51"/>
      <c r="JS363" s="198"/>
      <c r="JT363" s="51"/>
      <c r="JU363" s="51"/>
      <c r="JV363" s="51"/>
      <c r="JW363" s="51"/>
      <c r="JX363" s="51"/>
      <c r="JY363" s="51"/>
      <c r="JZ363" s="51"/>
      <c r="KA363" s="51"/>
      <c r="KB363" s="51"/>
      <c r="KC363" s="51"/>
      <c r="KD363" s="51"/>
      <c r="KE363" s="51"/>
      <c r="KF363" s="198"/>
      <c r="KG363" s="51"/>
      <c r="KH363" s="51"/>
      <c r="KI363" s="51"/>
      <c r="KJ363" s="51"/>
      <c r="KK363" s="51"/>
      <c r="KL363" s="51"/>
      <c r="KM363" s="51"/>
      <c r="KN363" s="51"/>
      <c r="KO363" s="51"/>
      <c r="KP363" s="51"/>
      <c r="KQ363" s="51"/>
      <c r="KR363" s="51"/>
      <c r="KS363" s="198"/>
      <c r="KT363" s="51"/>
      <c r="KU363" s="51"/>
      <c r="KV363" s="51"/>
      <c r="KW363" s="51"/>
      <c r="KX363" s="51"/>
      <c r="KY363" s="51"/>
      <c r="KZ363" s="51"/>
      <c r="LA363" s="51"/>
      <c r="LB363" s="51"/>
      <c r="LC363" s="51"/>
      <c r="LD363" s="51"/>
      <c r="LE363" s="51"/>
      <c r="LF363" s="198"/>
      <c r="LG363" s="51"/>
      <c r="LH363" s="51"/>
      <c r="LI363" s="51"/>
      <c r="LJ363" s="51"/>
      <c r="LK363" s="51"/>
      <c r="LL363" s="51"/>
      <c r="LM363" s="51"/>
      <c r="LN363" s="51"/>
      <c r="LO363" s="51"/>
      <c r="LP363" s="51"/>
      <c r="LQ363" s="51"/>
      <c r="LR363" s="51"/>
      <c r="LS363" s="198"/>
      <c r="LT363" s="51"/>
      <c r="LU363" s="51"/>
      <c r="LV363" s="51"/>
      <c r="LW363" s="51"/>
      <c r="LX363" s="51"/>
      <c r="LY363" s="51"/>
      <c r="LZ363" s="51"/>
      <c r="MA363" s="51"/>
      <c r="MB363" s="51"/>
      <c r="MC363" s="51"/>
      <c r="MD363" s="51"/>
      <c r="ME363" s="51"/>
      <c r="MF363" s="198"/>
      <c r="MG363" s="51"/>
      <c r="MH363" s="51"/>
      <c r="MI363" s="51"/>
      <c r="MJ363" s="51"/>
      <c r="MK363" s="51"/>
      <c r="ML363" s="51"/>
      <c r="MM363" s="51"/>
      <c r="MN363" s="51"/>
      <c r="MO363" s="51"/>
      <c r="MP363" s="51"/>
      <c r="MQ363" s="51"/>
      <c r="MR363" s="51"/>
      <c r="MS363" s="51"/>
    </row>
    <row r="364" spans="1:357" ht="20.25" x14ac:dyDescent="0.3">
      <c r="A364" s="79"/>
      <c r="B364" s="101" t="s">
        <v>162</v>
      </c>
      <c r="C364" s="101" t="s">
        <v>194</v>
      </c>
      <c r="D364" s="101" t="s">
        <v>163</v>
      </c>
      <c r="E364" s="52"/>
      <c r="F364" s="52"/>
      <c r="G364" s="52"/>
      <c r="H364" s="52"/>
      <c r="I364" s="52"/>
      <c r="J364" s="52"/>
      <c r="K364" s="52"/>
      <c r="L364" s="53"/>
      <c r="M364" s="53"/>
      <c r="N364" s="53"/>
      <c r="O364" s="53"/>
      <c r="P364" s="53"/>
      <c r="Q364" s="53"/>
      <c r="R364" s="53"/>
      <c r="S364" s="52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2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  <c r="DS364" s="53"/>
      <c r="DT364" s="53"/>
      <c r="DU364" s="53"/>
      <c r="DV364" s="53"/>
      <c r="DW364" s="53"/>
      <c r="DX364" s="53"/>
      <c r="DY364" s="53"/>
      <c r="DZ364" s="53"/>
      <c r="EA364" s="53"/>
      <c r="EB364" s="53"/>
      <c r="EC364" s="53"/>
      <c r="ED364" s="53"/>
      <c r="EE364" s="53"/>
      <c r="EF364" s="53"/>
      <c r="EG364" s="53"/>
      <c r="EH364" s="53"/>
      <c r="EI364" s="53"/>
      <c r="EJ364" s="53"/>
      <c r="EK364" s="53"/>
      <c r="EL364" s="53"/>
      <c r="EM364" s="53"/>
      <c r="EN364" s="53"/>
      <c r="EO364" s="53"/>
      <c r="EP364" s="53"/>
      <c r="EQ364" s="53"/>
      <c r="ER364" s="53"/>
      <c r="ES364" s="53"/>
      <c r="ET364" s="53"/>
      <c r="EU364" s="53"/>
      <c r="EV364" s="53"/>
      <c r="EW364" s="53"/>
      <c r="EX364" s="53"/>
      <c r="EY364" s="53"/>
      <c r="EZ364" s="53"/>
      <c r="FA364" s="53"/>
      <c r="FB364" s="53"/>
      <c r="FC364" s="53"/>
      <c r="FD364" s="53"/>
      <c r="FE364" s="53"/>
      <c r="FF364" s="53"/>
      <c r="FG364" s="53"/>
      <c r="FH364" s="53"/>
      <c r="FI364" s="53"/>
      <c r="FJ364" s="53"/>
      <c r="FK364" s="53"/>
      <c r="FL364" s="53"/>
      <c r="FM364" s="53"/>
      <c r="FN364" s="53"/>
      <c r="FO364" s="53"/>
      <c r="FP364" s="53"/>
      <c r="FQ364" s="53"/>
      <c r="FR364" s="53"/>
      <c r="FS364" s="53"/>
      <c r="FT364" s="53"/>
      <c r="FU364" s="53"/>
      <c r="FV364" s="53"/>
      <c r="FW364" s="53"/>
      <c r="FX364" s="53"/>
      <c r="FY364" s="53"/>
      <c r="FZ364" s="53"/>
      <c r="GA364" s="53"/>
      <c r="GB364" s="53"/>
      <c r="GC364" s="53"/>
      <c r="GD364" s="53"/>
      <c r="GE364" s="53"/>
      <c r="GF364" s="53"/>
      <c r="GG364" s="53"/>
      <c r="GH364" s="53"/>
      <c r="GI364" s="53"/>
      <c r="GJ364" s="53"/>
      <c r="GK364" s="53"/>
      <c r="GL364" s="53"/>
      <c r="GM364" s="53"/>
      <c r="GN364" s="53"/>
      <c r="GO364" s="53"/>
      <c r="GP364" s="53"/>
      <c r="GQ364" s="53"/>
      <c r="GR364" s="53"/>
      <c r="GS364" s="53"/>
      <c r="GT364" s="53"/>
      <c r="GU364" s="53"/>
      <c r="GV364" s="53"/>
      <c r="GW364" s="53"/>
      <c r="GX364" s="53"/>
      <c r="GY364" s="53"/>
      <c r="GZ364" s="53"/>
      <c r="HA364" s="53"/>
      <c r="HB364" s="53"/>
      <c r="HC364" s="53"/>
      <c r="HD364" s="53"/>
      <c r="HE364" s="53"/>
      <c r="HF364" s="53"/>
      <c r="HG364" s="53"/>
      <c r="HH364" s="53"/>
      <c r="HI364" s="53"/>
      <c r="HJ364" s="53"/>
      <c r="HK364" s="53"/>
      <c r="HL364" s="53"/>
      <c r="HM364" s="53"/>
      <c r="HN364" s="53"/>
      <c r="HO364" s="53"/>
      <c r="HP364" s="53"/>
      <c r="HQ364" s="53"/>
      <c r="HR364" s="53"/>
      <c r="HS364" s="53"/>
      <c r="HT364" s="53"/>
      <c r="HU364" s="53"/>
      <c r="HV364" s="53"/>
      <c r="HW364" s="53"/>
      <c r="HX364" s="53"/>
      <c r="HY364" s="53"/>
      <c r="HZ364" s="53"/>
      <c r="IA364" s="53"/>
      <c r="IB364" s="53"/>
      <c r="IC364" s="53"/>
      <c r="ID364" s="53"/>
      <c r="IE364" s="53"/>
      <c r="IF364" s="53"/>
      <c r="IG364" s="53"/>
      <c r="IH364" s="53"/>
      <c r="II364" s="53"/>
      <c r="IJ364" s="53"/>
      <c r="IK364" s="53"/>
      <c r="IL364" s="53"/>
      <c r="IM364" s="53"/>
      <c r="IN364" s="53"/>
      <c r="IO364" s="53"/>
      <c r="IP364" s="53"/>
      <c r="IQ364" s="53"/>
      <c r="IR364" s="53"/>
      <c r="IS364" s="53"/>
      <c r="IT364" s="53"/>
      <c r="IU364" s="53"/>
      <c r="IV364" s="53"/>
      <c r="IW364" s="53"/>
      <c r="IX364" s="53"/>
      <c r="IY364" s="53"/>
      <c r="IZ364" s="53"/>
      <c r="JA364" s="53"/>
      <c r="JB364" s="53"/>
      <c r="JC364" s="53"/>
      <c r="JD364" s="53"/>
      <c r="JE364" s="53"/>
      <c r="JF364" s="255"/>
      <c r="JG364" s="53"/>
      <c r="JH364" s="53"/>
      <c r="JI364" s="53"/>
      <c r="JJ364" s="53"/>
      <c r="JK364" s="53"/>
      <c r="JL364" s="53"/>
      <c r="JM364" s="53"/>
      <c r="JN364" s="53"/>
      <c r="JO364" s="53"/>
      <c r="JP364" s="53"/>
      <c r="JQ364" s="53"/>
      <c r="JR364" s="53"/>
      <c r="JS364" s="255"/>
      <c r="JT364" s="53"/>
      <c r="JU364" s="53"/>
      <c r="JV364" s="53"/>
      <c r="JW364" s="53"/>
      <c r="JX364" s="53"/>
      <c r="JY364" s="53"/>
      <c r="JZ364" s="53"/>
      <c r="KA364" s="53"/>
      <c r="KB364" s="53"/>
      <c r="KC364" s="53"/>
      <c r="KD364" s="53"/>
      <c r="KE364" s="53"/>
      <c r="KF364" s="255"/>
      <c r="KG364" s="53"/>
      <c r="KH364" s="53"/>
      <c r="KI364" s="53"/>
      <c r="KJ364" s="53"/>
      <c r="KK364" s="53"/>
      <c r="KL364" s="53"/>
      <c r="KM364" s="53"/>
      <c r="KN364" s="53"/>
      <c r="KO364" s="53"/>
      <c r="KP364" s="53"/>
      <c r="KQ364" s="53"/>
      <c r="KR364" s="53"/>
      <c r="KS364" s="255"/>
      <c r="KT364" s="53"/>
      <c r="KU364" s="53"/>
      <c r="KV364" s="53"/>
      <c r="KW364" s="53"/>
      <c r="KX364" s="53"/>
      <c r="KY364" s="53"/>
      <c r="KZ364" s="53"/>
      <c r="LA364" s="53"/>
      <c r="LB364" s="53"/>
      <c r="LC364" s="53"/>
      <c r="LD364" s="53"/>
      <c r="LE364" s="53"/>
      <c r="LF364" s="255"/>
      <c r="LG364" s="53"/>
      <c r="LH364" s="53"/>
      <c r="LI364" s="53"/>
      <c r="LJ364" s="53"/>
      <c r="LK364" s="53"/>
      <c r="LL364" s="53"/>
      <c r="LM364" s="53"/>
      <c r="LN364" s="53"/>
      <c r="LO364" s="53"/>
      <c r="LP364" s="53"/>
      <c r="LQ364" s="53"/>
      <c r="LR364" s="53"/>
      <c r="LS364" s="255"/>
      <c r="LT364" s="53"/>
      <c r="LU364" s="53"/>
      <c r="LV364" s="53"/>
      <c r="LW364" s="53"/>
      <c r="LX364" s="53"/>
      <c r="LY364" s="53"/>
      <c r="LZ364" s="53"/>
      <c r="MA364" s="53"/>
      <c r="MB364" s="53"/>
      <c r="MC364" s="53"/>
      <c r="MD364" s="53"/>
      <c r="ME364" s="53"/>
      <c r="MF364" s="255"/>
      <c r="MG364" s="53"/>
      <c r="MH364" s="53"/>
      <c r="MI364" s="53"/>
      <c r="MJ364" s="53"/>
      <c r="MK364" s="53"/>
      <c r="ML364" s="53"/>
      <c r="MM364" s="53"/>
      <c r="MN364" s="53"/>
      <c r="MO364" s="53"/>
      <c r="MP364" s="53"/>
      <c r="MQ364" s="53"/>
      <c r="MR364" s="53"/>
      <c r="MS364" s="53"/>
    </row>
    <row r="365" spans="1:357" ht="15.75" thickBot="1" x14ac:dyDescent="0.25">
      <c r="E365" s="23"/>
      <c r="F365" s="23"/>
      <c r="G365" s="23"/>
      <c r="H365" s="23"/>
      <c r="I365" s="23"/>
      <c r="J365" s="23"/>
      <c r="K365" s="23"/>
      <c r="L365" s="23"/>
      <c r="M365" s="23"/>
      <c r="N365" s="51"/>
      <c r="O365" s="51"/>
      <c r="P365" s="51"/>
      <c r="Q365" s="51"/>
      <c r="R365" s="51"/>
      <c r="S365" s="23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23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23"/>
      <c r="AS365" s="23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  <c r="DS365" s="51"/>
      <c r="DT365" s="51"/>
      <c r="DU365" s="51"/>
      <c r="DV365" s="51"/>
      <c r="DW365" s="51"/>
      <c r="DX365" s="51"/>
      <c r="DY365" s="51"/>
      <c r="DZ365" s="51"/>
      <c r="EA365" s="51"/>
      <c r="EB365" s="51"/>
      <c r="EC365" s="51"/>
      <c r="ED365" s="51"/>
      <c r="EE365" s="51"/>
      <c r="EF365" s="51"/>
      <c r="EG365" s="51"/>
      <c r="EH365" s="51"/>
      <c r="EI365" s="51"/>
      <c r="EJ365" s="51"/>
      <c r="EK365" s="51"/>
      <c r="EL365" s="51"/>
      <c r="EM365" s="51"/>
      <c r="EN365" s="51"/>
      <c r="EO365" s="51"/>
      <c r="EP365" s="51"/>
      <c r="EQ365" s="51"/>
      <c r="ER365" s="51"/>
      <c r="ES365" s="51"/>
      <c r="ET365" s="51"/>
      <c r="EU365" s="51"/>
      <c r="EV365" s="51"/>
      <c r="EW365" s="51"/>
      <c r="EX365" s="51"/>
      <c r="EY365" s="51"/>
      <c r="EZ365" s="51"/>
      <c r="FA365" s="51"/>
      <c r="FB365" s="51"/>
      <c r="FC365" s="51"/>
      <c r="FD365" s="51"/>
      <c r="FE365" s="51"/>
      <c r="FF365" s="51"/>
      <c r="FG365" s="51"/>
      <c r="FH365" s="51"/>
      <c r="FI365" s="51"/>
      <c r="FJ365" s="51"/>
      <c r="FK365" s="51"/>
      <c r="FL365" s="51"/>
      <c r="FM365" s="51"/>
      <c r="FN365" s="51"/>
      <c r="FO365" s="51"/>
      <c r="FP365" s="51"/>
      <c r="FQ365" s="51"/>
      <c r="FR365" s="51"/>
      <c r="FS365" s="51"/>
      <c r="FT365" s="51"/>
      <c r="FU365" s="51"/>
      <c r="FV365" s="51"/>
      <c r="FW365" s="51"/>
      <c r="FX365" s="51"/>
      <c r="FY365" s="51"/>
      <c r="FZ365" s="51"/>
      <c r="GA365" s="51"/>
      <c r="GB365" s="51"/>
      <c r="GC365" s="51"/>
      <c r="GD365" s="51"/>
      <c r="GE365" s="51"/>
      <c r="GF365" s="51"/>
      <c r="GG365" s="51"/>
      <c r="GH365" s="51"/>
      <c r="GI365" s="51"/>
      <c r="GJ365" s="51"/>
      <c r="GK365" s="51"/>
      <c r="GL365" s="51"/>
      <c r="GM365" s="51"/>
      <c r="GN365" s="51"/>
      <c r="GO365" s="51"/>
      <c r="GP365" s="51"/>
      <c r="GQ365" s="51"/>
      <c r="GR365" s="51"/>
      <c r="GS365" s="51"/>
      <c r="GT365" s="51"/>
      <c r="GU365" s="51"/>
      <c r="GV365" s="51"/>
      <c r="GW365" s="51"/>
      <c r="GX365" s="51"/>
      <c r="GY365" s="51"/>
      <c r="GZ365" s="51"/>
      <c r="HA365" s="51"/>
      <c r="HB365" s="51"/>
      <c r="HC365" s="51"/>
      <c r="HD365" s="51"/>
      <c r="HE365" s="51"/>
      <c r="HF365" s="51"/>
      <c r="HG365" s="51"/>
      <c r="HH365" s="51"/>
      <c r="HI365" s="51"/>
      <c r="HJ365" s="51"/>
      <c r="HK365" s="51"/>
      <c r="HL365" s="51"/>
      <c r="HM365" s="51"/>
      <c r="HN365" s="51"/>
      <c r="HO365" s="51"/>
      <c r="HP365" s="51"/>
      <c r="HQ365" s="51"/>
      <c r="HR365" s="51"/>
      <c r="HS365" s="51"/>
      <c r="HT365" s="51"/>
      <c r="HU365" s="51"/>
      <c r="HV365" s="51"/>
      <c r="HW365" s="51"/>
      <c r="HX365" s="51"/>
      <c r="HY365" s="51"/>
      <c r="HZ365" s="51"/>
      <c r="IA365" s="51"/>
      <c r="IB365" s="51"/>
      <c r="IC365" s="51"/>
      <c r="ID365" s="51"/>
      <c r="IE365" s="51"/>
      <c r="IF365" s="51"/>
      <c r="IG365" s="51"/>
      <c r="IH365" s="51"/>
      <c r="II365" s="51"/>
      <c r="IJ365" s="51"/>
      <c r="IK365" s="51"/>
      <c r="IL365" s="51"/>
      <c r="IM365" s="51"/>
      <c r="IN365" s="51"/>
      <c r="IO365" s="51"/>
      <c r="IP365" s="51"/>
      <c r="IQ365" s="51"/>
      <c r="IR365" s="51"/>
      <c r="IS365" s="51"/>
      <c r="IT365" s="51"/>
      <c r="IU365" s="51"/>
      <c r="IV365" s="51"/>
      <c r="IW365" s="51"/>
      <c r="IX365" s="51"/>
      <c r="IY365" s="51"/>
      <c r="IZ365" s="51"/>
      <c r="JA365" s="51"/>
      <c r="JB365" s="51"/>
      <c r="JC365" s="51"/>
      <c r="JD365" s="51"/>
      <c r="JE365" s="51"/>
      <c r="JF365" s="198"/>
      <c r="JG365" s="51"/>
      <c r="JH365" s="51"/>
      <c r="JI365" s="51"/>
      <c r="JJ365" s="51"/>
      <c r="JK365" s="51"/>
      <c r="JL365" s="51"/>
      <c r="JM365" s="51"/>
      <c r="JN365" s="51"/>
      <c r="JO365" s="51"/>
      <c r="JP365" s="51"/>
      <c r="JQ365" s="51"/>
      <c r="JR365" s="51"/>
      <c r="JS365" s="198"/>
      <c r="JT365" s="51"/>
      <c r="JU365" s="51"/>
      <c r="JV365" s="51"/>
      <c r="JW365" s="51"/>
      <c r="JX365" s="51"/>
      <c r="JY365" s="51"/>
      <c r="JZ365" s="51"/>
      <c r="KA365" s="51"/>
      <c r="KB365" s="51"/>
      <c r="KC365" s="51"/>
      <c r="KD365" s="51"/>
      <c r="KE365" s="51"/>
      <c r="KF365" s="198"/>
      <c r="KG365" s="51"/>
      <c r="KH365" s="51"/>
      <c r="KI365" s="51"/>
      <c r="KJ365" s="51"/>
      <c r="KK365" s="51"/>
      <c r="KL365" s="51"/>
      <c r="KM365" s="51"/>
      <c r="KN365" s="51"/>
      <c r="KO365" s="51"/>
      <c r="KP365" s="51"/>
      <c r="KQ365" s="51"/>
      <c r="KR365" s="51"/>
      <c r="KS365" s="198"/>
      <c r="KT365" s="51"/>
      <c r="KU365" s="51"/>
      <c r="KV365" s="51"/>
      <c r="KW365" s="51"/>
      <c r="KX365" s="51"/>
      <c r="KY365" s="51"/>
      <c r="KZ365" s="51"/>
      <c r="LA365" s="51"/>
      <c r="LB365" s="51"/>
      <c r="LC365" s="51"/>
      <c r="LD365" s="51"/>
      <c r="LE365" s="51"/>
      <c r="LF365" s="198"/>
      <c r="LG365" s="51"/>
      <c r="LH365" s="51"/>
      <c r="LI365" s="51"/>
      <c r="LJ365" s="51"/>
      <c r="LK365" s="51"/>
      <c r="LL365" s="51"/>
      <c r="LM365" s="51"/>
      <c r="LN365" s="51"/>
      <c r="LO365" s="51"/>
      <c r="LP365" s="51"/>
      <c r="LQ365" s="51"/>
      <c r="LR365" s="51"/>
      <c r="LS365" s="198"/>
      <c r="LT365" s="51"/>
      <c r="LU365" s="51"/>
      <c r="LV365" s="51"/>
      <c r="LW365" s="51"/>
      <c r="LX365" s="51"/>
      <c r="LY365" s="51"/>
      <c r="LZ365" s="51"/>
      <c r="MA365" s="51"/>
      <c r="MB365" s="51"/>
      <c r="MC365" s="51"/>
      <c r="MD365" s="51"/>
      <c r="ME365" s="51"/>
      <c r="MF365" s="198"/>
      <c r="MG365" s="51"/>
      <c r="MH365" s="51"/>
      <c r="MI365" s="51"/>
      <c r="MJ365" s="51"/>
      <c r="MK365" s="51"/>
      <c r="ML365" s="51"/>
      <c r="MM365" s="51"/>
      <c r="MN365" s="51"/>
      <c r="MO365" s="51"/>
      <c r="MP365" s="51"/>
      <c r="MQ365" s="51"/>
      <c r="MR365" s="51"/>
      <c r="MS365" s="51"/>
    </row>
    <row r="366" spans="1:357" ht="15.75" thickTop="1" x14ac:dyDescent="0.2">
      <c r="A366" s="96"/>
      <c r="B366" s="136"/>
      <c r="C366" s="137"/>
      <c r="D366" s="137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4"/>
      <c r="DZ366" s="54"/>
      <c r="EA366" s="54"/>
      <c r="EB366" s="54"/>
      <c r="EC366" s="54"/>
      <c r="ED366" s="54"/>
      <c r="EE366" s="54"/>
      <c r="EF366" s="54"/>
      <c r="EG366" s="54"/>
      <c r="EH366" s="54"/>
      <c r="EI366" s="54"/>
      <c r="EJ366" s="54"/>
      <c r="EK366" s="54"/>
      <c r="EL366" s="54"/>
      <c r="EM366" s="54"/>
      <c r="EN366" s="54"/>
      <c r="EO366" s="54"/>
      <c r="EP366" s="54"/>
      <c r="EQ366" s="54"/>
      <c r="ER366" s="54"/>
      <c r="ES366" s="54"/>
      <c r="ET366" s="54"/>
      <c r="EU366" s="54"/>
      <c r="EV366" s="54"/>
      <c r="EW366" s="54"/>
      <c r="EX366" s="54"/>
      <c r="EY366" s="54"/>
      <c r="EZ366" s="54"/>
      <c r="FA366" s="54"/>
      <c r="FB366" s="54"/>
      <c r="FC366" s="54"/>
      <c r="FD366" s="54"/>
      <c r="FE366" s="54"/>
      <c r="FF366" s="54"/>
      <c r="FG366" s="54"/>
      <c r="FH366" s="54"/>
      <c r="FI366" s="54"/>
      <c r="FJ366" s="54"/>
      <c r="FK366" s="54"/>
      <c r="FL366" s="54"/>
      <c r="FM366" s="54"/>
      <c r="FN366" s="54"/>
      <c r="FO366" s="54"/>
      <c r="FP366" s="54"/>
      <c r="FQ366" s="54"/>
      <c r="FR366" s="54"/>
      <c r="FS366" s="54"/>
      <c r="FT366" s="54"/>
      <c r="FU366" s="54"/>
      <c r="FV366" s="54"/>
      <c r="FW366" s="54"/>
      <c r="FX366" s="54"/>
      <c r="FY366" s="54"/>
      <c r="FZ366" s="54"/>
      <c r="GA366" s="54"/>
      <c r="GB366" s="54"/>
      <c r="GC366" s="54"/>
      <c r="GD366" s="54"/>
      <c r="GE366" s="54"/>
      <c r="GF366" s="54"/>
      <c r="GG366" s="54"/>
      <c r="GH366" s="54"/>
      <c r="GI366" s="54"/>
      <c r="GJ366" s="54"/>
      <c r="GK366" s="54"/>
      <c r="GL366" s="54"/>
      <c r="GM366" s="54"/>
      <c r="GN366" s="54"/>
      <c r="GO366" s="54"/>
      <c r="GP366" s="54"/>
      <c r="GQ366" s="54"/>
      <c r="GR366" s="54"/>
      <c r="GS366" s="54"/>
      <c r="GT366" s="54"/>
      <c r="GU366" s="54"/>
      <c r="GV366" s="54"/>
      <c r="GW366" s="54"/>
      <c r="GX366" s="54"/>
      <c r="GY366" s="54"/>
      <c r="GZ366" s="54"/>
      <c r="HA366" s="54"/>
      <c r="HB366" s="54"/>
      <c r="HC366" s="54"/>
      <c r="HD366" s="54"/>
      <c r="HE366" s="54"/>
      <c r="HF366" s="54"/>
      <c r="HG366" s="54"/>
      <c r="HH366" s="54"/>
      <c r="HI366" s="54"/>
      <c r="HJ366" s="54"/>
      <c r="HK366" s="54"/>
      <c r="HL366" s="54"/>
      <c r="HM366" s="54"/>
      <c r="HN366" s="54"/>
      <c r="HO366" s="54"/>
      <c r="HP366" s="54"/>
      <c r="HQ366" s="54"/>
      <c r="HR366" s="54"/>
      <c r="HS366" s="54"/>
      <c r="HT366" s="54"/>
      <c r="HU366" s="54"/>
      <c r="HV366" s="54"/>
      <c r="HW366" s="54"/>
      <c r="HX366" s="54"/>
      <c r="HY366" s="54"/>
      <c r="HZ366" s="54"/>
      <c r="IA366" s="54"/>
      <c r="IB366" s="54"/>
      <c r="IC366" s="54"/>
      <c r="ID366" s="54"/>
      <c r="IE366" s="54"/>
      <c r="IF366" s="54"/>
      <c r="IG366" s="54"/>
      <c r="IH366" s="54"/>
      <c r="II366" s="54"/>
      <c r="IJ366" s="54"/>
      <c r="IK366" s="54"/>
      <c r="IL366" s="54"/>
      <c r="IM366" s="54"/>
      <c r="IN366" s="54"/>
      <c r="IO366" s="54"/>
      <c r="IP366" s="54"/>
      <c r="IQ366" s="54"/>
      <c r="IR366" s="54"/>
      <c r="IS366" s="54"/>
      <c r="IT366" s="54"/>
      <c r="IU366" s="54"/>
      <c r="IV366" s="54"/>
      <c r="IW366" s="54"/>
      <c r="IX366" s="54"/>
      <c r="IY366" s="54"/>
      <c r="IZ366" s="54"/>
      <c r="JA366" s="54"/>
      <c r="JB366" s="54"/>
      <c r="JC366" s="54"/>
      <c r="JD366" s="54"/>
      <c r="JE366" s="54"/>
      <c r="JF366" s="54"/>
      <c r="JG366" s="243"/>
      <c r="JH366" s="54"/>
      <c r="JI366" s="54"/>
      <c r="JJ366" s="54"/>
      <c r="JK366" s="54"/>
      <c r="JL366" s="54"/>
      <c r="JM366" s="54"/>
      <c r="JN366" s="54"/>
      <c r="JO366" s="54"/>
      <c r="JP366" s="54"/>
      <c r="JQ366" s="54"/>
      <c r="JR366" s="54"/>
      <c r="JS366" s="54"/>
      <c r="JT366" s="243"/>
      <c r="JU366" s="54"/>
      <c r="JV366" s="54"/>
      <c r="JW366" s="54"/>
      <c r="JX366" s="54"/>
      <c r="JY366" s="54"/>
      <c r="JZ366" s="54"/>
      <c r="KA366" s="54"/>
      <c r="KB366" s="54"/>
      <c r="KC366" s="54"/>
      <c r="KD366" s="54"/>
      <c r="KE366" s="54"/>
      <c r="KF366" s="54"/>
      <c r="KG366" s="243"/>
      <c r="KH366" s="54"/>
      <c r="KI366" s="54"/>
      <c r="KJ366" s="54"/>
      <c r="KK366" s="54"/>
      <c r="KL366" s="54"/>
      <c r="KM366" s="54"/>
      <c r="KN366" s="54"/>
      <c r="KO366" s="54"/>
      <c r="KP366" s="54"/>
      <c r="KQ366" s="54"/>
      <c r="KR366" s="54"/>
      <c r="KS366" s="54"/>
      <c r="KT366" s="243"/>
      <c r="KU366" s="54"/>
      <c r="KV366" s="54"/>
      <c r="KW366" s="54"/>
      <c r="KX366" s="54"/>
      <c r="KY366" s="54"/>
      <c r="KZ366" s="54"/>
      <c r="LA366" s="54"/>
      <c r="LB366" s="54"/>
      <c r="LC366" s="54"/>
      <c r="LD366" s="54"/>
      <c r="LE366" s="54"/>
      <c r="LF366" s="54"/>
      <c r="LG366" s="243"/>
      <c r="LH366" s="54"/>
      <c r="LI366" s="54"/>
      <c r="LJ366" s="54"/>
      <c r="LK366" s="54"/>
      <c r="LL366" s="54"/>
      <c r="LM366" s="54"/>
      <c r="LN366" s="54"/>
      <c r="LO366" s="54"/>
      <c r="LP366" s="54"/>
      <c r="LQ366" s="54"/>
      <c r="LR366" s="54"/>
      <c r="LS366" s="54"/>
      <c r="LT366" s="243"/>
      <c r="LU366" s="54"/>
      <c r="LV366" s="54"/>
      <c r="LW366" s="54"/>
      <c r="LX366" s="54"/>
      <c r="LY366" s="54"/>
      <c r="LZ366" s="54"/>
      <c r="MA366" s="54"/>
      <c r="MB366" s="54"/>
      <c r="MC366" s="54"/>
      <c r="MD366" s="54"/>
      <c r="ME366" s="54"/>
      <c r="MF366" s="54"/>
      <c r="MG366" s="243"/>
      <c r="MH366" s="54"/>
      <c r="MI366" s="54"/>
      <c r="MJ366" s="54"/>
      <c r="MK366" s="54"/>
      <c r="ML366" s="54"/>
      <c r="MM366" s="54"/>
      <c r="MN366" s="54"/>
      <c r="MO366" s="54"/>
      <c r="MP366" s="54"/>
      <c r="MQ366" s="54"/>
      <c r="MR366" s="54"/>
      <c r="MS366" s="55"/>
    </row>
    <row r="367" spans="1:357" ht="20.25" x14ac:dyDescent="0.3">
      <c r="A367" s="83">
        <v>50</v>
      </c>
      <c r="B367" s="107" t="s">
        <v>291</v>
      </c>
      <c r="C367" s="108" t="s">
        <v>198</v>
      </c>
      <c r="D367" s="108" t="s">
        <v>199</v>
      </c>
      <c r="E367" s="25">
        <f t="shared" ref="E367:K367" si="1931">E369+E376</f>
        <v>8100554.9991654148</v>
      </c>
      <c r="F367" s="25">
        <f t="shared" si="1931"/>
        <v>7490485.7285928894</v>
      </c>
      <c r="G367" s="25">
        <f t="shared" si="1931"/>
        <v>5266028.2089801375</v>
      </c>
      <c r="H367" s="25">
        <f t="shared" si="1931"/>
        <v>2068611.2502086463</v>
      </c>
      <c r="I367" s="25">
        <f t="shared" si="1931"/>
        <v>3888424.3031213488</v>
      </c>
      <c r="J367" s="25">
        <f t="shared" si="1931"/>
        <v>6853889.16708396</v>
      </c>
      <c r="K367" s="25">
        <f t="shared" si="1931"/>
        <v>9401581.5389751289</v>
      </c>
      <c r="L367" s="25">
        <f t="shared" ref="L367:R367" si="1932">L369+L376</f>
        <v>3161997.1624102821</v>
      </c>
      <c r="M367" s="25">
        <f t="shared" si="1932"/>
        <v>752841.76264396601</v>
      </c>
      <c r="N367" s="25">
        <f t="shared" si="1932"/>
        <v>47600.567517943564</v>
      </c>
      <c r="O367" s="25">
        <f t="shared" si="1932"/>
        <v>443010.34885661828</v>
      </c>
      <c r="P367" s="25">
        <f t="shared" si="1932"/>
        <v>837026.37289267243</v>
      </c>
      <c r="Q367" s="25">
        <f t="shared" si="1932"/>
        <v>293961.77599732945</v>
      </c>
      <c r="R367" s="25">
        <f t="shared" si="1932"/>
        <v>2879298.1138374228</v>
      </c>
      <c r="S367" s="25">
        <f>L367+M367+N367+O367+P367+Q367+R367</f>
        <v>8415736.1041562334</v>
      </c>
      <c r="T367" s="25">
        <f>T369+T376</f>
        <v>719829.74461692548</v>
      </c>
      <c r="U367" s="25">
        <f t="shared" ref="U367:Z367" si="1933">U369+U376</f>
        <v>130403.93924219663</v>
      </c>
      <c r="V367" s="25">
        <f t="shared" si="1933"/>
        <v>582331.83107995335</v>
      </c>
      <c r="W367" s="25">
        <f t="shared" si="1933"/>
        <v>58420.964780504095</v>
      </c>
      <c r="X367" s="25">
        <f t="shared" si="1933"/>
        <v>331993.82406943751</v>
      </c>
      <c r="Y367" s="25">
        <f t="shared" si="1933"/>
        <v>-114930.72942747457</v>
      </c>
      <c r="Z367" s="25">
        <f t="shared" si="1933"/>
        <v>504978.30078451009</v>
      </c>
      <c r="AA367" s="25">
        <f>AA369+AA376</f>
        <v>712931.89784677024</v>
      </c>
      <c r="AB367" s="25">
        <f>AB369+AB376</f>
        <v>416470.53914204641</v>
      </c>
      <c r="AC367" s="25">
        <f>AC369+AC376</f>
        <v>1135824.5701886162</v>
      </c>
      <c r="AD367" s="25">
        <f>AD369+AD376</f>
        <v>758350.02503755642</v>
      </c>
      <c r="AE367" s="25">
        <f>AE369+AE376</f>
        <v>2184551.8277416127</v>
      </c>
      <c r="AF367" s="25">
        <f>T367+U367+V367+W367+X367+Y367+Z367+AA367+AB367+AC367+AD367+AE367</f>
        <v>7421156.7351026544</v>
      </c>
      <c r="AG367" s="25">
        <f t="shared" ref="AG367:AL367" si="1934">AG369+AG376</f>
        <v>1178309.1303622099</v>
      </c>
      <c r="AH367" s="25">
        <f t="shared" si="1934"/>
        <v>182352.69571023202</v>
      </c>
      <c r="AI367" s="25">
        <f t="shared" si="1934"/>
        <v>150893.00617593058</v>
      </c>
      <c r="AJ367" s="25">
        <f t="shared" si="1934"/>
        <v>285436.48806543148</v>
      </c>
      <c r="AK367" s="25">
        <f t="shared" si="1934"/>
        <v>291145.05090969789</v>
      </c>
      <c r="AL367" s="25">
        <f t="shared" si="1934"/>
        <v>605282.92438657989</v>
      </c>
      <c r="AM367" s="25">
        <f t="shared" ref="AM367:AR367" si="1935">AM369+AM376</f>
        <v>397667.33433483564</v>
      </c>
      <c r="AN367" s="25">
        <f t="shared" si="1935"/>
        <v>1451706.7267568021</v>
      </c>
      <c r="AO367" s="25">
        <f t="shared" si="1935"/>
        <v>131793.52361876148</v>
      </c>
      <c r="AP367" s="25">
        <f t="shared" si="1935"/>
        <v>1949803.8724753801</v>
      </c>
      <c r="AQ367" s="25">
        <f t="shared" si="1935"/>
        <v>-276753.52612251713</v>
      </c>
      <c r="AR367" s="25">
        <f t="shared" si="1935"/>
        <v>6225214.3423468536</v>
      </c>
      <c r="AS367" s="25">
        <f>AG367+AH367+AI367+AJ367+AK367+AL367+AM367+AN367+AO367+AP367+AQ367+AR367</f>
        <v>12572851.569020197</v>
      </c>
      <c r="AT367" s="25">
        <f>AT369+AT376</f>
        <v>964759.39993323328</v>
      </c>
      <c r="AU367" s="25">
        <f t="shared" ref="AU367:BE367" si="1936">AU369+AU376</f>
        <v>394224.67033884162</v>
      </c>
      <c r="AV367" s="25">
        <f t="shared" si="1936"/>
        <v>656192.60557502927</v>
      </c>
      <c r="AW367" s="25">
        <f t="shared" si="1936"/>
        <v>1748527.3343348354</v>
      </c>
      <c r="AX367" s="25">
        <f t="shared" si="1936"/>
        <v>-168161.44383241551</v>
      </c>
      <c r="AY367" s="25">
        <f t="shared" si="1936"/>
        <v>2094737.6940410619</v>
      </c>
      <c r="AZ367" s="25">
        <f t="shared" si="1936"/>
        <v>554189.61775997328</v>
      </c>
      <c r="BA367" s="25">
        <f t="shared" si="1936"/>
        <v>892000.50075112679</v>
      </c>
      <c r="BB367" s="25">
        <f t="shared" si="1936"/>
        <v>1562053.1213486898</v>
      </c>
      <c r="BC367" s="25">
        <f t="shared" si="1936"/>
        <v>796959.94909030222</v>
      </c>
      <c r="BD367" s="25">
        <f t="shared" si="1936"/>
        <v>9363140.5441495571</v>
      </c>
      <c r="BE367" s="25">
        <f t="shared" si="1936"/>
        <v>14116260.937239192</v>
      </c>
      <c r="BF367" s="25">
        <f>AT367+AU367+AV367+AW367+AX367+AY367+AZ367+BA367+BB367+BC367+BD367+BE367</f>
        <v>32974884.930729426</v>
      </c>
      <c r="BG367" s="25">
        <f t="shared" ref="BG367:BL367" si="1937">BG369+BG376</f>
        <v>2256526.4563511936</v>
      </c>
      <c r="BH367" s="25">
        <f t="shared" si="1937"/>
        <v>808939.84839759639</v>
      </c>
      <c r="BI367" s="25">
        <f t="shared" si="1937"/>
        <v>1314668.3245701888</v>
      </c>
      <c r="BJ367" s="25">
        <f t="shared" si="1937"/>
        <v>551356.20096811885</v>
      </c>
      <c r="BK367" s="25">
        <f t="shared" si="1937"/>
        <v>699807.11154231336</v>
      </c>
      <c r="BL367" s="25">
        <f t="shared" si="1937"/>
        <v>-357732.43198130536</v>
      </c>
      <c r="BM367" s="25">
        <f t="shared" ref="BM367:BR367" si="1938">BM369+BM376</f>
        <v>1081919.6452595561</v>
      </c>
      <c r="BN367" s="25">
        <f t="shared" si="1938"/>
        <v>4184877.3159739613</v>
      </c>
      <c r="BO367" s="25">
        <f t="shared" si="1938"/>
        <v>2664396.5948923384</v>
      </c>
      <c r="BP367" s="25">
        <f t="shared" si="1938"/>
        <v>7399937.4061091635</v>
      </c>
      <c r="BQ367" s="25">
        <f t="shared" si="1938"/>
        <v>319921.54899015184</v>
      </c>
      <c r="BR367" s="25">
        <f t="shared" si="1938"/>
        <v>3193860.6000667657</v>
      </c>
      <c r="BS367" s="25">
        <f>BG367+BH367+BI367+BJ367+BK367+BL367+BM367+BN367+BO367+BP367+BQ367+BR367</f>
        <v>24118478.62114004</v>
      </c>
      <c r="BT367" s="25">
        <f t="shared" ref="BT367:BY367" si="1939">BT369+BT376</f>
        <v>11407419.462527124</v>
      </c>
      <c r="BU367" s="25">
        <f t="shared" si="1939"/>
        <v>1707339.1481388749</v>
      </c>
      <c r="BV367" s="25">
        <f t="shared" si="1939"/>
        <v>-5228599.3321649153</v>
      </c>
      <c r="BW367" s="25">
        <f t="shared" si="1939"/>
        <v>6618548.6563178115</v>
      </c>
      <c r="BX367" s="25">
        <f t="shared" si="1939"/>
        <v>183963.06543148053</v>
      </c>
      <c r="BY367" s="25">
        <f t="shared" si="1939"/>
        <v>2553158.9050242035</v>
      </c>
      <c r="BZ367" s="25">
        <f t="shared" ref="BZ367:CE367" si="1940">BZ369+BZ376</f>
        <v>1262690.247871808</v>
      </c>
      <c r="CA367" s="25">
        <f t="shared" si="1940"/>
        <v>2795242.8642964447</v>
      </c>
      <c r="CB367" s="25">
        <f t="shared" si="1940"/>
        <v>-2806933.3166416292</v>
      </c>
      <c r="CC367" s="25">
        <f t="shared" si="1940"/>
        <v>-908270.73944249714</v>
      </c>
      <c r="CD367" s="25">
        <f t="shared" si="1940"/>
        <v>4375968.1188449338</v>
      </c>
      <c r="CE367" s="25">
        <f t="shared" si="1940"/>
        <v>12280885.912201637</v>
      </c>
      <c r="CF367" s="25">
        <f>BT367+BU367+BV367+BW367+BX367+BY367+BZ367+CA367+CB367+CC367+CD367+CE367</f>
        <v>34241412.99240528</v>
      </c>
      <c r="CG367" s="25">
        <f t="shared" ref="CG367:CL367" si="1941">CG369+CG376</f>
        <v>4144507.9619429149</v>
      </c>
      <c r="CH367" s="25">
        <f t="shared" si="1941"/>
        <v>1969813.0529127026</v>
      </c>
      <c r="CI367" s="25">
        <f t="shared" si="1941"/>
        <v>-405933.90085127694</v>
      </c>
      <c r="CJ367" s="25">
        <f t="shared" si="1941"/>
        <v>1394458.3541979638</v>
      </c>
      <c r="CK367" s="25">
        <f t="shared" si="1941"/>
        <v>-1293371.4947421139</v>
      </c>
      <c r="CL367" s="25">
        <f t="shared" si="1941"/>
        <v>2596893.5403104667</v>
      </c>
      <c r="CM367" s="25">
        <f t="shared" ref="CM367:CR367" si="1942">CM369+CM376</f>
        <v>1818694.4116174267</v>
      </c>
      <c r="CN367" s="25">
        <f t="shared" si="1942"/>
        <v>-1386124.6411283603</v>
      </c>
      <c r="CO367" s="25">
        <f t="shared" si="1942"/>
        <v>701941.92538808275</v>
      </c>
      <c r="CP367" s="25">
        <f t="shared" si="1942"/>
        <v>961241.701927891</v>
      </c>
      <c r="CQ367" s="25">
        <f t="shared" si="1942"/>
        <v>532397.1294441662</v>
      </c>
      <c r="CR367" s="25">
        <f t="shared" si="1942"/>
        <v>11280395.364171259</v>
      </c>
      <c r="CS367" s="25">
        <f>CG367+CH367+CI367+CJ367+CK367+CL367+CM367+CN367+CO367+CP367+CQ367+CR367</f>
        <v>22314913.405191123</v>
      </c>
      <c r="CT367" s="25">
        <f t="shared" ref="CT367:CY367" si="1943">CT369+CT376</f>
        <v>3800316.7597229183</v>
      </c>
      <c r="CU367" s="25">
        <f t="shared" si="1943"/>
        <v>1540719.4124520114</v>
      </c>
      <c r="CV367" s="25">
        <f t="shared" si="1943"/>
        <v>3096912.4173760642</v>
      </c>
      <c r="CW367" s="25">
        <f t="shared" si="1943"/>
        <v>182878.10173593729</v>
      </c>
      <c r="CX367" s="25">
        <f t="shared" si="1943"/>
        <v>-733574.98038724775</v>
      </c>
      <c r="CY367" s="25">
        <f t="shared" si="1943"/>
        <v>711124.63820731104</v>
      </c>
      <c r="CZ367" s="25">
        <f t="shared" ref="CZ367:DE367" si="1944">CZ369+CZ376</f>
        <v>543060.42396928731</v>
      </c>
      <c r="DA367" s="25">
        <f t="shared" si="1944"/>
        <v>1892171.1379152066</v>
      </c>
      <c r="DB367" s="25">
        <f t="shared" si="1944"/>
        <v>2725716.9694541832</v>
      </c>
      <c r="DC367" s="25">
        <f t="shared" si="1944"/>
        <v>2926240.6394174597</v>
      </c>
      <c r="DD367" s="25">
        <f t="shared" si="1944"/>
        <v>1176260.7425721905</v>
      </c>
      <c r="DE367" s="25">
        <f t="shared" si="1944"/>
        <v>17829091.38424303</v>
      </c>
      <c r="DF367" s="25">
        <f>CT367+CU367+CV367+CW367+CX367+CY367+CZ367+DA367+DB367+DC367+DD367+DE367</f>
        <v>35690917.646678351</v>
      </c>
      <c r="DG367" s="25">
        <f t="shared" ref="DG367:DR367" si="1945">DG369+DG376</f>
        <v>4317164.22</v>
      </c>
      <c r="DH367" s="25">
        <f t="shared" si="1945"/>
        <v>552862.92000000004</v>
      </c>
      <c r="DI367" s="25">
        <f t="shared" si="1945"/>
        <v>2755762.549958271</v>
      </c>
      <c r="DJ367" s="25">
        <f t="shared" si="1945"/>
        <v>-17706.630000000354</v>
      </c>
      <c r="DK367" s="25">
        <f t="shared" si="1945"/>
        <v>2607433.08</v>
      </c>
      <c r="DL367" s="25">
        <f t="shared" si="1945"/>
        <v>2745295.14</v>
      </c>
      <c r="DM367" s="25">
        <f t="shared" si="1945"/>
        <v>1391584.0499999989</v>
      </c>
      <c r="DN367" s="25">
        <f t="shared" si="1945"/>
        <v>-3328945.9099582704</v>
      </c>
      <c r="DO367" s="25">
        <f t="shared" si="1945"/>
        <v>3802872.33</v>
      </c>
      <c r="DP367" s="25">
        <f t="shared" si="1945"/>
        <v>3110467.3600000003</v>
      </c>
      <c r="DQ367" s="25">
        <f t="shared" si="1945"/>
        <v>430622.69999999925</v>
      </c>
      <c r="DR367" s="25">
        <f t="shared" si="1945"/>
        <v>23236400.919999994</v>
      </c>
      <c r="DS367" s="25">
        <f>DG367+DH367+DI367+DJ367+DK367+DL367+DM367+DN367+DO367+DP367+DQ367+DR367</f>
        <v>41603812.729999989</v>
      </c>
      <c r="DT367" s="25">
        <f t="shared" ref="DT367:EE367" si="1946">DT369+DT376</f>
        <v>4577515</v>
      </c>
      <c r="DU367" s="25">
        <f t="shared" si="1946"/>
        <v>1059243</v>
      </c>
      <c r="DV367" s="25">
        <f t="shared" si="1946"/>
        <v>1013045</v>
      </c>
      <c r="DW367" s="25">
        <f t="shared" si="1946"/>
        <v>3060553.4</v>
      </c>
      <c r="DX367" s="25">
        <f t="shared" si="1946"/>
        <v>2254606</v>
      </c>
      <c r="DY367" s="25">
        <f t="shared" si="1946"/>
        <v>3369783.88</v>
      </c>
      <c r="DZ367" s="25">
        <f t="shared" si="1946"/>
        <v>6270605.5</v>
      </c>
      <c r="EA367" s="25">
        <f t="shared" si="1946"/>
        <v>7004278.6799999997</v>
      </c>
      <c r="EB367" s="25">
        <f t="shared" si="1946"/>
        <v>23805291.719999999</v>
      </c>
      <c r="EC367" s="25">
        <f t="shared" si="1946"/>
        <v>6243074.9600000009</v>
      </c>
      <c r="ED367" s="25">
        <f t="shared" si="1946"/>
        <v>-307821.03000000119</v>
      </c>
      <c r="EE367" s="25">
        <f t="shared" si="1946"/>
        <v>67971831.260000005</v>
      </c>
      <c r="EF367" s="25">
        <f>DT367+DU367+DV367+DW367+DX367+DY367+DZ367+EA367+EB367+EC367+ED367+EE367</f>
        <v>126322007.37</v>
      </c>
      <c r="EG367" s="25">
        <f t="shared" ref="EG367:ER367" si="1947">EG369+EG376</f>
        <v>6914500</v>
      </c>
      <c r="EH367" s="25">
        <f t="shared" si="1947"/>
        <v>6577500</v>
      </c>
      <c r="EI367" s="25">
        <f t="shared" si="1947"/>
        <v>12242297.07</v>
      </c>
      <c r="EJ367" s="25">
        <f t="shared" si="1947"/>
        <v>8391834.2300000004</v>
      </c>
      <c r="EK367" s="25">
        <f t="shared" si="1947"/>
        <v>11635108.310000004</v>
      </c>
      <c r="EL367" s="25">
        <f t="shared" si="1947"/>
        <v>1381574.3099999928</v>
      </c>
      <c r="EM367" s="25">
        <f t="shared" si="1947"/>
        <v>5628973.8500000071</v>
      </c>
      <c r="EN367" s="25">
        <f t="shared" si="1947"/>
        <v>10759959.260000002</v>
      </c>
      <c r="EO367" s="25">
        <f t="shared" si="1947"/>
        <v>18764793.059999995</v>
      </c>
      <c r="EP367" s="25">
        <f t="shared" si="1947"/>
        <v>25271539.5</v>
      </c>
      <c r="EQ367" s="25">
        <f t="shared" si="1947"/>
        <v>31545133.389999982</v>
      </c>
      <c r="ER367" s="25">
        <f t="shared" si="1947"/>
        <v>59877944.850000016</v>
      </c>
      <c r="ES367" s="25">
        <f>EG367+EH367+EI367+EJ367+EK367+EL367+EM367+EN367+EO367+EP367+EQ367+ER367</f>
        <v>198991157.83000001</v>
      </c>
      <c r="ET367" s="25">
        <f t="shared" ref="ET367:FE367" si="1948">ET369+ET376</f>
        <v>17192000</v>
      </c>
      <c r="EU367" s="25">
        <f t="shared" si="1948"/>
        <v>5080954.55</v>
      </c>
      <c r="EV367" s="25">
        <f t="shared" si="1948"/>
        <v>-3273785.76</v>
      </c>
      <c r="EW367" s="25">
        <f t="shared" si="1948"/>
        <v>2998734.52</v>
      </c>
      <c r="EX367" s="25">
        <f t="shared" si="1948"/>
        <v>7185331.8900000034</v>
      </c>
      <c r="EY367" s="25">
        <f t="shared" si="1948"/>
        <v>9200687.5000000056</v>
      </c>
      <c r="EZ367" s="25">
        <f t="shared" si="1948"/>
        <v>5329669.2200000007</v>
      </c>
      <c r="FA367" s="25">
        <f t="shared" si="1948"/>
        <v>10353478.199999996</v>
      </c>
      <c r="FB367" s="25">
        <f t="shared" si="1948"/>
        <v>1410993.3699999999</v>
      </c>
      <c r="FC367" s="25">
        <f t="shared" si="1948"/>
        <v>10274710.800000003</v>
      </c>
      <c r="FD367" s="25">
        <f t="shared" si="1948"/>
        <v>16546563.410000004</v>
      </c>
      <c r="FE367" s="25">
        <f t="shared" si="1948"/>
        <v>52071867.190000005</v>
      </c>
      <c r="FF367" s="25">
        <f>ET367+EU367+EV367+EW367+EX367+EY367+EZ367+FA367+FB367+FC367+FD367+FE367</f>
        <v>134371204.89000002</v>
      </c>
      <c r="FG367" s="25">
        <f t="shared" ref="FG367:FR367" si="1949">FG369+FG376</f>
        <v>12951000</v>
      </c>
      <c r="FH367" s="25">
        <f t="shared" si="1949"/>
        <v>2163059.21</v>
      </c>
      <c r="FI367" s="25">
        <f t="shared" si="1949"/>
        <v>7874500</v>
      </c>
      <c r="FJ367" s="25">
        <f t="shared" si="1949"/>
        <v>-3210400</v>
      </c>
      <c r="FK367" s="25">
        <f t="shared" si="1949"/>
        <v>2401659.77</v>
      </c>
      <c r="FL367" s="25">
        <f t="shared" si="1949"/>
        <v>6138719.870000001</v>
      </c>
      <c r="FM367" s="25">
        <f t="shared" si="1949"/>
        <v>5860546.2200000007</v>
      </c>
      <c r="FN367" s="25">
        <f t="shared" si="1949"/>
        <v>10711612.050000004</v>
      </c>
      <c r="FO367" s="25">
        <f t="shared" si="1949"/>
        <v>-5095449.7300000051</v>
      </c>
      <c r="FP367" s="25">
        <f t="shared" si="1949"/>
        <v>9924478.7299999967</v>
      </c>
      <c r="FQ367" s="25">
        <f t="shared" si="1949"/>
        <v>18083056.010000002</v>
      </c>
      <c r="FR367" s="25">
        <f t="shared" si="1949"/>
        <v>43410386.129999995</v>
      </c>
      <c r="FS367" s="25">
        <f>FG367+FH367+FI367+FJ367+FK367+FL367+FM367+FN367+FO367+FP367+FQ367+FR367</f>
        <v>111213168.25999999</v>
      </c>
      <c r="FT367" s="25">
        <f t="shared" ref="FT367:GC367" si="1950">FT369+FT376</f>
        <v>5214000</v>
      </c>
      <c r="FU367" s="25">
        <f t="shared" si="1950"/>
        <v>5050751.51</v>
      </c>
      <c r="FV367" s="25">
        <f t="shared" si="1950"/>
        <v>-816928.3</v>
      </c>
      <c r="FW367" s="25">
        <f t="shared" si="1950"/>
        <v>10765028.039999999</v>
      </c>
      <c r="FX367" s="25">
        <f t="shared" si="1950"/>
        <v>-5587966.2899999991</v>
      </c>
      <c r="FY367" s="25">
        <f t="shared" si="1950"/>
        <v>4337000.33</v>
      </c>
      <c r="FZ367" s="25">
        <f t="shared" si="1950"/>
        <v>12506388.230000004</v>
      </c>
      <c r="GA367" s="25">
        <f t="shared" si="1950"/>
        <v>4336646.24</v>
      </c>
      <c r="GB367" s="25">
        <f t="shared" si="1950"/>
        <v>-76445.89000000013</v>
      </c>
      <c r="GC367" s="25">
        <f t="shared" si="1950"/>
        <v>8421467.9500000067</v>
      </c>
      <c r="GD367" s="25">
        <f>GD369+GD376</f>
        <v>-1194478.6399999997</v>
      </c>
      <c r="GE367" s="25">
        <f>GE369+GE376</f>
        <v>46699478.969999991</v>
      </c>
      <c r="GF367" s="25">
        <f>FT367+FU367+FV367+FW367+FX367+FY367+FZ367+GA367+GB367+GC367+GD367+GE367</f>
        <v>89654942.150000006</v>
      </c>
      <c r="GG367" s="25">
        <f t="shared" ref="GG367:GP367" si="1951">GG369+GG376</f>
        <v>3122978.63</v>
      </c>
      <c r="GH367" s="25">
        <f t="shared" si="1951"/>
        <v>6009803.6500000004</v>
      </c>
      <c r="GI367" s="25">
        <f t="shared" si="1951"/>
        <v>2371666.9400000009</v>
      </c>
      <c r="GJ367" s="25">
        <f t="shared" si="1951"/>
        <v>6564111.5800000001</v>
      </c>
      <c r="GK367" s="25">
        <f t="shared" si="1951"/>
        <v>-8595245.9900000002</v>
      </c>
      <c r="GL367" s="25">
        <f t="shared" si="1951"/>
        <v>4310303.0699999984</v>
      </c>
      <c r="GM367" s="25">
        <f t="shared" si="1951"/>
        <v>8728584.8900000006</v>
      </c>
      <c r="GN367" s="25">
        <f t="shared" si="1951"/>
        <v>5514230.8999999985</v>
      </c>
      <c r="GO367" s="25">
        <f t="shared" si="1951"/>
        <v>3639773.8800000008</v>
      </c>
      <c r="GP367" s="25">
        <f t="shared" si="1951"/>
        <v>10660070.309999999</v>
      </c>
      <c r="GQ367" s="25">
        <f>GQ369+GQ376</f>
        <v>11840990.049999997</v>
      </c>
      <c r="GR367" s="25">
        <f>GR369+GR376</f>
        <v>28394712.620000008</v>
      </c>
      <c r="GS367" s="25">
        <f>GG367+GH367+GI367+GJ367+GK367+GL367+GM367+GN367+GO367+GP367+GQ367+GR367</f>
        <v>82561980.530000001</v>
      </c>
      <c r="GT367" s="25">
        <f t="shared" ref="GT367:HC367" si="1952">GT369+GT376</f>
        <v>5649097.9399999995</v>
      </c>
      <c r="GU367" s="25">
        <f t="shared" si="1952"/>
        <v>8745428.5600000024</v>
      </c>
      <c r="GV367" s="25">
        <f t="shared" si="1952"/>
        <v>1598549.9399999978</v>
      </c>
      <c r="GW367" s="25">
        <f t="shared" si="1952"/>
        <v>592082.5</v>
      </c>
      <c r="GX367" s="25">
        <f t="shared" si="1952"/>
        <v>1259213.4100000001</v>
      </c>
      <c r="GY367" s="25">
        <f t="shared" si="1952"/>
        <v>13561194.610000005</v>
      </c>
      <c r="GZ367" s="25">
        <f t="shared" si="1952"/>
        <v>16213582.759999994</v>
      </c>
      <c r="HA367" s="25">
        <f t="shared" si="1952"/>
        <v>7438285.1900000013</v>
      </c>
      <c r="HB367" s="25">
        <f t="shared" si="1952"/>
        <v>18357143.800000004</v>
      </c>
      <c r="HC367" s="25">
        <f t="shared" si="1952"/>
        <v>13051830.51999999</v>
      </c>
      <c r="HD367" s="25">
        <f>HD369+HD376</f>
        <v>13030470.80000001</v>
      </c>
      <c r="HE367" s="25">
        <f>HE369+HE376</f>
        <v>33614676.840000004</v>
      </c>
      <c r="HF367" s="25">
        <f>GT367+GU367+GV367+GW367+GX367+GY367+GZ367+HA367+HB367+HC367+HD367+HE367</f>
        <v>133111556.87000002</v>
      </c>
      <c r="HG367" s="25">
        <f t="shared" ref="HG367:HP367" si="1953">HG369+HG376</f>
        <v>9923750</v>
      </c>
      <c r="HH367" s="25">
        <f t="shared" si="1953"/>
        <v>556000</v>
      </c>
      <c r="HI367" s="25">
        <f t="shared" si="1953"/>
        <v>6083500</v>
      </c>
      <c r="HJ367" s="25">
        <f t="shared" si="1953"/>
        <v>7679060.5</v>
      </c>
      <c r="HK367" s="25">
        <f t="shared" si="1953"/>
        <v>5422400.0200000005</v>
      </c>
      <c r="HL367" s="25">
        <f t="shared" si="1953"/>
        <v>8379315.3600000003</v>
      </c>
      <c r="HM367" s="25">
        <f t="shared" si="1953"/>
        <v>9209944.4400000013</v>
      </c>
      <c r="HN367" s="25">
        <f t="shared" si="1953"/>
        <v>2504849.2999999989</v>
      </c>
      <c r="HO367" s="25">
        <f t="shared" si="1953"/>
        <v>480527.78999999864</v>
      </c>
      <c r="HP367" s="25">
        <f t="shared" si="1953"/>
        <v>3147984.6700000013</v>
      </c>
      <c r="HQ367" s="25">
        <f>HQ369+HQ376</f>
        <v>5990969.9300000016</v>
      </c>
      <c r="HR367" s="25">
        <f>HR369+HR376</f>
        <v>15412730.069999993</v>
      </c>
      <c r="HS367" s="25">
        <f>HG367+HH367+HI367+HJ367+HK367+HL367+HM367+HN367+HO367+HP367+HQ367+HR367</f>
        <v>74791032.079999998</v>
      </c>
      <c r="HT367" s="25">
        <f t="shared" ref="HT367:IC367" si="1954">HT369+HT376</f>
        <v>13342000</v>
      </c>
      <c r="HU367" s="25">
        <f t="shared" si="1954"/>
        <v>7310262.2300000004</v>
      </c>
      <c r="HV367" s="25">
        <f t="shared" si="1954"/>
        <v>-339931.06999999977</v>
      </c>
      <c r="HW367" s="25">
        <f t="shared" si="1954"/>
        <v>4823830.7999999989</v>
      </c>
      <c r="HX367" s="25">
        <f t="shared" si="1954"/>
        <v>748388.45000000112</v>
      </c>
      <c r="HY367" s="25">
        <f t="shared" si="1954"/>
        <v>-390649.3900000006</v>
      </c>
      <c r="HZ367" s="25">
        <f t="shared" si="1954"/>
        <v>11868790.540000001</v>
      </c>
      <c r="IA367" s="25">
        <f t="shared" si="1954"/>
        <v>3821805.0500000007</v>
      </c>
      <c r="IB367" s="25">
        <f t="shared" si="1954"/>
        <v>-6800795.2000000048</v>
      </c>
      <c r="IC367" s="25">
        <f t="shared" si="1954"/>
        <v>2533492.4800000032</v>
      </c>
      <c r="ID367" s="25">
        <f>ID369+ID376</f>
        <v>4365845.0499999989</v>
      </c>
      <c r="IE367" s="25">
        <f>IE369+IE376</f>
        <v>31323665.199999996</v>
      </c>
      <c r="IF367" s="25">
        <f>HT367+HU367+HV367+HW367+HX367+HY367+HZ367+IA367+IB367+IC367+ID367+IE367</f>
        <v>72606704.139999986</v>
      </c>
      <c r="IG367" s="25">
        <f t="shared" ref="IG367:IP367" si="1955">IG369+IG376</f>
        <v>17833376.859999999</v>
      </c>
      <c r="IH367" s="25">
        <f t="shared" si="1955"/>
        <v>3075732</v>
      </c>
      <c r="II367" s="25">
        <f t="shared" si="1955"/>
        <v>2115795.3000000003</v>
      </c>
      <c r="IJ367" s="25">
        <f t="shared" si="1955"/>
        <v>6847729.5099999998</v>
      </c>
      <c r="IK367" s="25">
        <f t="shared" si="1955"/>
        <v>-2586080.58</v>
      </c>
      <c r="IL367" s="25">
        <f t="shared" si="1955"/>
        <v>-4017925.350000001</v>
      </c>
      <c r="IM367" s="25">
        <f t="shared" si="1955"/>
        <v>7703871.2899999991</v>
      </c>
      <c r="IN367" s="25">
        <f t="shared" si="1955"/>
        <v>-1835427.1299999992</v>
      </c>
      <c r="IO367" s="25">
        <f t="shared" si="1955"/>
        <v>526039.62000000104</v>
      </c>
      <c r="IP367" s="25">
        <f t="shared" si="1955"/>
        <v>1197402.8999999971</v>
      </c>
      <c r="IQ367" s="25">
        <f>IQ369+IQ376</f>
        <v>9722964.4700000044</v>
      </c>
      <c r="IR367" s="25">
        <f>IR369+IR376</f>
        <v>44861267.719999999</v>
      </c>
      <c r="IS367" s="25">
        <f>IG367+IH367+II367+IJ367+IK367+IL367+IM367+IN367+IO367+IP367+IQ367+IR367</f>
        <v>85444746.610000014</v>
      </c>
      <c r="IT367" s="25">
        <f t="shared" ref="IT367:JC367" si="1956">IT369+IT376</f>
        <v>8846525.7799999993</v>
      </c>
      <c r="IU367" s="25">
        <f t="shared" si="1956"/>
        <v>1604937.2000000002</v>
      </c>
      <c r="IV367" s="25">
        <f t="shared" si="1956"/>
        <v>237216.47999999998</v>
      </c>
      <c r="IW367" s="25">
        <f t="shared" si="1956"/>
        <v>308443.93000000017</v>
      </c>
      <c r="IX367" s="25">
        <f t="shared" si="1956"/>
        <v>610447.92000000004</v>
      </c>
      <c r="IY367" s="25">
        <f t="shared" si="1956"/>
        <v>5524223.9199999999</v>
      </c>
      <c r="IZ367" s="25">
        <f t="shared" si="1956"/>
        <v>3695291.59</v>
      </c>
      <c r="JA367" s="25">
        <f t="shared" si="1956"/>
        <v>6186770.6900000004</v>
      </c>
      <c r="JB367" s="25">
        <f t="shared" si="1956"/>
        <v>5160593.0999999968</v>
      </c>
      <c r="JC367" s="25">
        <f t="shared" si="1956"/>
        <v>10398650.290000003</v>
      </c>
      <c r="JD367" s="25">
        <f>JD369+JD376</f>
        <v>14422396.400000002</v>
      </c>
      <c r="JE367" s="25">
        <f>JE369+JE376</f>
        <v>42265332.570000008</v>
      </c>
      <c r="JF367" s="25">
        <f>IT367+IU367+IV367+IW367+IX367+IY367+IZ367+JA367+JB367+JC367+JD367+JE367</f>
        <v>99260829.87000002</v>
      </c>
      <c r="JG367" s="225">
        <f t="shared" ref="JG367:JP367" si="1957">JG369+JG376</f>
        <v>13852662.99</v>
      </c>
      <c r="JH367" s="25">
        <f t="shared" si="1957"/>
        <v>3424296.41</v>
      </c>
      <c r="JI367" s="25">
        <f t="shared" si="1957"/>
        <v>5680090.8900000006</v>
      </c>
      <c r="JJ367" s="25">
        <f t="shared" si="1957"/>
        <v>1007010.5399999998</v>
      </c>
      <c r="JK367" s="25">
        <f t="shared" si="1957"/>
        <v>10999458.34</v>
      </c>
      <c r="JL367" s="25">
        <f t="shared" si="1957"/>
        <v>1212227.0499999998</v>
      </c>
      <c r="JM367" s="25">
        <f t="shared" si="1957"/>
        <v>2152031.2500000005</v>
      </c>
      <c r="JN367" s="25">
        <f t="shared" si="1957"/>
        <v>3008615.4499999997</v>
      </c>
      <c r="JO367" s="25">
        <f t="shared" si="1957"/>
        <v>15068634.390000001</v>
      </c>
      <c r="JP367" s="25">
        <f t="shared" si="1957"/>
        <v>3632381.32</v>
      </c>
      <c r="JQ367" s="25">
        <f>JQ369+JQ376</f>
        <v>14429797.950000003</v>
      </c>
      <c r="JR367" s="25">
        <f>JR369+JR376</f>
        <v>49655809.319999993</v>
      </c>
      <c r="JS367" s="25">
        <f>JG367+JH367+JI367+JJ367+JK367+JL367+JM367+JN367+JO367+JP367+JQ367+JR367</f>
        <v>124123015.90000001</v>
      </c>
      <c r="JT367" s="225">
        <f t="shared" ref="JT367:KC367" si="1958">JT369+JT376</f>
        <v>16562000</v>
      </c>
      <c r="JU367" s="25">
        <f t="shared" si="1958"/>
        <v>7723893</v>
      </c>
      <c r="JV367" s="25">
        <f t="shared" si="1958"/>
        <v>2674478.3000000007</v>
      </c>
      <c r="JW367" s="25">
        <f t="shared" si="1958"/>
        <v>7309380</v>
      </c>
      <c r="JX367" s="25">
        <f t="shared" si="1958"/>
        <v>646972.89999999991</v>
      </c>
      <c r="JY367" s="25">
        <f t="shared" si="1958"/>
        <v>4650040.9399999995</v>
      </c>
      <c r="JZ367" s="25">
        <f t="shared" si="1958"/>
        <v>-381768.73000000196</v>
      </c>
      <c r="KA367" s="25">
        <f t="shared" si="1958"/>
        <v>11206361.07</v>
      </c>
      <c r="KB367" s="25">
        <f t="shared" si="1958"/>
        <v>4581602.43</v>
      </c>
      <c r="KC367" s="25">
        <f t="shared" si="1958"/>
        <v>2674664.8000000017</v>
      </c>
      <c r="KD367" s="25">
        <f>KD369+KD376</f>
        <v>17344849.490000002</v>
      </c>
      <c r="KE367" s="25">
        <f>KE369+KE376</f>
        <v>55318878.239999995</v>
      </c>
      <c r="KF367" s="25">
        <f>JT367+JU367+JV367+JW367+JX367+JY367+JZ367+KA367+KB367+KC367+KD367+KE367</f>
        <v>130311352.43999998</v>
      </c>
      <c r="KG367" s="225">
        <f t="shared" ref="KG367:KP367" si="1959">KG369+KG376</f>
        <v>6715576.04</v>
      </c>
      <c r="KH367" s="25">
        <f t="shared" si="1959"/>
        <v>11790423.960000001</v>
      </c>
      <c r="KI367" s="25">
        <f t="shared" si="1959"/>
        <v>2248655.2699999996</v>
      </c>
      <c r="KJ367" s="25">
        <f t="shared" si="1959"/>
        <v>8311756.4499999993</v>
      </c>
      <c r="KK367" s="25">
        <f t="shared" si="1959"/>
        <v>-1929880.7799999965</v>
      </c>
      <c r="KL367" s="25">
        <f t="shared" si="1959"/>
        <v>-3931366.6500000008</v>
      </c>
      <c r="KM367" s="25">
        <f t="shared" si="1959"/>
        <v>5116804.75</v>
      </c>
      <c r="KN367" s="25">
        <f t="shared" si="1959"/>
        <v>14326343.219999999</v>
      </c>
      <c r="KO367" s="25">
        <f t="shared" si="1959"/>
        <v>-14902419.210000001</v>
      </c>
      <c r="KP367" s="25">
        <f t="shared" si="1959"/>
        <v>22255392.23</v>
      </c>
      <c r="KQ367" s="25">
        <f>KQ369+KQ376</f>
        <v>16546430.680000003</v>
      </c>
      <c r="KR367" s="25">
        <f>KR369+KR376</f>
        <v>70339635.189999983</v>
      </c>
      <c r="KS367" s="25">
        <f>KG367+KH367+KI367+KJ367+KK367+KL367+KM367+KN367+KO367+KP367+KQ367+KR367</f>
        <v>136887351.14999998</v>
      </c>
      <c r="KT367" s="225">
        <f t="shared" ref="KT367:LC367" si="1960">KT369+KT376</f>
        <v>29500000</v>
      </c>
      <c r="KU367" s="25">
        <f t="shared" si="1960"/>
        <v>150000</v>
      </c>
      <c r="KV367" s="25">
        <f t="shared" si="1960"/>
        <v>906000</v>
      </c>
      <c r="KW367" s="25">
        <f t="shared" si="1960"/>
        <v>1258128.6199999999</v>
      </c>
      <c r="KX367" s="25">
        <f t="shared" si="1960"/>
        <v>3850527.24</v>
      </c>
      <c r="KY367" s="25">
        <f t="shared" si="1960"/>
        <v>12459800.310000004</v>
      </c>
      <c r="KZ367" s="25">
        <f t="shared" si="1960"/>
        <v>17866134.139999997</v>
      </c>
      <c r="LA367" s="25">
        <f t="shared" si="1960"/>
        <v>13391113.559999995</v>
      </c>
      <c r="LB367" s="25">
        <f t="shared" si="1960"/>
        <v>9165287.7900000028</v>
      </c>
      <c r="LC367" s="25">
        <f t="shared" si="1960"/>
        <v>9940675.9200000018</v>
      </c>
      <c r="LD367" s="25">
        <f>LD369+LD376</f>
        <v>17837559.479999997</v>
      </c>
      <c r="LE367" s="25">
        <f>LE369+LE376</f>
        <v>70555272.949999988</v>
      </c>
      <c r="LF367" s="25">
        <f>KT367+KU367+KV367+KW367+KX367+KY367+KZ367+LA367+LB367+LC367+LD367+LE367</f>
        <v>186880500.00999999</v>
      </c>
      <c r="LG367" s="225">
        <f t="shared" ref="LG367:LP367" si="1961">LG369+LG376</f>
        <v>10205000</v>
      </c>
      <c r="LH367" s="25">
        <f t="shared" si="1961"/>
        <v>18420400</v>
      </c>
      <c r="LI367" s="25">
        <f t="shared" si="1961"/>
        <v>9075280</v>
      </c>
      <c r="LJ367" s="25">
        <f t="shared" si="1961"/>
        <v>-3218069.6499999985</v>
      </c>
      <c r="LK367" s="25">
        <f t="shared" si="1961"/>
        <v>22941878</v>
      </c>
      <c r="LL367" s="25">
        <f t="shared" si="1961"/>
        <v>11793747.299999999</v>
      </c>
      <c r="LM367" s="25">
        <f t="shared" si="1961"/>
        <v>13369410.719999995</v>
      </c>
      <c r="LN367" s="25">
        <f t="shared" si="1961"/>
        <v>9838790.1700000018</v>
      </c>
      <c r="LO367" s="25">
        <f t="shared" si="1961"/>
        <v>5796738.5000000056</v>
      </c>
      <c r="LP367" s="25">
        <f t="shared" si="1961"/>
        <v>13142549.389999997</v>
      </c>
      <c r="LQ367" s="25">
        <f>LQ369+LQ376</f>
        <v>10355594.549999997</v>
      </c>
      <c r="LR367" s="25">
        <f>LR369+LR376</f>
        <v>65648080.219999999</v>
      </c>
      <c r="LS367" s="25">
        <f>LG367+LH367+LI367+LJ367+LK367+LL367+LM367+LN367+LO367+LP367+LQ367+LR367</f>
        <v>187369399.19999999</v>
      </c>
      <c r="LT367" s="225">
        <f t="shared" ref="LT367:MC367" si="1962">LT369+LT376</f>
        <v>19389800</v>
      </c>
      <c r="LU367" s="25">
        <f t="shared" si="1962"/>
        <v>13625000</v>
      </c>
      <c r="LV367" s="25">
        <f t="shared" si="1962"/>
        <v>11387000</v>
      </c>
      <c r="LW367" s="25">
        <f t="shared" si="1962"/>
        <v>5343686.1400000006</v>
      </c>
      <c r="LX367" s="25">
        <f t="shared" si="1962"/>
        <v>2858874.2700000019</v>
      </c>
      <c r="LY367" s="25">
        <f t="shared" si="1962"/>
        <v>9170684.75</v>
      </c>
      <c r="LZ367" s="25">
        <f t="shared" si="1962"/>
        <v>2938249.4299999913</v>
      </c>
      <c r="MA367" s="25">
        <f t="shared" si="1962"/>
        <v>11149644.290000003</v>
      </c>
      <c r="MB367" s="25">
        <f t="shared" si="1962"/>
        <v>15853959.959999997</v>
      </c>
      <c r="MC367" s="25">
        <f t="shared" si="1962"/>
        <v>9655094.5200000089</v>
      </c>
      <c r="MD367" s="25">
        <f>MD369+MD376</f>
        <v>26842041.239999995</v>
      </c>
      <c r="ME367" s="25">
        <f>ME369+ME376</f>
        <v>42660775.630000018</v>
      </c>
      <c r="MF367" s="25">
        <f>LT367+LU367+LV367+LW367+LX367+LY367+LZ367+MA367+MB367+MC367+MD367+ME367</f>
        <v>170874810.23000002</v>
      </c>
      <c r="MG367" s="225">
        <f t="shared" ref="MG367:MP367" si="1963">MG369+MG376</f>
        <v>32465500</v>
      </c>
      <c r="MH367" s="25">
        <f t="shared" si="1963"/>
        <v>7667500</v>
      </c>
      <c r="MI367" s="25">
        <f t="shared" si="1963"/>
        <v>6181049.1000000015</v>
      </c>
      <c r="MJ367" s="25">
        <f t="shared" si="1963"/>
        <v>0</v>
      </c>
      <c r="MK367" s="25">
        <f t="shared" si="1963"/>
        <v>0</v>
      </c>
      <c r="ML367" s="25">
        <f t="shared" si="1963"/>
        <v>0</v>
      </c>
      <c r="MM367" s="25">
        <f t="shared" si="1963"/>
        <v>0</v>
      </c>
      <c r="MN367" s="25">
        <f t="shared" si="1963"/>
        <v>0</v>
      </c>
      <c r="MO367" s="25">
        <f t="shared" si="1963"/>
        <v>0</v>
      </c>
      <c r="MP367" s="25">
        <f t="shared" si="1963"/>
        <v>0</v>
      </c>
      <c r="MQ367" s="25">
        <f>MQ369+MQ376</f>
        <v>0</v>
      </c>
      <c r="MR367" s="25">
        <f>MR369+MR376</f>
        <v>0</v>
      </c>
      <c r="MS367" s="26">
        <f>MG367+MH367+MI367+MJ367+MK367+ML367+MM367+MN367+MO367+MP367+MQ367+MR367</f>
        <v>46314049.100000001</v>
      </c>
    </row>
    <row r="368" spans="1:357" x14ac:dyDescent="0.2">
      <c r="A368" s="82"/>
      <c r="B368" s="105"/>
      <c r="C368" s="106" t="s">
        <v>591</v>
      </c>
      <c r="D368" s="106" t="s">
        <v>591</v>
      </c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2"/>
      <c r="FH368" s="22"/>
      <c r="FI368" s="22"/>
      <c r="FJ368" s="22"/>
      <c r="FK368" s="22"/>
      <c r="FL368" s="22"/>
      <c r="FM368" s="22"/>
      <c r="FN368" s="22"/>
      <c r="FO368" s="22"/>
      <c r="FP368" s="22"/>
      <c r="FQ368" s="22"/>
      <c r="FR368" s="22"/>
      <c r="FS368" s="22"/>
      <c r="FT368" s="22"/>
      <c r="FU368" s="22"/>
      <c r="FV368" s="22"/>
      <c r="FW368" s="22"/>
      <c r="FX368" s="22"/>
      <c r="FY368" s="22"/>
      <c r="FZ368" s="22"/>
      <c r="GA368" s="22"/>
      <c r="GB368" s="22"/>
      <c r="GC368" s="22"/>
      <c r="GD368" s="22"/>
      <c r="GE368" s="22"/>
      <c r="GF368" s="22"/>
      <c r="GG368" s="22"/>
      <c r="GH368" s="22"/>
      <c r="GI368" s="22"/>
      <c r="GJ368" s="22"/>
      <c r="GK368" s="22"/>
      <c r="GL368" s="22"/>
      <c r="GM368" s="22"/>
      <c r="GN368" s="22"/>
      <c r="GO368" s="22"/>
      <c r="GP368" s="22"/>
      <c r="GQ368" s="22"/>
      <c r="GR368" s="22"/>
      <c r="GS368" s="22"/>
      <c r="GT368" s="22"/>
      <c r="GU368" s="22"/>
      <c r="GV368" s="22"/>
      <c r="GW368" s="22"/>
      <c r="GX368" s="22"/>
      <c r="GY368" s="22"/>
      <c r="GZ368" s="22"/>
      <c r="HA368" s="22"/>
      <c r="HB368" s="22"/>
      <c r="HC368" s="22"/>
      <c r="HD368" s="22"/>
      <c r="HE368" s="22"/>
      <c r="HF368" s="22"/>
      <c r="HG368" s="22"/>
      <c r="HH368" s="22"/>
      <c r="HI368" s="22"/>
      <c r="HJ368" s="22"/>
      <c r="HK368" s="22"/>
      <c r="HL368" s="22"/>
      <c r="HM368" s="22"/>
      <c r="HN368" s="22"/>
      <c r="HO368" s="22"/>
      <c r="HP368" s="22"/>
      <c r="HQ368" s="22"/>
      <c r="HR368" s="22"/>
      <c r="HS368" s="22"/>
      <c r="HT368" s="22"/>
      <c r="HU368" s="22"/>
      <c r="HV368" s="22"/>
      <c r="HW368" s="22"/>
      <c r="HX368" s="22"/>
      <c r="HY368" s="22"/>
      <c r="HZ368" s="22"/>
      <c r="IA368" s="22"/>
      <c r="IB368" s="22"/>
      <c r="IC368" s="22"/>
      <c r="ID368" s="22"/>
      <c r="IE368" s="22"/>
      <c r="IF368" s="22"/>
      <c r="IG368" s="22"/>
      <c r="IH368" s="22"/>
      <c r="II368" s="22"/>
      <c r="IJ368" s="22"/>
      <c r="IK368" s="22"/>
      <c r="IL368" s="22"/>
      <c r="IM368" s="22"/>
      <c r="IN368" s="22"/>
      <c r="IO368" s="22"/>
      <c r="IP368" s="22"/>
      <c r="IQ368" s="22"/>
      <c r="IR368" s="22"/>
      <c r="IS368" s="22"/>
      <c r="IT368" s="22"/>
      <c r="IU368" s="22"/>
      <c r="IV368" s="22"/>
      <c r="IW368" s="22"/>
      <c r="IX368" s="22"/>
      <c r="IY368" s="22"/>
      <c r="IZ368" s="22"/>
      <c r="JA368" s="22"/>
      <c r="JB368" s="22"/>
      <c r="JC368" s="22"/>
      <c r="JD368" s="22"/>
      <c r="JE368" s="22"/>
      <c r="JF368" s="22"/>
      <c r="JG368" s="227"/>
      <c r="JH368" s="22"/>
      <c r="JI368" s="22"/>
      <c r="JJ368" s="22"/>
      <c r="JK368" s="22"/>
      <c r="JL368" s="22"/>
      <c r="JM368" s="22"/>
      <c r="JN368" s="22"/>
      <c r="JO368" s="22"/>
      <c r="JP368" s="22"/>
      <c r="JQ368" s="22"/>
      <c r="JR368" s="22"/>
      <c r="JS368" s="22"/>
      <c r="JT368" s="227"/>
      <c r="JU368" s="22"/>
      <c r="JV368" s="22"/>
      <c r="JW368" s="22"/>
      <c r="JX368" s="22"/>
      <c r="JY368" s="22"/>
      <c r="JZ368" s="22"/>
      <c r="KA368" s="22"/>
      <c r="KB368" s="22"/>
      <c r="KC368" s="22"/>
      <c r="KD368" s="22"/>
      <c r="KE368" s="22"/>
      <c r="KF368" s="22"/>
      <c r="KG368" s="227"/>
      <c r="KH368" s="22"/>
      <c r="KI368" s="22"/>
      <c r="KJ368" s="22"/>
      <c r="KK368" s="22"/>
      <c r="KL368" s="22"/>
      <c r="KM368" s="22"/>
      <c r="KN368" s="22"/>
      <c r="KO368" s="22"/>
      <c r="KP368" s="22"/>
      <c r="KQ368" s="22"/>
      <c r="KR368" s="22"/>
      <c r="KS368" s="22"/>
      <c r="KT368" s="227"/>
      <c r="KU368" s="22"/>
      <c r="KV368" s="22"/>
      <c r="KW368" s="22"/>
      <c r="KX368" s="22"/>
      <c r="KY368" s="22"/>
      <c r="KZ368" s="22"/>
      <c r="LA368" s="22"/>
      <c r="LB368" s="22"/>
      <c r="LC368" s="22"/>
      <c r="LD368" s="22"/>
      <c r="LE368" s="22"/>
      <c r="LF368" s="22"/>
      <c r="LG368" s="227"/>
      <c r="LH368" s="22"/>
      <c r="LI368" s="22"/>
      <c r="LJ368" s="22"/>
      <c r="LK368" s="22"/>
      <c r="LL368" s="22"/>
      <c r="LM368" s="22"/>
      <c r="LN368" s="22"/>
      <c r="LO368" s="22"/>
      <c r="LP368" s="22"/>
      <c r="LQ368" s="22"/>
      <c r="LR368" s="22"/>
      <c r="LS368" s="22"/>
      <c r="LT368" s="227"/>
      <c r="LU368" s="22"/>
      <c r="LV368" s="22"/>
      <c r="LW368" s="22"/>
      <c r="LX368" s="22"/>
      <c r="LY368" s="22"/>
      <c r="LZ368" s="22"/>
      <c r="MA368" s="22"/>
      <c r="MB368" s="22"/>
      <c r="MC368" s="22"/>
      <c r="MD368" s="22"/>
      <c r="ME368" s="22"/>
      <c r="MF368" s="22"/>
      <c r="MG368" s="227"/>
      <c r="MH368" s="22"/>
      <c r="MI368" s="22"/>
      <c r="MJ368" s="22"/>
      <c r="MK368" s="22"/>
      <c r="ML368" s="22"/>
      <c r="MM368" s="22"/>
      <c r="MN368" s="22"/>
      <c r="MO368" s="22"/>
      <c r="MP368" s="22"/>
      <c r="MQ368" s="22"/>
      <c r="MR368" s="22"/>
      <c r="MS368" s="30"/>
    </row>
    <row r="369" spans="1:357" ht="18" x14ac:dyDescent="0.25">
      <c r="A369" s="85">
        <v>500</v>
      </c>
      <c r="B369" s="111"/>
      <c r="C369" s="112" t="s">
        <v>122</v>
      </c>
      <c r="D369" s="112" t="s">
        <v>123</v>
      </c>
      <c r="E369" s="33">
        <f t="shared" ref="E369:K369" si="1964">SUM(E370:E374)</f>
        <v>8100554.9991654148</v>
      </c>
      <c r="F369" s="33">
        <f t="shared" si="1964"/>
        <v>7490485.7285928894</v>
      </c>
      <c r="G369" s="33">
        <f t="shared" si="1964"/>
        <v>5266028.2089801375</v>
      </c>
      <c r="H369" s="33">
        <f t="shared" si="1964"/>
        <v>2068611.2502086463</v>
      </c>
      <c r="I369" s="33">
        <f t="shared" si="1964"/>
        <v>3888424.3031213488</v>
      </c>
      <c r="J369" s="33">
        <f t="shared" si="1964"/>
        <v>6853889.16708396</v>
      </c>
      <c r="K369" s="33">
        <f t="shared" si="1964"/>
        <v>9401581.5389751289</v>
      </c>
      <c r="L369" s="33">
        <f t="shared" ref="L369:R369" si="1965">SUM(L370:L374)</f>
        <v>3161997.1624102821</v>
      </c>
      <c r="M369" s="33">
        <f t="shared" si="1965"/>
        <v>752841.76264396601</v>
      </c>
      <c r="N369" s="33">
        <f t="shared" si="1965"/>
        <v>47600.567517943564</v>
      </c>
      <c r="O369" s="33">
        <f t="shared" si="1965"/>
        <v>443010.34885661828</v>
      </c>
      <c r="P369" s="33">
        <f t="shared" si="1965"/>
        <v>837026.37289267243</v>
      </c>
      <c r="Q369" s="33">
        <f t="shared" si="1965"/>
        <v>293961.77599732945</v>
      </c>
      <c r="R369" s="33">
        <f t="shared" si="1965"/>
        <v>2879298.1138374228</v>
      </c>
      <c r="S369" s="33">
        <f t="shared" ref="S369:S374" si="1966">L369+M369+N369+O369+P369+Q369+R369</f>
        <v>8415736.1041562334</v>
      </c>
      <c r="T369" s="33">
        <f>SUM(T370:T374)</f>
        <v>719829.74461692548</v>
      </c>
      <c r="U369" s="33">
        <f t="shared" ref="U369:Z369" si="1967">SUM(U370:U374)</f>
        <v>130403.93924219663</v>
      </c>
      <c r="V369" s="33">
        <f t="shared" si="1967"/>
        <v>582331.83107995335</v>
      </c>
      <c r="W369" s="33">
        <f t="shared" si="1967"/>
        <v>58420.964780504095</v>
      </c>
      <c r="X369" s="33">
        <f t="shared" si="1967"/>
        <v>331993.82406943751</v>
      </c>
      <c r="Y369" s="33">
        <f t="shared" si="1967"/>
        <v>-114930.72942747457</v>
      </c>
      <c r="Z369" s="33">
        <f t="shared" si="1967"/>
        <v>504978.30078451009</v>
      </c>
      <c r="AA369" s="33">
        <f>SUM(AA370:AA374)</f>
        <v>712931.89784677024</v>
      </c>
      <c r="AB369" s="33">
        <f>SUM(AB370:AB374)</f>
        <v>416470.53914204641</v>
      </c>
      <c r="AC369" s="33">
        <f>SUM(AC370:AC374)</f>
        <v>1135824.5701886162</v>
      </c>
      <c r="AD369" s="33">
        <f>SUM(AD370:AD374)</f>
        <v>758350.02503755642</v>
      </c>
      <c r="AE369" s="33">
        <f>SUM(AE370:AE374)</f>
        <v>2184551.8277416127</v>
      </c>
      <c r="AF369" s="34">
        <f t="shared" ref="AF369:AF374" si="1968">T369+U369+V369+W369+X369+Y369+Z369+AA369+AB369+AC369+AD369+AE369</f>
        <v>7421156.7351026544</v>
      </c>
      <c r="AG369" s="33">
        <f t="shared" ref="AG369:AL369" si="1969">SUM(AG370:AG374)</f>
        <v>1178309.1303622099</v>
      </c>
      <c r="AH369" s="33">
        <f t="shared" si="1969"/>
        <v>182352.69571023202</v>
      </c>
      <c r="AI369" s="33">
        <f t="shared" si="1969"/>
        <v>150893.00617593058</v>
      </c>
      <c r="AJ369" s="33">
        <f t="shared" si="1969"/>
        <v>285436.48806543148</v>
      </c>
      <c r="AK369" s="33">
        <f t="shared" si="1969"/>
        <v>291145.05090969789</v>
      </c>
      <c r="AL369" s="33">
        <f t="shared" si="1969"/>
        <v>605282.92438657989</v>
      </c>
      <c r="AM369" s="33">
        <f t="shared" ref="AM369:AR369" si="1970">SUM(AM370:AM374)</f>
        <v>397667.33433483564</v>
      </c>
      <c r="AN369" s="33">
        <f t="shared" si="1970"/>
        <v>1451706.7267568021</v>
      </c>
      <c r="AO369" s="33">
        <f t="shared" si="1970"/>
        <v>131793.52361876148</v>
      </c>
      <c r="AP369" s="33">
        <f t="shared" si="1970"/>
        <v>1949803.8724753801</v>
      </c>
      <c r="AQ369" s="33">
        <f t="shared" si="1970"/>
        <v>-276753.52612251713</v>
      </c>
      <c r="AR369" s="33">
        <f t="shared" si="1970"/>
        <v>6225214.3423468536</v>
      </c>
      <c r="AS369" s="34">
        <f t="shared" ref="AS369:AS374" si="1971">AG369+AH369+AI369+AJ369+AK369+AL369+AM369+AN369+AO369+AP369+AQ369+AR369</f>
        <v>12572851.569020197</v>
      </c>
      <c r="AT369" s="33">
        <f>SUM(AT370:AT374)</f>
        <v>964759.39993323328</v>
      </c>
      <c r="AU369" s="33">
        <f t="shared" ref="AU369:BE369" si="1972">SUM(AU370:AU374)</f>
        <v>394224.67033884162</v>
      </c>
      <c r="AV369" s="33">
        <f t="shared" si="1972"/>
        <v>656192.60557502927</v>
      </c>
      <c r="AW369" s="33">
        <f t="shared" si="1972"/>
        <v>1748527.3343348354</v>
      </c>
      <c r="AX369" s="33">
        <f t="shared" si="1972"/>
        <v>-168161.44383241551</v>
      </c>
      <c r="AY369" s="33">
        <f t="shared" si="1972"/>
        <v>2094737.6940410619</v>
      </c>
      <c r="AZ369" s="33">
        <f t="shared" si="1972"/>
        <v>554189.61775997328</v>
      </c>
      <c r="BA369" s="33">
        <f t="shared" si="1972"/>
        <v>892000.50075112679</v>
      </c>
      <c r="BB369" s="33">
        <f t="shared" si="1972"/>
        <v>1562053.1213486898</v>
      </c>
      <c r="BC369" s="33">
        <f t="shared" si="1972"/>
        <v>796959.94909030222</v>
      </c>
      <c r="BD369" s="33">
        <f t="shared" si="1972"/>
        <v>9363140.5441495571</v>
      </c>
      <c r="BE369" s="33">
        <f t="shared" si="1972"/>
        <v>14116260.937239192</v>
      </c>
      <c r="BF369" s="34">
        <f t="shared" ref="BF369:BF374" si="1973">AT369+AU369+AV369+AW369+AX369+AY369+AZ369+BA369+BB369+BC369+BD369+BE369</f>
        <v>32974884.930729426</v>
      </c>
      <c r="BG369" s="33">
        <f t="shared" ref="BG369:BL369" si="1974">SUM(BG370:BG374)</f>
        <v>2256526.4563511936</v>
      </c>
      <c r="BH369" s="33">
        <f t="shared" si="1974"/>
        <v>808939.84839759639</v>
      </c>
      <c r="BI369" s="33">
        <f t="shared" si="1974"/>
        <v>1314668.3245701888</v>
      </c>
      <c r="BJ369" s="33">
        <f t="shared" si="1974"/>
        <v>551356.20096811885</v>
      </c>
      <c r="BK369" s="33">
        <f t="shared" si="1974"/>
        <v>699807.11154231336</v>
      </c>
      <c r="BL369" s="33">
        <f t="shared" si="1974"/>
        <v>-357732.43198130536</v>
      </c>
      <c r="BM369" s="33">
        <f t="shared" ref="BM369:BR369" si="1975">SUM(BM370:BM374)</f>
        <v>1081919.6452595561</v>
      </c>
      <c r="BN369" s="33">
        <f t="shared" si="1975"/>
        <v>4184877.3159739613</v>
      </c>
      <c r="BO369" s="33">
        <f t="shared" si="1975"/>
        <v>2664396.5948923384</v>
      </c>
      <c r="BP369" s="33">
        <f t="shared" si="1975"/>
        <v>7399937.4061091635</v>
      </c>
      <c r="BQ369" s="33">
        <f t="shared" si="1975"/>
        <v>319921.54899015184</v>
      </c>
      <c r="BR369" s="33">
        <f t="shared" si="1975"/>
        <v>3193860.6000667657</v>
      </c>
      <c r="BS369" s="34">
        <f t="shared" ref="BS369:BS374" si="1976">BG369+BH369+BI369+BJ369+BK369+BL369+BM369+BN369+BO369+BP369+BQ369+BR369</f>
        <v>24118478.62114004</v>
      </c>
      <c r="BT369" s="33">
        <f t="shared" ref="BT369:BY369" si="1977">SUM(BT370:BT374)</f>
        <v>11407419.462527124</v>
      </c>
      <c r="BU369" s="33">
        <f t="shared" si="1977"/>
        <v>1707339.1481388749</v>
      </c>
      <c r="BV369" s="33">
        <f t="shared" si="1977"/>
        <v>-5228599.3321649153</v>
      </c>
      <c r="BW369" s="33">
        <f t="shared" si="1977"/>
        <v>6618548.6563178115</v>
      </c>
      <c r="BX369" s="33">
        <f t="shared" si="1977"/>
        <v>183963.06543148053</v>
      </c>
      <c r="BY369" s="33">
        <f t="shared" si="1977"/>
        <v>2553158.9050242035</v>
      </c>
      <c r="BZ369" s="33">
        <f t="shared" ref="BZ369:CE369" si="1978">SUM(BZ370:BZ374)</f>
        <v>1262690.247871808</v>
      </c>
      <c r="CA369" s="33">
        <f t="shared" si="1978"/>
        <v>2795242.8642964447</v>
      </c>
      <c r="CB369" s="33">
        <f t="shared" si="1978"/>
        <v>-2806933.3166416292</v>
      </c>
      <c r="CC369" s="33">
        <f t="shared" si="1978"/>
        <v>-908270.73944249714</v>
      </c>
      <c r="CD369" s="33">
        <f t="shared" si="1978"/>
        <v>4375968.1188449338</v>
      </c>
      <c r="CE369" s="33">
        <f t="shared" si="1978"/>
        <v>12280885.912201637</v>
      </c>
      <c r="CF369" s="34">
        <f t="shared" ref="CF369:CF374" si="1979">BT369+BU369+BV369+BW369+BX369+BY369+BZ369+CA369+CB369+CC369+CD369+CE369</f>
        <v>34241412.99240528</v>
      </c>
      <c r="CG369" s="33">
        <f t="shared" ref="CG369:CL369" si="1980">SUM(CG370:CG374)</f>
        <v>4144507.9619429149</v>
      </c>
      <c r="CH369" s="33">
        <f t="shared" si="1980"/>
        <v>1969813.0529127026</v>
      </c>
      <c r="CI369" s="33">
        <f t="shared" si="1980"/>
        <v>-405933.90085127694</v>
      </c>
      <c r="CJ369" s="33">
        <f t="shared" si="1980"/>
        <v>1394458.3541979638</v>
      </c>
      <c r="CK369" s="33">
        <f t="shared" si="1980"/>
        <v>-1293371.4947421139</v>
      </c>
      <c r="CL369" s="33">
        <f t="shared" si="1980"/>
        <v>2596893.5403104667</v>
      </c>
      <c r="CM369" s="33">
        <f t="shared" ref="CM369:CR369" si="1981">SUM(CM370:CM374)</f>
        <v>1818694.4116174267</v>
      </c>
      <c r="CN369" s="33">
        <f t="shared" si="1981"/>
        <v>-1386124.6411283603</v>
      </c>
      <c r="CO369" s="33">
        <f t="shared" si="1981"/>
        <v>701941.92538808275</v>
      </c>
      <c r="CP369" s="33">
        <f t="shared" si="1981"/>
        <v>961241.701927891</v>
      </c>
      <c r="CQ369" s="33">
        <f t="shared" si="1981"/>
        <v>532397.1294441662</v>
      </c>
      <c r="CR369" s="33">
        <f t="shared" si="1981"/>
        <v>11280395.364171259</v>
      </c>
      <c r="CS369" s="34">
        <f t="shared" ref="CS369:CS374" si="1982">CG369+CH369+CI369+CJ369+CK369+CL369+CM369+CN369+CO369+CP369+CQ369+CR369</f>
        <v>22314913.405191123</v>
      </c>
      <c r="CT369" s="33">
        <f t="shared" ref="CT369:CY369" si="1983">SUM(CT370:CT374)</f>
        <v>3800316.7597229183</v>
      </c>
      <c r="CU369" s="33">
        <f t="shared" si="1983"/>
        <v>1540719.4124520114</v>
      </c>
      <c r="CV369" s="33">
        <f t="shared" si="1983"/>
        <v>3096912.4173760642</v>
      </c>
      <c r="CW369" s="33">
        <f t="shared" si="1983"/>
        <v>182878.10173593729</v>
      </c>
      <c r="CX369" s="33">
        <f t="shared" si="1983"/>
        <v>-733574.98038724775</v>
      </c>
      <c r="CY369" s="33">
        <f t="shared" si="1983"/>
        <v>711124.63820731104</v>
      </c>
      <c r="CZ369" s="33">
        <f t="shared" ref="CZ369:DE369" si="1984">SUM(CZ370:CZ374)</f>
        <v>543060.42396928731</v>
      </c>
      <c r="DA369" s="33">
        <f t="shared" si="1984"/>
        <v>1892171.1379152066</v>
      </c>
      <c r="DB369" s="33">
        <f t="shared" si="1984"/>
        <v>2725716.9694541832</v>
      </c>
      <c r="DC369" s="33">
        <f t="shared" si="1984"/>
        <v>2926240.6394174597</v>
      </c>
      <c r="DD369" s="33">
        <f t="shared" si="1984"/>
        <v>1176260.7425721905</v>
      </c>
      <c r="DE369" s="33">
        <f t="shared" si="1984"/>
        <v>17829091.38424303</v>
      </c>
      <c r="DF369" s="33">
        <f t="shared" ref="DF369:DF374" si="1985">CT369+CU369+CV369+CW369+CX369+CY369+CZ369+DA369+DB369+DC369+DD369+DE369</f>
        <v>35690917.646678351</v>
      </c>
      <c r="DG369" s="33">
        <f t="shared" ref="DG369:DR369" si="1986">SUM(DG370:DG374)</f>
        <v>4317164.22</v>
      </c>
      <c r="DH369" s="33">
        <f t="shared" si="1986"/>
        <v>552862.92000000004</v>
      </c>
      <c r="DI369" s="33">
        <f t="shared" si="1986"/>
        <v>2755762.549958271</v>
      </c>
      <c r="DJ369" s="33">
        <f t="shared" si="1986"/>
        <v>-17706.630000000354</v>
      </c>
      <c r="DK369" s="33">
        <f t="shared" si="1986"/>
        <v>2607433.08</v>
      </c>
      <c r="DL369" s="33">
        <f t="shared" si="1986"/>
        <v>2745295.14</v>
      </c>
      <c r="DM369" s="33">
        <f t="shared" si="1986"/>
        <v>1391584.0499999989</v>
      </c>
      <c r="DN369" s="33">
        <f t="shared" si="1986"/>
        <v>-3328945.9099582704</v>
      </c>
      <c r="DO369" s="33">
        <f t="shared" si="1986"/>
        <v>3802872.33</v>
      </c>
      <c r="DP369" s="33">
        <f t="shared" si="1986"/>
        <v>3110467.3600000003</v>
      </c>
      <c r="DQ369" s="33">
        <f t="shared" si="1986"/>
        <v>430622.69999999925</v>
      </c>
      <c r="DR369" s="33">
        <f t="shared" si="1986"/>
        <v>23236400.919999994</v>
      </c>
      <c r="DS369" s="34">
        <f t="shared" ref="DS369:DS374" si="1987">DG369+DH369+DI369+DJ369+DK369+DL369+DM369+DN369+DO369+DP369+DQ369+DR369</f>
        <v>41603812.729999989</v>
      </c>
      <c r="DT369" s="33">
        <f t="shared" ref="DT369:EE369" si="1988">SUM(DT370:DT374)</f>
        <v>4577515</v>
      </c>
      <c r="DU369" s="33">
        <f t="shared" si="1988"/>
        <v>1059243</v>
      </c>
      <c r="DV369" s="33">
        <f t="shared" si="1988"/>
        <v>1013045</v>
      </c>
      <c r="DW369" s="33">
        <f t="shared" si="1988"/>
        <v>3060553.4</v>
      </c>
      <c r="DX369" s="33">
        <f t="shared" si="1988"/>
        <v>2254606</v>
      </c>
      <c r="DY369" s="33">
        <f t="shared" si="1988"/>
        <v>3369783.88</v>
      </c>
      <c r="DZ369" s="33">
        <f t="shared" si="1988"/>
        <v>6270605.5</v>
      </c>
      <c r="EA369" s="33">
        <f t="shared" si="1988"/>
        <v>7004278.6799999997</v>
      </c>
      <c r="EB369" s="33">
        <f t="shared" si="1988"/>
        <v>23805291.719999999</v>
      </c>
      <c r="EC369" s="33">
        <f t="shared" si="1988"/>
        <v>6243074.9600000009</v>
      </c>
      <c r="ED369" s="33">
        <f t="shared" si="1988"/>
        <v>-307821.03000000119</v>
      </c>
      <c r="EE369" s="33">
        <f t="shared" si="1988"/>
        <v>67971831.260000005</v>
      </c>
      <c r="EF369" s="34">
        <f t="shared" ref="EF369:EF374" si="1989">DT369+DU369+DV369+DW369+DX369+DY369+DZ369+EA369+EB369+EC369+ED369+EE369</f>
        <v>126322007.37</v>
      </c>
      <c r="EG369" s="33">
        <f t="shared" ref="EG369:ER369" si="1990">SUM(EG370:EG374)</f>
        <v>6914500</v>
      </c>
      <c r="EH369" s="33">
        <f t="shared" si="1990"/>
        <v>6577500</v>
      </c>
      <c r="EI369" s="33">
        <f t="shared" si="1990"/>
        <v>12242297.07</v>
      </c>
      <c r="EJ369" s="33">
        <f t="shared" si="1990"/>
        <v>8391834.2300000004</v>
      </c>
      <c r="EK369" s="33">
        <f t="shared" si="1990"/>
        <v>11635108.310000004</v>
      </c>
      <c r="EL369" s="33">
        <f t="shared" si="1990"/>
        <v>1381574.3099999928</v>
      </c>
      <c r="EM369" s="33">
        <f t="shared" si="1990"/>
        <v>5628973.8500000071</v>
      </c>
      <c r="EN369" s="33">
        <f t="shared" si="1990"/>
        <v>10759959.260000002</v>
      </c>
      <c r="EO369" s="33">
        <f t="shared" si="1990"/>
        <v>18764793.059999995</v>
      </c>
      <c r="EP369" s="33">
        <f t="shared" si="1990"/>
        <v>25271539.5</v>
      </c>
      <c r="EQ369" s="33">
        <f t="shared" si="1990"/>
        <v>31545133.389999982</v>
      </c>
      <c r="ER369" s="33">
        <f t="shared" si="1990"/>
        <v>59877944.850000016</v>
      </c>
      <c r="ES369" s="34">
        <f t="shared" ref="ES369:ES374" si="1991">EG369+EH369+EI369+EJ369+EK369+EL369+EM369+EN369+EO369+EP369+EQ369+ER369</f>
        <v>198991157.83000001</v>
      </c>
      <c r="ET369" s="33">
        <f t="shared" ref="ET369:FE369" si="1992">SUM(ET370:ET374)</f>
        <v>17192000</v>
      </c>
      <c r="EU369" s="33">
        <f t="shared" si="1992"/>
        <v>5080954.55</v>
      </c>
      <c r="EV369" s="33">
        <f t="shared" si="1992"/>
        <v>-3273785.76</v>
      </c>
      <c r="EW369" s="33">
        <f t="shared" si="1992"/>
        <v>2998734.52</v>
      </c>
      <c r="EX369" s="33">
        <f t="shared" si="1992"/>
        <v>7185331.8900000034</v>
      </c>
      <c r="EY369" s="33">
        <f t="shared" si="1992"/>
        <v>9200687.5000000056</v>
      </c>
      <c r="EZ369" s="33">
        <f t="shared" si="1992"/>
        <v>5329669.2200000007</v>
      </c>
      <c r="FA369" s="33">
        <f t="shared" si="1992"/>
        <v>10353478.199999996</v>
      </c>
      <c r="FB369" s="33">
        <f t="shared" si="1992"/>
        <v>1410993.3699999999</v>
      </c>
      <c r="FC369" s="33">
        <f t="shared" si="1992"/>
        <v>10274710.800000003</v>
      </c>
      <c r="FD369" s="33">
        <f t="shared" si="1992"/>
        <v>16546563.410000004</v>
      </c>
      <c r="FE369" s="33">
        <f t="shared" si="1992"/>
        <v>52071867.190000005</v>
      </c>
      <c r="FF369" s="34">
        <f t="shared" ref="FF369:FF374" si="1993">ET369+EU369+EV369+EW369+EX369+EY369+EZ369+FA369+FB369+FC369+FD369+FE369</f>
        <v>134371204.89000002</v>
      </c>
      <c r="FG369" s="33">
        <f t="shared" ref="FG369:FR369" si="1994">SUM(FG370:FG374)</f>
        <v>12951000</v>
      </c>
      <c r="FH369" s="33">
        <f t="shared" si="1994"/>
        <v>2163059.21</v>
      </c>
      <c r="FI369" s="33">
        <f t="shared" si="1994"/>
        <v>7874500</v>
      </c>
      <c r="FJ369" s="33">
        <f t="shared" si="1994"/>
        <v>-3210400</v>
      </c>
      <c r="FK369" s="33">
        <f t="shared" si="1994"/>
        <v>2401659.77</v>
      </c>
      <c r="FL369" s="33">
        <f t="shared" si="1994"/>
        <v>6138719.870000001</v>
      </c>
      <c r="FM369" s="33">
        <f t="shared" si="1994"/>
        <v>5860546.2200000007</v>
      </c>
      <c r="FN369" s="33">
        <f t="shared" si="1994"/>
        <v>10711612.050000004</v>
      </c>
      <c r="FO369" s="33">
        <f t="shared" si="1994"/>
        <v>-5095449.7300000051</v>
      </c>
      <c r="FP369" s="33">
        <f t="shared" si="1994"/>
        <v>9924478.7299999967</v>
      </c>
      <c r="FQ369" s="33">
        <f t="shared" si="1994"/>
        <v>18083056.010000002</v>
      </c>
      <c r="FR369" s="33">
        <f t="shared" si="1994"/>
        <v>43410386.129999995</v>
      </c>
      <c r="FS369" s="34">
        <f t="shared" ref="FS369:FS374" si="1995">FG369+FH369+FI369+FJ369+FK369+FL369+FM369+FN369+FO369+FP369+FQ369+FR369</f>
        <v>111213168.25999999</v>
      </c>
      <c r="FT369" s="33">
        <f t="shared" ref="FT369:GC369" si="1996">SUM(FT370:FT374)</f>
        <v>5214000</v>
      </c>
      <c r="FU369" s="33">
        <f t="shared" si="1996"/>
        <v>5050751.51</v>
      </c>
      <c r="FV369" s="33">
        <f t="shared" si="1996"/>
        <v>-816928.3</v>
      </c>
      <c r="FW369" s="33">
        <f t="shared" si="1996"/>
        <v>10765028.039999999</v>
      </c>
      <c r="FX369" s="33">
        <f t="shared" si="1996"/>
        <v>-5587966.2899999991</v>
      </c>
      <c r="FY369" s="33">
        <f t="shared" si="1996"/>
        <v>4337000.33</v>
      </c>
      <c r="FZ369" s="33">
        <f t="shared" si="1996"/>
        <v>12506388.230000004</v>
      </c>
      <c r="GA369" s="33">
        <f t="shared" si="1996"/>
        <v>4336646.24</v>
      </c>
      <c r="GB369" s="33">
        <f t="shared" si="1996"/>
        <v>-76445.89000000013</v>
      </c>
      <c r="GC369" s="33">
        <f t="shared" si="1996"/>
        <v>8421467.9500000067</v>
      </c>
      <c r="GD369" s="33">
        <f>SUM(GD370:GD374)</f>
        <v>-1194478.6399999997</v>
      </c>
      <c r="GE369" s="33">
        <f>SUM(GE370:GE374)</f>
        <v>46699478.969999991</v>
      </c>
      <c r="GF369" s="34">
        <f t="shared" ref="GF369:GF374" si="1997">FT369+FU369+FV369+FW369+FX369+FY369+FZ369+GA369+GB369+GC369+GD369+GE369</f>
        <v>89654942.150000006</v>
      </c>
      <c r="GG369" s="33">
        <f t="shared" ref="GG369:GP369" si="1998">SUM(GG370:GG374)</f>
        <v>3122978.63</v>
      </c>
      <c r="GH369" s="33">
        <f t="shared" si="1998"/>
        <v>6009803.6500000004</v>
      </c>
      <c r="GI369" s="33">
        <f t="shared" si="1998"/>
        <v>2371666.9400000009</v>
      </c>
      <c r="GJ369" s="33">
        <f t="shared" si="1998"/>
        <v>6564111.5800000001</v>
      </c>
      <c r="GK369" s="33">
        <f t="shared" si="1998"/>
        <v>-8595245.9900000002</v>
      </c>
      <c r="GL369" s="33">
        <f t="shared" si="1998"/>
        <v>4310303.0699999984</v>
      </c>
      <c r="GM369" s="33">
        <f t="shared" si="1998"/>
        <v>8728584.8900000006</v>
      </c>
      <c r="GN369" s="33">
        <f t="shared" si="1998"/>
        <v>5514230.8999999985</v>
      </c>
      <c r="GO369" s="33">
        <f t="shared" si="1998"/>
        <v>3639773.8800000008</v>
      </c>
      <c r="GP369" s="33">
        <f t="shared" si="1998"/>
        <v>10660070.309999999</v>
      </c>
      <c r="GQ369" s="33">
        <f>SUM(GQ370:GQ374)</f>
        <v>11840990.049999997</v>
      </c>
      <c r="GR369" s="33">
        <f>SUM(GR370:GR374)</f>
        <v>28394712.620000008</v>
      </c>
      <c r="GS369" s="34">
        <f t="shared" ref="GS369:GS374" si="1999">GG369+GH369+GI369+GJ369+GK369+GL369+GM369+GN369+GO369+GP369+GQ369+GR369</f>
        <v>82561980.530000001</v>
      </c>
      <c r="GT369" s="33">
        <f t="shared" ref="GT369:HC369" si="2000">SUM(GT370:GT374)</f>
        <v>5649097.9399999995</v>
      </c>
      <c r="GU369" s="33">
        <f t="shared" si="2000"/>
        <v>8745428.5600000024</v>
      </c>
      <c r="GV369" s="33">
        <f t="shared" si="2000"/>
        <v>1598549.9399999978</v>
      </c>
      <c r="GW369" s="33">
        <f t="shared" si="2000"/>
        <v>592082.5</v>
      </c>
      <c r="GX369" s="33">
        <f t="shared" si="2000"/>
        <v>1259213.4100000001</v>
      </c>
      <c r="GY369" s="33">
        <f t="shared" si="2000"/>
        <v>13561194.610000005</v>
      </c>
      <c r="GZ369" s="33">
        <f t="shared" si="2000"/>
        <v>16213582.759999994</v>
      </c>
      <c r="HA369" s="33">
        <f t="shared" si="2000"/>
        <v>7438285.1900000013</v>
      </c>
      <c r="HB369" s="33">
        <f t="shared" si="2000"/>
        <v>18357143.800000004</v>
      </c>
      <c r="HC369" s="33">
        <f t="shared" si="2000"/>
        <v>13051830.51999999</v>
      </c>
      <c r="HD369" s="33">
        <f>SUM(HD370:HD374)</f>
        <v>13030470.80000001</v>
      </c>
      <c r="HE369" s="33">
        <f>SUM(HE370:HE374)</f>
        <v>33614676.840000004</v>
      </c>
      <c r="HF369" s="34">
        <f t="shared" ref="HF369:HF374" si="2001">GT369+GU369+GV369+GW369+GX369+GY369+GZ369+HA369+HB369+HC369+HD369+HE369</f>
        <v>133111556.87000002</v>
      </c>
      <c r="HG369" s="33">
        <f t="shared" ref="HG369:HP369" si="2002">SUM(HG370:HG374)</f>
        <v>9923750</v>
      </c>
      <c r="HH369" s="33">
        <f t="shared" si="2002"/>
        <v>556000</v>
      </c>
      <c r="HI369" s="33">
        <f t="shared" si="2002"/>
        <v>6083500</v>
      </c>
      <c r="HJ369" s="33">
        <f t="shared" si="2002"/>
        <v>7679060.5</v>
      </c>
      <c r="HK369" s="33">
        <f t="shared" si="2002"/>
        <v>5422400.0200000005</v>
      </c>
      <c r="HL369" s="33">
        <f t="shared" si="2002"/>
        <v>8379315.3600000003</v>
      </c>
      <c r="HM369" s="33">
        <f t="shared" si="2002"/>
        <v>9209944.4400000013</v>
      </c>
      <c r="HN369" s="33">
        <f t="shared" si="2002"/>
        <v>2504849.2999999989</v>
      </c>
      <c r="HO369" s="33">
        <f t="shared" si="2002"/>
        <v>480527.78999999864</v>
      </c>
      <c r="HP369" s="33">
        <f t="shared" si="2002"/>
        <v>3147984.6700000013</v>
      </c>
      <c r="HQ369" s="33">
        <f>SUM(HQ370:HQ374)</f>
        <v>5990969.9300000016</v>
      </c>
      <c r="HR369" s="33">
        <f>SUM(HR370:HR374)</f>
        <v>15412730.069999993</v>
      </c>
      <c r="HS369" s="34">
        <f t="shared" ref="HS369:HS374" si="2003">HG369+HH369+HI369+HJ369+HK369+HL369+HM369+HN369+HO369+HP369+HQ369+HR369</f>
        <v>74791032.079999998</v>
      </c>
      <c r="HT369" s="33">
        <f t="shared" ref="HT369:IC369" si="2004">SUM(HT370:HT374)</f>
        <v>13342000</v>
      </c>
      <c r="HU369" s="33">
        <f t="shared" si="2004"/>
        <v>7310262.2300000004</v>
      </c>
      <c r="HV369" s="33">
        <f t="shared" si="2004"/>
        <v>-339931.06999999977</v>
      </c>
      <c r="HW369" s="33">
        <f t="shared" si="2004"/>
        <v>4823830.7999999989</v>
      </c>
      <c r="HX369" s="33">
        <f t="shared" si="2004"/>
        <v>748388.45000000112</v>
      </c>
      <c r="HY369" s="33">
        <f t="shared" si="2004"/>
        <v>-390649.3900000006</v>
      </c>
      <c r="HZ369" s="33">
        <f t="shared" si="2004"/>
        <v>11868790.540000001</v>
      </c>
      <c r="IA369" s="33">
        <f t="shared" si="2004"/>
        <v>3821805.0500000007</v>
      </c>
      <c r="IB369" s="33">
        <f t="shared" si="2004"/>
        <v>-6800795.2000000048</v>
      </c>
      <c r="IC369" s="33">
        <f t="shared" si="2004"/>
        <v>2533492.4800000032</v>
      </c>
      <c r="ID369" s="33">
        <f>SUM(ID370:ID374)</f>
        <v>4365845.0499999989</v>
      </c>
      <c r="IE369" s="33">
        <f>SUM(IE370:IE374)</f>
        <v>31323665.199999996</v>
      </c>
      <c r="IF369" s="34">
        <f t="shared" ref="IF369:IF374" si="2005">HT369+HU369+HV369+HW369+HX369+HY369+HZ369+IA369+IB369+IC369+ID369+IE369</f>
        <v>72606704.139999986</v>
      </c>
      <c r="IG369" s="33">
        <f t="shared" ref="IG369:IP369" si="2006">SUM(IG370:IG374)</f>
        <v>17833376.859999999</v>
      </c>
      <c r="IH369" s="33">
        <f t="shared" si="2006"/>
        <v>3075732</v>
      </c>
      <c r="II369" s="33">
        <f t="shared" si="2006"/>
        <v>2115795.3000000003</v>
      </c>
      <c r="IJ369" s="33">
        <f t="shared" si="2006"/>
        <v>6847729.5099999998</v>
      </c>
      <c r="IK369" s="33">
        <f t="shared" si="2006"/>
        <v>-2586080.58</v>
      </c>
      <c r="IL369" s="33">
        <f t="shared" si="2006"/>
        <v>-4017925.350000001</v>
      </c>
      <c r="IM369" s="33">
        <f t="shared" si="2006"/>
        <v>7703871.2899999991</v>
      </c>
      <c r="IN369" s="33">
        <f t="shared" si="2006"/>
        <v>-1835427.1299999992</v>
      </c>
      <c r="IO369" s="33">
        <f t="shared" si="2006"/>
        <v>526039.62000000104</v>
      </c>
      <c r="IP369" s="33">
        <f t="shared" si="2006"/>
        <v>1197402.8999999971</v>
      </c>
      <c r="IQ369" s="33">
        <f>SUM(IQ370:IQ374)</f>
        <v>9722964.4700000044</v>
      </c>
      <c r="IR369" s="33">
        <f>SUM(IR370:IR374)</f>
        <v>44861267.719999999</v>
      </c>
      <c r="IS369" s="34">
        <f t="shared" ref="IS369:IS374" si="2007">IG369+IH369+II369+IJ369+IK369+IL369+IM369+IN369+IO369+IP369+IQ369+IR369</f>
        <v>85444746.610000014</v>
      </c>
      <c r="IT369" s="33">
        <f t="shared" ref="IT369:JC369" si="2008">SUM(IT370:IT374)</f>
        <v>8846525.7799999993</v>
      </c>
      <c r="IU369" s="33">
        <f t="shared" si="2008"/>
        <v>1604937.2000000002</v>
      </c>
      <c r="IV369" s="33">
        <f t="shared" si="2008"/>
        <v>237216.47999999998</v>
      </c>
      <c r="IW369" s="33">
        <f t="shared" si="2008"/>
        <v>308443.93000000017</v>
      </c>
      <c r="IX369" s="33">
        <f t="shared" si="2008"/>
        <v>610447.92000000004</v>
      </c>
      <c r="IY369" s="33">
        <f t="shared" si="2008"/>
        <v>5524223.9199999999</v>
      </c>
      <c r="IZ369" s="33">
        <f t="shared" si="2008"/>
        <v>3695291.59</v>
      </c>
      <c r="JA369" s="33">
        <f t="shared" si="2008"/>
        <v>6186770.6900000004</v>
      </c>
      <c r="JB369" s="33">
        <f t="shared" si="2008"/>
        <v>5160593.0999999968</v>
      </c>
      <c r="JC369" s="33">
        <f t="shared" si="2008"/>
        <v>10398650.290000003</v>
      </c>
      <c r="JD369" s="33">
        <f>SUM(JD370:JD374)</f>
        <v>14422396.400000002</v>
      </c>
      <c r="JE369" s="33">
        <f>SUM(JE370:JE374)</f>
        <v>42265332.570000008</v>
      </c>
      <c r="JF369" s="34">
        <f t="shared" ref="JF369:JF374" si="2009">IT369+IU369+IV369+IW369+IX369+IY369+IZ369+JA369+JB369+JC369+JD369+JE369</f>
        <v>99260829.87000002</v>
      </c>
      <c r="JG369" s="230">
        <f t="shared" ref="JG369:JP369" si="2010">SUM(JG370:JG374)</f>
        <v>13852662.99</v>
      </c>
      <c r="JH369" s="33">
        <f t="shared" si="2010"/>
        <v>3424296.41</v>
      </c>
      <c r="JI369" s="33">
        <f t="shared" si="2010"/>
        <v>5680090.8900000006</v>
      </c>
      <c r="JJ369" s="33">
        <f t="shared" si="2010"/>
        <v>1007010.5399999998</v>
      </c>
      <c r="JK369" s="33">
        <f t="shared" si="2010"/>
        <v>10999458.34</v>
      </c>
      <c r="JL369" s="33">
        <f t="shared" si="2010"/>
        <v>1212227.0499999998</v>
      </c>
      <c r="JM369" s="33">
        <f t="shared" si="2010"/>
        <v>2152031.2500000005</v>
      </c>
      <c r="JN369" s="33">
        <f t="shared" si="2010"/>
        <v>3008615.4499999997</v>
      </c>
      <c r="JO369" s="33">
        <f t="shared" si="2010"/>
        <v>15068634.390000001</v>
      </c>
      <c r="JP369" s="33">
        <f t="shared" si="2010"/>
        <v>3632381.32</v>
      </c>
      <c r="JQ369" s="33">
        <f>SUM(JQ370:JQ374)</f>
        <v>14429797.950000003</v>
      </c>
      <c r="JR369" s="33">
        <f>SUM(JR370:JR374)</f>
        <v>49655809.319999993</v>
      </c>
      <c r="JS369" s="34">
        <f t="shared" ref="JS369:JS374" si="2011">JG369+JH369+JI369+JJ369+JK369+JL369+JM369+JN369+JO369+JP369+JQ369+JR369</f>
        <v>124123015.90000001</v>
      </c>
      <c r="JT369" s="230">
        <f t="shared" ref="JT369:KC369" si="2012">SUM(JT370:JT374)</f>
        <v>16562000</v>
      </c>
      <c r="JU369" s="33">
        <f t="shared" si="2012"/>
        <v>7723893</v>
      </c>
      <c r="JV369" s="33">
        <f t="shared" si="2012"/>
        <v>2674478.3000000007</v>
      </c>
      <c r="JW369" s="33">
        <f t="shared" si="2012"/>
        <v>7309380</v>
      </c>
      <c r="JX369" s="33">
        <f t="shared" si="2012"/>
        <v>646972.89999999991</v>
      </c>
      <c r="JY369" s="33">
        <f t="shared" si="2012"/>
        <v>4650040.9399999995</v>
      </c>
      <c r="JZ369" s="33">
        <f t="shared" si="2012"/>
        <v>-381768.73000000196</v>
      </c>
      <c r="KA369" s="33">
        <f t="shared" si="2012"/>
        <v>11206361.07</v>
      </c>
      <c r="KB369" s="33">
        <f t="shared" si="2012"/>
        <v>4581602.43</v>
      </c>
      <c r="KC369" s="33">
        <f t="shared" si="2012"/>
        <v>2674664.8000000017</v>
      </c>
      <c r="KD369" s="33">
        <f>SUM(KD370:KD374)</f>
        <v>17344849.490000002</v>
      </c>
      <c r="KE369" s="33">
        <f>SUM(KE370:KE374)</f>
        <v>55318878.239999995</v>
      </c>
      <c r="KF369" s="34">
        <f t="shared" ref="KF369:KF374" si="2013">JT369+JU369+JV369+JW369+JX369+JY369+JZ369+KA369+KB369+KC369+KD369+KE369</f>
        <v>130311352.43999998</v>
      </c>
      <c r="KG369" s="230">
        <f t="shared" ref="KG369:KP369" si="2014">SUM(KG370:KG374)</f>
        <v>6715576.04</v>
      </c>
      <c r="KH369" s="33">
        <f t="shared" si="2014"/>
        <v>11790423.960000001</v>
      </c>
      <c r="KI369" s="33">
        <f t="shared" si="2014"/>
        <v>2248655.2699999996</v>
      </c>
      <c r="KJ369" s="33">
        <f t="shared" si="2014"/>
        <v>8311756.4499999993</v>
      </c>
      <c r="KK369" s="33">
        <f t="shared" si="2014"/>
        <v>-1929880.7799999965</v>
      </c>
      <c r="KL369" s="33">
        <f t="shared" si="2014"/>
        <v>-3931366.6500000008</v>
      </c>
      <c r="KM369" s="33">
        <f t="shared" si="2014"/>
        <v>5116804.75</v>
      </c>
      <c r="KN369" s="33">
        <f t="shared" si="2014"/>
        <v>14326343.219999999</v>
      </c>
      <c r="KO369" s="33">
        <f t="shared" si="2014"/>
        <v>-14902419.210000001</v>
      </c>
      <c r="KP369" s="33">
        <f t="shared" si="2014"/>
        <v>22255392.23</v>
      </c>
      <c r="KQ369" s="33">
        <f>SUM(KQ370:KQ374)</f>
        <v>16546430.680000003</v>
      </c>
      <c r="KR369" s="33">
        <f>SUM(KR370:KR374)</f>
        <v>70339635.189999983</v>
      </c>
      <c r="KS369" s="34">
        <f t="shared" ref="KS369:KS374" si="2015">KG369+KH369+KI369+KJ369+KK369+KL369+KM369+KN369+KO369+KP369+KQ369+KR369</f>
        <v>136887351.14999998</v>
      </c>
      <c r="KT369" s="230">
        <f t="shared" ref="KT369:LC369" si="2016">SUM(KT370:KT374)</f>
        <v>29500000</v>
      </c>
      <c r="KU369" s="33">
        <f t="shared" si="2016"/>
        <v>150000</v>
      </c>
      <c r="KV369" s="33">
        <f t="shared" si="2016"/>
        <v>906000</v>
      </c>
      <c r="KW369" s="33">
        <f t="shared" si="2016"/>
        <v>1258128.6199999999</v>
      </c>
      <c r="KX369" s="33">
        <f t="shared" si="2016"/>
        <v>3850527.24</v>
      </c>
      <c r="KY369" s="33">
        <f t="shared" si="2016"/>
        <v>12459800.310000004</v>
      </c>
      <c r="KZ369" s="33">
        <f t="shared" si="2016"/>
        <v>17866134.139999997</v>
      </c>
      <c r="LA369" s="33">
        <f t="shared" si="2016"/>
        <v>13391113.559999995</v>
      </c>
      <c r="LB369" s="33">
        <f t="shared" si="2016"/>
        <v>9165287.7900000028</v>
      </c>
      <c r="LC369" s="33">
        <f t="shared" si="2016"/>
        <v>9940675.9200000018</v>
      </c>
      <c r="LD369" s="33">
        <f>SUM(LD370:LD374)</f>
        <v>17837559.479999997</v>
      </c>
      <c r="LE369" s="33">
        <f>SUM(LE370:LE374)</f>
        <v>70555272.949999988</v>
      </c>
      <c r="LF369" s="34">
        <f t="shared" ref="LF369:LF374" si="2017">KT369+KU369+KV369+KW369+KX369+KY369+KZ369+LA369+LB369+LC369+LD369+LE369</f>
        <v>186880500.00999999</v>
      </c>
      <c r="LG369" s="230">
        <f t="shared" ref="LG369:LP369" si="2018">SUM(LG370:LG374)</f>
        <v>10205000</v>
      </c>
      <c r="LH369" s="33">
        <f t="shared" si="2018"/>
        <v>18420400</v>
      </c>
      <c r="LI369" s="33">
        <f t="shared" si="2018"/>
        <v>9075280</v>
      </c>
      <c r="LJ369" s="33">
        <f t="shared" si="2018"/>
        <v>-3218069.6499999985</v>
      </c>
      <c r="LK369" s="33">
        <f t="shared" si="2018"/>
        <v>22941878</v>
      </c>
      <c r="LL369" s="33">
        <f t="shared" si="2018"/>
        <v>11793747.299999999</v>
      </c>
      <c r="LM369" s="33">
        <f t="shared" si="2018"/>
        <v>13369410.719999995</v>
      </c>
      <c r="LN369" s="33">
        <f t="shared" si="2018"/>
        <v>9838790.1700000018</v>
      </c>
      <c r="LO369" s="33">
        <f t="shared" si="2018"/>
        <v>5796738.5000000056</v>
      </c>
      <c r="LP369" s="33">
        <f t="shared" si="2018"/>
        <v>13142549.389999997</v>
      </c>
      <c r="LQ369" s="33">
        <f>SUM(LQ370:LQ374)</f>
        <v>10355594.549999997</v>
      </c>
      <c r="LR369" s="33">
        <f>SUM(LR370:LR374)</f>
        <v>65648080.219999999</v>
      </c>
      <c r="LS369" s="34">
        <f t="shared" ref="LS369:LS374" si="2019">LG369+LH369+LI369+LJ369+LK369+LL369+LM369+LN369+LO369+LP369+LQ369+LR369</f>
        <v>187369399.19999999</v>
      </c>
      <c r="LT369" s="230">
        <f t="shared" ref="LT369:MC369" si="2020">SUM(LT370:LT374)</f>
        <v>19389800</v>
      </c>
      <c r="LU369" s="33">
        <f t="shared" si="2020"/>
        <v>13625000</v>
      </c>
      <c r="LV369" s="33">
        <f t="shared" si="2020"/>
        <v>11387000</v>
      </c>
      <c r="LW369" s="33">
        <f t="shared" si="2020"/>
        <v>5343686.1400000006</v>
      </c>
      <c r="LX369" s="33">
        <f t="shared" si="2020"/>
        <v>2858874.2700000019</v>
      </c>
      <c r="LY369" s="33">
        <f t="shared" si="2020"/>
        <v>9170684.75</v>
      </c>
      <c r="LZ369" s="33">
        <f t="shared" si="2020"/>
        <v>2938249.4299999913</v>
      </c>
      <c r="MA369" s="33">
        <f t="shared" si="2020"/>
        <v>11149644.290000003</v>
      </c>
      <c r="MB369" s="33">
        <f t="shared" si="2020"/>
        <v>15853959.959999997</v>
      </c>
      <c r="MC369" s="33">
        <f t="shared" si="2020"/>
        <v>9655094.5200000089</v>
      </c>
      <c r="MD369" s="33">
        <f>SUM(MD370:MD374)</f>
        <v>26842041.239999995</v>
      </c>
      <c r="ME369" s="33">
        <f>SUM(ME370:ME374)</f>
        <v>42660775.630000018</v>
      </c>
      <c r="MF369" s="34">
        <f t="shared" ref="MF369:MF374" si="2021">LT369+LU369+LV369+LW369+LX369+LY369+LZ369+MA369+MB369+MC369+MD369+ME369</f>
        <v>170874810.23000002</v>
      </c>
      <c r="MG369" s="230">
        <f t="shared" ref="MG369:MP369" si="2022">SUM(MG370:MG374)</f>
        <v>32465500</v>
      </c>
      <c r="MH369" s="33">
        <f t="shared" si="2022"/>
        <v>7667500</v>
      </c>
      <c r="MI369" s="33">
        <f t="shared" si="2022"/>
        <v>6181049.1000000015</v>
      </c>
      <c r="MJ369" s="33">
        <f t="shared" si="2022"/>
        <v>0</v>
      </c>
      <c r="MK369" s="33">
        <f t="shared" si="2022"/>
        <v>0</v>
      </c>
      <c r="ML369" s="33">
        <f t="shared" si="2022"/>
        <v>0</v>
      </c>
      <c r="MM369" s="33">
        <f t="shared" si="2022"/>
        <v>0</v>
      </c>
      <c r="MN369" s="33">
        <f t="shared" si="2022"/>
        <v>0</v>
      </c>
      <c r="MO369" s="33">
        <f t="shared" si="2022"/>
        <v>0</v>
      </c>
      <c r="MP369" s="33">
        <f t="shared" si="2022"/>
        <v>0</v>
      </c>
      <c r="MQ369" s="33">
        <f>SUM(MQ370:MQ374)</f>
        <v>0</v>
      </c>
      <c r="MR369" s="33">
        <f>SUM(MR370:MR374)</f>
        <v>0</v>
      </c>
      <c r="MS369" s="35">
        <f t="shared" ref="MS369:MS374" si="2023">MG369+MH369+MI369+MJ369+MK369+ML369+MM369+MN369+MO369+MP369+MQ369+MR369</f>
        <v>46314049.100000001</v>
      </c>
    </row>
    <row r="370" spans="1:357" ht="15.75" x14ac:dyDescent="0.25">
      <c r="A370" s="86">
        <v>5000</v>
      </c>
      <c r="B370" s="113"/>
      <c r="C370" s="114" t="s">
        <v>242</v>
      </c>
      <c r="D370" s="114" t="s">
        <v>124</v>
      </c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7">
        <v>0</v>
      </c>
      <c r="Q370" s="37">
        <v>0</v>
      </c>
      <c r="R370" s="37">
        <v>0</v>
      </c>
      <c r="S370" s="36">
        <f t="shared" si="1966"/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7">
        <f t="shared" si="1968"/>
        <v>0</v>
      </c>
      <c r="AG370" s="36">
        <v>0</v>
      </c>
      <c r="AH370" s="36">
        <v>0</v>
      </c>
      <c r="AI370" s="36">
        <v>0</v>
      </c>
      <c r="AJ370" s="36">
        <v>0</v>
      </c>
      <c r="AK370" s="36">
        <v>0</v>
      </c>
      <c r="AL370" s="36">
        <v>0</v>
      </c>
      <c r="AM370" s="36">
        <v>0</v>
      </c>
      <c r="AN370" s="36">
        <v>0</v>
      </c>
      <c r="AO370" s="36">
        <v>0</v>
      </c>
      <c r="AP370" s="36">
        <v>0</v>
      </c>
      <c r="AQ370" s="36">
        <v>0</v>
      </c>
      <c r="AR370" s="36">
        <v>0</v>
      </c>
      <c r="AS370" s="37">
        <f t="shared" si="1971"/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>
        <v>0</v>
      </c>
      <c r="BC370" s="36">
        <v>0</v>
      </c>
      <c r="BD370" s="36">
        <v>0</v>
      </c>
      <c r="BE370" s="36">
        <v>0</v>
      </c>
      <c r="BF370" s="37">
        <f t="shared" si="1973"/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>
        <v>0</v>
      </c>
      <c r="BN370" s="36">
        <v>0</v>
      </c>
      <c r="BO370" s="36">
        <v>0</v>
      </c>
      <c r="BP370" s="36">
        <v>0</v>
      </c>
      <c r="BQ370" s="36">
        <v>0</v>
      </c>
      <c r="BR370" s="36">
        <v>0</v>
      </c>
      <c r="BS370" s="37">
        <f t="shared" si="1976"/>
        <v>0</v>
      </c>
      <c r="BT370" s="36">
        <v>0</v>
      </c>
      <c r="BU370" s="36">
        <v>0</v>
      </c>
      <c r="BV370" s="36">
        <v>0</v>
      </c>
      <c r="BW370" s="36">
        <v>0</v>
      </c>
      <c r="BX370" s="36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7">
        <f t="shared" si="1979"/>
        <v>0</v>
      </c>
      <c r="CG370" s="36">
        <v>0</v>
      </c>
      <c r="CH370" s="36">
        <v>0</v>
      </c>
      <c r="CI370" s="36">
        <v>0</v>
      </c>
      <c r="CJ370" s="36">
        <v>0</v>
      </c>
      <c r="CK370" s="36">
        <v>0</v>
      </c>
      <c r="CL370" s="36">
        <v>0</v>
      </c>
      <c r="CM370" s="36">
        <v>0</v>
      </c>
      <c r="CN370" s="36">
        <v>0</v>
      </c>
      <c r="CO370" s="36">
        <v>0</v>
      </c>
      <c r="CP370" s="36">
        <v>0</v>
      </c>
      <c r="CQ370" s="36">
        <v>0</v>
      </c>
      <c r="CR370" s="36">
        <v>0</v>
      </c>
      <c r="CS370" s="37">
        <f t="shared" si="1982"/>
        <v>0</v>
      </c>
      <c r="CT370" s="36">
        <v>0</v>
      </c>
      <c r="CU370" s="36">
        <v>0</v>
      </c>
      <c r="CV370" s="36">
        <v>0</v>
      </c>
      <c r="CW370" s="36">
        <v>0</v>
      </c>
      <c r="CX370" s="36">
        <v>0</v>
      </c>
      <c r="CY370" s="36">
        <v>0</v>
      </c>
      <c r="CZ370" s="36">
        <v>0</v>
      </c>
      <c r="DA370" s="36">
        <v>0</v>
      </c>
      <c r="DB370" s="36">
        <v>0</v>
      </c>
      <c r="DC370" s="36">
        <v>0</v>
      </c>
      <c r="DD370" s="36">
        <v>0</v>
      </c>
      <c r="DE370" s="36">
        <v>0</v>
      </c>
      <c r="DF370" s="36">
        <f t="shared" si="1985"/>
        <v>0</v>
      </c>
      <c r="DG370" s="36">
        <v>0</v>
      </c>
      <c r="DH370" s="36">
        <v>0</v>
      </c>
      <c r="DI370" s="36">
        <v>0</v>
      </c>
      <c r="DJ370" s="36">
        <v>0</v>
      </c>
      <c r="DK370" s="36">
        <v>0</v>
      </c>
      <c r="DL370" s="36">
        <v>0</v>
      </c>
      <c r="DM370" s="36">
        <v>0</v>
      </c>
      <c r="DN370" s="36">
        <v>0</v>
      </c>
      <c r="DO370" s="36">
        <v>0</v>
      </c>
      <c r="DP370" s="36">
        <v>0</v>
      </c>
      <c r="DQ370" s="36">
        <v>0</v>
      </c>
      <c r="DR370" s="36">
        <v>0</v>
      </c>
      <c r="DS370" s="37">
        <f t="shared" si="1987"/>
        <v>0</v>
      </c>
      <c r="DT370" s="36">
        <v>0</v>
      </c>
      <c r="DU370" s="36">
        <v>0</v>
      </c>
      <c r="DV370" s="36">
        <v>0</v>
      </c>
      <c r="DW370" s="36">
        <v>0</v>
      </c>
      <c r="DX370" s="36">
        <v>0</v>
      </c>
      <c r="DY370" s="36">
        <v>0</v>
      </c>
      <c r="DZ370" s="36">
        <v>0</v>
      </c>
      <c r="EA370" s="36">
        <v>0</v>
      </c>
      <c r="EB370" s="36">
        <v>0</v>
      </c>
      <c r="EC370" s="36">
        <v>0</v>
      </c>
      <c r="ED370" s="36">
        <v>0</v>
      </c>
      <c r="EE370" s="36">
        <v>0</v>
      </c>
      <c r="EF370" s="37">
        <f t="shared" si="1989"/>
        <v>0</v>
      </c>
      <c r="EG370" s="36">
        <v>0</v>
      </c>
      <c r="EH370" s="36">
        <v>0</v>
      </c>
      <c r="EI370" s="36">
        <v>0</v>
      </c>
      <c r="EJ370" s="36">
        <v>0</v>
      </c>
      <c r="EK370" s="36">
        <v>0</v>
      </c>
      <c r="EL370" s="36">
        <v>0</v>
      </c>
      <c r="EM370" s="36">
        <v>0</v>
      </c>
      <c r="EN370" s="36">
        <v>0</v>
      </c>
      <c r="EO370" s="36">
        <v>0</v>
      </c>
      <c r="EP370" s="36">
        <v>0</v>
      </c>
      <c r="EQ370" s="36">
        <v>0</v>
      </c>
      <c r="ER370" s="36">
        <v>0</v>
      </c>
      <c r="ES370" s="37">
        <f t="shared" si="1991"/>
        <v>0</v>
      </c>
      <c r="ET370" s="36">
        <v>0</v>
      </c>
      <c r="EU370" s="36">
        <v>0</v>
      </c>
      <c r="EV370" s="36">
        <v>0</v>
      </c>
      <c r="EW370" s="36">
        <v>0</v>
      </c>
      <c r="EX370" s="36">
        <v>0</v>
      </c>
      <c r="EY370" s="36">
        <v>0</v>
      </c>
      <c r="EZ370" s="36">
        <v>0</v>
      </c>
      <c r="FA370" s="36">
        <v>0</v>
      </c>
      <c r="FB370" s="36">
        <v>0</v>
      </c>
      <c r="FC370" s="36">
        <v>0</v>
      </c>
      <c r="FD370" s="36">
        <v>0</v>
      </c>
      <c r="FE370" s="36">
        <v>0</v>
      </c>
      <c r="FF370" s="37">
        <f t="shared" si="1993"/>
        <v>0</v>
      </c>
      <c r="FG370" s="36">
        <v>0</v>
      </c>
      <c r="FH370" s="36">
        <v>0</v>
      </c>
      <c r="FI370" s="36">
        <v>0</v>
      </c>
      <c r="FJ370" s="36">
        <v>0</v>
      </c>
      <c r="FK370" s="36">
        <v>0</v>
      </c>
      <c r="FL370" s="36">
        <v>0</v>
      </c>
      <c r="FM370" s="36">
        <v>0</v>
      </c>
      <c r="FN370" s="36">
        <v>0</v>
      </c>
      <c r="FO370" s="36">
        <v>0</v>
      </c>
      <c r="FP370" s="36">
        <v>0</v>
      </c>
      <c r="FQ370" s="36">
        <v>0</v>
      </c>
      <c r="FR370" s="36">
        <v>0</v>
      </c>
      <c r="FS370" s="37">
        <f t="shared" si="1995"/>
        <v>0</v>
      </c>
      <c r="FT370" s="36">
        <v>0</v>
      </c>
      <c r="FU370" s="36">
        <v>0</v>
      </c>
      <c r="FV370" s="36">
        <v>0</v>
      </c>
      <c r="FW370" s="36">
        <v>0</v>
      </c>
      <c r="FX370" s="36">
        <v>0</v>
      </c>
      <c r="FY370" s="36">
        <v>0</v>
      </c>
      <c r="FZ370" s="36">
        <v>0</v>
      </c>
      <c r="GA370" s="36">
        <v>0</v>
      </c>
      <c r="GB370" s="36">
        <v>0</v>
      </c>
      <c r="GC370" s="36">
        <v>0</v>
      </c>
      <c r="GD370" s="36">
        <v>0</v>
      </c>
      <c r="GE370" s="36">
        <v>0</v>
      </c>
      <c r="GF370" s="37">
        <f t="shared" si="1997"/>
        <v>0</v>
      </c>
      <c r="GG370" s="36">
        <v>0</v>
      </c>
      <c r="GH370" s="36">
        <v>0</v>
      </c>
      <c r="GI370" s="36">
        <v>0</v>
      </c>
      <c r="GJ370" s="36">
        <v>0</v>
      </c>
      <c r="GK370" s="36">
        <v>0</v>
      </c>
      <c r="GL370" s="36">
        <v>0</v>
      </c>
      <c r="GM370" s="36">
        <v>0</v>
      </c>
      <c r="GN370" s="36">
        <v>0</v>
      </c>
      <c r="GO370" s="36">
        <v>0</v>
      </c>
      <c r="GP370" s="36">
        <v>0</v>
      </c>
      <c r="GQ370" s="36">
        <v>0</v>
      </c>
      <c r="GR370" s="36">
        <v>0</v>
      </c>
      <c r="GS370" s="37">
        <f t="shared" si="1999"/>
        <v>0</v>
      </c>
      <c r="GT370" s="36">
        <v>0</v>
      </c>
      <c r="GU370" s="36">
        <v>0</v>
      </c>
      <c r="GV370" s="36">
        <v>0</v>
      </c>
      <c r="GW370" s="36">
        <v>0</v>
      </c>
      <c r="GX370" s="36">
        <v>0</v>
      </c>
      <c r="GY370" s="36">
        <v>0</v>
      </c>
      <c r="GZ370" s="36">
        <v>0</v>
      </c>
      <c r="HA370" s="36">
        <v>0</v>
      </c>
      <c r="HB370" s="36">
        <v>0</v>
      </c>
      <c r="HC370" s="36">
        <v>0</v>
      </c>
      <c r="HD370" s="36">
        <v>0</v>
      </c>
      <c r="HE370" s="36">
        <v>0</v>
      </c>
      <c r="HF370" s="37">
        <f t="shared" si="2001"/>
        <v>0</v>
      </c>
      <c r="HG370" s="36">
        <v>0</v>
      </c>
      <c r="HH370" s="36">
        <v>0</v>
      </c>
      <c r="HI370" s="36">
        <v>0</v>
      </c>
      <c r="HJ370" s="36">
        <v>0</v>
      </c>
      <c r="HK370" s="36">
        <v>0</v>
      </c>
      <c r="HL370" s="36">
        <v>0</v>
      </c>
      <c r="HM370" s="36">
        <v>0</v>
      </c>
      <c r="HN370" s="36">
        <v>0</v>
      </c>
      <c r="HO370" s="36">
        <v>0</v>
      </c>
      <c r="HP370" s="36">
        <v>0</v>
      </c>
      <c r="HQ370" s="36">
        <v>0</v>
      </c>
      <c r="HR370" s="36">
        <v>0</v>
      </c>
      <c r="HS370" s="37">
        <f t="shared" si="2003"/>
        <v>0</v>
      </c>
      <c r="HT370" s="36">
        <v>0</v>
      </c>
      <c r="HU370" s="36">
        <v>0</v>
      </c>
      <c r="HV370" s="36">
        <v>0</v>
      </c>
      <c r="HW370" s="36">
        <v>0</v>
      </c>
      <c r="HX370" s="36">
        <v>0</v>
      </c>
      <c r="HY370" s="36">
        <v>0</v>
      </c>
      <c r="HZ370" s="36">
        <v>0</v>
      </c>
      <c r="IA370" s="36">
        <v>0</v>
      </c>
      <c r="IB370" s="36">
        <v>0</v>
      </c>
      <c r="IC370" s="36">
        <v>0</v>
      </c>
      <c r="ID370" s="36">
        <v>0</v>
      </c>
      <c r="IE370" s="36">
        <v>0</v>
      </c>
      <c r="IF370" s="37">
        <f t="shared" si="2005"/>
        <v>0</v>
      </c>
      <c r="IG370" s="36">
        <v>0</v>
      </c>
      <c r="IH370" s="209">
        <v>0</v>
      </c>
      <c r="II370" s="209">
        <v>0</v>
      </c>
      <c r="IJ370" s="209">
        <v>0</v>
      </c>
      <c r="IK370" s="209">
        <v>0</v>
      </c>
      <c r="IL370" s="209">
        <v>0</v>
      </c>
      <c r="IM370" s="209">
        <v>0</v>
      </c>
      <c r="IN370" s="209">
        <v>0</v>
      </c>
      <c r="IO370" s="209">
        <v>0</v>
      </c>
      <c r="IP370" s="209">
        <v>0</v>
      </c>
      <c r="IQ370" s="209">
        <v>0</v>
      </c>
      <c r="IR370" s="209">
        <v>0</v>
      </c>
      <c r="IS370" s="37">
        <f t="shared" si="2007"/>
        <v>0</v>
      </c>
      <c r="IT370" s="36">
        <v>0</v>
      </c>
      <c r="IU370" s="209">
        <v>0</v>
      </c>
      <c r="IV370" s="209">
        <v>0</v>
      </c>
      <c r="IW370" s="209">
        <v>0</v>
      </c>
      <c r="IX370" s="209">
        <v>0</v>
      </c>
      <c r="IY370" s="209">
        <v>0</v>
      </c>
      <c r="IZ370" s="209">
        <v>0</v>
      </c>
      <c r="JA370" s="209">
        <v>0</v>
      </c>
      <c r="JB370" s="209">
        <v>0</v>
      </c>
      <c r="JC370" s="209">
        <v>0</v>
      </c>
      <c r="JD370" s="209">
        <v>0</v>
      </c>
      <c r="JE370" s="209">
        <v>0</v>
      </c>
      <c r="JF370" s="37">
        <f t="shared" si="2009"/>
        <v>0</v>
      </c>
      <c r="JG370" s="229">
        <v>0</v>
      </c>
      <c r="JH370" s="209">
        <v>0</v>
      </c>
      <c r="JI370" s="209">
        <v>0</v>
      </c>
      <c r="JJ370" s="209">
        <v>0</v>
      </c>
      <c r="JK370" s="209">
        <v>0</v>
      </c>
      <c r="JL370" s="209">
        <v>0</v>
      </c>
      <c r="JM370" s="209">
        <v>0</v>
      </c>
      <c r="JN370" s="209">
        <v>0</v>
      </c>
      <c r="JO370" s="209">
        <v>0</v>
      </c>
      <c r="JP370" s="209">
        <v>0</v>
      </c>
      <c r="JQ370" s="209">
        <v>0</v>
      </c>
      <c r="JR370" s="209">
        <v>0</v>
      </c>
      <c r="JS370" s="37">
        <f t="shared" si="2011"/>
        <v>0</v>
      </c>
      <c r="JT370" s="229">
        <v>0</v>
      </c>
      <c r="JU370" s="209">
        <v>0</v>
      </c>
      <c r="JV370" s="209">
        <v>0</v>
      </c>
      <c r="JW370" s="209">
        <v>0</v>
      </c>
      <c r="JX370" s="209">
        <v>0</v>
      </c>
      <c r="JY370" s="209">
        <v>0</v>
      </c>
      <c r="JZ370" s="209">
        <v>0</v>
      </c>
      <c r="KA370" s="209">
        <v>0</v>
      </c>
      <c r="KB370" s="209">
        <v>0</v>
      </c>
      <c r="KC370" s="209">
        <v>0</v>
      </c>
      <c r="KD370" s="209">
        <v>0</v>
      </c>
      <c r="KE370" s="209">
        <v>0</v>
      </c>
      <c r="KF370" s="37">
        <f t="shared" si="2013"/>
        <v>0</v>
      </c>
      <c r="KG370" s="229">
        <v>0</v>
      </c>
      <c r="KH370" s="209">
        <v>0</v>
      </c>
      <c r="KI370" s="209">
        <v>0</v>
      </c>
      <c r="KJ370" s="209">
        <v>0</v>
      </c>
      <c r="KK370" s="209">
        <v>0</v>
      </c>
      <c r="KL370" s="209">
        <v>0</v>
      </c>
      <c r="KM370" s="209">
        <v>0</v>
      </c>
      <c r="KN370" s="209">
        <v>0</v>
      </c>
      <c r="KO370" s="209">
        <v>0</v>
      </c>
      <c r="KP370" s="209">
        <v>0</v>
      </c>
      <c r="KQ370" s="209">
        <v>0</v>
      </c>
      <c r="KR370" s="209">
        <v>0</v>
      </c>
      <c r="KS370" s="37">
        <f t="shared" si="2015"/>
        <v>0</v>
      </c>
      <c r="KT370" s="229">
        <v>0</v>
      </c>
      <c r="KU370" s="209">
        <v>0</v>
      </c>
      <c r="KV370" s="209">
        <v>0</v>
      </c>
      <c r="KW370" s="209">
        <v>0</v>
      </c>
      <c r="KX370" s="209">
        <v>0</v>
      </c>
      <c r="KY370" s="209">
        <v>0</v>
      </c>
      <c r="KZ370" s="209">
        <v>0</v>
      </c>
      <c r="LA370" s="209">
        <v>0</v>
      </c>
      <c r="LB370" s="209">
        <v>0</v>
      </c>
      <c r="LC370" s="209">
        <v>0</v>
      </c>
      <c r="LD370" s="209">
        <v>0</v>
      </c>
      <c r="LE370" s="209">
        <v>0</v>
      </c>
      <c r="LF370" s="37">
        <f t="shared" si="2017"/>
        <v>0</v>
      </c>
      <c r="LG370" s="229">
        <v>0</v>
      </c>
      <c r="LH370" s="209">
        <v>0</v>
      </c>
      <c r="LI370" s="209">
        <v>0</v>
      </c>
      <c r="LJ370" s="209">
        <v>0</v>
      </c>
      <c r="LK370" s="209">
        <v>0</v>
      </c>
      <c r="LL370" s="209">
        <v>0</v>
      </c>
      <c r="LM370" s="209">
        <v>0</v>
      </c>
      <c r="LN370" s="209">
        <v>0</v>
      </c>
      <c r="LO370" s="209">
        <v>0</v>
      </c>
      <c r="LP370" s="209">
        <v>0</v>
      </c>
      <c r="LQ370" s="209">
        <v>0</v>
      </c>
      <c r="LR370" s="209">
        <v>0</v>
      </c>
      <c r="LS370" s="37">
        <f t="shared" si="2019"/>
        <v>0</v>
      </c>
      <c r="LT370" s="229">
        <v>0</v>
      </c>
      <c r="LU370" s="209">
        <v>0</v>
      </c>
      <c r="LV370" s="209">
        <v>0</v>
      </c>
      <c r="LW370" s="209">
        <v>0</v>
      </c>
      <c r="LX370" s="209">
        <v>0</v>
      </c>
      <c r="LY370" s="209">
        <v>0</v>
      </c>
      <c r="LZ370" s="209">
        <v>0</v>
      </c>
      <c r="MA370" s="209">
        <v>0</v>
      </c>
      <c r="MB370" s="209">
        <v>0</v>
      </c>
      <c r="MC370" s="209">
        <v>0</v>
      </c>
      <c r="MD370" s="209">
        <v>0</v>
      </c>
      <c r="ME370" s="209">
        <v>0</v>
      </c>
      <c r="MF370" s="37">
        <f t="shared" si="2021"/>
        <v>0</v>
      </c>
      <c r="MG370" s="229">
        <v>0</v>
      </c>
      <c r="MH370" s="209">
        <v>0</v>
      </c>
      <c r="MI370" s="209">
        <v>0</v>
      </c>
      <c r="MJ370" s="209">
        <v>0</v>
      </c>
      <c r="MK370" s="209">
        <v>0</v>
      </c>
      <c r="ML370" s="209">
        <v>0</v>
      </c>
      <c r="MM370" s="209">
        <v>0</v>
      </c>
      <c r="MN370" s="209">
        <v>0</v>
      </c>
      <c r="MO370" s="209">
        <v>0</v>
      </c>
      <c r="MP370" s="209">
        <v>0</v>
      </c>
      <c r="MQ370" s="209">
        <v>0</v>
      </c>
      <c r="MR370" s="209">
        <v>0</v>
      </c>
      <c r="MS370" s="38">
        <f t="shared" si="2023"/>
        <v>0</v>
      </c>
    </row>
    <row r="371" spans="1:357" ht="15.75" x14ac:dyDescent="0.25">
      <c r="A371" s="86">
        <v>5001</v>
      </c>
      <c r="B371" s="113"/>
      <c r="C371" s="114" t="s">
        <v>294</v>
      </c>
      <c r="D371" s="114" t="s">
        <v>418</v>
      </c>
      <c r="E371" s="36">
        <v>2304702.8876648303</v>
      </c>
      <c r="F371" s="36">
        <v>6219120.3471874474</v>
      </c>
      <c r="G371" s="36">
        <v>5021277.7499582712</v>
      </c>
      <c r="H371" s="36">
        <v>2068611.2502086463</v>
      </c>
      <c r="I371" s="36">
        <v>3607765.8153897515</v>
      </c>
      <c r="J371" s="36">
        <v>6848514.4383241534</v>
      </c>
      <c r="K371" s="36">
        <v>9311329.4942413624</v>
      </c>
      <c r="L371" s="36">
        <v>2099282.2567184111</v>
      </c>
      <c r="M371" s="36">
        <v>205508.26239359041</v>
      </c>
      <c r="N371" s="36">
        <v>227524.62026372892</v>
      </c>
      <c r="O371" s="36">
        <v>89922.383575363056</v>
      </c>
      <c r="P371" s="37">
        <v>302040.56084126193</v>
      </c>
      <c r="Q371" s="37">
        <v>299040.22700717748</v>
      </c>
      <c r="R371" s="37">
        <v>1682991.153396762</v>
      </c>
      <c r="S371" s="36">
        <f t="shared" si="1966"/>
        <v>4906309.4641962945</v>
      </c>
      <c r="T371" s="36">
        <v>512159.90652645635</v>
      </c>
      <c r="U371" s="36">
        <v>112669.00350525789</v>
      </c>
      <c r="V371" s="36">
        <v>579202.13653814059</v>
      </c>
      <c r="W371" s="36">
        <v>41729.260557502923</v>
      </c>
      <c r="X371" s="36">
        <v>148385.07761642465</v>
      </c>
      <c r="Y371" s="36">
        <v>-52161.575696878659</v>
      </c>
      <c r="Z371" s="36">
        <v>392309.29727925226</v>
      </c>
      <c r="AA371" s="36">
        <v>593840.76114171266</v>
      </c>
      <c r="AB371" s="36">
        <v>377762.47704890673</v>
      </c>
      <c r="AC371" s="36">
        <v>854928.22567184106</v>
      </c>
      <c r="AD371" s="36">
        <v>-66558.170589217174</v>
      </c>
      <c r="AE371" s="36">
        <v>1840907.1941245203</v>
      </c>
      <c r="AF371" s="37">
        <f t="shared" si="1968"/>
        <v>5335173.5937239192</v>
      </c>
      <c r="AG371" s="36">
        <v>915014.18794858956</v>
      </c>
      <c r="AH371" s="36">
        <v>33383.408446002344</v>
      </c>
      <c r="AI371" s="36">
        <v>114212.9861458855</v>
      </c>
      <c r="AJ371" s="36">
        <v>287522.95109330665</v>
      </c>
      <c r="AK371" s="36">
        <v>80545.818728092141</v>
      </c>
      <c r="AL371" s="36">
        <v>567438.65798698051</v>
      </c>
      <c r="AM371" s="36">
        <v>435640.96144216327</v>
      </c>
      <c r="AN371" s="36">
        <v>1126952.9293940912</v>
      </c>
      <c r="AO371" s="36">
        <v>114751.29360707728</v>
      </c>
      <c r="AP371" s="36">
        <v>1332920.2136538143</v>
      </c>
      <c r="AQ371" s="36">
        <v>-110640.96144216324</v>
      </c>
      <c r="AR371" s="36">
        <v>4233892.5054248041</v>
      </c>
      <c r="AS371" s="37">
        <f t="shared" si="1971"/>
        <v>9131634.9524286427</v>
      </c>
      <c r="AT371" s="36">
        <v>941566.27691537316</v>
      </c>
      <c r="AU371" s="36">
        <v>248289.10031714238</v>
      </c>
      <c r="AV371" s="36">
        <v>495689.36738441</v>
      </c>
      <c r="AW371" s="36">
        <v>1302024.1086629943</v>
      </c>
      <c r="AX371" s="36">
        <v>-249666.40544149579</v>
      </c>
      <c r="AY371" s="36">
        <v>1911617.426139209</v>
      </c>
      <c r="AZ371" s="36">
        <v>366382.90769487567</v>
      </c>
      <c r="BA371" s="36">
        <v>305821.23184777168</v>
      </c>
      <c r="BB371" s="36">
        <v>672658.98848272406</v>
      </c>
      <c r="BC371" s="36">
        <v>674179.9457519612</v>
      </c>
      <c r="BD371" s="36">
        <v>4890669.3373393426</v>
      </c>
      <c r="BE371" s="36">
        <v>16782920.213653814</v>
      </c>
      <c r="BF371" s="37">
        <f t="shared" si="1973"/>
        <v>28342152.498748124</v>
      </c>
      <c r="BG371" s="36">
        <v>1519767.1507260893</v>
      </c>
      <c r="BH371" s="36">
        <v>687260.05675179441</v>
      </c>
      <c r="BI371" s="36">
        <v>802746.27482891025</v>
      </c>
      <c r="BJ371" s="36">
        <v>340940.57753296616</v>
      </c>
      <c r="BK371" s="36">
        <v>334255.54999165417</v>
      </c>
      <c r="BL371" s="36">
        <v>-348476.88198965118</v>
      </c>
      <c r="BM371" s="36">
        <v>722955.26623268239</v>
      </c>
      <c r="BN371" s="36">
        <v>725984.81054915709</v>
      </c>
      <c r="BO371" s="36">
        <v>374524.28642964445</v>
      </c>
      <c r="BP371" s="36">
        <v>5759914.8723084629</v>
      </c>
      <c r="BQ371" s="36">
        <v>860966.44967451191</v>
      </c>
      <c r="BR371" s="36">
        <v>6834322.7015523277</v>
      </c>
      <c r="BS371" s="37">
        <f t="shared" si="1976"/>
        <v>18615161.114588551</v>
      </c>
      <c r="BT371" s="36">
        <v>7929677.8501084968</v>
      </c>
      <c r="BU371" s="36">
        <v>2630383.0746119181</v>
      </c>
      <c r="BV371" s="36">
        <v>-5320308.7568853293</v>
      </c>
      <c r="BW371" s="36">
        <v>6231367.8851610757</v>
      </c>
      <c r="BX371" s="36">
        <v>206309.08446002332</v>
      </c>
      <c r="BY371" s="36">
        <v>1217367.7182440329</v>
      </c>
      <c r="BZ371" s="36">
        <v>1628539.0210315476</v>
      </c>
      <c r="CA371" s="36">
        <v>1979160.4072775831</v>
      </c>
      <c r="CB371" s="36">
        <v>-2238259.4725421467</v>
      </c>
      <c r="CC371" s="36">
        <v>-198418.46102487066</v>
      </c>
      <c r="CD371" s="36">
        <v>4050976.4646970457</v>
      </c>
      <c r="CE371" s="36">
        <v>9642127.774995828</v>
      </c>
      <c r="CF371" s="37">
        <f t="shared" si="1979"/>
        <v>27758922.590135202</v>
      </c>
      <c r="CG371" s="36">
        <v>3572921.4154565185</v>
      </c>
      <c r="CH371" s="36">
        <v>1969984.1428809883</v>
      </c>
      <c r="CI371" s="36">
        <v>-299653.64713737275</v>
      </c>
      <c r="CJ371" s="36">
        <v>875517.44283091312</v>
      </c>
      <c r="CK371" s="36">
        <v>-1307392.5262894349</v>
      </c>
      <c r="CL371" s="36">
        <v>1165252.3284927399</v>
      </c>
      <c r="CM371" s="36">
        <v>1648902.223335003</v>
      </c>
      <c r="CN371" s="36">
        <v>-1897424.9248873321</v>
      </c>
      <c r="CO371" s="36">
        <v>-200837.24336504703</v>
      </c>
      <c r="CP371" s="36">
        <v>934442.57636454643</v>
      </c>
      <c r="CQ371" s="36">
        <v>204032.03430145222</v>
      </c>
      <c r="CR371" s="36">
        <v>7247958.2999499254</v>
      </c>
      <c r="CS371" s="37">
        <f t="shared" si="1982"/>
        <v>13913702.121932901</v>
      </c>
      <c r="CT371" s="36">
        <v>2719633.234434986</v>
      </c>
      <c r="CU371" s="36">
        <v>974253.04623602075</v>
      </c>
      <c r="CV371" s="36">
        <v>3469179.1508095479</v>
      </c>
      <c r="CW371" s="36">
        <v>103592.50667668173</v>
      </c>
      <c r="CX371" s="36">
        <v>-895259.17334334855</v>
      </c>
      <c r="CY371" s="36">
        <v>263031.66541478888</v>
      </c>
      <c r="CZ371" s="36">
        <v>413453.51360373892</v>
      </c>
      <c r="DA371" s="36">
        <v>1683199.3468953434</v>
      </c>
      <c r="DB371" s="36">
        <v>1843388.7917709916</v>
      </c>
      <c r="DC371" s="36">
        <v>2030998.2946503093</v>
      </c>
      <c r="DD371" s="36">
        <v>426942.63624603447</v>
      </c>
      <c r="DE371" s="36">
        <v>16918279.332832582</v>
      </c>
      <c r="DF371" s="36">
        <f t="shared" si="1985"/>
        <v>29950692.346227676</v>
      </c>
      <c r="DG371" s="36">
        <v>3856264.53</v>
      </c>
      <c r="DH371" s="36">
        <v>463746.18</v>
      </c>
      <c r="DI371" s="36">
        <v>2676954.1799582709</v>
      </c>
      <c r="DJ371" s="36">
        <v>-73460.820000000298</v>
      </c>
      <c r="DK371" s="36">
        <v>1744291.08</v>
      </c>
      <c r="DL371" s="36">
        <v>2481547.85</v>
      </c>
      <c r="DM371" s="36">
        <v>993292.04999999888</v>
      </c>
      <c r="DN371" s="36">
        <v>-2430266.6299582701</v>
      </c>
      <c r="DO371" s="36">
        <v>3856569.33</v>
      </c>
      <c r="DP371" s="36">
        <v>3450634.22</v>
      </c>
      <c r="DQ371" s="36">
        <v>-484882.30000000075</v>
      </c>
      <c r="DR371" s="36">
        <v>20759228.629999995</v>
      </c>
      <c r="DS371" s="37">
        <f t="shared" si="1987"/>
        <v>37293918.299999997</v>
      </c>
      <c r="DT371" s="36">
        <v>1529850</v>
      </c>
      <c r="DU371" s="36">
        <v>4106908</v>
      </c>
      <c r="DV371" s="36">
        <v>1013045</v>
      </c>
      <c r="DW371" s="36">
        <v>2760553.4</v>
      </c>
      <c r="DX371" s="36">
        <v>2254606</v>
      </c>
      <c r="DY371" s="36">
        <v>2319783.88</v>
      </c>
      <c r="DZ371" s="36">
        <v>7270605.5</v>
      </c>
      <c r="EA371" s="36">
        <v>6704278.6799999997</v>
      </c>
      <c r="EB371" s="36">
        <v>23038834.719999999</v>
      </c>
      <c r="EC371" s="36">
        <v>6243074.9600000009</v>
      </c>
      <c r="ED371" s="36">
        <v>-491430.03000000119</v>
      </c>
      <c r="EE371" s="36">
        <v>63051299.260000005</v>
      </c>
      <c r="EF371" s="37">
        <f t="shared" si="1989"/>
        <v>119801409.37</v>
      </c>
      <c r="EG371" s="36">
        <v>6914500</v>
      </c>
      <c r="EH371" s="36">
        <v>6239000</v>
      </c>
      <c r="EI371" s="36">
        <v>7252582.2300000004</v>
      </c>
      <c r="EJ371" s="36">
        <v>8637195</v>
      </c>
      <c r="EK371" s="36">
        <v>11970555.000000004</v>
      </c>
      <c r="EL371" s="36">
        <v>236361.31999999285</v>
      </c>
      <c r="EM371" s="36">
        <v>4993181.1800000072</v>
      </c>
      <c r="EN371" s="36">
        <v>10261365.560000002</v>
      </c>
      <c r="EO371" s="36">
        <v>18463972.939999998</v>
      </c>
      <c r="EP371" s="36">
        <v>29215247.579999998</v>
      </c>
      <c r="EQ371" s="36">
        <v>29949354.549999982</v>
      </c>
      <c r="ER371" s="36">
        <v>59629740.890000015</v>
      </c>
      <c r="ES371" s="37">
        <f t="shared" si="1991"/>
        <v>193763056.25</v>
      </c>
      <c r="ET371" s="36">
        <v>16492000</v>
      </c>
      <c r="EU371" s="36">
        <v>5012454.55</v>
      </c>
      <c r="EV371" s="36">
        <v>-3342285.76</v>
      </c>
      <c r="EW371" s="36">
        <v>2871754.55</v>
      </c>
      <c r="EX371" s="36">
        <v>6685331.8600000031</v>
      </c>
      <c r="EY371" s="36">
        <v>8750687.5300000049</v>
      </c>
      <c r="EZ371" s="36">
        <v>3286169.22</v>
      </c>
      <c r="FA371" s="36">
        <v>10268440.169999994</v>
      </c>
      <c r="FB371" s="36">
        <v>-1486182.64</v>
      </c>
      <c r="FC371" s="36">
        <v>11597691.770000003</v>
      </c>
      <c r="FD371" s="36">
        <v>13545706.370000005</v>
      </c>
      <c r="FE371" s="36">
        <v>54670282.200000003</v>
      </c>
      <c r="FF371" s="37">
        <f t="shared" si="1993"/>
        <v>128352049.82000001</v>
      </c>
      <c r="FG371" s="36">
        <v>12201000</v>
      </c>
      <c r="FH371" s="36">
        <v>1544559.21</v>
      </c>
      <c r="FI371" s="36">
        <v>6256000</v>
      </c>
      <c r="FJ371" s="36">
        <v>-3511000</v>
      </c>
      <c r="FK371" s="36">
        <v>1111700</v>
      </c>
      <c r="FL371" s="36">
        <v>7478219.6400000006</v>
      </c>
      <c r="FM371" s="36">
        <v>3649828.22</v>
      </c>
      <c r="FN371" s="36">
        <v>10811612.050000004</v>
      </c>
      <c r="FO371" s="36">
        <v>-4722465.7600000054</v>
      </c>
      <c r="FP371" s="36">
        <v>8725684.2699999958</v>
      </c>
      <c r="FQ371" s="36">
        <v>19514107.450000003</v>
      </c>
      <c r="FR371" s="36">
        <v>40630567.929999992</v>
      </c>
      <c r="FS371" s="37">
        <f t="shared" si="1995"/>
        <v>103689813.00999999</v>
      </c>
      <c r="FT371" s="36">
        <v>5191000</v>
      </c>
      <c r="FU371" s="36">
        <v>5028251.51</v>
      </c>
      <c r="FV371" s="36">
        <v>-912951.51</v>
      </c>
      <c r="FW371" s="36">
        <v>10681051.25</v>
      </c>
      <c r="FX371" s="36">
        <v>-5642066.2899999991</v>
      </c>
      <c r="FY371" s="36">
        <v>4331500.33</v>
      </c>
      <c r="FZ371" s="36">
        <v>12455988.230000004</v>
      </c>
      <c r="GA371" s="36">
        <v>3708640.62</v>
      </c>
      <c r="GB371" s="36">
        <v>-1770509.34</v>
      </c>
      <c r="GC371" s="36">
        <v>3225949.2600000054</v>
      </c>
      <c r="GD371" s="36">
        <v>2537527.91</v>
      </c>
      <c r="GE371" s="36">
        <v>43559353.039999992</v>
      </c>
      <c r="GF371" s="37">
        <f t="shared" si="1997"/>
        <v>82393735.00999999</v>
      </c>
      <c r="GG371" s="36">
        <v>3122978.63</v>
      </c>
      <c r="GH371" s="36">
        <v>3986500</v>
      </c>
      <c r="GI371" s="36">
        <v>1513666.6700000009</v>
      </c>
      <c r="GJ371" s="36">
        <v>6254000</v>
      </c>
      <c r="GK371" s="36">
        <v>-5996636.7599999998</v>
      </c>
      <c r="GL371" s="36">
        <v>2306398.1399999987</v>
      </c>
      <c r="GM371" s="36">
        <v>6776743.6700000018</v>
      </c>
      <c r="GN371" s="36">
        <v>3668686.2899999991</v>
      </c>
      <c r="GO371" s="36">
        <v>5374081</v>
      </c>
      <c r="GP371" s="36">
        <v>9870006.0799999982</v>
      </c>
      <c r="GQ371" s="36">
        <v>10350453.769999996</v>
      </c>
      <c r="GR371" s="36">
        <v>21702040.070000008</v>
      </c>
      <c r="GS371" s="37">
        <f t="shared" si="1999"/>
        <v>68928917.560000002</v>
      </c>
      <c r="GT371" s="36">
        <v>5649097.9399999995</v>
      </c>
      <c r="GU371" s="36">
        <v>3365029.8200000022</v>
      </c>
      <c r="GV371" s="36">
        <v>1217579.9999999981</v>
      </c>
      <c r="GW371" s="36">
        <v>1947470.1799999997</v>
      </c>
      <c r="GX371" s="36">
        <v>-2714782.59</v>
      </c>
      <c r="GY371" s="36">
        <v>12125854.490000004</v>
      </c>
      <c r="GZ371" s="36">
        <v>11470210.389999993</v>
      </c>
      <c r="HA371" s="36">
        <v>6431358.5600000024</v>
      </c>
      <c r="HB371" s="36">
        <v>17598072.130000003</v>
      </c>
      <c r="HC371" s="36">
        <v>11357524.399999991</v>
      </c>
      <c r="HD371" s="36">
        <v>13328967.020000011</v>
      </c>
      <c r="HE371" s="36">
        <v>35219336.120000005</v>
      </c>
      <c r="HF371" s="37">
        <f t="shared" si="2001"/>
        <v>116995718.46000001</v>
      </c>
      <c r="HG371" s="36">
        <v>8665750</v>
      </c>
      <c r="HH371" s="36">
        <v>384000</v>
      </c>
      <c r="HI371" s="36">
        <v>5576000</v>
      </c>
      <c r="HJ371" s="36">
        <v>6422000</v>
      </c>
      <c r="HK371" s="36">
        <v>3812255.9300000006</v>
      </c>
      <c r="HL371" s="36">
        <v>8051569</v>
      </c>
      <c r="HM371" s="36">
        <v>5328180.2700000005</v>
      </c>
      <c r="HN371" s="36">
        <v>1041136.3399999999</v>
      </c>
      <c r="HO371" s="36">
        <v>3375029.1699999981</v>
      </c>
      <c r="HP371" s="36">
        <v>2474895.410000002</v>
      </c>
      <c r="HQ371" s="36">
        <v>3881316.1900000013</v>
      </c>
      <c r="HR371" s="36">
        <v>17061834.669999994</v>
      </c>
      <c r="HS371" s="37">
        <f t="shared" si="2003"/>
        <v>66073966.980000012</v>
      </c>
      <c r="HT371" s="36">
        <v>13082000</v>
      </c>
      <c r="HU371" s="36">
        <v>3584000</v>
      </c>
      <c r="HV371" s="36">
        <v>-829857.15000000037</v>
      </c>
      <c r="HW371" s="36">
        <v>4752142.8499999996</v>
      </c>
      <c r="HX371" s="36">
        <v>688832.85000000149</v>
      </c>
      <c r="HY371" s="36">
        <v>2845408.2999999989</v>
      </c>
      <c r="HZ371" s="36">
        <v>6983054.540000001</v>
      </c>
      <c r="IA371" s="36">
        <v>6091781.7100000009</v>
      </c>
      <c r="IB371" s="36">
        <v>-8090788.2200000044</v>
      </c>
      <c r="IC371" s="36">
        <v>-27229.79999999702</v>
      </c>
      <c r="ID371" s="36">
        <v>2342080.339999998</v>
      </c>
      <c r="IE371" s="36">
        <v>17239858.009999994</v>
      </c>
      <c r="IF371" s="37">
        <f t="shared" si="2005"/>
        <v>48661283.429999992</v>
      </c>
      <c r="IG371" s="36">
        <v>17521500</v>
      </c>
      <c r="IH371" s="209">
        <v>360700</v>
      </c>
      <c r="II371" s="209">
        <v>235300</v>
      </c>
      <c r="IJ371" s="209">
        <v>6860666.9699999997</v>
      </c>
      <c r="IK371" s="209">
        <v>-2884300</v>
      </c>
      <c r="IL371" s="209">
        <v>-1077288.3400000008</v>
      </c>
      <c r="IM371" s="209">
        <v>1510500</v>
      </c>
      <c r="IN371" s="209">
        <v>-3334991.379999999</v>
      </c>
      <c r="IO371" s="209">
        <v>577767</v>
      </c>
      <c r="IP371" s="209">
        <v>3308507.2599999979</v>
      </c>
      <c r="IQ371" s="209">
        <v>273419.61000000313</v>
      </c>
      <c r="IR371" s="209">
        <v>30311831.689999998</v>
      </c>
      <c r="IS371" s="37">
        <f t="shared" si="2007"/>
        <v>53663612.810000002</v>
      </c>
      <c r="IT371" s="36">
        <v>8755000</v>
      </c>
      <c r="IU371" s="209">
        <v>-1010000</v>
      </c>
      <c r="IV371" s="209">
        <v>-1917000</v>
      </c>
      <c r="IW371" s="209">
        <v>2467907</v>
      </c>
      <c r="IX371" s="209">
        <v>320000</v>
      </c>
      <c r="IY371" s="209">
        <v>5265028.26</v>
      </c>
      <c r="IZ371" s="209">
        <v>2984860.4000000004</v>
      </c>
      <c r="JA371" s="209">
        <v>4637175.3900000006</v>
      </c>
      <c r="JB371" s="209">
        <v>4545123.2499999963</v>
      </c>
      <c r="JC371" s="209">
        <v>9013182.9700000025</v>
      </c>
      <c r="JD371" s="209">
        <v>6592336.0199999996</v>
      </c>
      <c r="JE371" s="209">
        <v>23220337.520000003</v>
      </c>
      <c r="JF371" s="37">
        <f t="shared" si="2009"/>
        <v>64873950.809999995</v>
      </c>
      <c r="JG371" s="229">
        <v>11858000</v>
      </c>
      <c r="JH371" s="209">
        <v>2652000</v>
      </c>
      <c r="JI371" s="209">
        <v>5162000</v>
      </c>
      <c r="JJ371" s="209">
        <v>1460300</v>
      </c>
      <c r="JK371" s="209">
        <v>9281467.3300000001</v>
      </c>
      <c r="JL371" s="209">
        <v>3041793</v>
      </c>
      <c r="JM371" s="209">
        <v>-787864.9299999997</v>
      </c>
      <c r="JN371" s="209">
        <v>2591290.0999999996</v>
      </c>
      <c r="JO371" s="209">
        <v>15083675</v>
      </c>
      <c r="JP371" s="209">
        <v>-4611661.5</v>
      </c>
      <c r="JQ371" s="209">
        <v>9568053.950000003</v>
      </c>
      <c r="JR371" s="209">
        <v>20593139.799999993</v>
      </c>
      <c r="JS371" s="37">
        <f t="shared" si="2011"/>
        <v>75892192.75</v>
      </c>
      <c r="JT371" s="229">
        <v>16562000</v>
      </c>
      <c r="JU371" s="209">
        <v>6902800</v>
      </c>
      <c r="JV371" s="209">
        <v>1974478.3000000007</v>
      </c>
      <c r="JW371" s="209">
        <v>3994000</v>
      </c>
      <c r="JX371" s="209">
        <v>1530950</v>
      </c>
      <c r="JY371" s="209">
        <v>3415000</v>
      </c>
      <c r="JZ371" s="209">
        <v>-1239614.7500000019</v>
      </c>
      <c r="KA371" s="209">
        <v>7394797.8699999992</v>
      </c>
      <c r="KB371" s="209">
        <v>3246914</v>
      </c>
      <c r="KC371" s="209">
        <v>-1149783.2199999988</v>
      </c>
      <c r="KD371" s="209">
        <v>13066667</v>
      </c>
      <c r="KE371" s="209">
        <v>13001785.720000003</v>
      </c>
      <c r="KF371" s="37">
        <f t="shared" si="2013"/>
        <v>68699994.920000002</v>
      </c>
      <c r="KG371" s="229">
        <v>6715576.04</v>
      </c>
      <c r="KH371" s="209">
        <v>11790423.960000001</v>
      </c>
      <c r="KI371" s="209">
        <v>2248655.2699999996</v>
      </c>
      <c r="KJ371" s="209">
        <v>6918935.9699999988</v>
      </c>
      <c r="KK371" s="209">
        <v>-2236183.9799999967</v>
      </c>
      <c r="KL371" s="209">
        <v>-4643790.3800000008</v>
      </c>
      <c r="KM371" s="209">
        <v>4866804.75</v>
      </c>
      <c r="KN371" s="209">
        <v>13790089.709999999</v>
      </c>
      <c r="KO371" s="209">
        <v>-14657602.57</v>
      </c>
      <c r="KP371" s="209">
        <v>22205392.5</v>
      </c>
      <c r="KQ371" s="209">
        <v>14915639.630000003</v>
      </c>
      <c r="KR371" s="209">
        <v>65515430.839999989</v>
      </c>
      <c r="KS371" s="37">
        <f t="shared" si="2015"/>
        <v>127429371.73999999</v>
      </c>
      <c r="KT371" s="229">
        <v>29500000</v>
      </c>
      <c r="KU371" s="209">
        <v>150000</v>
      </c>
      <c r="KV371" s="209">
        <v>906000</v>
      </c>
      <c r="KW371" s="209">
        <v>719972.37999999989</v>
      </c>
      <c r="KX371" s="209">
        <v>2402238.3200000003</v>
      </c>
      <c r="KY371" s="209">
        <v>11805847.680000003</v>
      </c>
      <c r="KZ371" s="209">
        <v>14328396.259999998</v>
      </c>
      <c r="LA371" s="209">
        <v>13321113.559999995</v>
      </c>
      <c r="LB371" s="209">
        <v>6372944.3800000027</v>
      </c>
      <c r="LC371" s="209">
        <v>10440675.920000002</v>
      </c>
      <c r="LD371" s="209">
        <v>14383352.57</v>
      </c>
      <c r="LE371" s="209">
        <v>29776597.179999992</v>
      </c>
      <c r="LF371" s="37">
        <f t="shared" si="2017"/>
        <v>134107138.25000001</v>
      </c>
      <c r="LG371" s="229">
        <v>5210000</v>
      </c>
      <c r="LH371" s="209">
        <v>18620400</v>
      </c>
      <c r="LI371" s="209">
        <v>10020280</v>
      </c>
      <c r="LJ371" s="209">
        <v>-6068069.6499999985</v>
      </c>
      <c r="LK371" s="209">
        <v>20082833.350000001</v>
      </c>
      <c r="LL371" s="209">
        <v>6731556.6499999985</v>
      </c>
      <c r="LM371" s="209">
        <v>11302824.719999995</v>
      </c>
      <c r="LN371" s="209">
        <v>7332933.3500000015</v>
      </c>
      <c r="LO371" s="209">
        <v>5220102.9200000055</v>
      </c>
      <c r="LP371" s="209">
        <v>6147770.0799999982</v>
      </c>
      <c r="LQ371" s="209">
        <v>7190594.549999997</v>
      </c>
      <c r="LR371" s="209">
        <v>42805090.060000002</v>
      </c>
      <c r="LS371" s="37">
        <f t="shared" si="2019"/>
        <v>134596316.02999997</v>
      </c>
      <c r="LT371" s="229">
        <v>17299800</v>
      </c>
      <c r="LU371" s="209">
        <v>12725000</v>
      </c>
      <c r="LV371" s="209">
        <v>6767000</v>
      </c>
      <c r="LW371" s="209">
        <v>9737857.1400000006</v>
      </c>
      <c r="LX371" s="209">
        <v>1092716.6700000018</v>
      </c>
      <c r="LY371" s="209">
        <v>6633020.3000000007</v>
      </c>
      <c r="LZ371" s="209">
        <v>2888057.859999992</v>
      </c>
      <c r="MA371" s="209">
        <v>10893516.600000001</v>
      </c>
      <c r="MB371" s="209">
        <v>13834653.349999998</v>
      </c>
      <c r="MC371" s="209">
        <v>6230893.4600000083</v>
      </c>
      <c r="MD371" s="209">
        <v>19030053.949999996</v>
      </c>
      <c r="ME371" s="209">
        <v>42610246.440000013</v>
      </c>
      <c r="MF371" s="37">
        <f t="shared" si="2021"/>
        <v>149742815.76999998</v>
      </c>
      <c r="MG371" s="229">
        <v>28865500</v>
      </c>
      <c r="MH371" s="209">
        <v>7117500</v>
      </c>
      <c r="MI371" s="209">
        <v>5681049.1000000015</v>
      </c>
      <c r="MJ371" s="209">
        <v>0</v>
      </c>
      <c r="MK371" s="209">
        <v>0</v>
      </c>
      <c r="ML371" s="209">
        <v>0</v>
      </c>
      <c r="MM371" s="209">
        <v>0</v>
      </c>
      <c r="MN371" s="209">
        <v>0</v>
      </c>
      <c r="MO371" s="209">
        <v>0</v>
      </c>
      <c r="MP371" s="209">
        <v>0</v>
      </c>
      <c r="MQ371" s="209">
        <v>0</v>
      </c>
      <c r="MR371" s="209">
        <v>0</v>
      </c>
      <c r="MS371" s="38">
        <f t="shared" si="2023"/>
        <v>41664049.100000001</v>
      </c>
    </row>
    <row r="372" spans="1:357" ht="15.75" x14ac:dyDescent="0.25">
      <c r="A372" s="86">
        <v>5002</v>
      </c>
      <c r="B372" s="113"/>
      <c r="C372" s="114" t="s">
        <v>295</v>
      </c>
      <c r="D372" s="114" t="s">
        <v>419</v>
      </c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182603.07127357702</v>
      </c>
      <c r="M372" s="36">
        <v>-182603.07127357702</v>
      </c>
      <c r="N372" s="36">
        <v>0</v>
      </c>
      <c r="O372" s="36">
        <v>182590.55249540979</v>
      </c>
      <c r="P372" s="37">
        <v>-142947.75496578202</v>
      </c>
      <c r="Q372" s="37">
        <v>0</v>
      </c>
      <c r="R372" s="37">
        <v>310882.99115339678</v>
      </c>
      <c r="S372" s="36">
        <f t="shared" si="1966"/>
        <v>350525.78868302458</v>
      </c>
      <c r="T372" s="36">
        <v>0</v>
      </c>
      <c r="U372" s="36">
        <v>20864.630278751461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129360.70772825906</v>
      </c>
      <c r="AE372" s="36">
        <v>208646.30278751464</v>
      </c>
      <c r="AF372" s="37">
        <f t="shared" si="1968"/>
        <v>358871.64079452516</v>
      </c>
      <c r="AG372" s="36">
        <v>0</v>
      </c>
      <c r="AH372" s="36">
        <v>0</v>
      </c>
      <c r="AI372" s="36">
        <v>0</v>
      </c>
      <c r="AJ372" s="36">
        <v>0</v>
      </c>
      <c r="AK372" s="36">
        <v>210599.23218160574</v>
      </c>
      <c r="AL372" s="36">
        <v>-1952.9293940911368</v>
      </c>
      <c r="AM372" s="36">
        <v>0</v>
      </c>
      <c r="AN372" s="36">
        <v>0</v>
      </c>
      <c r="AO372" s="36">
        <v>0</v>
      </c>
      <c r="AP372" s="36">
        <v>431935.40310465696</v>
      </c>
      <c r="AQ372" s="36">
        <v>0</v>
      </c>
      <c r="AR372" s="36">
        <v>587606.40961442166</v>
      </c>
      <c r="AS372" s="37">
        <f t="shared" si="1971"/>
        <v>1228188.1155065931</v>
      </c>
      <c r="AT372" s="36">
        <v>0</v>
      </c>
      <c r="AU372" s="36">
        <v>0</v>
      </c>
      <c r="AV372" s="36">
        <v>52925.221165080955</v>
      </c>
      <c r="AW372" s="36">
        <v>312969.45418127195</v>
      </c>
      <c r="AX372" s="36">
        <v>0</v>
      </c>
      <c r="AY372" s="36">
        <v>0</v>
      </c>
      <c r="AZ372" s="36">
        <v>0</v>
      </c>
      <c r="BA372" s="36">
        <v>191190.95309631116</v>
      </c>
      <c r="BB372" s="36">
        <v>1927.8918377566349</v>
      </c>
      <c r="BC372" s="36">
        <v>-152048.9066933734</v>
      </c>
      <c r="BD372" s="36">
        <v>24937.406109163745</v>
      </c>
      <c r="BE372" s="36">
        <v>163524.4533466867</v>
      </c>
      <c r="BF372" s="37">
        <f t="shared" si="1973"/>
        <v>595426.47304289776</v>
      </c>
      <c r="BG372" s="36">
        <v>0</v>
      </c>
      <c r="BH372" s="36">
        <v>0</v>
      </c>
      <c r="BI372" s="36">
        <v>0</v>
      </c>
      <c r="BJ372" s="36">
        <v>0</v>
      </c>
      <c r="BK372" s="36">
        <v>312969.45418127195</v>
      </c>
      <c r="BL372" s="36">
        <v>0</v>
      </c>
      <c r="BM372" s="36">
        <v>0</v>
      </c>
      <c r="BN372" s="36">
        <v>0</v>
      </c>
      <c r="BO372" s="36">
        <v>0</v>
      </c>
      <c r="BP372" s="36">
        <v>0</v>
      </c>
      <c r="BQ372" s="36">
        <v>221715.90719412453</v>
      </c>
      <c r="BR372" s="36">
        <v>0</v>
      </c>
      <c r="BS372" s="37">
        <f t="shared" si="1976"/>
        <v>534685.36137539649</v>
      </c>
      <c r="BT372" s="36">
        <v>625938.90836254391</v>
      </c>
      <c r="BU372" s="36">
        <v>154227.17409447505</v>
      </c>
      <c r="BV372" s="36">
        <v>-129656.98547821734</v>
      </c>
      <c r="BW372" s="36">
        <v>-55871.306960440663</v>
      </c>
      <c r="BX372" s="36">
        <v>463.19479218828246</v>
      </c>
      <c r="BY372" s="36">
        <v>0</v>
      </c>
      <c r="BZ372" s="36">
        <v>0</v>
      </c>
      <c r="CA372" s="36">
        <v>0</v>
      </c>
      <c r="CB372" s="36">
        <v>0</v>
      </c>
      <c r="CC372" s="36">
        <v>0</v>
      </c>
      <c r="CD372" s="36">
        <v>5353.8641295276248</v>
      </c>
      <c r="CE372" s="36">
        <v>38119.679519278921</v>
      </c>
      <c r="CF372" s="37">
        <f t="shared" si="1979"/>
        <v>638574.5284593557</v>
      </c>
      <c r="CG372" s="36">
        <v>0</v>
      </c>
      <c r="CH372" s="36">
        <v>0</v>
      </c>
      <c r="CI372" s="36">
        <v>-104323.15139375732</v>
      </c>
      <c r="CJ372" s="36">
        <v>521394.5918878318</v>
      </c>
      <c r="CK372" s="36">
        <v>5612.5855449841429</v>
      </c>
      <c r="CL372" s="36">
        <v>482365.21448839933</v>
      </c>
      <c r="CM372" s="36">
        <v>-413975.12936070777</v>
      </c>
      <c r="CN372" s="36">
        <v>315811.21682523785</v>
      </c>
      <c r="CO372" s="36">
        <v>-8454.3481889500927</v>
      </c>
      <c r="CP372" s="36">
        <v>-298364.21298614593</v>
      </c>
      <c r="CQ372" s="36">
        <v>550.8262393590386</v>
      </c>
      <c r="CR372" s="36">
        <v>-14605.241195126024</v>
      </c>
      <c r="CS372" s="37">
        <f t="shared" si="1982"/>
        <v>486012.35186112503</v>
      </c>
      <c r="CT372" s="36">
        <v>0</v>
      </c>
      <c r="CU372" s="36">
        <v>333834.08446002338</v>
      </c>
      <c r="CV372" s="36">
        <v>0</v>
      </c>
      <c r="CW372" s="36">
        <v>0</v>
      </c>
      <c r="CX372" s="36">
        <v>0</v>
      </c>
      <c r="CY372" s="36">
        <v>0</v>
      </c>
      <c r="CZ372" s="36">
        <v>-166917.04223001169</v>
      </c>
      <c r="DA372" s="36">
        <v>0</v>
      </c>
      <c r="DB372" s="36">
        <v>8183.1079953263243</v>
      </c>
      <c r="DC372" s="36">
        <v>-175100.150225338</v>
      </c>
      <c r="DD372" s="36">
        <v>708921.71590719419</v>
      </c>
      <c r="DE372" s="36">
        <v>0</v>
      </c>
      <c r="DF372" s="36">
        <f t="shared" si="1985"/>
        <v>708921.71590719419</v>
      </c>
      <c r="DG372" s="36">
        <v>0</v>
      </c>
      <c r="DH372" s="36">
        <v>0</v>
      </c>
      <c r="DI372" s="36">
        <v>0</v>
      </c>
      <c r="DJ372" s="36">
        <v>0</v>
      </c>
      <c r="DK372" s="36">
        <v>0</v>
      </c>
      <c r="DL372" s="36">
        <v>0</v>
      </c>
      <c r="DM372" s="36">
        <v>0</v>
      </c>
      <c r="DN372" s="36">
        <v>-26</v>
      </c>
      <c r="DO372" s="36">
        <v>26</v>
      </c>
      <c r="DP372" s="36">
        <v>-550</v>
      </c>
      <c r="DQ372" s="36">
        <v>550</v>
      </c>
      <c r="DR372" s="36">
        <v>726089</v>
      </c>
      <c r="DS372" s="37">
        <f t="shared" si="1987"/>
        <v>726089</v>
      </c>
      <c r="DT372" s="36">
        <v>0</v>
      </c>
      <c r="DU372" s="36">
        <v>0</v>
      </c>
      <c r="DV372" s="36">
        <v>0</v>
      </c>
      <c r="DW372" s="36">
        <v>300000</v>
      </c>
      <c r="DX372" s="36">
        <v>0</v>
      </c>
      <c r="DY372" s="36">
        <v>0</v>
      </c>
      <c r="DZ372" s="36">
        <v>0</v>
      </c>
      <c r="EA372" s="36">
        <v>0</v>
      </c>
      <c r="EB372" s="36">
        <v>0</v>
      </c>
      <c r="EC372" s="36">
        <v>0</v>
      </c>
      <c r="ED372" s="36">
        <v>0</v>
      </c>
      <c r="EE372" s="36">
        <v>66738</v>
      </c>
      <c r="EF372" s="37">
        <f t="shared" si="1989"/>
        <v>366738</v>
      </c>
      <c r="EG372" s="36">
        <v>0</v>
      </c>
      <c r="EH372" s="36">
        <v>0</v>
      </c>
      <c r="EI372" s="36">
        <v>0</v>
      </c>
      <c r="EJ372" s="36">
        <v>135750</v>
      </c>
      <c r="EK372" s="36">
        <v>-135750</v>
      </c>
      <c r="EL372" s="36">
        <v>0</v>
      </c>
      <c r="EM372" s="36">
        <v>0</v>
      </c>
      <c r="EN372" s="36">
        <v>0</v>
      </c>
      <c r="EO372" s="36">
        <v>0</v>
      </c>
      <c r="EP372" s="36">
        <v>0</v>
      </c>
      <c r="EQ372" s="36">
        <v>0</v>
      </c>
      <c r="ER372" s="36">
        <v>393860</v>
      </c>
      <c r="ES372" s="37">
        <f t="shared" si="1991"/>
        <v>393860</v>
      </c>
      <c r="ET372" s="36">
        <v>0</v>
      </c>
      <c r="EU372" s="36">
        <v>0</v>
      </c>
      <c r="EV372" s="36">
        <v>0</v>
      </c>
      <c r="EW372" s="36">
        <v>0</v>
      </c>
      <c r="EX372" s="36">
        <v>0</v>
      </c>
      <c r="EY372" s="36">
        <v>0</v>
      </c>
      <c r="EZ372" s="36">
        <v>0</v>
      </c>
      <c r="FA372" s="36">
        <v>0</v>
      </c>
      <c r="FB372" s="36">
        <v>80000</v>
      </c>
      <c r="FC372" s="36">
        <v>0</v>
      </c>
      <c r="FD372" s="36">
        <v>-80000</v>
      </c>
      <c r="FE372" s="36">
        <v>0</v>
      </c>
      <c r="FF372" s="37">
        <f t="shared" si="1993"/>
        <v>0</v>
      </c>
      <c r="FG372" s="36">
        <v>0</v>
      </c>
      <c r="FH372" s="36">
        <v>0</v>
      </c>
      <c r="FI372" s="36">
        <v>100000</v>
      </c>
      <c r="FJ372" s="36">
        <v>-100000</v>
      </c>
      <c r="FK372" s="36">
        <v>0</v>
      </c>
      <c r="FL372" s="36">
        <v>0</v>
      </c>
      <c r="FM372" s="36">
        <v>500000</v>
      </c>
      <c r="FN372" s="36">
        <v>0</v>
      </c>
      <c r="FO372" s="36">
        <v>0</v>
      </c>
      <c r="FP372" s="36">
        <v>0</v>
      </c>
      <c r="FQ372" s="36">
        <v>0</v>
      </c>
      <c r="FR372" s="36">
        <v>458528</v>
      </c>
      <c r="FS372" s="37">
        <f t="shared" si="1995"/>
        <v>958528</v>
      </c>
      <c r="FT372" s="36">
        <v>0</v>
      </c>
      <c r="FU372" s="36">
        <v>0</v>
      </c>
      <c r="FV372" s="36">
        <v>0</v>
      </c>
      <c r="FW372" s="36">
        <v>100000</v>
      </c>
      <c r="FX372" s="36">
        <v>50000</v>
      </c>
      <c r="FY372" s="36">
        <v>0</v>
      </c>
      <c r="FZ372" s="36">
        <v>0</v>
      </c>
      <c r="GA372" s="36">
        <v>-150000</v>
      </c>
      <c r="GB372" s="36">
        <v>0</v>
      </c>
      <c r="GC372" s="36">
        <v>0</v>
      </c>
      <c r="GD372" s="36">
        <v>0</v>
      </c>
      <c r="GE372" s="36">
        <v>391957.04</v>
      </c>
      <c r="GF372" s="37">
        <f t="shared" si="1997"/>
        <v>391957.04</v>
      </c>
      <c r="GG372" s="36">
        <v>0</v>
      </c>
      <c r="GH372" s="36">
        <v>0</v>
      </c>
      <c r="GI372" s="36">
        <v>0</v>
      </c>
      <c r="GJ372" s="36">
        <v>0</v>
      </c>
      <c r="GK372" s="36">
        <v>0</v>
      </c>
      <c r="GL372" s="36">
        <v>621100.59</v>
      </c>
      <c r="GM372" s="36">
        <v>270699.89</v>
      </c>
      <c r="GN372" s="36">
        <v>593511.79</v>
      </c>
      <c r="GO372" s="36">
        <v>-71132.939999999944</v>
      </c>
      <c r="GP372" s="36">
        <v>626968.89000000013</v>
      </c>
      <c r="GQ372" s="36">
        <v>725513.54999999981</v>
      </c>
      <c r="GR372" s="36">
        <v>2498338.23</v>
      </c>
      <c r="GS372" s="37">
        <f t="shared" si="1999"/>
        <v>5265000</v>
      </c>
      <c r="GT372" s="36">
        <v>0</v>
      </c>
      <c r="GU372" s="36">
        <v>0</v>
      </c>
      <c r="GV372" s="36">
        <v>73140.34</v>
      </c>
      <c r="GW372" s="36">
        <v>0</v>
      </c>
      <c r="GX372" s="36">
        <v>-73140.34</v>
      </c>
      <c r="GY372" s="36">
        <v>15000</v>
      </c>
      <c r="GZ372" s="36">
        <v>3357235.64</v>
      </c>
      <c r="HA372" s="36">
        <v>-8000</v>
      </c>
      <c r="HB372" s="36">
        <v>273323.21999999974</v>
      </c>
      <c r="HC372" s="36">
        <v>496267.64000000013</v>
      </c>
      <c r="HD372" s="36">
        <v>156903</v>
      </c>
      <c r="HE372" s="36">
        <v>-2139974.5099999998</v>
      </c>
      <c r="HF372" s="37">
        <f t="shared" si="2001"/>
        <v>2150754.9900000002</v>
      </c>
      <c r="HG372" s="36">
        <v>0</v>
      </c>
      <c r="HH372" s="36">
        <v>150000</v>
      </c>
      <c r="HI372" s="36">
        <v>0</v>
      </c>
      <c r="HJ372" s="36">
        <v>0</v>
      </c>
      <c r="HK372" s="36">
        <v>958450.95</v>
      </c>
      <c r="HL372" s="36">
        <v>2050000</v>
      </c>
      <c r="HM372" s="36">
        <v>425405.0299999998</v>
      </c>
      <c r="HN372" s="36">
        <v>-69170.009999999776</v>
      </c>
      <c r="HO372" s="36">
        <v>-1542830</v>
      </c>
      <c r="HP372" s="36">
        <v>693222.17999999993</v>
      </c>
      <c r="HQ372" s="36">
        <v>-110000</v>
      </c>
      <c r="HR372" s="36">
        <v>244166.8600000001</v>
      </c>
      <c r="HS372" s="37">
        <f t="shared" si="2003"/>
        <v>2799245.0100000007</v>
      </c>
      <c r="HT372" s="36">
        <v>180000</v>
      </c>
      <c r="HU372" s="36">
        <v>0</v>
      </c>
      <c r="HV372" s="36">
        <v>0</v>
      </c>
      <c r="HW372" s="36">
        <v>0</v>
      </c>
      <c r="HX372" s="36">
        <v>0</v>
      </c>
      <c r="HY372" s="36">
        <v>0</v>
      </c>
      <c r="HZ372" s="36">
        <v>0</v>
      </c>
      <c r="IA372" s="36">
        <v>0</v>
      </c>
      <c r="IB372" s="36">
        <v>-10000</v>
      </c>
      <c r="IC372" s="36">
        <v>-10000</v>
      </c>
      <c r="ID372" s="36">
        <v>-30000</v>
      </c>
      <c r="IE372" s="36">
        <v>-130000</v>
      </c>
      <c r="IF372" s="37">
        <f t="shared" si="2005"/>
        <v>0</v>
      </c>
      <c r="IG372" s="36">
        <v>150000</v>
      </c>
      <c r="IH372" s="209">
        <v>0</v>
      </c>
      <c r="II372" s="209">
        <v>0</v>
      </c>
      <c r="IJ372" s="209">
        <v>0</v>
      </c>
      <c r="IK372" s="209">
        <v>24200</v>
      </c>
      <c r="IL372" s="209">
        <v>0</v>
      </c>
      <c r="IM372" s="209">
        <v>0</v>
      </c>
      <c r="IN372" s="209">
        <v>-10000</v>
      </c>
      <c r="IO372" s="209">
        <v>500000</v>
      </c>
      <c r="IP372" s="209">
        <v>150000</v>
      </c>
      <c r="IQ372" s="209">
        <v>295000</v>
      </c>
      <c r="IR372" s="209">
        <v>4735800</v>
      </c>
      <c r="IS372" s="37">
        <f t="shared" si="2007"/>
        <v>5845000</v>
      </c>
      <c r="IT372" s="36">
        <v>0</v>
      </c>
      <c r="IU372" s="209">
        <v>0</v>
      </c>
      <c r="IV372" s="209">
        <v>1100000</v>
      </c>
      <c r="IW372" s="209">
        <v>18385.2</v>
      </c>
      <c r="IX372" s="209">
        <v>-18385.2</v>
      </c>
      <c r="IY372" s="209">
        <v>0</v>
      </c>
      <c r="IZ372" s="209">
        <v>0</v>
      </c>
      <c r="JA372" s="209">
        <v>1165963.8799999999</v>
      </c>
      <c r="JB372" s="209">
        <v>-697780.87999999989</v>
      </c>
      <c r="JC372" s="209">
        <v>0</v>
      </c>
      <c r="JD372" s="209">
        <v>500000</v>
      </c>
      <c r="JE372" s="209">
        <v>7209630</v>
      </c>
      <c r="JF372" s="37">
        <f t="shared" si="2009"/>
        <v>9277813</v>
      </c>
      <c r="JG372" s="229">
        <v>0</v>
      </c>
      <c r="JH372" s="209">
        <v>0</v>
      </c>
      <c r="JI372" s="209">
        <v>0</v>
      </c>
      <c r="JJ372" s="209">
        <v>0</v>
      </c>
      <c r="JK372" s="209">
        <v>0</v>
      </c>
      <c r="JL372" s="209">
        <v>0</v>
      </c>
      <c r="JM372" s="209">
        <v>500000</v>
      </c>
      <c r="JN372" s="209">
        <v>300000</v>
      </c>
      <c r="JO372" s="209">
        <v>0</v>
      </c>
      <c r="JP372" s="209">
        <v>4467099.16</v>
      </c>
      <c r="JQ372" s="209">
        <v>477004.83999999997</v>
      </c>
      <c r="JR372" s="209">
        <v>12440237</v>
      </c>
      <c r="JS372" s="37">
        <f t="shared" si="2011"/>
        <v>18184341</v>
      </c>
      <c r="JT372" s="229">
        <v>0</v>
      </c>
      <c r="JU372" s="209">
        <v>0</v>
      </c>
      <c r="JV372" s="209">
        <v>0</v>
      </c>
      <c r="JW372" s="209">
        <v>2944380</v>
      </c>
      <c r="JX372" s="209">
        <v>250000</v>
      </c>
      <c r="JY372" s="209">
        <v>0</v>
      </c>
      <c r="JZ372" s="209">
        <v>0</v>
      </c>
      <c r="KA372" s="209">
        <v>1500000</v>
      </c>
      <c r="KB372" s="209">
        <v>1137706</v>
      </c>
      <c r="KC372" s="209">
        <v>3134055.120000001</v>
      </c>
      <c r="KD372" s="209">
        <v>0</v>
      </c>
      <c r="KE372" s="209">
        <v>29542891.529999997</v>
      </c>
      <c r="KF372" s="37">
        <f t="shared" si="2013"/>
        <v>38509032.649999999</v>
      </c>
      <c r="KG372" s="229">
        <v>0</v>
      </c>
      <c r="KH372" s="209">
        <v>0</v>
      </c>
      <c r="KI372" s="209">
        <v>0</v>
      </c>
      <c r="KJ372" s="209">
        <v>1156601</v>
      </c>
      <c r="KK372" s="209">
        <v>0</v>
      </c>
      <c r="KL372" s="209">
        <v>0</v>
      </c>
      <c r="KM372" s="209">
        <v>0</v>
      </c>
      <c r="KN372" s="209">
        <v>0</v>
      </c>
      <c r="KO372" s="209">
        <v>0</v>
      </c>
      <c r="KP372" s="209">
        <v>0</v>
      </c>
      <c r="KQ372" s="209">
        <v>0</v>
      </c>
      <c r="KR372" s="209">
        <v>2317394.7999999998</v>
      </c>
      <c r="KS372" s="37">
        <f t="shared" si="2015"/>
        <v>3473995.8</v>
      </c>
      <c r="KT372" s="229">
        <v>0</v>
      </c>
      <c r="KU372" s="209">
        <v>0</v>
      </c>
      <c r="KV372" s="209">
        <v>0</v>
      </c>
      <c r="KW372" s="209">
        <v>538156.24</v>
      </c>
      <c r="KX372" s="209">
        <v>550000</v>
      </c>
      <c r="KY372" s="209">
        <v>0</v>
      </c>
      <c r="KZ372" s="209">
        <v>-500000</v>
      </c>
      <c r="LA372" s="209">
        <v>0</v>
      </c>
      <c r="LB372" s="209">
        <v>2500000</v>
      </c>
      <c r="LC372" s="209">
        <v>0</v>
      </c>
      <c r="LD372" s="209">
        <v>2618660.33</v>
      </c>
      <c r="LE372" s="209">
        <v>34107266.07</v>
      </c>
      <c r="LF372" s="37">
        <f t="shared" si="2017"/>
        <v>39814082.640000001</v>
      </c>
      <c r="LG372" s="229">
        <v>2300000</v>
      </c>
      <c r="LH372" s="209">
        <v>0</v>
      </c>
      <c r="LI372" s="209">
        <v>0</v>
      </c>
      <c r="LJ372" s="209">
        <v>0</v>
      </c>
      <c r="LK372" s="209">
        <v>0</v>
      </c>
      <c r="LL372" s="209">
        <v>487000</v>
      </c>
      <c r="LM372" s="209">
        <v>2500000</v>
      </c>
      <c r="LN372" s="209">
        <v>1540856.8200000003</v>
      </c>
      <c r="LO372" s="209">
        <v>0</v>
      </c>
      <c r="LP372" s="209">
        <v>3632547.9499999993</v>
      </c>
      <c r="LQ372" s="209">
        <v>2365000</v>
      </c>
      <c r="LR372" s="209">
        <v>8665875.1900000013</v>
      </c>
      <c r="LS372" s="37">
        <f t="shared" si="2019"/>
        <v>21491279.960000001</v>
      </c>
      <c r="LT372" s="229">
        <v>0</v>
      </c>
      <c r="LU372" s="209">
        <v>0</v>
      </c>
      <c r="LV372" s="209">
        <v>0</v>
      </c>
      <c r="LW372" s="209">
        <v>0</v>
      </c>
      <c r="LX372" s="209">
        <v>586157.6</v>
      </c>
      <c r="LY372" s="209">
        <v>0</v>
      </c>
      <c r="LZ372" s="209">
        <v>0</v>
      </c>
      <c r="MA372" s="209">
        <v>0</v>
      </c>
      <c r="MB372" s="209">
        <v>0</v>
      </c>
      <c r="MC372" s="209">
        <v>327669.91000000003</v>
      </c>
      <c r="MD372" s="209">
        <v>0</v>
      </c>
      <c r="ME372" s="209">
        <v>1644248.1300000001</v>
      </c>
      <c r="MF372" s="37">
        <f t="shared" si="2021"/>
        <v>2558075.64</v>
      </c>
      <c r="MG372" s="229">
        <v>0</v>
      </c>
      <c r="MH372" s="209">
        <v>300000</v>
      </c>
      <c r="MI372" s="209">
        <v>300000</v>
      </c>
      <c r="MJ372" s="209">
        <v>0</v>
      </c>
      <c r="MK372" s="209">
        <v>0</v>
      </c>
      <c r="ML372" s="209">
        <v>0</v>
      </c>
      <c r="MM372" s="209">
        <v>0</v>
      </c>
      <c r="MN372" s="209">
        <v>0</v>
      </c>
      <c r="MO372" s="209">
        <v>0</v>
      </c>
      <c r="MP372" s="209">
        <v>0</v>
      </c>
      <c r="MQ372" s="209">
        <v>0</v>
      </c>
      <c r="MR372" s="209">
        <v>0</v>
      </c>
      <c r="MS372" s="38">
        <f t="shared" si="2023"/>
        <v>600000</v>
      </c>
    </row>
    <row r="373" spans="1:357" ht="15.75" x14ac:dyDescent="0.25">
      <c r="A373" s="86">
        <v>5003</v>
      </c>
      <c r="B373" s="113"/>
      <c r="C373" s="114" t="s">
        <v>302</v>
      </c>
      <c r="D373" s="114" t="s">
        <v>125</v>
      </c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880111.83441829414</v>
      </c>
      <c r="M373" s="36">
        <v>729936.57152395265</v>
      </c>
      <c r="N373" s="36">
        <v>-179924.05274578536</v>
      </c>
      <c r="O373" s="36">
        <v>170497.41278584546</v>
      </c>
      <c r="P373" s="37">
        <v>304782.17325988988</v>
      </c>
      <c r="Q373" s="37">
        <v>368072.94274745451</v>
      </c>
      <c r="R373" s="37">
        <v>885423.96928726428</v>
      </c>
      <c r="S373" s="36">
        <f t="shared" si="1966"/>
        <v>3158900.8512769155</v>
      </c>
      <c r="T373" s="36">
        <v>207669.83809046907</v>
      </c>
      <c r="U373" s="36">
        <v>-3129.6945418127193</v>
      </c>
      <c r="V373" s="36">
        <v>3129.6945418127193</v>
      </c>
      <c r="W373" s="36">
        <v>16691.704223001172</v>
      </c>
      <c r="X373" s="36">
        <v>183608.74645301286</v>
      </c>
      <c r="Y373" s="36">
        <v>-97266.733433483561</v>
      </c>
      <c r="Z373" s="36">
        <v>147166.58320814557</v>
      </c>
      <c r="AA373" s="36">
        <v>119091.13670505759</v>
      </c>
      <c r="AB373" s="36">
        <v>38708.062093139706</v>
      </c>
      <c r="AC373" s="36">
        <v>280896.34451677516</v>
      </c>
      <c r="AD373" s="36">
        <v>695547.48789851449</v>
      </c>
      <c r="AE373" s="36">
        <v>134998.3308295777</v>
      </c>
      <c r="AF373" s="37">
        <f t="shared" si="1968"/>
        <v>1727111.50058421</v>
      </c>
      <c r="AG373" s="36">
        <v>263294.94241362042</v>
      </c>
      <c r="AH373" s="36">
        <v>148969.28726422967</v>
      </c>
      <c r="AI373" s="36">
        <v>36680.020030045074</v>
      </c>
      <c r="AJ373" s="36">
        <v>-2086.4630278751465</v>
      </c>
      <c r="AK373" s="36">
        <v>0</v>
      </c>
      <c r="AL373" s="36">
        <v>39797.195793690538</v>
      </c>
      <c r="AM373" s="36">
        <v>-37973.627107327658</v>
      </c>
      <c r="AN373" s="36">
        <v>324753.79736271076</v>
      </c>
      <c r="AO373" s="36">
        <v>17042.230011684194</v>
      </c>
      <c r="AP373" s="36">
        <v>132227.5079285595</v>
      </c>
      <c r="AQ373" s="36">
        <v>-166112.56468035388</v>
      </c>
      <c r="AR373" s="36">
        <v>1456436.1750959775</v>
      </c>
      <c r="AS373" s="37">
        <f t="shared" si="1971"/>
        <v>2213028.501084961</v>
      </c>
      <c r="AT373" s="36">
        <v>23193.123017860125</v>
      </c>
      <c r="AU373" s="36">
        <v>145935.57002169921</v>
      </c>
      <c r="AV373" s="36">
        <v>107578.01702553831</v>
      </c>
      <c r="AW373" s="36">
        <v>133533.77149056917</v>
      </c>
      <c r="AX373" s="36">
        <v>81504.961609080303</v>
      </c>
      <c r="AY373" s="36">
        <v>183120.26790185287</v>
      </c>
      <c r="AZ373" s="36">
        <v>187806.71006509766</v>
      </c>
      <c r="BA373" s="36">
        <v>394988.31580704392</v>
      </c>
      <c r="BB373" s="36">
        <v>887466.2410282091</v>
      </c>
      <c r="BC373" s="36">
        <v>274828.91003171448</v>
      </c>
      <c r="BD373" s="36">
        <v>4447533.800701051</v>
      </c>
      <c r="BE373" s="36">
        <v>-2830183.729761309</v>
      </c>
      <c r="BF373" s="37">
        <f t="shared" si="1973"/>
        <v>4037305.9589384077</v>
      </c>
      <c r="BG373" s="36">
        <v>736759.30562510435</v>
      </c>
      <c r="BH373" s="36">
        <v>121679.791645802</v>
      </c>
      <c r="BI373" s="36">
        <v>511922.04974127864</v>
      </c>
      <c r="BJ373" s="36">
        <v>210415.62343515275</v>
      </c>
      <c r="BK373" s="36">
        <v>52582.107369387348</v>
      </c>
      <c r="BL373" s="36">
        <v>-9255.5499916541485</v>
      </c>
      <c r="BM373" s="36">
        <v>358964.37902687374</v>
      </c>
      <c r="BN373" s="36">
        <v>3458892.5054248041</v>
      </c>
      <c r="BO373" s="36">
        <v>2289872.3084626938</v>
      </c>
      <c r="BP373" s="36">
        <v>1640022.5338007011</v>
      </c>
      <c r="BQ373" s="36">
        <v>-762760.80787848448</v>
      </c>
      <c r="BR373" s="36">
        <v>-3640462.101485562</v>
      </c>
      <c r="BS373" s="37">
        <f t="shared" si="1976"/>
        <v>4968632.1451760959</v>
      </c>
      <c r="BT373" s="36">
        <v>2851802.7040560842</v>
      </c>
      <c r="BU373" s="36">
        <v>-1077271.100567518</v>
      </c>
      <c r="BV373" s="36">
        <v>221366.41019863138</v>
      </c>
      <c r="BW373" s="36">
        <v>443052.07811717578</v>
      </c>
      <c r="BX373" s="36">
        <v>-22809.2138207311</v>
      </c>
      <c r="BY373" s="36">
        <v>1335791.1867801703</v>
      </c>
      <c r="BZ373" s="36">
        <v>-365848.77315973962</v>
      </c>
      <c r="CA373" s="36">
        <v>816082.45701886166</v>
      </c>
      <c r="CB373" s="36">
        <v>-568673.84409948264</v>
      </c>
      <c r="CC373" s="36">
        <v>-709852.27841762651</v>
      </c>
      <c r="CD373" s="36">
        <v>319637.79001836089</v>
      </c>
      <c r="CE373" s="36">
        <v>2600638.45768653</v>
      </c>
      <c r="CF373" s="37">
        <f t="shared" si="1979"/>
        <v>5843915.873810716</v>
      </c>
      <c r="CG373" s="36">
        <v>571586.54648639634</v>
      </c>
      <c r="CH373" s="36">
        <v>-171.08996828576198</v>
      </c>
      <c r="CI373" s="36">
        <v>-1957.1023201468872</v>
      </c>
      <c r="CJ373" s="36">
        <v>-2453.6805207811717</v>
      </c>
      <c r="CK373" s="36">
        <v>8408.4460023368392</v>
      </c>
      <c r="CL373" s="36">
        <v>949275.99732932739</v>
      </c>
      <c r="CM373" s="36">
        <v>583767.31764313136</v>
      </c>
      <c r="CN373" s="36">
        <v>195489.06693373394</v>
      </c>
      <c r="CO373" s="36">
        <v>911233.51694207988</v>
      </c>
      <c r="CP373" s="36">
        <v>325163.33854949061</v>
      </c>
      <c r="CQ373" s="36">
        <v>327814.26890335494</v>
      </c>
      <c r="CR373" s="36">
        <v>4047042.3054164592</v>
      </c>
      <c r="CS373" s="37">
        <f t="shared" si="1982"/>
        <v>7915198.9313970972</v>
      </c>
      <c r="CT373" s="36">
        <v>1080683.525287932</v>
      </c>
      <c r="CU373" s="36">
        <v>232632.2817559673</v>
      </c>
      <c r="CV373" s="36">
        <v>-372266.73343348358</v>
      </c>
      <c r="CW373" s="36">
        <v>79285.59505925556</v>
      </c>
      <c r="CX373" s="36">
        <v>161684.19295610083</v>
      </c>
      <c r="CY373" s="36">
        <v>448092.97279252211</v>
      </c>
      <c r="CZ373" s="36">
        <v>296523.95259556005</v>
      </c>
      <c r="DA373" s="36">
        <v>208971.79101986313</v>
      </c>
      <c r="DB373" s="36">
        <v>874145.06968786533</v>
      </c>
      <c r="DC373" s="36">
        <v>1070342.4949924885</v>
      </c>
      <c r="DD373" s="36">
        <v>40396.390418961841</v>
      </c>
      <c r="DE373" s="36">
        <v>910812.05141044909</v>
      </c>
      <c r="DF373" s="36">
        <f t="shared" si="1985"/>
        <v>5031303.5845434815</v>
      </c>
      <c r="DG373" s="36">
        <v>460899.69</v>
      </c>
      <c r="DH373" s="36">
        <v>89116.740000000049</v>
      </c>
      <c r="DI373" s="36">
        <v>78808.37</v>
      </c>
      <c r="DJ373" s="36">
        <v>55754.189999999944</v>
      </c>
      <c r="DK373" s="36">
        <v>863142</v>
      </c>
      <c r="DL373" s="36">
        <v>263747.28999999998</v>
      </c>
      <c r="DM373" s="36">
        <v>398292</v>
      </c>
      <c r="DN373" s="36">
        <v>-898653.28</v>
      </c>
      <c r="DO373" s="36">
        <v>-53723</v>
      </c>
      <c r="DP373" s="36">
        <v>-339616.86</v>
      </c>
      <c r="DQ373" s="36">
        <v>914955</v>
      </c>
      <c r="DR373" s="36">
        <v>1751083.29</v>
      </c>
      <c r="DS373" s="37">
        <f t="shared" si="1987"/>
        <v>3583805.43</v>
      </c>
      <c r="DT373" s="36">
        <v>3047665</v>
      </c>
      <c r="DU373" s="36">
        <v>-3047665</v>
      </c>
      <c r="DV373" s="36">
        <v>0</v>
      </c>
      <c r="DW373" s="36">
        <v>0</v>
      </c>
      <c r="DX373" s="36">
        <v>0</v>
      </c>
      <c r="DY373" s="36">
        <v>1050000</v>
      </c>
      <c r="DZ373" s="36">
        <v>-1000000</v>
      </c>
      <c r="EA373" s="36">
        <v>300000</v>
      </c>
      <c r="EB373" s="36">
        <v>766457</v>
      </c>
      <c r="EC373" s="36">
        <v>0</v>
      </c>
      <c r="ED373" s="36">
        <v>183609</v>
      </c>
      <c r="EE373" s="36">
        <v>4853794</v>
      </c>
      <c r="EF373" s="37">
        <f t="shared" si="1989"/>
        <v>6153860</v>
      </c>
      <c r="EG373" s="36">
        <v>0</v>
      </c>
      <c r="EH373" s="36">
        <v>338500</v>
      </c>
      <c r="EI373" s="36">
        <v>4989714.84</v>
      </c>
      <c r="EJ373" s="36">
        <v>-381110.77</v>
      </c>
      <c r="EK373" s="36">
        <v>-199696.69</v>
      </c>
      <c r="EL373" s="36">
        <v>1145212.99</v>
      </c>
      <c r="EM373" s="36">
        <v>635792.67000000004</v>
      </c>
      <c r="EN373" s="36">
        <v>498593.7</v>
      </c>
      <c r="EO373" s="36">
        <v>300820.11999999918</v>
      </c>
      <c r="EP373" s="36">
        <v>-3943708.08</v>
      </c>
      <c r="EQ373" s="36">
        <v>1595778.84</v>
      </c>
      <c r="ER373" s="36">
        <v>-145656.04</v>
      </c>
      <c r="ES373" s="37">
        <f t="shared" si="1991"/>
        <v>4834241.5799999991</v>
      </c>
      <c r="ET373" s="36">
        <v>700000</v>
      </c>
      <c r="EU373" s="36">
        <v>68500</v>
      </c>
      <c r="EV373" s="36">
        <v>68500</v>
      </c>
      <c r="EW373" s="36">
        <v>126979.97</v>
      </c>
      <c r="EX373" s="36">
        <v>500000.03</v>
      </c>
      <c r="EY373" s="36">
        <v>449999.97</v>
      </c>
      <c r="EZ373" s="36">
        <v>2043500</v>
      </c>
      <c r="FA373" s="36">
        <v>85038.030000000261</v>
      </c>
      <c r="FB373" s="36">
        <v>2817176.01</v>
      </c>
      <c r="FC373" s="36">
        <v>-1322980.97</v>
      </c>
      <c r="FD373" s="36">
        <v>3080857.04</v>
      </c>
      <c r="FE373" s="36">
        <v>-2598415.0099999998</v>
      </c>
      <c r="FF373" s="37">
        <f t="shared" si="1993"/>
        <v>6019155.0700000003</v>
      </c>
      <c r="FG373" s="36">
        <v>750000</v>
      </c>
      <c r="FH373" s="36">
        <v>618500</v>
      </c>
      <c r="FI373" s="36">
        <v>1518500</v>
      </c>
      <c r="FJ373" s="36">
        <v>400600</v>
      </c>
      <c r="FK373" s="36">
        <v>1289959.77</v>
      </c>
      <c r="FL373" s="36">
        <v>-1339499.77</v>
      </c>
      <c r="FM373" s="36">
        <v>1710718</v>
      </c>
      <c r="FN373" s="36">
        <v>-100000</v>
      </c>
      <c r="FO373" s="36">
        <v>-372983.97</v>
      </c>
      <c r="FP373" s="36">
        <v>1198794.46</v>
      </c>
      <c r="FQ373" s="36">
        <v>-1431051.44</v>
      </c>
      <c r="FR373" s="36">
        <v>2321290.2000000002</v>
      </c>
      <c r="FS373" s="37">
        <f t="shared" si="1995"/>
        <v>6564827.2500000009</v>
      </c>
      <c r="FT373" s="36">
        <v>23000</v>
      </c>
      <c r="FU373" s="36">
        <v>22500</v>
      </c>
      <c r="FV373" s="36">
        <v>96023.21</v>
      </c>
      <c r="FW373" s="36">
        <v>-16023.21</v>
      </c>
      <c r="FX373" s="36">
        <v>4100</v>
      </c>
      <c r="FY373" s="36">
        <v>5500</v>
      </c>
      <c r="FZ373" s="36">
        <v>50400</v>
      </c>
      <c r="GA373" s="36">
        <v>778005.62</v>
      </c>
      <c r="GB373" s="36">
        <v>1694063.45</v>
      </c>
      <c r="GC373" s="36">
        <v>5195518.6900000004</v>
      </c>
      <c r="GD373" s="36">
        <v>-3732006.55</v>
      </c>
      <c r="GE373" s="36">
        <v>2748168.89</v>
      </c>
      <c r="GF373" s="37">
        <f t="shared" si="1997"/>
        <v>6869250.0999999996</v>
      </c>
      <c r="GG373" s="36">
        <v>0</v>
      </c>
      <c r="GH373" s="36">
        <v>2023303.65</v>
      </c>
      <c r="GI373" s="36">
        <v>858000.27</v>
      </c>
      <c r="GJ373" s="36">
        <v>310111.58000000007</v>
      </c>
      <c r="GK373" s="36">
        <v>-2598609.23</v>
      </c>
      <c r="GL373" s="36">
        <v>1382804.34</v>
      </c>
      <c r="GM373" s="36">
        <v>1681141.3299999998</v>
      </c>
      <c r="GN373" s="36">
        <v>1252032.8199999998</v>
      </c>
      <c r="GO373" s="36">
        <v>-1663174.1799999997</v>
      </c>
      <c r="GP373" s="36">
        <v>163095.33999999985</v>
      </c>
      <c r="GQ373" s="36">
        <v>765022.73</v>
      </c>
      <c r="GR373" s="36">
        <v>4194334.32</v>
      </c>
      <c r="GS373" s="37">
        <f t="shared" si="1999"/>
        <v>8368062.9700000007</v>
      </c>
      <c r="GT373" s="36">
        <v>0</v>
      </c>
      <c r="GU373" s="36">
        <v>5380398.7400000002</v>
      </c>
      <c r="GV373" s="36">
        <v>307829.59999999963</v>
      </c>
      <c r="GW373" s="36">
        <v>-1355387.6799999997</v>
      </c>
      <c r="GX373" s="36">
        <v>4047136.34</v>
      </c>
      <c r="GY373" s="36">
        <v>1420340.120000001</v>
      </c>
      <c r="GZ373" s="36">
        <v>1386136.7300000004</v>
      </c>
      <c r="HA373" s="36">
        <v>1014926.629999999</v>
      </c>
      <c r="HB373" s="36">
        <v>485748.45000000112</v>
      </c>
      <c r="HC373" s="36">
        <v>1198038.4799999986</v>
      </c>
      <c r="HD373" s="36">
        <v>-455399.22000000067</v>
      </c>
      <c r="HE373" s="36">
        <v>535315.23000000045</v>
      </c>
      <c r="HF373" s="37">
        <f t="shared" si="2001"/>
        <v>13965083.42</v>
      </c>
      <c r="HG373" s="36">
        <v>1258000</v>
      </c>
      <c r="HH373" s="36">
        <v>22000</v>
      </c>
      <c r="HI373" s="36">
        <v>507500</v>
      </c>
      <c r="HJ373" s="36">
        <v>1257060.5</v>
      </c>
      <c r="HK373" s="36">
        <v>651693.13999999966</v>
      </c>
      <c r="HL373" s="36">
        <v>-1722253.6399999997</v>
      </c>
      <c r="HM373" s="36">
        <v>3456359.1400000006</v>
      </c>
      <c r="HN373" s="36">
        <v>1532882.9699999988</v>
      </c>
      <c r="HO373" s="36">
        <v>-1351671.3799999994</v>
      </c>
      <c r="HP373" s="36">
        <v>-20132.920000000391</v>
      </c>
      <c r="HQ373" s="36">
        <v>2219653.7400000002</v>
      </c>
      <c r="HR373" s="36">
        <v>-1893271.46</v>
      </c>
      <c r="HS373" s="37">
        <f t="shared" si="2003"/>
        <v>5917820.0900000008</v>
      </c>
      <c r="HT373" s="36">
        <v>80000</v>
      </c>
      <c r="HU373" s="36">
        <v>3726262.23</v>
      </c>
      <c r="HV373" s="36">
        <v>489926.0800000006</v>
      </c>
      <c r="HW373" s="36">
        <v>71687.949999999255</v>
      </c>
      <c r="HX373" s="36">
        <v>59555.599999999627</v>
      </c>
      <c r="HY373" s="36">
        <v>-3236057.6899999995</v>
      </c>
      <c r="HZ373" s="36">
        <v>4885736</v>
      </c>
      <c r="IA373" s="36">
        <v>-2269976.66</v>
      </c>
      <c r="IB373" s="36">
        <v>1299993.0199999996</v>
      </c>
      <c r="IC373" s="36">
        <v>2570722.2800000003</v>
      </c>
      <c r="ID373" s="36">
        <v>2053764.7100000009</v>
      </c>
      <c r="IE373" s="36">
        <v>14213807.190000001</v>
      </c>
      <c r="IF373" s="37">
        <f t="shared" si="2005"/>
        <v>23945420.710000001</v>
      </c>
      <c r="IG373" s="36">
        <v>161876.85999999999</v>
      </c>
      <c r="IH373" s="209">
        <v>2715032</v>
      </c>
      <c r="II373" s="209">
        <v>1880495.3000000003</v>
      </c>
      <c r="IJ373" s="209">
        <v>-12937.460000000021</v>
      </c>
      <c r="IK373" s="209">
        <v>274019.42000000004</v>
      </c>
      <c r="IL373" s="209">
        <v>-2940637.0100000002</v>
      </c>
      <c r="IM373" s="209">
        <v>6193371.2899999991</v>
      </c>
      <c r="IN373" s="209">
        <v>1509564.2499999998</v>
      </c>
      <c r="IO373" s="209">
        <v>-551727.37999999896</v>
      </c>
      <c r="IP373" s="209">
        <v>-2261104.3600000008</v>
      </c>
      <c r="IQ373" s="209">
        <v>9154544.8600000013</v>
      </c>
      <c r="IR373" s="209">
        <v>9813636.0300000012</v>
      </c>
      <c r="IS373" s="37">
        <f t="shared" si="2007"/>
        <v>25936133.800000001</v>
      </c>
      <c r="IT373" s="36">
        <v>91525.78</v>
      </c>
      <c r="IU373" s="209">
        <v>2614937.2000000002</v>
      </c>
      <c r="IV373" s="209">
        <v>1054216.48</v>
      </c>
      <c r="IW373" s="209">
        <v>-2177848.27</v>
      </c>
      <c r="IX373" s="209">
        <v>308833.12000000005</v>
      </c>
      <c r="IY373" s="209">
        <v>259195.66000000015</v>
      </c>
      <c r="IZ373" s="209">
        <v>710431.18999999971</v>
      </c>
      <c r="JA373" s="209">
        <v>383631.41999999993</v>
      </c>
      <c r="JB373" s="209">
        <v>1313250.7300000002</v>
      </c>
      <c r="JC373" s="209">
        <v>1385467.3199999998</v>
      </c>
      <c r="JD373" s="209">
        <v>7330060.3800000018</v>
      </c>
      <c r="JE373" s="209">
        <v>11835365.050000001</v>
      </c>
      <c r="JF373" s="37">
        <f t="shared" si="2009"/>
        <v>25109066.060000002</v>
      </c>
      <c r="JG373" s="229">
        <v>1994662.99</v>
      </c>
      <c r="JH373" s="209">
        <v>772296.40999999992</v>
      </c>
      <c r="JI373" s="209">
        <v>518090.89000000025</v>
      </c>
      <c r="JJ373" s="209">
        <v>-453289.46000000014</v>
      </c>
      <c r="JK373" s="209">
        <v>1717991.0100000002</v>
      </c>
      <c r="JL373" s="209">
        <v>-1829565.9500000002</v>
      </c>
      <c r="JM373" s="209">
        <v>2439896.1800000002</v>
      </c>
      <c r="JN373" s="209">
        <v>117325.35000000009</v>
      </c>
      <c r="JO373" s="209">
        <v>-15040.610000000102</v>
      </c>
      <c r="JP373" s="209">
        <v>3776943.6599999997</v>
      </c>
      <c r="JQ373" s="209">
        <v>4384739.1600000011</v>
      </c>
      <c r="JR373" s="209">
        <v>16622432.520000003</v>
      </c>
      <c r="JS373" s="37">
        <f t="shared" si="2011"/>
        <v>30046482.150000002</v>
      </c>
      <c r="JT373" s="229">
        <v>0</v>
      </c>
      <c r="JU373" s="209">
        <v>821093</v>
      </c>
      <c r="JV373" s="209">
        <v>700000</v>
      </c>
      <c r="JW373" s="209">
        <v>371000</v>
      </c>
      <c r="JX373" s="209">
        <v>-1133977.1000000001</v>
      </c>
      <c r="JY373" s="209">
        <v>1235040.94</v>
      </c>
      <c r="JZ373" s="209">
        <v>857846.0199999999</v>
      </c>
      <c r="KA373" s="209">
        <v>2311563.2000000002</v>
      </c>
      <c r="KB373" s="209">
        <v>196982.43000000017</v>
      </c>
      <c r="KC373" s="209">
        <v>690392.89999999944</v>
      </c>
      <c r="KD373" s="209">
        <v>4278182.49</v>
      </c>
      <c r="KE373" s="209">
        <v>12774200.989999998</v>
      </c>
      <c r="KF373" s="37">
        <f t="shared" si="2013"/>
        <v>23102324.869999997</v>
      </c>
      <c r="KG373" s="229">
        <v>0</v>
      </c>
      <c r="KH373" s="209">
        <v>0</v>
      </c>
      <c r="KI373" s="209">
        <v>0</v>
      </c>
      <c r="KJ373" s="209">
        <v>236219.48</v>
      </c>
      <c r="KK373" s="209">
        <v>306303.20000000007</v>
      </c>
      <c r="KL373" s="209">
        <v>712423.72999999986</v>
      </c>
      <c r="KM373" s="209">
        <v>250000</v>
      </c>
      <c r="KN373" s="209">
        <v>536253.51</v>
      </c>
      <c r="KO373" s="209">
        <v>-244816.6399999999</v>
      </c>
      <c r="KP373" s="209">
        <v>49999.729999999981</v>
      </c>
      <c r="KQ373" s="209">
        <v>1630791.05</v>
      </c>
      <c r="KR373" s="209">
        <v>2506809.5499999998</v>
      </c>
      <c r="KS373" s="37">
        <f t="shared" si="2015"/>
        <v>5983983.6099999994</v>
      </c>
      <c r="KT373" s="229">
        <v>0</v>
      </c>
      <c r="KU373" s="209">
        <v>0</v>
      </c>
      <c r="KV373" s="209">
        <v>0</v>
      </c>
      <c r="KW373" s="209">
        <v>0</v>
      </c>
      <c r="KX373" s="209">
        <v>898288.92</v>
      </c>
      <c r="KY373" s="209">
        <v>653952.63</v>
      </c>
      <c r="KZ373" s="209">
        <v>4037737.88</v>
      </c>
      <c r="LA373" s="209">
        <v>70000</v>
      </c>
      <c r="LB373" s="209">
        <v>292343.40999999968</v>
      </c>
      <c r="LC373" s="209">
        <v>-500000</v>
      </c>
      <c r="LD373" s="209">
        <v>835546.58000000007</v>
      </c>
      <c r="LE373" s="209">
        <v>6671409.6999999993</v>
      </c>
      <c r="LF373" s="37">
        <f t="shared" si="2017"/>
        <v>12959279.119999999</v>
      </c>
      <c r="LG373" s="229">
        <v>2695000</v>
      </c>
      <c r="LH373" s="209">
        <v>-200000</v>
      </c>
      <c r="LI373" s="209">
        <v>-945000</v>
      </c>
      <c r="LJ373" s="209">
        <v>2850000</v>
      </c>
      <c r="LK373" s="209">
        <v>2859044.65</v>
      </c>
      <c r="LL373" s="209">
        <v>4575190.6500000004</v>
      </c>
      <c r="LM373" s="209">
        <v>-433414</v>
      </c>
      <c r="LN373" s="209">
        <v>965000</v>
      </c>
      <c r="LO373" s="209">
        <v>576635.58000000007</v>
      </c>
      <c r="LP373" s="209">
        <v>3362231.3600000003</v>
      </c>
      <c r="LQ373" s="209">
        <v>800000</v>
      </c>
      <c r="LR373" s="209">
        <v>14177114.969999999</v>
      </c>
      <c r="LS373" s="37">
        <f t="shared" si="2019"/>
        <v>31281803.210000001</v>
      </c>
      <c r="LT373" s="229">
        <v>2090000</v>
      </c>
      <c r="LU373" s="209">
        <v>900000</v>
      </c>
      <c r="LV373" s="209">
        <v>4620000</v>
      </c>
      <c r="LW373" s="209">
        <v>-4394171</v>
      </c>
      <c r="LX373" s="209">
        <v>1180000</v>
      </c>
      <c r="LY373" s="209">
        <v>2537664.4500000002</v>
      </c>
      <c r="LZ373" s="209">
        <v>50191.569999999367</v>
      </c>
      <c r="MA373" s="209">
        <v>256127.69000000041</v>
      </c>
      <c r="MB373" s="209">
        <v>2019306.6100000003</v>
      </c>
      <c r="MC373" s="209">
        <v>3096531.1500000004</v>
      </c>
      <c r="MD373" s="209">
        <v>7811987.2899999991</v>
      </c>
      <c r="ME373" s="209">
        <v>-1593718.9399999995</v>
      </c>
      <c r="MF373" s="37">
        <f t="shared" si="2021"/>
        <v>18573918.82</v>
      </c>
      <c r="MG373" s="229">
        <v>3600000</v>
      </c>
      <c r="MH373" s="209">
        <v>250000</v>
      </c>
      <c r="MI373" s="209">
        <v>200000</v>
      </c>
      <c r="MJ373" s="209">
        <v>0</v>
      </c>
      <c r="MK373" s="209">
        <v>0</v>
      </c>
      <c r="ML373" s="209">
        <v>0</v>
      </c>
      <c r="MM373" s="209">
        <v>0</v>
      </c>
      <c r="MN373" s="209">
        <v>0</v>
      </c>
      <c r="MO373" s="209">
        <v>0</v>
      </c>
      <c r="MP373" s="209">
        <v>0</v>
      </c>
      <c r="MQ373" s="209">
        <v>0</v>
      </c>
      <c r="MR373" s="209">
        <v>0</v>
      </c>
      <c r="MS373" s="38">
        <f t="shared" si="2023"/>
        <v>4050000</v>
      </c>
    </row>
    <row r="374" spans="1:357" ht="15.75" x14ac:dyDescent="0.25">
      <c r="A374" s="86">
        <v>5004</v>
      </c>
      <c r="B374" s="113"/>
      <c r="C374" s="114" t="s">
        <v>296</v>
      </c>
      <c r="D374" s="114" t="s">
        <v>126</v>
      </c>
      <c r="E374" s="36">
        <v>5795852.1115005845</v>
      </c>
      <c r="F374" s="36">
        <v>1271365.3814054416</v>
      </c>
      <c r="G374" s="36">
        <v>244750.45902186615</v>
      </c>
      <c r="H374" s="36">
        <v>0</v>
      </c>
      <c r="I374" s="36">
        <v>280658.48773159739</v>
      </c>
      <c r="J374" s="36">
        <v>5374.7287598063758</v>
      </c>
      <c r="K374" s="36">
        <v>90252.044733767325</v>
      </c>
      <c r="L374" s="36">
        <v>0</v>
      </c>
      <c r="M374" s="36">
        <v>0</v>
      </c>
      <c r="N374" s="36">
        <v>0</v>
      </c>
      <c r="O374" s="36">
        <v>0</v>
      </c>
      <c r="P374" s="37">
        <v>373151.39375730261</v>
      </c>
      <c r="Q374" s="37">
        <v>-373151.39375730261</v>
      </c>
      <c r="R374" s="37">
        <v>0</v>
      </c>
      <c r="S374" s="36">
        <f t="shared" si="1966"/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34497.57970288767</v>
      </c>
      <c r="Z374" s="36">
        <v>-34497.57970288767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7">
        <f t="shared" si="1968"/>
        <v>0</v>
      </c>
      <c r="AG374" s="36">
        <v>0</v>
      </c>
      <c r="AH374" s="36">
        <v>0</v>
      </c>
      <c r="AI374" s="36">
        <v>0</v>
      </c>
      <c r="AJ374" s="36">
        <v>0</v>
      </c>
      <c r="AK374" s="36">
        <v>0</v>
      </c>
      <c r="AL374" s="36">
        <v>0</v>
      </c>
      <c r="AM374" s="36">
        <v>0</v>
      </c>
      <c r="AN374" s="36">
        <v>0</v>
      </c>
      <c r="AO374" s="36">
        <v>0</v>
      </c>
      <c r="AP374" s="36">
        <v>52720.747788349196</v>
      </c>
      <c r="AQ374" s="36">
        <v>0</v>
      </c>
      <c r="AR374" s="36">
        <v>-52720.747788349196</v>
      </c>
      <c r="AS374" s="37">
        <f t="shared" si="1971"/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>
        <v>0</v>
      </c>
      <c r="BC374" s="36">
        <v>0</v>
      </c>
      <c r="BD374" s="36">
        <v>0</v>
      </c>
      <c r="BE374" s="36">
        <v>0</v>
      </c>
      <c r="BF374" s="37">
        <f t="shared" si="1973"/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>
        <v>0</v>
      </c>
      <c r="BN374" s="36">
        <v>0</v>
      </c>
      <c r="BO374" s="36">
        <v>0</v>
      </c>
      <c r="BP374" s="36">
        <v>0</v>
      </c>
      <c r="BQ374" s="36">
        <v>0</v>
      </c>
      <c r="BR374" s="36">
        <v>0</v>
      </c>
      <c r="BS374" s="37">
        <f t="shared" si="1976"/>
        <v>0</v>
      </c>
      <c r="BT374" s="36">
        <v>0</v>
      </c>
      <c r="BU374" s="36">
        <v>0</v>
      </c>
      <c r="BV374" s="36">
        <v>0</v>
      </c>
      <c r="BW374" s="36">
        <v>0</v>
      </c>
      <c r="BX374" s="36">
        <v>0</v>
      </c>
      <c r="BY374" s="36">
        <v>0</v>
      </c>
      <c r="BZ374" s="36">
        <v>0</v>
      </c>
      <c r="CA374" s="36">
        <v>0</v>
      </c>
      <c r="CB374" s="36">
        <v>0</v>
      </c>
      <c r="CC374" s="36">
        <v>0</v>
      </c>
      <c r="CD374" s="36">
        <v>0</v>
      </c>
      <c r="CE374" s="36">
        <v>0</v>
      </c>
      <c r="CF374" s="37">
        <f t="shared" si="1979"/>
        <v>0</v>
      </c>
      <c r="CG374" s="36">
        <v>0</v>
      </c>
      <c r="CH374" s="36">
        <v>0</v>
      </c>
      <c r="CI374" s="36">
        <v>0</v>
      </c>
      <c r="CJ374" s="36">
        <v>0</v>
      </c>
      <c r="CK374" s="36">
        <v>0</v>
      </c>
      <c r="CL374" s="36">
        <v>0</v>
      </c>
      <c r="CM374" s="36">
        <v>0</v>
      </c>
      <c r="CN374" s="36">
        <v>0</v>
      </c>
      <c r="CO374" s="36">
        <v>0</v>
      </c>
      <c r="CP374" s="36">
        <v>0</v>
      </c>
      <c r="CQ374" s="36">
        <v>0</v>
      </c>
      <c r="CR374" s="36">
        <v>0</v>
      </c>
      <c r="CS374" s="37">
        <f t="shared" si="1982"/>
        <v>0</v>
      </c>
      <c r="CT374" s="36">
        <v>0</v>
      </c>
      <c r="CU374" s="36">
        <v>0</v>
      </c>
      <c r="CV374" s="36">
        <v>0</v>
      </c>
      <c r="CW374" s="36">
        <v>0</v>
      </c>
      <c r="CX374" s="36">
        <v>0</v>
      </c>
      <c r="CY374" s="36">
        <v>0</v>
      </c>
      <c r="CZ374" s="36">
        <v>0</v>
      </c>
      <c r="DA374" s="36">
        <v>0</v>
      </c>
      <c r="DB374" s="36">
        <v>0</v>
      </c>
      <c r="DC374" s="36">
        <v>0</v>
      </c>
      <c r="DD374" s="36">
        <v>0</v>
      </c>
      <c r="DE374" s="36">
        <v>0</v>
      </c>
      <c r="DF374" s="36">
        <f t="shared" si="1985"/>
        <v>0</v>
      </c>
      <c r="DG374" s="36">
        <v>0</v>
      </c>
      <c r="DH374" s="36">
        <v>0</v>
      </c>
      <c r="DI374" s="36">
        <v>0</v>
      </c>
      <c r="DJ374" s="36">
        <v>0</v>
      </c>
      <c r="DK374" s="36">
        <v>0</v>
      </c>
      <c r="DL374" s="36">
        <v>0</v>
      </c>
      <c r="DM374" s="36">
        <v>0</v>
      </c>
      <c r="DN374" s="36">
        <v>0</v>
      </c>
      <c r="DO374" s="36">
        <v>0</v>
      </c>
      <c r="DP374" s="36">
        <v>0</v>
      </c>
      <c r="DQ374" s="36">
        <v>0</v>
      </c>
      <c r="DR374" s="36">
        <v>0</v>
      </c>
      <c r="DS374" s="37">
        <f t="shared" si="1987"/>
        <v>0</v>
      </c>
      <c r="DT374" s="36">
        <v>0</v>
      </c>
      <c r="DU374" s="36">
        <v>0</v>
      </c>
      <c r="DV374" s="36">
        <v>0</v>
      </c>
      <c r="DW374" s="36">
        <v>0</v>
      </c>
      <c r="DX374" s="36">
        <v>0</v>
      </c>
      <c r="DY374" s="36">
        <v>0</v>
      </c>
      <c r="DZ374" s="36">
        <v>0</v>
      </c>
      <c r="EA374" s="36">
        <v>0</v>
      </c>
      <c r="EB374" s="36">
        <v>0</v>
      </c>
      <c r="EC374" s="36">
        <v>0</v>
      </c>
      <c r="ED374" s="36">
        <v>0</v>
      </c>
      <c r="EE374" s="36">
        <v>0</v>
      </c>
      <c r="EF374" s="37">
        <f t="shared" si="1989"/>
        <v>0</v>
      </c>
      <c r="EG374" s="36">
        <v>0</v>
      </c>
      <c r="EH374" s="36">
        <v>0</v>
      </c>
      <c r="EI374" s="36">
        <v>0</v>
      </c>
      <c r="EJ374" s="36">
        <v>0</v>
      </c>
      <c r="EK374" s="36">
        <v>0</v>
      </c>
      <c r="EL374" s="36">
        <v>0</v>
      </c>
      <c r="EM374" s="36">
        <v>0</v>
      </c>
      <c r="EN374" s="36">
        <v>0</v>
      </c>
      <c r="EO374" s="36">
        <v>0</v>
      </c>
      <c r="EP374" s="36">
        <v>0</v>
      </c>
      <c r="EQ374" s="36">
        <v>0</v>
      </c>
      <c r="ER374" s="36">
        <v>0</v>
      </c>
      <c r="ES374" s="37">
        <f t="shared" si="1991"/>
        <v>0</v>
      </c>
      <c r="ET374" s="36">
        <v>0</v>
      </c>
      <c r="EU374" s="36">
        <v>0</v>
      </c>
      <c r="EV374" s="36">
        <v>0</v>
      </c>
      <c r="EW374" s="36">
        <v>0</v>
      </c>
      <c r="EX374" s="36">
        <v>0</v>
      </c>
      <c r="EY374" s="36">
        <v>0</v>
      </c>
      <c r="EZ374" s="36">
        <v>0</v>
      </c>
      <c r="FA374" s="36">
        <v>0</v>
      </c>
      <c r="FB374" s="36">
        <v>0</v>
      </c>
      <c r="FC374" s="36">
        <v>0</v>
      </c>
      <c r="FD374" s="36">
        <v>0</v>
      </c>
      <c r="FE374" s="36">
        <v>0</v>
      </c>
      <c r="FF374" s="37">
        <f t="shared" si="1993"/>
        <v>0</v>
      </c>
      <c r="FG374" s="36">
        <v>0</v>
      </c>
      <c r="FH374" s="36">
        <v>0</v>
      </c>
      <c r="FI374" s="36">
        <v>0</v>
      </c>
      <c r="FJ374" s="36">
        <v>0</v>
      </c>
      <c r="FK374" s="36">
        <v>0</v>
      </c>
      <c r="FL374" s="36">
        <v>0</v>
      </c>
      <c r="FM374" s="36">
        <v>0</v>
      </c>
      <c r="FN374" s="36">
        <v>0</v>
      </c>
      <c r="FO374" s="36">
        <v>0</v>
      </c>
      <c r="FP374" s="36">
        <v>0</v>
      </c>
      <c r="FQ374" s="36">
        <v>0</v>
      </c>
      <c r="FR374" s="36">
        <v>0</v>
      </c>
      <c r="FS374" s="37">
        <f t="shared" si="1995"/>
        <v>0</v>
      </c>
      <c r="FT374" s="36">
        <v>0</v>
      </c>
      <c r="FU374" s="36">
        <v>0</v>
      </c>
      <c r="FV374" s="36">
        <v>0</v>
      </c>
      <c r="FW374" s="36">
        <v>0</v>
      </c>
      <c r="FX374" s="36">
        <v>0</v>
      </c>
      <c r="FY374" s="36">
        <v>0</v>
      </c>
      <c r="FZ374" s="36">
        <v>0</v>
      </c>
      <c r="GA374" s="36">
        <v>0</v>
      </c>
      <c r="GB374" s="36">
        <v>0</v>
      </c>
      <c r="GC374" s="36">
        <v>0</v>
      </c>
      <c r="GD374" s="36">
        <v>0</v>
      </c>
      <c r="GE374" s="36">
        <v>0</v>
      </c>
      <c r="GF374" s="37">
        <f t="shared" si="1997"/>
        <v>0</v>
      </c>
      <c r="GG374" s="36">
        <v>0</v>
      </c>
      <c r="GH374" s="36">
        <v>0</v>
      </c>
      <c r="GI374" s="36">
        <v>0</v>
      </c>
      <c r="GJ374" s="36">
        <v>0</v>
      </c>
      <c r="GK374" s="36">
        <v>0</v>
      </c>
      <c r="GL374" s="36">
        <v>0</v>
      </c>
      <c r="GM374" s="36">
        <v>0</v>
      </c>
      <c r="GN374" s="36">
        <v>0</v>
      </c>
      <c r="GO374" s="36">
        <v>0</v>
      </c>
      <c r="GP374" s="36">
        <v>0</v>
      </c>
      <c r="GQ374" s="36">
        <v>0</v>
      </c>
      <c r="GR374" s="36">
        <v>0</v>
      </c>
      <c r="GS374" s="37">
        <f t="shared" si="1999"/>
        <v>0</v>
      </c>
      <c r="GT374" s="36">
        <v>0</v>
      </c>
      <c r="GU374" s="36">
        <v>0</v>
      </c>
      <c r="GV374" s="36">
        <v>0</v>
      </c>
      <c r="GW374" s="36">
        <v>0</v>
      </c>
      <c r="GX374" s="36">
        <v>0</v>
      </c>
      <c r="GY374" s="36">
        <v>0</v>
      </c>
      <c r="GZ374" s="36">
        <v>0</v>
      </c>
      <c r="HA374" s="36">
        <v>0</v>
      </c>
      <c r="HB374" s="36">
        <v>0</v>
      </c>
      <c r="HC374" s="36">
        <v>0</v>
      </c>
      <c r="HD374" s="36">
        <v>0</v>
      </c>
      <c r="HE374" s="36">
        <v>0</v>
      </c>
      <c r="HF374" s="37">
        <f t="shared" si="2001"/>
        <v>0</v>
      </c>
      <c r="HG374" s="36">
        <v>0</v>
      </c>
      <c r="HH374" s="36">
        <v>0</v>
      </c>
      <c r="HI374" s="36">
        <v>0</v>
      </c>
      <c r="HJ374" s="36">
        <v>0</v>
      </c>
      <c r="HK374" s="36">
        <v>0</v>
      </c>
      <c r="HL374" s="36">
        <v>0</v>
      </c>
      <c r="HM374" s="36">
        <v>0</v>
      </c>
      <c r="HN374" s="36">
        <v>0</v>
      </c>
      <c r="HO374" s="36">
        <v>0</v>
      </c>
      <c r="HP374" s="36">
        <v>0</v>
      </c>
      <c r="HQ374" s="36">
        <v>0</v>
      </c>
      <c r="HR374" s="36">
        <v>0</v>
      </c>
      <c r="HS374" s="37">
        <f t="shared" si="2003"/>
        <v>0</v>
      </c>
      <c r="HT374" s="36">
        <v>0</v>
      </c>
      <c r="HU374" s="36">
        <v>0</v>
      </c>
      <c r="HV374" s="36">
        <v>0</v>
      </c>
      <c r="HW374" s="36">
        <v>0</v>
      </c>
      <c r="HX374" s="36">
        <v>0</v>
      </c>
      <c r="HY374" s="36">
        <v>0</v>
      </c>
      <c r="HZ374" s="36">
        <v>0</v>
      </c>
      <c r="IA374" s="36">
        <v>0</v>
      </c>
      <c r="IB374" s="36">
        <v>0</v>
      </c>
      <c r="IC374" s="36">
        <v>0</v>
      </c>
      <c r="ID374" s="36">
        <v>0</v>
      </c>
      <c r="IE374" s="36">
        <v>0</v>
      </c>
      <c r="IF374" s="37">
        <f t="shared" si="2005"/>
        <v>0</v>
      </c>
      <c r="IG374" s="36">
        <v>0</v>
      </c>
      <c r="IH374" s="209">
        <v>0</v>
      </c>
      <c r="II374" s="209">
        <v>0</v>
      </c>
      <c r="IJ374" s="209">
        <v>0</v>
      </c>
      <c r="IK374" s="209">
        <v>0</v>
      </c>
      <c r="IL374" s="209">
        <v>0</v>
      </c>
      <c r="IM374" s="209">
        <v>0</v>
      </c>
      <c r="IN374" s="209">
        <v>0</v>
      </c>
      <c r="IO374" s="209">
        <v>0</v>
      </c>
      <c r="IP374" s="209">
        <v>0</v>
      </c>
      <c r="IQ374" s="209">
        <v>0</v>
      </c>
      <c r="IR374" s="209">
        <v>0</v>
      </c>
      <c r="IS374" s="37">
        <f t="shared" si="2007"/>
        <v>0</v>
      </c>
      <c r="IT374" s="36">
        <v>0</v>
      </c>
      <c r="IU374" s="209">
        <v>0</v>
      </c>
      <c r="IV374" s="209">
        <v>0</v>
      </c>
      <c r="IW374" s="209">
        <v>0</v>
      </c>
      <c r="IX374" s="209">
        <v>0</v>
      </c>
      <c r="IY374" s="209">
        <v>0</v>
      </c>
      <c r="IZ374" s="209">
        <v>0</v>
      </c>
      <c r="JA374" s="209">
        <v>0</v>
      </c>
      <c r="JB374" s="209">
        <v>0</v>
      </c>
      <c r="JC374" s="209">
        <v>0</v>
      </c>
      <c r="JD374" s="209">
        <v>0</v>
      </c>
      <c r="JE374" s="209">
        <v>0</v>
      </c>
      <c r="JF374" s="37">
        <f t="shared" si="2009"/>
        <v>0</v>
      </c>
      <c r="JG374" s="229">
        <v>0</v>
      </c>
      <c r="JH374" s="209">
        <v>0</v>
      </c>
      <c r="JI374" s="209">
        <v>0</v>
      </c>
      <c r="JJ374" s="209">
        <v>0</v>
      </c>
      <c r="JK374" s="209">
        <v>0</v>
      </c>
      <c r="JL374" s="209">
        <v>0</v>
      </c>
      <c r="JM374" s="209">
        <v>0</v>
      </c>
      <c r="JN374" s="209">
        <v>0</v>
      </c>
      <c r="JO374" s="209">
        <v>0</v>
      </c>
      <c r="JP374" s="209">
        <v>0</v>
      </c>
      <c r="JQ374" s="209">
        <v>0</v>
      </c>
      <c r="JR374" s="209">
        <v>0</v>
      </c>
      <c r="JS374" s="37">
        <f t="shared" si="2011"/>
        <v>0</v>
      </c>
      <c r="JT374" s="229">
        <v>0</v>
      </c>
      <c r="JU374" s="209">
        <v>0</v>
      </c>
      <c r="JV374" s="209">
        <v>0</v>
      </c>
      <c r="JW374" s="209">
        <v>0</v>
      </c>
      <c r="JX374" s="209">
        <v>0</v>
      </c>
      <c r="JY374" s="209">
        <v>0</v>
      </c>
      <c r="JZ374" s="209">
        <v>0</v>
      </c>
      <c r="KA374" s="209">
        <v>0</v>
      </c>
      <c r="KB374" s="209">
        <v>0</v>
      </c>
      <c r="KC374" s="209">
        <v>0</v>
      </c>
      <c r="KD374" s="209">
        <v>0</v>
      </c>
      <c r="KE374" s="209">
        <v>0</v>
      </c>
      <c r="KF374" s="37">
        <f t="shared" si="2013"/>
        <v>0</v>
      </c>
      <c r="KG374" s="229">
        <v>0</v>
      </c>
      <c r="KH374" s="209">
        <v>0</v>
      </c>
      <c r="KI374" s="209">
        <v>0</v>
      </c>
      <c r="KJ374" s="209">
        <v>0</v>
      </c>
      <c r="KK374" s="209">
        <v>0</v>
      </c>
      <c r="KL374" s="209">
        <v>0</v>
      </c>
      <c r="KM374" s="209">
        <v>0</v>
      </c>
      <c r="KN374" s="209">
        <v>0</v>
      </c>
      <c r="KO374" s="209">
        <v>0</v>
      </c>
      <c r="KP374" s="209">
        <v>0</v>
      </c>
      <c r="KQ374" s="209">
        <v>0</v>
      </c>
      <c r="KR374" s="209">
        <v>0</v>
      </c>
      <c r="KS374" s="37">
        <f t="shared" si="2015"/>
        <v>0</v>
      </c>
      <c r="KT374" s="229">
        <v>0</v>
      </c>
      <c r="KU374" s="209">
        <v>0</v>
      </c>
      <c r="KV374" s="209">
        <v>0</v>
      </c>
      <c r="KW374" s="209">
        <v>0</v>
      </c>
      <c r="KX374" s="209">
        <v>0</v>
      </c>
      <c r="KY374" s="209">
        <v>0</v>
      </c>
      <c r="KZ374" s="209">
        <v>0</v>
      </c>
      <c r="LA374" s="209">
        <v>0</v>
      </c>
      <c r="LB374" s="209">
        <v>0</v>
      </c>
      <c r="LC374" s="209">
        <v>0</v>
      </c>
      <c r="LD374" s="209">
        <v>0</v>
      </c>
      <c r="LE374" s="209">
        <v>0</v>
      </c>
      <c r="LF374" s="37">
        <f t="shared" si="2017"/>
        <v>0</v>
      </c>
      <c r="LG374" s="229">
        <v>0</v>
      </c>
      <c r="LH374" s="209">
        <v>0</v>
      </c>
      <c r="LI374" s="209">
        <v>0</v>
      </c>
      <c r="LJ374" s="209">
        <v>0</v>
      </c>
      <c r="LK374" s="209">
        <v>0</v>
      </c>
      <c r="LL374" s="209">
        <v>0</v>
      </c>
      <c r="LM374" s="209">
        <v>0</v>
      </c>
      <c r="LN374" s="209">
        <v>0</v>
      </c>
      <c r="LO374" s="209">
        <v>0</v>
      </c>
      <c r="LP374" s="209">
        <v>0</v>
      </c>
      <c r="LQ374" s="209">
        <v>0</v>
      </c>
      <c r="LR374" s="209">
        <v>0</v>
      </c>
      <c r="LS374" s="37">
        <f t="shared" si="2019"/>
        <v>0</v>
      </c>
      <c r="LT374" s="229">
        <v>0</v>
      </c>
      <c r="LU374" s="209">
        <v>0</v>
      </c>
      <c r="LV374" s="209">
        <v>0</v>
      </c>
      <c r="LW374" s="209">
        <v>0</v>
      </c>
      <c r="LX374" s="209">
        <v>0</v>
      </c>
      <c r="LY374" s="209">
        <v>0</v>
      </c>
      <c r="LZ374" s="209">
        <v>0</v>
      </c>
      <c r="MA374" s="209">
        <v>0</v>
      </c>
      <c r="MB374" s="209">
        <v>0</v>
      </c>
      <c r="MC374" s="209">
        <v>0</v>
      </c>
      <c r="MD374" s="209">
        <v>0</v>
      </c>
      <c r="ME374" s="209">
        <v>0</v>
      </c>
      <c r="MF374" s="37">
        <f t="shared" si="2021"/>
        <v>0</v>
      </c>
      <c r="MG374" s="229">
        <v>0</v>
      </c>
      <c r="MH374" s="209">
        <v>0</v>
      </c>
      <c r="MI374" s="209">
        <v>0</v>
      </c>
      <c r="MJ374" s="209">
        <v>0</v>
      </c>
      <c r="MK374" s="209">
        <v>0</v>
      </c>
      <c r="ML374" s="209">
        <v>0</v>
      </c>
      <c r="MM374" s="209">
        <v>0</v>
      </c>
      <c r="MN374" s="209">
        <v>0</v>
      </c>
      <c r="MO374" s="209">
        <v>0</v>
      </c>
      <c r="MP374" s="209">
        <v>0</v>
      </c>
      <c r="MQ374" s="209">
        <v>0</v>
      </c>
      <c r="MR374" s="209">
        <v>0</v>
      </c>
      <c r="MS374" s="38">
        <f t="shared" si="2023"/>
        <v>0</v>
      </c>
    </row>
    <row r="375" spans="1:357" x14ac:dyDescent="0.2">
      <c r="A375" s="82"/>
      <c r="B375" s="105"/>
      <c r="C375" s="106" t="s">
        <v>591</v>
      </c>
      <c r="D375" s="106" t="s">
        <v>591</v>
      </c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  <c r="FJ375" s="22"/>
      <c r="FK375" s="22"/>
      <c r="FL375" s="22"/>
      <c r="FM375" s="22"/>
      <c r="FN375" s="22"/>
      <c r="FO375" s="22"/>
      <c r="FP375" s="22"/>
      <c r="FQ375" s="22"/>
      <c r="FR375" s="22"/>
      <c r="FS375" s="22"/>
      <c r="FT375" s="22"/>
      <c r="FU375" s="22"/>
      <c r="FV375" s="22"/>
      <c r="FW375" s="22"/>
      <c r="FX375" s="22"/>
      <c r="FY375" s="22"/>
      <c r="FZ375" s="22"/>
      <c r="GA375" s="22"/>
      <c r="GB375" s="22"/>
      <c r="GC375" s="22"/>
      <c r="GD375" s="22"/>
      <c r="GE375" s="22"/>
      <c r="GF375" s="22"/>
      <c r="GG375" s="22"/>
      <c r="GH375" s="22"/>
      <c r="GI375" s="22"/>
      <c r="GJ375" s="22"/>
      <c r="GK375" s="22"/>
      <c r="GL375" s="22"/>
      <c r="GM375" s="22"/>
      <c r="GN375" s="22"/>
      <c r="GO375" s="22"/>
      <c r="GP375" s="22"/>
      <c r="GQ375" s="22"/>
      <c r="GR375" s="22"/>
      <c r="GS375" s="22"/>
      <c r="GT375" s="22"/>
      <c r="GU375" s="22"/>
      <c r="GV375" s="22"/>
      <c r="GW375" s="22"/>
      <c r="GX375" s="22"/>
      <c r="GY375" s="22"/>
      <c r="GZ375" s="22"/>
      <c r="HA375" s="22"/>
      <c r="HB375" s="22"/>
      <c r="HC375" s="22"/>
      <c r="HD375" s="22"/>
      <c r="HE375" s="22"/>
      <c r="HF375" s="22"/>
      <c r="HG375" s="22"/>
      <c r="HH375" s="22"/>
      <c r="HI375" s="22"/>
      <c r="HJ375" s="22"/>
      <c r="HK375" s="22"/>
      <c r="HL375" s="22"/>
      <c r="HM375" s="22"/>
      <c r="HN375" s="22"/>
      <c r="HO375" s="22"/>
      <c r="HP375" s="22"/>
      <c r="HQ375" s="22"/>
      <c r="HR375" s="22"/>
      <c r="HS375" s="22"/>
      <c r="HT375" s="22"/>
      <c r="HU375" s="22"/>
      <c r="HV375" s="22"/>
      <c r="HW375" s="22"/>
      <c r="HX375" s="22"/>
      <c r="HY375" s="22"/>
      <c r="HZ375" s="22"/>
      <c r="IA375" s="22"/>
      <c r="IB375" s="22"/>
      <c r="IC375" s="22"/>
      <c r="ID375" s="22"/>
      <c r="IE375" s="22"/>
      <c r="IF375" s="22"/>
      <c r="IG375" s="22"/>
      <c r="IH375" s="22"/>
      <c r="II375" s="22"/>
      <c r="IJ375" s="22"/>
      <c r="IK375" s="22"/>
      <c r="IL375" s="22"/>
      <c r="IM375" s="22"/>
      <c r="IN375" s="22"/>
      <c r="IO375" s="22"/>
      <c r="IP375" s="22"/>
      <c r="IQ375" s="22"/>
      <c r="IR375" s="22"/>
      <c r="IS375" s="22"/>
      <c r="IT375" s="22"/>
      <c r="IU375" s="22"/>
      <c r="IV375" s="22"/>
      <c r="IW375" s="22"/>
      <c r="IX375" s="22"/>
      <c r="IY375" s="22"/>
      <c r="IZ375" s="22"/>
      <c r="JA375" s="22"/>
      <c r="JB375" s="22"/>
      <c r="JC375" s="22"/>
      <c r="JD375" s="22"/>
      <c r="JE375" s="22"/>
      <c r="JF375" s="22"/>
      <c r="JG375" s="227"/>
      <c r="JH375" s="22"/>
      <c r="JI375" s="22"/>
      <c r="JJ375" s="22"/>
      <c r="JK375" s="22"/>
      <c r="JL375" s="22"/>
      <c r="JM375" s="22"/>
      <c r="JN375" s="22"/>
      <c r="JO375" s="22"/>
      <c r="JP375" s="22"/>
      <c r="JQ375" s="22"/>
      <c r="JR375" s="22"/>
      <c r="JS375" s="22"/>
      <c r="JT375" s="227"/>
      <c r="JU375" s="22"/>
      <c r="JV375" s="22"/>
      <c r="JW375" s="22"/>
      <c r="JX375" s="22"/>
      <c r="JY375" s="22"/>
      <c r="JZ375" s="22"/>
      <c r="KA375" s="22"/>
      <c r="KB375" s="22"/>
      <c r="KC375" s="22"/>
      <c r="KD375" s="22"/>
      <c r="KE375" s="22"/>
      <c r="KF375" s="22"/>
      <c r="KG375" s="227"/>
      <c r="KH375" s="22"/>
      <c r="KI375" s="22"/>
      <c r="KJ375" s="22"/>
      <c r="KK375" s="22"/>
      <c r="KL375" s="22"/>
      <c r="KM375" s="22"/>
      <c r="KN375" s="22"/>
      <c r="KO375" s="22"/>
      <c r="KP375" s="22"/>
      <c r="KQ375" s="22"/>
      <c r="KR375" s="22"/>
      <c r="KS375" s="22"/>
      <c r="KT375" s="227"/>
      <c r="KU375" s="22"/>
      <c r="KV375" s="22"/>
      <c r="KW375" s="22"/>
      <c r="KX375" s="22"/>
      <c r="KY375" s="22"/>
      <c r="KZ375" s="22"/>
      <c r="LA375" s="22"/>
      <c r="LB375" s="22"/>
      <c r="LC375" s="22"/>
      <c r="LD375" s="22"/>
      <c r="LE375" s="22"/>
      <c r="LF375" s="22"/>
      <c r="LG375" s="227"/>
      <c r="LH375" s="22"/>
      <c r="LI375" s="22"/>
      <c r="LJ375" s="22"/>
      <c r="LK375" s="22"/>
      <c r="LL375" s="22"/>
      <c r="LM375" s="22"/>
      <c r="LN375" s="22"/>
      <c r="LO375" s="22"/>
      <c r="LP375" s="22"/>
      <c r="LQ375" s="22"/>
      <c r="LR375" s="22"/>
      <c r="LS375" s="22"/>
      <c r="LT375" s="227"/>
      <c r="LU375" s="22"/>
      <c r="LV375" s="22"/>
      <c r="LW375" s="22"/>
      <c r="LX375" s="22"/>
      <c r="LY375" s="22"/>
      <c r="LZ375" s="22"/>
      <c r="MA375" s="22"/>
      <c r="MB375" s="22"/>
      <c r="MC375" s="22"/>
      <c r="MD375" s="22"/>
      <c r="ME375" s="22"/>
      <c r="MF375" s="22"/>
      <c r="MG375" s="227"/>
      <c r="MH375" s="22"/>
      <c r="MI375" s="22"/>
      <c r="MJ375" s="22"/>
      <c r="MK375" s="22"/>
      <c r="ML375" s="22"/>
      <c r="MM375" s="22"/>
      <c r="MN375" s="22"/>
      <c r="MO375" s="22"/>
      <c r="MP375" s="22"/>
      <c r="MQ375" s="22"/>
      <c r="MR375" s="22"/>
      <c r="MS375" s="30"/>
    </row>
    <row r="376" spans="1:357" ht="18" x14ac:dyDescent="0.25">
      <c r="A376" s="85">
        <v>501</v>
      </c>
      <c r="B376" s="111"/>
      <c r="C376" s="112" t="s">
        <v>127</v>
      </c>
      <c r="D376" s="112" t="s">
        <v>128</v>
      </c>
      <c r="E376" s="33">
        <v>0</v>
      </c>
      <c r="F376" s="33">
        <v>0</v>
      </c>
      <c r="G376" s="33">
        <v>0</v>
      </c>
      <c r="H376" s="33">
        <v>0</v>
      </c>
      <c r="I376" s="33">
        <v>0</v>
      </c>
      <c r="J376" s="33">
        <v>0</v>
      </c>
      <c r="K376" s="33">
        <v>0</v>
      </c>
      <c r="L376" s="33">
        <v>0</v>
      </c>
      <c r="M376" s="33">
        <v>0</v>
      </c>
      <c r="N376" s="33">
        <v>0</v>
      </c>
      <c r="O376" s="33">
        <v>0</v>
      </c>
      <c r="P376" s="34">
        <v>0</v>
      </c>
      <c r="Q376" s="34">
        <v>0</v>
      </c>
      <c r="R376" s="34">
        <v>0</v>
      </c>
      <c r="S376" s="33">
        <f>L376+M376+N376+O376+P376+Q376+R376</f>
        <v>0</v>
      </c>
      <c r="T376" s="33">
        <v>0</v>
      </c>
      <c r="U376" s="33">
        <v>0</v>
      </c>
      <c r="V376" s="33">
        <v>0</v>
      </c>
      <c r="W376" s="33">
        <v>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3">
        <v>0</v>
      </c>
      <c r="AE376" s="33">
        <v>0</v>
      </c>
      <c r="AF376" s="34">
        <f>T376+U376+V376+W376+X376+Y376+Z376+AA376+AB376+AC376+AD376+AE376</f>
        <v>0</v>
      </c>
      <c r="AG376" s="33">
        <v>0</v>
      </c>
      <c r="AH376" s="33">
        <v>0</v>
      </c>
      <c r="AI376" s="33">
        <v>0</v>
      </c>
      <c r="AJ376" s="33">
        <v>0</v>
      </c>
      <c r="AK376" s="33">
        <v>0</v>
      </c>
      <c r="AL376" s="33">
        <v>0</v>
      </c>
      <c r="AM376" s="33">
        <v>0</v>
      </c>
      <c r="AN376" s="33">
        <v>0</v>
      </c>
      <c r="AO376" s="33">
        <v>0</v>
      </c>
      <c r="AP376" s="33">
        <v>0</v>
      </c>
      <c r="AQ376" s="33">
        <v>0</v>
      </c>
      <c r="AR376" s="33">
        <v>0</v>
      </c>
      <c r="AS376" s="34">
        <f>AG376+AH376+AI376+AJ376+AK376+AL376+AM376+AN376+AO376+AP376+AQ376+AR376</f>
        <v>0</v>
      </c>
      <c r="AT376" s="33">
        <v>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>
        <v>0</v>
      </c>
      <c r="BD376" s="33">
        <v>0</v>
      </c>
      <c r="BE376" s="33">
        <v>0</v>
      </c>
      <c r="BF376" s="34">
        <f>AT376+AU376+AV376+AW376+AX376+AY376+AZ376+BA376+BB376+BC376+BD376+BE376</f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33">
        <v>0</v>
      </c>
      <c r="BN376" s="33">
        <v>0</v>
      </c>
      <c r="BO376" s="33">
        <v>0</v>
      </c>
      <c r="BP376" s="33">
        <v>0</v>
      </c>
      <c r="BQ376" s="33">
        <v>0</v>
      </c>
      <c r="BR376" s="33">
        <v>0</v>
      </c>
      <c r="BS376" s="34">
        <f>BG376+BH376+BI376+BJ376+BK376+BL376+BM376+BN376+BO376+BP376+BQ376+BR376</f>
        <v>0</v>
      </c>
      <c r="BT376" s="33">
        <v>0</v>
      </c>
      <c r="BU376" s="33">
        <v>0</v>
      </c>
      <c r="BV376" s="33">
        <v>0</v>
      </c>
      <c r="BW376" s="33">
        <v>0</v>
      </c>
      <c r="BX376" s="33">
        <v>0</v>
      </c>
      <c r="BY376" s="33">
        <v>0</v>
      </c>
      <c r="BZ376" s="33">
        <v>0</v>
      </c>
      <c r="CA376" s="33">
        <v>0</v>
      </c>
      <c r="CB376" s="33">
        <v>0</v>
      </c>
      <c r="CC376" s="33">
        <v>0</v>
      </c>
      <c r="CD376" s="33">
        <v>0</v>
      </c>
      <c r="CE376" s="33">
        <v>0</v>
      </c>
      <c r="CF376" s="34">
        <f>BT376+BU376+BV376+BW376+BX376+BY376+BZ376+CA376+CB376+CC376+CD376+CE376</f>
        <v>0</v>
      </c>
      <c r="CG376" s="33">
        <v>0</v>
      </c>
      <c r="CH376" s="33">
        <v>0</v>
      </c>
      <c r="CI376" s="33">
        <v>0</v>
      </c>
      <c r="CJ376" s="33">
        <v>0</v>
      </c>
      <c r="CK376" s="33">
        <v>0</v>
      </c>
      <c r="CL376" s="33">
        <v>0</v>
      </c>
      <c r="CM376" s="33">
        <v>0</v>
      </c>
      <c r="CN376" s="33">
        <v>0</v>
      </c>
      <c r="CO376" s="33">
        <v>0</v>
      </c>
      <c r="CP376" s="33">
        <v>0</v>
      </c>
      <c r="CQ376" s="33">
        <v>0</v>
      </c>
      <c r="CR376" s="33">
        <v>0</v>
      </c>
      <c r="CS376" s="34">
        <f>CG376+CH376+CI376+CJ376+CK376+CL376+CM376+CN376+CO376+CP376+CQ376+CR376</f>
        <v>0</v>
      </c>
      <c r="CT376" s="33">
        <v>0</v>
      </c>
      <c r="CU376" s="33">
        <v>0</v>
      </c>
      <c r="CV376" s="33">
        <v>0</v>
      </c>
      <c r="CW376" s="33">
        <v>0</v>
      </c>
      <c r="CX376" s="33">
        <v>0</v>
      </c>
      <c r="CY376" s="33">
        <v>0</v>
      </c>
      <c r="CZ376" s="33">
        <v>0</v>
      </c>
      <c r="DA376" s="33">
        <v>0</v>
      </c>
      <c r="DB376" s="33">
        <v>0</v>
      </c>
      <c r="DC376" s="33">
        <v>0</v>
      </c>
      <c r="DD376" s="33">
        <v>0</v>
      </c>
      <c r="DE376" s="33">
        <v>0</v>
      </c>
      <c r="DF376" s="33">
        <f>CT376+CU376+CV376+CW376+CX376+CY376+CZ376+DA376+DB376+DC376+DD376+DE376</f>
        <v>0</v>
      </c>
      <c r="DG376" s="33">
        <v>0</v>
      </c>
      <c r="DH376" s="33">
        <v>0</v>
      </c>
      <c r="DI376" s="33">
        <v>0</v>
      </c>
      <c r="DJ376" s="33">
        <v>0</v>
      </c>
      <c r="DK376" s="33">
        <v>0</v>
      </c>
      <c r="DL376" s="33">
        <v>0</v>
      </c>
      <c r="DM376" s="33">
        <v>0</v>
      </c>
      <c r="DN376" s="33">
        <v>0</v>
      </c>
      <c r="DO376" s="33">
        <v>0</v>
      </c>
      <c r="DP376" s="33">
        <v>0</v>
      </c>
      <c r="DQ376" s="33">
        <v>0</v>
      </c>
      <c r="DR376" s="33">
        <v>0</v>
      </c>
      <c r="DS376" s="34">
        <f>DG376+DH376+DI376+DJ376+DK376+DL376+DM376+DN376+DO376+DP376+DQ376+DR376</f>
        <v>0</v>
      </c>
      <c r="DT376" s="33">
        <v>0</v>
      </c>
      <c r="DU376" s="33">
        <v>0</v>
      </c>
      <c r="DV376" s="33">
        <v>0</v>
      </c>
      <c r="DW376" s="33">
        <v>0</v>
      </c>
      <c r="DX376" s="33">
        <v>0</v>
      </c>
      <c r="DY376" s="33">
        <v>0</v>
      </c>
      <c r="DZ376" s="33">
        <v>0</v>
      </c>
      <c r="EA376" s="33">
        <v>0</v>
      </c>
      <c r="EB376" s="33">
        <v>0</v>
      </c>
      <c r="EC376" s="33">
        <v>0</v>
      </c>
      <c r="ED376" s="33">
        <v>0</v>
      </c>
      <c r="EE376" s="33">
        <v>0</v>
      </c>
      <c r="EF376" s="34">
        <f>DT376+DU376+DV376+DW376+DX376+DY376+DZ376+EA376+EB376+EC376+ED376+EE376</f>
        <v>0</v>
      </c>
      <c r="EG376" s="33">
        <v>0</v>
      </c>
      <c r="EH376" s="33">
        <v>0</v>
      </c>
      <c r="EI376" s="33">
        <v>0</v>
      </c>
      <c r="EJ376" s="33">
        <v>0</v>
      </c>
      <c r="EK376" s="33">
        <v>0</v>
      </c>
      <c r="EL376" s="33">
        <v>0</v>
      </c>
      <c r="EM376" s="33">
        <v>0</v>
      </c>
      <c r="EN376" s="33">
        <v>0</v>
      </c>
      <c r="EO376" s="33">
        <v>0</v>
      </c>
      <c r="EP376" s="33">
        <v>0</v>
      </c>
      <c r="EQ376" s="33">
        <v>0</v>
      </c>
      <c r="ER376" s="33">
        <v>0</v>
      </c>
      <c r="ES376" s="34">
        <f>EG376+EH376+EI376+EJ376+EK376+EL376+EM376+EN376+EO376+EP376+EQ376+ER376</f>
        <v>0</v>
      </c>
      <c r="ET376" s="33">
        <v>0</v>
      </c>
      <c r="EU376" s="33">
        <v>0</v>
      </c>
      <c r="EV376" s="33">
        <v>0</v>
      </c>
      <c r="EW376" s="33">
        <v>0</v>
      </c>
      <c r="EX376" s="33">
        <v>0</v>
      </c>
      <c r="EY376" s="33">
        <v>0</v>
      </c>
      <c r="EZ376" s="33">
        <v>0</v>
      </c>
      <c r="FA376" s="33">
        <v>0</v>
      </c>
      <c r="FB376" s="33">
        <v>0</v>
      </c>
      <c r="FC376" s="33">
        <v>0</v>
      </c>
      <c r="FD376" s="33">
        <v>0</v>
      </c>
      <c r="FE376" s="33">
        <v>0</v>
      </c>
      <c r="FF376" s="34">
        <f>ET376+EU376+EV376+EW376+EX376+EY376+EZ376+FA376+FB376+FC376+FD376+FE376</f>
        <v>0</v>
      </c>
      <c r="FG376" s="33">
        <v>0</v>
      </c>
      <c r="FH376" s="33">
        <v>0</v>
      </c>
      <c r="FI376" s="33">
        <v>0</v>
      </c>
      <c r="FJ376" s="33">
        <v>0</v>
      </c>
      <c r="FK376" s="33">
        <v>0</v>
      </c>
      <c r="FL376" s="33">
        <v>0</v>
      </c>
      <c r="FM376" s="33">
        <v>0</v>
      </c>
      <c r="FN376" s="33">
        <v>0</v>
      </c>
      <c r="FO376" s="33">
        <v>0</v>
      </c>
      <c r="FP376" s="33">
        <v>0</v>
      </c>
      <c r="FQ376" s="33">
        <v>0</v>
      </c>
      <c r="FR376" s="33">
        <v>0</v>
      </c>
      <c r="FS376" s="34">
        <f>FG376+FH376+FI376+FJ376+FK376+FL376+FM376+FN376+FO376+FP376+FQ376+FR376</f>
        <v>0</v>
      </c>
      <c r="FT376" s="33">
        <v>0</v>
      </c>
      <c r="FU376" s="33">
        <v>0</v>
      </c>
      <c r="FV376" s="33">
        <v>0</v>
      </c>
      <c r="FW376" s="33">
        <v>0</v>
      </c>
      <c r="FX376" s="33">
        <v>0</v>
      </c>
      <c r="FY376" s="33">
        <v>0</v>
      </c>
      <c r="FZ376" s="33">
        <v>0</v>
      </c>
      <c r="GA376" s="33">
        <v>0</v>
      </c>
      <c r="GB376" s="33">
        <v>0</v>
      </c>
      <c r="GC376" s="33">
        <v>0</v>
      </c>
      <c r="GD376" s="33">
        <v>0</v>
      </c>
      <c r="GE376" s="33">
        <v>0</v>
      </c>
      <c r="GF376" s="34">
        <f>FT376+FU376+FV376+FW376+FX376+FY376+FZ376+GA376+GB376+GC376+GD376+GE376</f>
        <v>0</v>
      </c>
      <c r="GG376" s="33">
        <v>0</v>
      </c>
      <c r="GH376" s="33">
        <v>0</v>
      </c>
      <c r="GI376" s="33">
        <v>0</v>
      </c>
      <c r="GJ376" s="33">
        <v>0</v>
      </c>
      <c r="GK376" s="33">
        <v>0</v>
      </c>
      <c r="GL376" s="33">
        <v>0</v>
      </c>
      <c r="GM376" s="33">
        <v>0</v>
      </c>
      <c r="GN376" s="33">
        <v>0</v>
      </c>
      <c r="GO376" s="33">
        <v>0</v>
      </c>
      <c r="GP376" s="33">
        <v>0</v>
      </c>
      <c r="GQ376" s="33">
        <v>0</v>
      </c>
      <c r="GR376" s="33">
        <v>0</v>
      </c>
      <c r="GS376" s="34">
        <f>GG376+GH376+GI376+GJ376+GK376+GL376+GM376+GN376+GO376+GP376+GQ376+GR376</f>
        <v>0</v>
      </c>
      <c r="GT376" s="33">
        <v>0</v>
      </c>
      <c r="GU376" s="33">
        <v>0</v>
      </c>
      <c r="GV376" s="33">
        <v>0</v>
      </c>
      <c r="GW376" s="33">
        <v>0</v>
      </c>
      <c r="GX376" s="33">
        <v>0</v>
      </c>
      <c r="GY376" s="33">
        <v>0</v>
      </c>
      <c r="GZ376" s="33">
        <v>0</v>
      </c>
      <c r="HA376" s="33">
        <v>0</v>
      </c>
      <c r="HB376" s="33">
        <v>0</v>
      </c>
      <c r="HC376" s="33">
        <v>0</v>
      </c>
      <c r="HD376" s="33">
        <v>0</v>
      </c>
      <c r="HE376" s="33">
        <v>0</v>
      </c>
      <c r="HF376" s="34">
        <f>GT376+GU376+GV376+GW376+GX376+GY376+GZ376+HA376+HB376+HC376+HD376+HE376</f>
        <v>0</v>
      </c>
      <c r="HG376" s="33">
        <v>0</v>
      </c>
      <c r="HH376" s="33">
        <v>0</v>
      </c>
      <c r="HI376" s="33">
        <v>0</v>
      </c>
      <c r="HJ376" s="33">
        <v>0</v>
      </c>
      <c r="HK376" s="33">
        <v>0</v>
      </c>
      <c r="HL376" s="33">
        <v>0</v>
      </c>
      <c r="HM376" s="33">
        <v>0</v>
      </c>
      <c r="HN376" s="33">
        <v>0</v>
      </c>
      <c r="HO376" s="33">
        <v>0</v>
      </c>
      <c r="HP376" s="33">
        <v>0</v>
      </c>
      <c r="HQ376" s="33">
        <v>0</v>
      </c>
      <c r="HR376" s="33">
        <v>0</v>
      </c>
      <c r="HS376" s="34">
        <f>HG376+HH376+HI376+HJ376+HK376+HL376+HM376+HN376+HO376+HP376+HQ376+HR376</f>
        <v>0</v>
      </c>
      <c r="HT376" s="33">
        <v>0</v>
      </c>
      <c r="HU376" s="33">
        <v>0</v>
      </c>
      <c r="HV376" s="33">
        <v>0</v>
      </c>
      <c r="HW376" s="33">
        <v>0</v>
      </c>
      <c r="HX376" s="33">
        <v>0</v>
      </c>
      <c r="HY376" s="33">
        <v>0</v>
      </c>
      <c r="HZ376" s="33">
        <v>0</v>
      </c>
      <c r="IA376" s="33">
        <v>0</v>
      </c>
      <c r="IB376" s="33">
        <v>0</v>
      </c>
      <c r="IC376" s="33">
        <v>0</v>
      </c>
      <c r="ID376" s="33">
        <v>0</v>
      </c>
      <c r="IE376" s="33">
        <v>0</v>
      </c>
      <c r="IF376" s="34">
        <f>HT376+HU376+HV376+HW376+HX376+HY376+HZ376+IA376+IB376+IC376+ID376+IE376</f>
        <v>0</v>
      </c>
      <c r="IG376" s="33">
        <v>0</v>
      </c>
      <c r="IH376" s="33">
        <v>0</v>
      </c>
      <c r="II376" s="33">
        <v>0</v>
      </c>
      <c r="IJ376" s="33">
        <v>0</v>
      </c>
      <c r="IK376" s="33">
        <v>0</v>
      </c>
      <c r="IL376" s="33">
        <v>0</v>
      </c>
      <c r="IM376" s="33">
        <v>0</v>
      </c>
      <c r="IN376" s="33">
        <v>0</v>
      </c>
      <c r="IO376" s="33">
        <v>0</v>
      </c>
      <c r="IP376" s="33">
        <v>0</v>
      </c>
      <c r="IQ376" s="33">
        <v>0</v>
      </c>
      <c r="IR376" s="33">
        <v>0</v>
      </c>
      <c r="IS376" s="34">
        <f>IG376+IH376+II376+IJ376+IK376+IL376+IM376+IN376+IO376+IP376+IQ376+IR376</f>
        <v>0</v>
      </c>
      <c r="IT376" s="33">
        <v>0</v>
      </c>
      <c r="IU376" s="33">
        <v>0</v>
      </c>
      <c r="IV376" s="33">
        <v>0</v>
      </c>
      <c r="IW376" s="33">
        <v>0</v>
      </c>
      <c r="IX376" s="33">
        <v>0</v>
      </c>
      <c r="IY376" s="33">
        <v>0</v>
      </c>
      <c r="IZ376" s="33">
        <v>0</v>
      </c>
      <c r="JA376" s="33">
        <v>0</v>
      </c>
      <c r="JB376" s="33">
        <v>0</v>
      </c>
      <c r="JC376" s="33">
        <v>0</v>
      </c>
      <c r="JD376" s="33">
        <v>0</v>
      </c>
      <c r="JE376" s="33">
        <v>0</v>
      </c>
      <c r="JF376" s="34">
        <f>IT376+IU376+IV376+IW376+IX376+IY376+IZ376+JA376+JB376+JC376+JD376+JE376</f>
        <v>0</v>
      </c>
      <c r="JG376" s="230">
        <v>0</v>
      </c>
      <c r="JH376" s="33">
        <v>0</v>
      </c>
      <c r="JI376" s="33">
        <v>0</v>
      </c>
      <c r="JJ376" s="33">
        <v>0</v>
      </c>
      <c r="JK376" s="33">
        <v>0</v>
      </c>
      <c r="JL376" s="33">
        <v>0</v>
      </c>
      <c r="JM376" s="33">
        <v>0</v>
      </c>
      <c r="JN376" s="33">
        <v>0</v>
      </c>
      <c r="JO376" s="33">
        <v>0</v>
      </c>
      <c r="JP376" s="33">
        <v>0</v>
      </c>
      <c r="JQ376" s="33">
        <v>0</v>
      </c>
      <c r="JR376" s="33">
        <v>0</v>
      </c>
      <c r="JS376" s="34">
        <f>JG376+JH376+JI376+JJ376+JK376+JL376+JM376+JN376+JO376+JP376+JQ376+JR376</f>
        <v>0</v>
      </c>
      <c r="JT376" s="230">
        <v>0</v>
      </c>
      <c r="JU376" s="33">
        <v>0</v>
      </c>
      <c r="JV376" s="33">
        <v>0</v>
      </c>
      <c r="JW376" s="33">
        <v>0</v>
      </c>
      <c r="JX376" s="33">
        <v>0</v>
      </c>
      <c r="JY376" s="33">
        <v>0</v>
      </c>
      <c r="JZ376" s="33">
        <v>0</v>
      </c>
      <c r="KA376" s="33">
        <v>0</v>
      </c>
      <c r="KB376" s="33">
        <v>0</v>
      </c>
      <c r="KC376" s="33">
        <v>0</v>
      </c>
      <c r="KD376" s="33">
        <v>0</v>
      </c>
      <c r="KE376" s="33">
        <v>0</v>
      </c>
      <c r="KF376" s="34">
        <f>JT376+JU376+JV376+JW376+JX376+JY376+JZ376+KA376+KB376+KC376+KD376+KE376</f>
        <v>0</v>
      </c>
      <c r="KG376" s="230">
        <v>0</v>
      </c>
      <c r="KH376" s="33">
        <v>0</v>
      </c>
      <c r="KI376" s="33">
        <v>0</v>
      </c>
      <c r="KJ376" s="33">
        <v>0</v>
      </c>
      <c r="KK376" s="33">
        <v>0</v>
      </c>
      <c r="KL376" s="33">
        <v>0</v>
      </c>
      <c r="KM376" s="33">
        <v>0</v>
      </c>
      <c r="KN376" s="33">
        <v>0</v>
      </c>
      <c r="KO376" s="33">
        <v>0</v>
      </c>
      <c r="KP376" s="33">
        <v>0</v>
      </c>
      <c r="KQ376" s="33">
        <v>0</v>
      </c>
      <c r="KR376" s="33">
        <v>0</v>
      </c>
      <c r="KS376" s="34">
        <f>KG376+KH376+KI376+KJ376+KK376+KL376+KM376+KN376+KO376+KP376+KQ376+KR376</f>
        <v>0</v>
      </c>
      <c r="KT376" s="230">
        <v>0</v>
      </c>
      <c r="KU376" s="33">
        <v>0</v>
      </c>
      <c r="KV376" s="33">
        <v>0</v>
      </c>
      <c r="KW376" s="33">
        <v>0</v>
      </c>
      <c r="KX376" s="33">
        <v>0</v>
      </c>
      <c r="KY376" s="33">
        <v>0</v>
      </c>
      <c r="KZ376" s="33">
        <v>0</v>
      </c>
      <c r="LA376" s="33">
        <v>0</v>
      </c>
      <c r="LB376" s="33">
        <v>0</v>
      </c>
      <c r="LC376" s="33">
        <v>0</v>
      </c>
      <c r="LD376" s="33">
        <v>0</v>
      </c>
      <c r="LE376" s="33">
        <v>0</v>
      </c>
      <c r="LF376" s="34">
        <f>KT376+KU376+KV376+KW376+KX376+KY376+KZ376+LA376+LB376+LC376+LD376+LE376</f>
        <v>0</v>
      </c>
      <c r="LG376" s="230">
        <v>0</v>
      </c>
      <c r="LH376" s="33">
        <v>0</v>
      </c>
      <c r="LI376" s="33">
        <v>0</v>
      </c>
      <c r="LJ376" s="33">
        <v>0</v>
      </c>
      <c r="LK376" s="33">
        <v>0</v>
      </c>
      <c r="LL376" s="33">
        <v>0</v>
      </c>
      <c r="LM376" s="33">
        <v>0</v>
      </c>
      <c r="LN376" s="33">
        <v>0</v>
      </c>
      <c r="LO376" s="33">
        <v>0</v>
      </c>
      <c r="LP376" s="33">
        <v>0</v>
      </c>
      <c r="LQ376" s="33">
        <v>0</v>
      </c>
      <c r="LR376" s="33">
        <v>0</v>
      </c>
      <c r="LS376" s="34">
        <f>LG376+LH376+LI376+LJ376+LK376+LL376+LM376+LN376+LO376+LP376+LQ376+LR376</f>
        <v>0</v>
      </c>
      <c r="LT376" s="230">
        <v>0</v>
      </c>
      <c r="LU376" s="33">
        <v>0</v>
      </c>
      <c r="LV376" s="33">
        <v>0</v>
      </c>
      <c r="LW376" s="33">
        <v>0</v>
      </c>
      <c r="LX376" s="33">
        <v>0</v>
      </c>
      <c r="LY376" s="33">
        <v>0</v>
      </c>
      <c r="LZ376" s="33">
        <v>0</v>
      </c>
      <c r="MA376" s="33">
        <v>0</v>
      </c>
      <c r="MB376" s="33">
        <v>0</v>
      </c>
      <c r="MC376" s="33">
        <v>0</v>
      </c>
      <c r="MD376" s="33">
        <v>0</v>
      </c>
      <c r="ME376" s="33">
        <v>0</v>
      </c>
      <c r="MF376" s="34">
        <f>LT376+LU376+LV376+LW376+LX376+LY376+LZ376+MA376+MB376+MC376+MD376+ME376</f>
        <v>0</v>
      </c>
      <c r="MG376" s="230">
        <v>0</v>
      </c>
      <c r="MH376" s="33">
        <v>0</v>
      </c>
      <c r="MI376" s="33">
        <v>0</v>
      </c>
      <c r="MJ376" s="33">
        <v>0</v>
      </c>
      <c r="MK376" s="33">
        <v>0</v>
      </c>
      <c r="ML376" s="33">
        <v>0</v>
      </c>
      <c r="MM376" s="33">
        <v>0</v>
      </c>
      <c r="MN376" s="33">
        <v>0</v>
      </c>
      <c r="MO376" s="33">
        <v>0</v>
      </c>
      <c r="MP376" s="33">
        <v>0</v>
      </c>
      <c r="MQ376" s="33">
        <v>0</v>
      </c>
      <c r="MR376" s="33">
        <v>0</v>
      </c>
      <c r="MS376" s="35">
        <f>MG376+MH376+MI376+MJ376+MK376+ML376+MM376+MN376+MO376+MP376+MQ376+MR376</f>
        <v>0</v>
      </c>
    </row>
    <row r="377" spans="1:357" ht="15.75" thickBot="1" x14ac:dyDescent="0.25">
      <c r="A377" s="89"/>
      <c r="B377" s="121"/>
      <c r="C377" s="122" t="s">
        <v>591</v>
      </c>
      <c r="D377" s="122" t="s">
        <v>591</v>
      </c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  <c r="DS377" s="39"/>
      <c r="DT377" s="39"/>
      <c r="DU377" s="39"/>
      <c r="DV377" s="39"/>
      <c r="DW377" s="39"/>
      <c r="DX377" s="39"/>
      <c r="DY377" s="39"/>
      <c r="DZ377" s="39"/>
      <c r="EA377" s="39"/>
      <c r="EB377" s="39"/>
      <c r="EC377" s="39"/>
      <c r="ED377" s="39"/>
      <c r="EE377" s="39"/>
      <c r="EF377" s="39"/>
      <c r="EG377" s="39"/>
      <c r="EH377" s="39"/>
      <c r="EI377" s="39"/>
      <c r="EJ377" s="39"/>
      <c r="EK377" s="39"/>
      <c r="EL377" s="39"/>
      <c r="EM377" s="39"/>
      <c r="EN377" s="39"/>
      <c r="EO377" s="39"/>
      <c r="EP377" s="39"/>
      <c r="EQ377" s="39"/>
      <c r="ER377" s="39"/>
      <c r="ES377" s="39"/>
      <c r="ET377" s="39"/>
      <c r="EU377" s="39"/>
      <c r="EV377" s="39"/>
      <c r="EW377" s="39"/>
      <c r="EX377" s="39"/>
      <c r="EY377" s="39"/>
      <c r="EZ377" s="39"/>
      <c r="FA377" s="39"/>
      <c r="FB377" s="39"/>
      <c r="FC377" s="39"/>
      <c r="FD377" s="39"/>
      <c r="FE377" s="39"/>
      <c r="FF377" s="39"/>
      <c r="FG377" s="39"/>
      <c r="FH377" s="39"/>
      <c r="FI377" s="39"/>
      <c r="FJ377" s="39"/>
      <c r="FK377" s="39"/>
      <c r="FL377" s="39"/>
      <c r="FM377" s="39"/>
      <c r="FN377" s="39"/>
      <c r="FO377" s="39"/>
      <c r="FP377" s="39"/>
      <c r="FQ377" s="39"/>
      <c r="FR377" s="39"/>
      <c r="FS377" s="39"/>
      <c r="FT377" s="39"/>
      <c r="FU377" s="39"/>
      <c r="FV377" s="39"/>
      <c r="FW377" s="39"/>
      <c r="FX377" s="39"/>
      <c r="FY377" s="39"/>
      <c r="FZ377" s="39"/>
      <c r="GA377" s="39"/>
      <c r="GB377" s="39"/>
      <c r="GC377" s="39"/>
      <c r="GD377" s="39"/>
      <c r="GE377" s="39"/>
      <c r="GF377" s="39"/>
      <c r="GG377" s="39"/>
      <c r="GH377" s="39"/>
      <c r="GI377" s="39"/>
      <c r="GJ377" s="39"/>
      <c r="GK377" s="39"/>
      <c r="GL377" s="39"/>
      <c r="GM377" s="39"/>
      <c r="GN377" s="39"/>
      <c r="GO377" s="39"/>
      <c r="GP377" s="39"/>
      <c r="GQ377" s="39"/>
      <c r="GR377" s="39"/>
      <c r="GS377" s="39"/>
      <c r="GT377" s="39"/>
      <c r="GU377" s="39"/>
      <c r="GV377" s="39"/>
      <c r="GW377" s="39"/>
      <c r="GX377" s="39"/>
      <c r="GY377" s="39"/>
      <c r="GZ377" s="39"/>
      <c r="HA377" s="39"/>
      <c r="HB377" s="39"/>
      <c r="HC377" s="39"/>
      <c r="HD377" s="39"/>
      <c r="HE377" s="39"/>
      <c r="HF377" s="39"/>
      <c r="HG377" s="39"/>
      <c r="HH377" s="39"/>
      <c r="HI377" s="39"/>
      <c r="HJ377" s="39"/>
      <c r="HK377" s="39"/>
      <c r="HL377" s="39"/>
      <c r="HM377" s="39"/>
      <c r="HN377" s="39"/>
      <c r="HO377" s="39"/>
      <c r="HP377" s="39"/>
      <c r="HQ377" s="39"/>
      <c r="HR377" s="39"/>
      <c r="HS377" s="39"/>
      <c r="HT377" s="39"/>
      <c r="HU377" s="39"/>
      <c r="HV377" s="39"/>
      <c r="HW377" s="39"/>
      <c r="HX377" s="39"/>
      <c r="HY377" s="39"/>
      <c r="HZ377" s="39"/>
      <c r="IA377" s="39"/>
      <c r="IB377" s="39"/>
      <c r="IC377" s="39"/>
      <c r="ID377" s="39"/>
      <c r="IE377" s="39"/>
      <c r="IF377" s="39"/>
      <c r="IG377" s="39"/>
      <c r="IH377" s="39"/>
      <c r="II377" s="39"/>
      <c r="IJ377" s="39"/>
      <c r="IK377" s="39"/>
      <c r="IL377" s="39"/>
      <c r="IM377" s="39"/>
      <c r="IN377" s="39"/>
      <c r="IO377" s="39"/>
      <c r="IP377" s="39"/>
      <c r="IQ377" s="39"/>
      <c r="IR377" s="39"/>
      <c r="IS377" s="39"/>
      <c r="IT377" s="39"/>
      <c r="IU377" s="39"/>
      <c r="IV377" s="39"/>
      <c r="IW377" s="39"/>
      <c r="IX377" s="39"/>
      <c r="IY377" s="39"/>
      <c r="IZ377" s="39"/>
      <c r="JA377" s="39"/>
      <c r="JB377" s="39"/>
      <c r="JC377" s="39"/>
      <c r="JD377" s="39"/>
      <c r="JE377" s="39"/>
      <c r="JF377" s="39"/>
      <c r="JG377" s="236"/>
      <c r="JH377" s="39"/>
      <c r="JI377" s="39"/>
      <c r="JJ377" s="39"/>
      <c r="JK377" s="39"/>
      <c r="JL377" s="39"/>
      <c r="JM377" s="39"/>
      <c r="JN377" s="39"/>
      <c r="JO377" s="39"/>
      <c r="JP377" s="39"/>
      <c r="JQ377" s="39"/>
      <c r="JR377" s="39"/>
      <c r="JS377" s="39"/>
      <c r="JT377" s="236"/>
      <c r="JU377" s="39"/>
      <c r="JV377" s="39"/>
      <c r="JW377" s="39"/>
      <c r="JX377" s="39"/>
      <c r="JY377" s="39"/>
      <c r="JZ377" s="39"/>
      <c r="KA377" s="39"/>
      <c r="KB377" s="39"/>
      <c r="KC377" s="39"/>
      <c r="KD377" s="39"/>
      <c r="KE377" s="39"/>
      <c r="KF377" s="39"/>
      <c r="KG377" s="236"/>
      <c r="KH377" s="39"/>
      <c r="KI377" s="39"/>
      <c r="KJ377" s="39"/>
      <c r="KK377" s="39"/>
      <c r="KL377" s="39"/>
      <c r="KM377" s="39"/>
      <c r="KN377" s="39"/>
      <c r="KO377" s="39"/>
      <c r="KP377" s="39"/>
      <c r="KQ377" s="39"/>
      <c r="KR377" s="39"/>
      <c r="KS377" s="39"/>
      <c r="KT377" s="236"/>
      <c r="KU377" s="39"/>
      <c r="KV377" s="39"/>
      <c r="KW377" s="39"/>
      <c r="KX377" s="39"/>
      <c r="KY377" s="39"/>
      <c r="KZ377" s="39"/>
      <c r="LA377" s="39"/>
      <c r="LB377" s="39"/>
      <c r="LC377" s="39"/>
      <c r="LD377" s="39"/>
      <c r="LE377" s="39"/>
      <c r="LF377" s="39"/>
      <c r="LG377" s="236"/>
      <c r="LH377" s="39"/>
      <c r="LI377" s="39"/>
      <c r="LJ377" s="39"/>
      <c r="LK377" s="39"/>
      <c r="LL377" s="39"/>
      <c r="LM377" s="39"/>
      <c r="LN377" s="39"/>
      <c r="LO377" s="39"/>
      <c r="LP377" s="39"/>
      <c r="LQ377" s="39"/>
      <c r="LR377" s="39"/>
      <c r="LS377" s="39"/>
      <c r="LT377" s="236"/>
      <c r="LU377" s="39"/>
      <c r="LV377" s="39"/>
      <c r="LW377" s="39"/>
      <c r="LX377" s="39"/>
      <c r="LY377" s="39"/>
      <c r="LZ377" s="39"/>
      <c r="MA377" s="39"/>
      <c r="MB377" s="39"/>
      <c r="MC377" s="39"/>
      <c r="MD377" s="39"/>
      <c r="ME377" s="39"/>
      <c r="MF377" s="39"/>
      <c r="MG377" s="236"/>
      <c r="MH377" s="39"/>
      <c r="MI377" s="39"/>
      <c r="MJ377" s="39"/>
      <c r="MK377" s="39"/>
      <c r="ML377" s="39"/>
      <c r="MM377" s="39"/>
      <c r="MN377" s="39"/>
      <c r="MO377" s="39"/>
      <c r="MP377" s="39"/>
      <c r="MQ377" s="39"/>
      <c r="MR377" s="39"/>
      <c r="MS377" s="40"/>
    </row>
    <row r="378" spans="1:357" ht="15.75" thickTop="1" x14ac:dyDescent="0.2">
      <c r="A378" s="90"/>
      <c r="B378" s="123"/>
      <c r="C378" s="124" t="s">
        <v>591</v>
      </c>
      <c r="D378" s="124" t="s">
        <v>591</v>
      </c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  <c r="EA378" s="42"/>
      <c r="EB378" s="42"/>
      <c r="EC378" s="42"/>
      <c r="ED378" s="42"/>
      <c r="EE378" s="42"/>
      <c r="EF378" s="42"/>
      <c r="EG378" s="42"/>
      <c r="EH378" s="42"/>
      <c r="EI378" s="42"/>
      <c r="EJ378" s="42"/>
      <c r="EK378" s="42"/>
      <c r="EL378" s="42"/>
      <c r="EM378" s="42"/>
      <c r="EN378" s="42"/>
      <c r="EO378" s="42"/>
      <c r="EP378" s="42"/>
      <c r="EQ378" s="42"/>
      <c r="ER378" s="42"/>
      <c r="ES378" s="42"/>
      <c r="ET378" s="42"/>
      <c r="EU378" s="42"/>
      <c r="EV378" s="42"/>
      <c r="EW378" s="42"/>
      <c r="EX378" s="42"/>
      <c r="EY378" s="42"/>
      <c r="EZ378" s="42"/>
      <c r="FA378" s="42"/>
      <c r="FB378" s="42"/>
      <c r="FC378" s="42"/>
      <c r="FD378" s="42"/>
      <c r="FE378" s="42"/>
      <c r="FF378" s="42"/>
      <c r="FG378" s="42"/>
      <c r="FH378" s="42"/>
      <c r="FI378" s="42"/>
      <c r="FJ378" s="42"/>
      <c r="FK378" s="42"/>
      <c r="FL378" s="42"/>
      <c r="FM378" s="42"/>
      <c r="FN378" s="42"/>
      <c r="FO378" s="42"/>
      <c r="FP378" s="42"/>
      <c r="FQ378" s="42"/>
      <c r="FR378" s="42"/>
      <c r="FS378" s="42"/>
      <c r="FT378" s="42"/>
      <c r="FU378" s="42"/>
      <c r="FV378" s="42"/>
      <c r="FW378" s="42"/>
      <c r="FX378" s="42"/>
      <c r="FY378" s="42"/>
      <c r="FZ378" s="42"/>
      <c r="GA378" s="42"/>
      <c r="GB378" s="42"/>
      <c r="GC378" s="42"/>
      <c r="GD378" s="42"/>
      <c r="GE378" s="42"/>
      <c r="GF378" s="42"/>
      <c r="GG378" s="42"/>
      <c r="GH378" s="42"/>
      <c r="GI378" s="42"/>
      <c r="GJ378" s="42"/>
      <c r="GK378" s="42"/>
      <c r="GL378" s="42"/>
      <c r="GM378" s="42"/>
      <c r="GN378" s="42"/>
      <c r="GO378" s="42"/>
      <c r="GP378" s="42"/>
      <c r="GQ378" s="42"/>
      <c r="GR378" s="42"/>
      <c r="GS378" s="42"/>
      <c r="GT378" s="42"/>
      <c r="GU378" s="42"/>
      <c r="GV378" s="42"/>
      <c r="GW378" s="42"/>
      <c r="GX378" s="42"/>
      <c r="GY378" s="42"/>
      <c r="GZ378" s="42"/>
      <c r="HA378" s="42"/>
      <c r="HB378" s="42"/>
      <c r="HC378" s="42"/>
      <c r="HD378" s="42"/>
      <c r="HE378" s="42"/>
      <c r="HF378" s="42"/>
      <c r="HG378" s="42"/>
      <c r="HH378" s="42"/>
      <c r="HI378" s="42"/>
      <c r="HJ378" s="42"/>
      <c r="HK378" s="42"/>
      <c r="HL378" s="42"/>
      <c r="HM378" s="42"/>
      <c r="HN378" s="42"/>
      <c r="HO378" s="42"/>
      <c r="HP378" s="42"/>
      <c r="HQ378" s="42"/>
      <c r="HR378" s="42"/>
      <c r="HS378" s="42"/>
      <c r="HT378" s="42"/>
      <c r="HU378" s="42"/>
      <c r="HV378" s="42"/>
      <c r="HW378" s="42"/>
      <c r="HX378" s="42"/>
      <c r="HY378" s="42"/>
      <c r="HZ378" s="42"/>
      <c r="IA378" s="42"/>
      <c r="IB378" s="42"/>
      <c r="IC378" s="42"/>
      <c r="ID378" s="42"/>
      <c r="IE378" s="42"/>
      <c r="IF378" s="42"/>
      <c r="IG378" s="42"/>
      <c r="IH378" s="42"/>
      <c r="II378" s="42"/>
      <c r="IJ378" s="42"/>
      <c r="IK378" s="42"/>
      <c r="IL378" s="42"/>
      <c r="IM378" s="42"/>
      <c r="IN378" s="42"/>
      <c r="IO378" s="42"/>
      <c r="IP378" s="42"/>
      <c r="IQ378" s="42"/>
      <c r="IR378" s="42"/>
      <c r="IS378" s="42"/>
      <c r="IT378" s="42"/>
      <c r="IU378" s="42"/>
      <c r="IV378" s="42"/>
      <c r="IW378" s="42"/>
      <c r="IX378" s="42"/>
      <c r="IY378" s="42"/>
      <c r="IZ378" s="42"/>
      <c r="JA378" s="42"/>
      <c r="JB378" s="42"/>
      <c r="JC378" s="42"/>
      <c r="JD378" s="42"/>
      <c r="JE378" s="42"/>
      <c r="JF378" s="42"/>
      <c r="JG378" s="251"/>
      <c r="JH378" s="42"/>
      <c r="JI378" s="42"/>
      <c r="JJ378" s="42"/>
      <c r="JK378" s="42"/>
      <c r="JL378" s="42"/>
      <c r="JM378" s="42"/>
      <c r="JN378" s="42"/>
      <c r="JO378" s="42"/>
      <c r="JP378" s="42"/>
      <c r="JQ378" s="42"/>
      <c r="JR378" s="42"/>
      <c r="JS378" s="42"/>
      <c r="JT378" s="251"/>
      <c r="JU378" s="42"/>
      <c r="JV378" s="42"/>
      <c r="JW378" s="42"/>
      <c r="JX378" s="42"/>
      <c r="JY378" s="42"/>
      <c r="JZ378" s="42"/>
      <c r="KA378" s="42"/>
      <c r="KB378" s="42"/>
      <c r="KC378" s="42"/>
      <c r="KD378" s="42"/>
      <c r="KE378" s="42"/>
      <c r="KF378" s="42"/>
      <c r="KG378" s="251"/>
      <c r="KH378" s="42"/>
      <c r="KI378" s="42"/>
      <c r="KJ378" s="42"/>
      <c r="KK378" s="42"/>
      <c r="KL378" s="42"/>
      <c r="KM378" s="42"/>
      <c r="KN378" s="42"/>
      <c r="KO378" s="42"/>
      <c r="KP378" s="42"/>
      <c r="KQ378" s="42"/>
      <c r="KR378" s="42"/>
      <c r="KS378" s="42"/>
      <c r="KT378" s="251"/>
      <c r="KU378" s="42"/>
      <c r="KV378" s="42"/>
      <c r="KW378" s="42"/>
      <c r="KX378" s="42"/>
      <c r="KY378" s="42"/>
      <c r="KZ378" s="42"/>
      <c r="LA378" s="42"/>
      <c r="LB378" s="42"/>
      <c r="LC378" s="42"/>
      <c r="LD378" s="42"/>
      <c r="LE378" s="42"/>
      <c r="LF378" s="42"/>
      <c r="LG378" s="251"/>
      <c r="LH378" s="42"/>
      <c r="LI378" s="42"/>
      <c r="LJ378" s="42"/>
      <c r="LK378" s="42"/>
      <c r="LL378" s="42"/>
      <c r="LM378" s="42"/>
      <c r="LN378" s="42"/>
      <c r="LO378" s="42"/>
      <c r="LP378" s="42"/>
      <c r="LQ378" s="42"/>
      <c r="LR378" s="42"/>
      <c r="LS378" s="42"/>
      <c r="LT378" s="251"/>
      <c r="LU378" s="42"/>
      <c r="LV378" s="42"/>
      <c r="LW378" s="42"/>
      <c r="LX378" s="42"/>
      <c r="LY378" s="42"/>
      <c r="LZ378" s="42"/>
      <c r="MA378" s="42"/>
      <c r="MB378" s="42"/>
      <c r="MC378" s="42"/>
      <c r="MD378" s="42"/>
      <c r="ME378" s="42"/>
      <c r="MF378" s="42"/>
      <c r="MG378" s="251"/>
      <c r="MH378" s="42"/>
      <c r="MI378" s="42"/>
      <c r="MJ378" s="42"/>
      <c r="MK378" s="42"/>
      <c r="ML378" s="42"/>
      <c r="MM378" s="42"/>
      <c r="MN378" s="42"/>
      <c r="MO378" s="42"/>
      <c r="MP378" s="42"/>
      <c r="MQ378" s="42"/>
      <c r="MR378" s="42"/>
      <c r="MS378" s="67"/>
    </row>
    <row r="379" spans="1:357" ht="20.25" x14ac:dyDescent="0.3">
      <c r="A379" s="83">
        <v>55</v>
      </c>
      <c r="B379" s="107" t="s">
        <v>303</v>
      </c>
      <c r="C379" s="108" t="s">
        <v>200</v>
      </c>
      <c r="D379" s="108" t="s">
        <v>201</v>
      </c>
      <c r="E379" s="25">
        <f t="shared" ref="E379:K379" si="2024">E381+E388</f>
        <v>4242138.2073109671</v>
      </c>
      <c r="F379" s="25">
        <f t="shared" si="2024"/>
        <v>4823147.220831247</v>
      </c>
      <c r="G379" s="25">
        <f t="shared" si="2024"/>
        <v>4334359.873143048</v>
      </c>
      <c r="H379" s="25">
        <f t="shared" si="2024"/>
        <v>7346119.1787681524</v>
      </c>
      <c r="I379" s="25">
        <f t="shared" si="2024"/>
        <v>7155645.9689534307</v>
      </c>
      <c r="J379" s="25">
        <f t="shared" si="2024"/>
        <v>8253676.3478551172</v>
      </c>
      <c r="K379" s="25">
        <f t="shared" si="2024"/>
        <v>9963332.4987481236</v>
      </c>
      <c r="L379" s="25">
        <f t="shared" ref="L379:R379" si="2025">L381+L388</f>
        <v>4750141.8794858959</v>
      </c>
      <c r="M379" s="25">
        <f t="shared" si="2025"/>
        <v>647967.78501084959</v>
      </c>
      <c r="N379" s="25">
        <f t="shared" si="2025"/>
        <v>521089.96828576201</v>
      </c>
      <c r="O379" s="25">
        <f t="shared" si="2025"/>
        <v>380028.37589717912</v>
      </c>
      <c r="P379" s="25">
        <f t="shared" si="2025"/>
        <v>-206351.19345685194</v>
      </c>
      <c r="Q379" s="25">
        <f t="shared" si="2025"/>
        <v>980307.96194291441</v>
      </c>
      <c r="R379" s="25">
        <f t="shared" si="2025"/>
        <v>2307853.4468369223</v>
      </c>
      <c r="S379" s="25">
        <f>L379+M379+N379+O379+P379+Q379+R379</f>
        <v>9381038.2240026724</v>
      </c>
      <c r="T379" s="25">
        <f>T381+T388</f>
        <v>555274.57853446843</v>
      </c>
      <c r="U379" s="25">
        <f t="shared" ref="U379:Z379" si="2026">U381+U388</f>
        <v>669762.97780003352</v>
      </c>
      <c r="V379" s="25">
        <f t="shared" si="2026"/>
        <v>1186721.6616591555</v>
      </c>
      <c r="W379" s="25">
        <f t="shared" si="2026"/>
        <v>791783.50859622774</v>
      </c>
      <c r="X379" s="25">
        <f t="shared" si="2026"/>
        <v>376544.07027207484</v>
      </c>
      <c r="Y379" s="25">
        <f t="shared" si="2026"/>
        <v>706556.65898848278</v>
      </c>
      <c r="Z379" s="25">
        <f t="shared" si="2026"/>
        <v>769886.81355366355</v>
      </c>
      <c r="AA379" s="25">
        <f>AA381+AA388</f>
        <v>434956.60156902025</v>
      </c>
      <c r="AB379" s="25">
        <f>AB381+AB388</f>
        <v>455110.44066099159</v>
      </c>
      <c r="AC379" s="25">
        <f>AC381+AC388</f>
        <v>912772.08412618958</v>
      </c>
      <c r="AD379" s="25">
        <f>AD381+AD388</f>
        <v>735357.45284593524</v>
      </c>
      <c r="AE379" s="25">
        <f>AE381+AE388</f>
        <v>568159.05424803915</v>
      </c>
      <c r="AF379" s="25">
        <f>T379+U379+V379+W379+X379+Y379+Z379+AA379+AB379+AC379+AD379+AE379</f>
        <v>8162885.9028542824</v>
      </c>
      <c r="AG379" s="25">
        <f t="shared" ref="AG379:AL379" si="2027">AG381+AG388</f>
        <v>782498.74812218326</v>
      </c>
      <c r="AH379" s="25">
        <f t="shared" si="2027"/>
        <v>730629.27724920714</v>
      </c>
      <c r="AI379" s="25">
        <f t="shared" si="2027"/>
        <v>233759.47254214657</v>
      </c>
      <c r="AJ379" s="25">
        <f t="shared" si="2027"/>
        <v>567383.78067100665</v>
      </c>
      <c r="AK379" s="25">
        <f t="shared" si="2027"/>
        <v>645885.49490903015</v>
      </c>
      <c r="AL379" s="25">
        <f t="shared" si="2027"/>
        <v>859728.29911533988</v>
      </c>
      <c r="AM379" s="25">
        <f t="shared" ref="AM379:AR379" si="2028">AM381+AM388</f>
        <v>764073.2077699888</v>
      </c>
      <c r="AN379" s="25">
        <f t="shared" si="2028"/>
        <v>495977.29928225675</v>
      </c>
      <c r="AO379" s="25">
        <f t="shared" si="2028"/>
        <v>469108.08295776974</v>
      </c>
      <c r="AP379" s="25">
        <f t="shared" si="2028"/>
        <v>2037896.2748289104</v>
      </c>
      <c r="AQ379" s="25">
        <f t="shared" si="2028"/>
        <v>506427.30095142726</v>
      </c>
      <c r="AR379" s="25">
        <f t="shared" si="2028"/>
        <v>1317328.4947421141</v>
      </c>
      <c r="AS379" s="25">
        <f>AG379+AH379+AI379+AJ379+AK379+AL379+AM379+AN379+AO379+AP379+AQ379+AR379</f>
        <v>9410695.7331413794</v>
      </c>
      <c r="AT379" s="25">
        <f>AT381+AT388</f>
        <v>563598.89083625434</v>
      </c>
      <c r="AU379" s="25">
        <f t="shared" ref="AU379:BE379" si="2029">AU381+AU388</f>
        <v>219664.14204640302</v>
      </c>
      <c r="AV379" s="25">
        <f t="shared" si="2029"/>
        <v>675214.38157235866</v>
      </c>
      <c r="AW379" s="25">
        <f t="shared" si="2029"/>
        <v>1189024.1917042229</v>
      </c>
      <c r="AX379" s="25">
        <f t="shared" si="2029"/>
        <v>714403.92046402977</v>
      </c>
      <c r="AY379" s="25">
        <f t="shared" si="2029"/>
        <v>640445.10465698538</v>
      </c>
      <c r="AZ379" s="25">
        <f t="shared" si="2029"/>
        <v>776260.89509263868</v>
      </c>
      <c r="BA379" s="25">
        <f t="shared" si="2029"/>
        <v>631040.59639459243</v>
      </c>
      <c r="BB379" s="25">
        <f t="shared" si="2029"/>
        <v>586275.60423969291</v>
      </c>
      <c r="BC379" s="25">
        <f t="shared" si="2029"/>
        <v>649227.81192622287</v>
      </c>
      <c r="BD379" s="25">
        <f t="shared" si="2029"/>
        <v>1499387.2322650636</v>
      </c>
      <c r="BE379" s="25">
        <f t="shared" si="2029"/>
        <v>1263184.4033550322</v>
      </c>
      <c r="BF379" s="25">
        <f>AT379+AU379+AV379+AW379+AX379+AY379+AZ379+BA379+BB379+BC379+BD379+BE379</f>
        <v>9407727.1745534986</v>
      </c>
      <c r="BG379" s="25">
        <f t="shared" ref="BG379:BL379" si="2030">BG381+BG388</f>
        <v>688510.38027875149</v>
      </c>
      <c r="BH379" s="25">
        <f t="shared" si="2030"/>
        <v>407580.1377900184</v>
      </c>
      <c r="BI379" s="25">
        <f t="shared" si="2030"/>
        <v>316206.87122350186</v>
      </c>
      <c r="BJ379" s="25">
        <f t="shared" si="2030"/>
        <v>765422.98572859308</v>
      </c>
      <c r="BK379" s="25">
        <f t="shared" si="2030"/>
        <v>950637.07828409306</v>
      </c>
      <c r="BL379" s="25">
        <f t="shared" si="2030"/>
        <v>1130703.2137372727</v>
      </c>
      <c r="BM379" s="25">
        <f t="shared" ref="BM379:BR379" si="2031">BM381+BM388</f>
        <v>572219.4733767315</v>
      </c>
      <c r="BN379" s="25">
        <f t="shared" si="2031"/>
        <v>1384458.8171423804</v>
      </c>
      <c r="BO379" s="25">
        <f t="shared" si="2031"/>
        <v>360798.72233350005</v>
      </c>
      <c r="BP379" s="25">
        <f t="shared" si="2031"/>
        <v>769505.96574027708</v>
      </c>
      <c r="BQ379" s="25">
        <f t="shared" si="2031"/>
        <v>3275377.1425054255</v>
      </c>
      <c r="BR379" s="25">
        <f t="shared" si="2031"/>
        <v>-938202.65990652703</v>
      </c>
      <c r="BS379" s="25">
        <f>BG379+BH379+BI379+BJ379+BK379+BL379+BM379+BN379+BO379+BP379+BQ379+BR379</f>
        <v>9683218.1282340195</v>
      </c>
      <c r="BT379" s="25">
        <f t="shared" ref="BT379:BY379" si="2032">BT381+BT388</f>
        <v>652112.07757469546</v>
      </c>
      <c r="BU379" s="25">
        <f t="shared" si="2032"/>
        <v>507561.11024870642</v>
      </c>
      <c r="BV379" s="25">
        <f t="shared" si="2032"/>
        <v>525031.31476381258</v>
      </c>
      <c r="BW379" s="25">
        <f t="shared" si="2032"/>
        <v>1044919.4213820728</v>
      </c>
      <c r="BX379" s="25">
        <f t="shared" si="2032"/>
        <v>1740374.5701468871</v>
      </c>
      <c r="BY379" s="25">
        <f t="shared" si="2032"/>
        <v>1579254.573860791</v>
      </c>
      <c r="BZ379" s="25">
        <f t="shared" ref="BZ379:CE379" si="2033">BZ381+BZ388</f>
        <v>3090788.367050576</v>
      </c>
      <c r="CA379" s="25">
        <f t="shared" si="2033"/>
        <v>439639.34564346465</v>
      </c>
      <c r="CB379" s="25">
        <f t="shared" si="2033"/>
        <v>881375.21757636475</v>
      </c>
      <c r="CC379" s="25">
        <f t="shared" si="2033"/>
        <v>97929.321732599477</v>
      </c>
      <c r="CD379" s="25">
        <f t="shared" si="2033"/>
        <v>-340835.47529627825</v>
      </c>
      <c r="CE379" s="25">
        <f t="shared" si="2033"/>
        <v>3587043.7449924867</v>
      </c>
      <c r="CF379" s="25">
        <f>BT379+BU379+BV379+BW379+BX379+BY379+BZ379+CA379+CB379+CC379+CD379+CE379</f>
        <v>13805193.589676177</v>
      </c>
      <c r="CG379" s="25">
        <f t="shared" ref="CG379:CL379" si="2034">CG381+CG388</f>
        <v>1035763.4321482222</v>
      </c>
      <c r="CH379" s="25">
        <f t="shared" si="2034"/>
        <v>493158.61099983333</v>
      </c>
      <c r="CI379" s="25">
        <f t="shared" si="2034"/>
        <v>595463.17634785501</v>
      </c>
      <c r="CJ379" s="25">
        <f t="shared" si="2034"/>
        <v>996795.21603238198</v>
      </c>
      <c r="CK379" s="25">
        <f t="shared" si="2034"/>
        <v>1149529.9382406941</v>
      </c>
      <c r="CL379" s="25">
        <f t="shared" si="2034"/>
        <v>1123818.4664914038</v>
      </c>
      <c r="CM379" s="25">
        <f t="shared" ref="CM379:CR379" si="2035">CM381+CM388</f>
        <v>878795.09063595417</v>
      </c>
      <c r="CN379" s="25">
        <f t="shared" si="2035"/>
        <v>899239.52320146852</v>
      </c>
      <c r="CO379" s="25">
        <f t="shared" si="2035"/>
        <v>1940155.2714905688</v>
      </c>
      <c r="CP379" s="25">
        <f t="shared" si="2035"/>
        <v>1393092.5201969612</v>
      </c>
      <c r="CQ379" s="25">
        <f t="shared" si="2035"/>
        <v>461866.56776831963</v>
      </c>
      <c r="CR379" s="25">
        <f t="shared" si="2035"/>
        <v>2312364.1140460703</v>
      </c>
      <c r="CS379" s="25">
        <f>CG379+CH379+CI379+CJ379+CK379+CL379+CM379+CN379+CO379+CP379+CQ379+CR379</f>
        <v>13280041.927599736</v>
      </c>
      <c r="CT379" s="25">
        <f t="shared" ref="CT379:CY379" si="2036">CT381+CT388</f>
        <v>1465809.4551827742</v>
      </c>
      <c r="CU379" s="25">
        <f t="shared" si="2036"/>
        <v>801307.05395593366</v>
      </c>
      <c r="CV379" s="25">
        <f t="shared" si="2036"/>
        <v>628476.74937406112</v>
      </c>
      <c r="CW379" s="25">
        <f t="shared" si="2036"/>
        <v>774102.99240527442</v>
      </c>
      <c r="CX379" s="25">
        <f t="shared" si="2036"/>
        <v>946251.61304456787</v>
      </c>
      <c r="CY379" s="25">
        <f t="shared" si="2036"/>
        <v>1174981.8092972792</v>
      </c>
      <c r="CZ379" s="25">
        <f t="shared" ref="CZ379:DE379" si="2037">CZ381+CZ388</f>
        <v>1685300.7715322981</v>
      </c>
      <c r="DA379" s="25">
        <f t="shared" si="2037"/>
        <v>927017.28388416138</v>
      </c>
      <c r="DB379" s="25">
        <f t="shared" si="2037"/>
        <v>894935.6466783483</v>
      </c>
      <c r="DC379" s="25">
        <f t="shared" si="2037"/>
        <v>1121210.619262228</v>
      </c>
      <c r="DD379" s="25">
        <f t="shared" si="2037"/>
        <v>676816.03676347726</v>
      </c>
      <c r="DE379" s="25">
        <f t="shared" si="2037"/>
        <v>2326932.1290268777</v>
      </c>
      <c r="DF379" s="25">
        <f>CT379+CU379+CV379+CW379+CX379+CY379+CZ379+DA379+DB379+DC379+DD379+DE379</f>
        <v>13423142.160407282</v>
      </c>
      <c r="DG379" s="25">
        <f t="shared" ref="DG379:DR379" si="2038">DG381+DG388</f>
        <v>942462.45</v>
      </c>
      <c r="DH379" s="25">
        <f t="shared" si="2038"/>
        <v>968509.33</v>
      </c>
      <c r="DI379" s="25">
        <f t="shared" si="2038"/>
        <v>1089629.5900000001</v>
      </c>
      <c r="DJ379" s="25">
        <f t="shared" si="2038"/>
        <v>2086905.57</v>
      </c>
      <c r="DK379" s="25">
        <f t="shared" si="2038"/>
        <v>843171.94</v>
      </c>
      <c r="DL379" s="25">
        <f t="shared" si="2038"/>
        <v>1583460.8900000001</v>
      </c>
      <c r="DM379" s="25">
        <f t="shared" si="2038"/>
        <v>1126154.3799999999</v>
      </c>
      <c r="DN379" s="25">
        <f t="shared" si="2038"/>
        <v>-268014.33</v>
      </c>
      <c r="DO379" s="25">
        <f t="shared" si="2038"/>
        <v>1192319.4899999998</v>
      </c>
      <c r="DP379" s="25">
        <f t="shared" si="2038"/>
        <v>1395111.1500000036</v>
      </c>
      <c r="DQ379" s="25">
        <f t="shared" si="2038"/>
        <v>1192140.6600000006</v>
      </c>
      <c r="DR379" s="25">
        <f t="shared" si="2038"/>
        <v>5283886.24</v>
      </c>
      <c r="DS379" s="25">
        <f>DG379+DH379+DI379+DJ379+DK379+DL379+DM379+DN379+DO379+DP379+DQ379+DR379</f>
        <v>17435737.360000007</v>
      </c>
      <c r="DT379" s="25">
        <f t="shared" ref="DT379:EE379" si="2039">DT381+DT388</f>
        <v>2092500.2</v>
      </c>
      <c r="DU379" s="25">
        <f t="shared" si="2039"/>
        <v>1063865.6600000001</v>
      </c>
      <c r="DV379" s="25">
        <f t="shared" si="2039"/>
        <v>1145945.8999999999</v>
      </c>
      <c r="DW379" s="25">
        <f t="shared" si="2039"/>
        <v>1974903</v>
      </c>
      <c r="DX379" s="25">
        <f t="shared" si="2039"/>
        <v>738567.99</v>
      </c>
      <c r="DY379" s="25">
        <f t="shared" si="2039"/>
        <v>1911262.3599999999</v>
      </c>
      <c r="DZ379" s="25">
        <f t="shared" si="2039"/>
        <v>1458831.58</v>
      </c>
      <c r="EA379" s="25">
        <f t="shared" si="2039"/>
        <v>765315.70000000054</v>
      </c>
      <c r="EB379" s="25">
        <f t="shared" si="2039"/>
        <v>1284369.2899999979</v>
      </c>
      <c r="EC379" s="25">
        <f t="shared" si="2039"/>
        <v>1400132.1199999978</v>
      </c>
      <c r="ED379" s="25">
        <f t="shared" si="2039"/>
        <v>2405385.4</v>
      </c>
      <c r="EE379" s="25">
        <f t="shared" si="2039"/>
        <v>7136356.0400000019</v>
      </c>
      <c r="EF379" s="25">
        <f>DT379+DU379+DV379+DW379+DX379+DY379+DZ379+EA379+EB379+EC379+ED379+EE379</f>
        <v>23377435.239999998</v>
      </c>
      <c r="EG379" s="25">
        <f t="shared" ref="EG379:ER379" si="2040">EG381+EG388</f>
        <v>1678387.9</v>
      </c>
      <c r="EH379" s="25">
        <f t="shared" si="2040"/>
        <v>2124576.89</v>
      </c>
      <c r="EI379" s="25">
        <f t="shared" si="2040"/>
        <v>2820315.02</v>
      </c>
      <c r="EJ379" s="25">
        <f t="shared" si="2040"/>
        <v>2320882.5500000003</v>
      </c>
      <c r="EK379" s="25">
        <f t="shared" si="2040"/>
        <v>2108695.02</v>
      </c>
      <c r="EL379" s="25">
        <f t="shared" si="2040"/>
        <v>3533883.68</v>
      </c>
      <c r="EM379" s="25">
        <f t="shared" si="2040"/>
        <v>2087565.7000000095</v>
      </c>
      <c r="EN379" s="25">
        <f t="shared" si="2040"/>
        <v>1846612.8399999999</v>
      </c>
      <c r="EO379" s="25">
        <f t="shared" si="2040"/>
        <v>2456338.2599999998</v>
      </c>
      <c r="EP379" s="25">
        <f t="shared" si="2040"/>
        <v>2760308.6100000003</v>
      </c>
      <c r="EQ379" s="25">
        <f t="shared" si="2040"/>
        <v>2703725.4499999909</v>
      </c>
      <c r="ER379" s="25">
        <f t="shared" si="2040"/>
        <v>11760968.130000003</v>
      </c>
      <c r="ES379" s="25">
        <f>EG379+EH379+EI379+EJ379+EK379+EL379+EM379+EN379+EO379+EP379+EQ379+ER379</f>
        <v>38202260.049999997</v>
      </c>
      <c r="ET379" s="25">
        <f t="shared" ref="ET379:FE379" si="2041">ET381+ET388</f>
        <v>2779681.6</v>
      </c>
      <c r="EU379" s="25">
        <f t="shared" si="2041"/>
        <v>4420672.49</v>
      </c>
      <c r="EV379" s="25">
        <f t="shared" si="2041"/>
        <v>2533649.9700000002</v>
      </c>
      <c r="EW379" s="25">
        <f t="shared" si="2041"/>
        <v>3256795.3</v>
      </c>
      <c r="EX379" s="25">
        <f t="shared" si="2041"/>
        <v>2497314.7500000075</v>
      </c>
      <c r="EY379" s="25">
        <f t="shared" si="2041"/>
        <v>4536914.4699999914</v>
      </c>
      <c r="EZ379" s="25">
        <f t="shared" si="2041"/>
        <v>3197420.87</v>
      </c>
      <c r="FA379" s="25">
        <f t="shared" si="2041"/>
        <v>3161352.4</v>
      </c>
      <c r="FB379" s="25">
        <f t="shared" si="2041"/>
        <v>5139758.7200000063</v>
      </c>
      <c r="FC379" s="25">
        <f t="shared" si="2041"/>
        <v>5116595.2300000004</v>
      </c>
      <c r="FD379" s="25">
        <f t="shared" si="2041"/>
        <v>2979475.41</v>
      </c>
      <c r="FE379" s="25">
        <f t="shared" si="2041"/>
        <v>5693751.7599999923</v>
      </c>
      <c r="FF379" s="25">
        <f>ET379+EU379+EV379+EW379+EX379+EY379+EZ379+FA379+FB379+FC379+FD379+FE379</f>
        <v>45313382.969999999</v>
      </c>
      <c r="FG379" s="25">
        <f t="shared" ref="FG379:FR379" si="2042">FG381+FG388</f>
        <v>3455261.03</v>
      </c>
      <c r="FH379" s="25">
        <f t="shared" si="2042"/>
        <v>3001819.1499999994</v>
      </c>
      <c r="FI379" s="25">
        <f t="shared" si="2042"/>
        <v>4605343.5800000057</v>
      </c>
      <c r="FJ379" s="25">
        <f t="shared" si="2042"/>
        <v>4505343.87</v>
      </c>
      <c r="FK379" s="25">
        <f t="shared" si="2042"/>
        <v>3480781.8000000101</v>
      </c>
      <c r="FL379" s="25">
        <f t="shared" si="2042"/>
        <v>5071934.8099999791</v>
      </c>
      <c r="FM379" s="25">
        <f t="shared" si="2042"/>
        <v>4204006</v>
      </c>
      <c r="FN379" s="25">
        <f t="shared" si="2042"/>
        <v>8897268.7499999907</v>
      </c>
      <c r="FO379" s="25">
        <f t="shared" si="2042"/>
        <v>-1410828.709999973</v>
      </c>
      <c r="FP379" s="25">
        <f t="shared" si="2042"/>
        <v>4147460.23</v>
      </c>
      <c r="FQ379" s="25">
        <f t="shared" si="2042"/>
        <v>5536979.9999999851</v>
      </c>
      <c r="FR379" s="25">
        <f t="shared" si="2042"/>
        <v>4613760.8800000371</v>
      </c>
      <c r="FS379" s="25">
        <f>FG379+FH379+FI379+FJ379+FK379+FL379+FM379+FN379+FO379+FP379+FQ379+FR379</f>
        <v>50109131.390000038</v>
      </c>
      <c r="FT379" s="25">
        <f t="shared" ref="FT379:GC379" si="2043">FT381+FT388</f>
        <v>3885783.4899999998</v>
      </c>
      <c r="FU379" s="25">
        <f t="shared" si="2043"/>
        <v>4529092.04</v>
      </c>
      <c r="FV379" s="25">
        <f t="shared" si="2043"/>
        <v>4464179.33</v>
      </c>
      <c r="FW379" s="25">
        <f t="shared" si="2043"/>
        <v>5595819.2800000096</v>
      </c>
      <c r="FX379" s="25">
        <f t="shared" si="2043"/>
        <v>3904748.1999999927</v>
      </c>
      <c r="FY379" s="25">
        <f t="shared" si="2043"/>
        <v>4299496.840000011</v>
      </c>
      <c r="FZ379" s="25">
        <f t="shared" si="2043"/>
        <v>4456511.4699999681</v>
      </c>
      <c r="GA379" s="25">
        <f t="shared" si="2043"/>
        <v>4390711.2500000251</v>
      </c>
      <c r="GB379" s="25">
        <f t="shared" si="2043"/>
        <v>4079209.36</v>
      </c>
      <c r="GC379" s="25">
        <f t="shared" si="2043"/>
        <v>4907951.3799999924</v>
      </c>
      <c r="GD379" s="25">
        <f>GD381+GD388</f>
        <v>5301505.9699999802</v>
      </c>
      <c r="GE379" s="25">
        <f>GE381+GE388</f>
        <v>7192503.6600000001</v>
      </c>
      <c r="GF379" s="25">
        <f>FT379+FU379+FV379+FW379+FX379+FY379+FZ379+GA379+GB379+GC379+GD379+GE379</f>
        <v>57007512.269999981</v>
      </c>
      <c r="GG379" s="25">
        <f t="shared" ref="GG379:GP379" si="2044">GG381+GG388</f>
        <v>4552285.34</v>
      </c>
      <c r="GH379" s="25">
        <f t="shared" si="2044"/>
        <v>4263995.2400000021</v>
      </c>
      <c r="GI379" s="25">
        <f t="shared" si="2044"/>
        <v>4555612.2799999956</v>
      </c>
      <c r="GJ379" s="25">
        <f t="shared" si="2044"/>
        <v>5158139.2100000018</v>
      </c>
      <c r="GK379" s="25">
        <f t="shared" si="2044"/>
        <v>5316617.679999995</v>
      </c>
      <c r="GL379" s="25">
        <f t="shared" si="2044"/>
        <v>5635783.1800000202</v>
      </c>
      <c r="GM379" s="25">
        <f t="shared" si="2044"/>
        <v>5310048.2399999872</v>
      </c>
      <c r="GN379" s="25">
        <f t="shared" si="2044"/>
        <v>4245326.310000008</v>
      </c>
      <c r="GO379" s="25">
        <f t="shared" si="2044"/>
        <v>4930582.1299999813</v>
      </c>
      <c r="GP379" s="25">
        <f t="shared" si="2044"/>
        <v>4899930.650000019</v>
      </c>
      <c r="GQ379" s="25">
        <f>GQ381+GQ388</f>
        <v>6594567.3199999845</v>
      </c>
      <c r="GR379" s="25">
        <f>GR381+GR388</f>
        <v>9155257.6300000064</v>
      </c>
      <c r="GS379" s="25">
        <f>GG379+GH379+GI379+GJ379+GK379+GL379+GM379+GN379+GO379+GP379+GQ379+GR379</f>
        <v>64618145.210000008</v>
      </c>
      <c r="GT379" s="25">
        <f t="shared" ref="GT379:HC379" si="2045">GT381+GT388</f>
        <v>5524069.3000000026</v>
      </c>
      <c r="GU379" s="25">
        <f t="shared" si="2045"/>
        <v>4981287.9699999979</v>
      </c>
      <c r="GV379" s="25">
        <f t="shared" si="2045"/>
        <v>6876165.9999999981</v>
      </c>
      <c r="GW379" s="25">
        <f t="shared" si="2045"/>
        <v>5441801.2700000135</v>
      </c>
      <c r="GX379" s="25">
        <f t="shared" si="2045"/>
        <v>4037481.189999986</v>
      </c>
      <c r="GY379" s="25">
        <f t="shared" si="2045"/>
        <v>7266688.0600000015</v>
      </c>
      <c r="GZ379" s="25">
        <f t="shared" si="2045"/>
        <v>5580193.6999999825</v>
      </c>
      <c r="HA379" s="25">
        <f t="shared" si="2045"/>
        <v>3402844.7900000401</v>
      </c>
      <c r="HB379" s="25">
        <f t="shared" si="2045"/>
        <v>7196782.6099999482</v>
      </c>
      <c r="HC379" s="25">
        <f t="shared" si="2045"/>
        <v>5382792.8800000828</v>
      </c>
      <c r="HD379" s="25">
        <f>HD381+HD388</f>
        <v>5330681.7799999192</v>
      </c>
      <c r="HE379" s="25">
        <f>HE381+HE388</f>
        <v>12347962.240000002</v>
      </c>
      <c r="HF379" s="25">
        <f>GT379+GU379+GV379+GW379+GX379+GY379+GZ379+HA379+HB379+HC379+HD379+HE379</f>
        <v>73368751.789999962</v>
      </c>
      <c r="HG379" s="25">
        <f t="shared" ref="HG379:HP379" si="2046">HG381+HG388</f>
        <v>5295590.8300000029</v>
      </c>
      <c r="HH379" s="25">
        <f t="shared" si="2046"/>
        <v>5346010.1400000062</v>
      </c>
      <c r="HI379" s="25">
        <f t="shared" si="2046"/>
        <v>6720164.5099999923</v>
      </c>
      <c r="HJ379" s="25">
        <f t="shared" si="2046"/>
        <v>6519191.0100000193</v>
      </c>
      <c r="HK379" s="25">
        <f t="shared" si="2046"/>
        <v>4196254.0799999693</v>
      </c>
      <c r="HL379" s="25">
        <f t="shared" si="2046"/>
        <v>10114801.500000006</v>
      </c>
      <c r="HM379" s="25">
        <f t="shared" si="2046"/>
        <v>5200531.7800000021</v>
      </c>
      <c r="HN379" s="25">
        <f t="shared" si="2046"/>
        <v>5513491.8300000373</v>
      </c>
      <c r="HO379" s="25">
        <f t="shared" si="2046"/>
        <v>6502486.5799999638</v>
      </c>
      <c r="HP379" s="25">
        <f t="shared" si="2046"/>
        <v>5994035.5399999637</v>
      </c>
      <c r="HQ379" s="25">
        <f>HQ381+HQ388</f>
        <v>7975576.0099999923</v>
      </c>
      <c r="HR379" s="25">
        <f>HR381+HR388</f>
        <v>11401356.170000035</v>
      </c>
      <c r="HS379" s="25">
        <f>HG379+HH379+HI379+HJ379+HK379+HL379+HM379+HN379+HO379+HP379+HQ379+HR379</f>
        <v>80779489.979999989</v>
      </c>
      <c r="HT379" s="25">
        <f t="shared" ref="HT379:IC379" si="2047">HT381+HT388</f>
        <v>5768710.4499999993</v>
      </c>
      <c r="HU379" s="25">
        <f t="shared" si="2047"/>
        <v>8290906.0200000061</v>
      </c>
      <c r="HV379" s="25">
        <f t="shared" si="2047"/>
        <v>12446415.800000001</v>
      </c>
      <c r="HW379" s="25">
        <f t="shared" si="2047"/>
        <v>6805748.8800000073</v>
      </c>
      <c r="HX379" s="25">
        <f t="shared" si="2047"/>
        <v>11877657.759999977</v>
      </c>
      <c r="HY379" s="25">
        <f t="shared" si="2047"/>
        <v>7985772.3200000189</v>
      </c>
      <c r="HZ379" s="25">
        <f t="shared" si="2047"/>
        <v>5333275.3000000101</v>
      </c>
      <c r="IA379" s="25">
        <f t="shared" si="2047"/>
        <v>8271795.8899999876</v>
      </c>
      <c r="IB379" s="25">
        <f t="shared" si="2047"/>
        <v>7098221.6999999601</v>
      </c>
      <c r="IC379" s="25">
        <f t="shared" si="2047"/>
        <v>8130666.9600000083</v>
      </c>
      <c r="ID379" s="25">
        <f>ID381+ID388</f>
        <v>6835506.4100000141</v>
      </c>
      <c r="IE379" s="25">
        <f>IE381+IE388</f>
        <v>970676.35000001686</v>
      </c>
      <c r="IF379" s="25">
        <f>HT379+HU379+HV379+HW379+HX379+HY379+HZ379+IA379+IB379+IC379+ID379+IE379</f>
        <v>89815353.840000004</v>
      </c>
      <c r="IG379" s="25">
        <f t="shared" ref="IG379:IP379" si="2048">IG381+IG388</f>
        <v>7073234.3599999994</v>
      </c>
      <c r="IH379" s="25">
        <f t="shared" si="2048"/>
        <v>5763017.8899999941</v>
      </c>
      <c r="II379" s="25">
        <f t="shared" si="2048"/>
        <v>6655715.1400000062</v>
      </c>
      <c r="IJ379" s="25">
        <f t="shared" si="2048"/>
        <v>7154915.4800000275</v>
      </c>
      <c r="IK379" s="25">
        <f t="shared" si="2048"/>
        <v>6645962.3099999772</v>
      </c>
      <c r="IL379" s="25">
        <f t="shared" si="2048"/>
        <v>8346427.6000000257</v>
      </c>
      <c r="IM379" s="25">
        <f t="shared" si="2048"/>
        <v>6564215.9399999883</v>
      </c>
      <c r="IN379" s="25">
        <f t="shared" si="2048"/>
        <v>6783914.0899999999</v>
      </c>
      <c r="IO379" s="25">
        <f t="shared" si="2048"/>
        <v>5548816.3900000118</v>
      </c>
      <c r="IP379" s="25">
        <f t="shared" si="2048"/>
        <v>7375058.4099999648</v>
      </c>
      <c r="IQ379" s="25">
        <f>IQ381+IQ388</f>
        <v>6783853.41000003</v>
      </c>
      <c r="IR379" s="25">
        <f>IR381+IR388</f>
        <v>5805803.5999999931</v>
      </c>
      <c r="IS379" s="25">
        <f>IG379+IH379+II379+IJ379+IK379+IL379+IM379+IN379+IO379+IP379+IQ379+IR379</f>
        <v>80500934.62000002</v>
      </c>
      <c r="IT379" s="25">
        <f t="shared" ref="IT379:JC379" si="2049">IT381+IT388</f>
        <v>7310413.7599999988</v>
      </c>
      <c r="IU379" s="25">
        <f t="shared" si="2049"/>
        <v>5351285.459999999</v>
      </c>
      <c r="IV379" s="25">
        <f t="shared" si="2049"/>
        <v>7550284.1200000076</v>
      </c>
      <c r="IW379" s="25">
        <f t="shared" si="2049"/>
        <v>8292365.240000003</v>
      </c>
      <c r="IX379" s="25">
        <f t="shared" si="2049"/>
        <v>5623344.7999999737</v>
      </c>
      <c r="IY379" s="25">
        <f t="shared" si="2049"/>
        <v>6328402.6800000183</v>
      </c>
      <c r="IZ379" s="25">
        <f t="shared" si="2049"/>
        <v>7828455.0700000292</v>
      </c>
      <c r="JA379" s="25">
        <f t="shared" si="2049"/>
        <v>6492493.5499999421</v>
      </c>
      <c r="JB379" s="25">
        <f t="shared" si="2049"/>
        <v>12209405.080000013</v>
      </c>
      <c r="JC379" s="25">
        <f t="shared" si="2049"/>
        <v>7502229.4199999142</v>
      </c>
      <c r="JD379" s="25">
        <f>JD381+JD388</f>
        <v>8026325.2900000773</v>
      </c>
      <c r="JE379" s="25">
        <f>JE381+JE388</f>
        <v>6788355.7200000072</v>
      </c>
      <c r="JF379" s="25">
        <f>IT379+IU379+IV379+IW379+IX379+IY379+IZ379+JA379+JB379+JC379+JD379+JE379</f>
        <v>89303360.189999998</v>
      </c>
      <c r="JG379" s="225">
        <f t="shared" ref="JG379:JP379" si="2050">JG381+JG388</f>
        <v>7302065.6899999985</v>
      </c>
      <c r="JH379" s="25">
        <f t="shared" si="2050"/>
        <v>5446985.7599999988</v>
      </c>
      <c r="JI379" s="25">
        <f t="shared" si="2050"/>
        <v>9348745.1500000078</v>
      </c>
      <c r="JJ379" s="25">
        <f t="shared" si="2050"/>
        <v>8317781.8599999845</v>
      </c>
      <c r="JK379" s="25">
        <f t="shared" si="2050"/>
        <v>9266555.9299999997</v>
      </c>
      <c r="JL379" s="25">
        <f t="shared" si="2050"/>
        <v>6963827.9200000279</v>
      </c>
      <c r="JM379" s="25">
        <f t="shared" si="2050"/>
        <v>9108192.4999999944</v>
      </c>
      <c r="JN379" s="25">
        <f t="shared" si="2050"/>
        <v>5887276.5800000066</v>
      </c>
      <c r="JO379" s="25">
        <f t="shared" si="2050"/>
        <v>11331338.029999986</v>
      </c>
      <c r="JP379" s="25">
        <f t="shared" si="2050"/>
        <v>4926847.5599999521</v>
      </c>
      <c r="JQ379" s="25">
        <f>JQ381+JQ388</f>
        <v>4986471.6100000534</v>
      </c>
      <c r="JR379" s="25">
        <f>JR381+JR388</f>
        <v>7439809.7800000142</v>
      </c>
      <c r="JS379" s="25">
        <f>JG379+JH379+JI379+JJ379+JK379+JL379+JM379+JN379+JO379+JP379+JQ379+JR379</f>
        <v>90325898.370000035</v>
      </c>
      <c r="JT379" s="225">
        <f t="shared" ref="JT379:KC379" si="2051">JT381+JT388</f>
        <v>7861575.3800000008</v>
      </c>
      <c r="JU379" s="25">
        <f t="shared" si="2051"/>
        <v>4926846.8499999894</v>
      </c>
      <c r="JV379" s="25">
        <f t="shared" si="2051"/>
        <v>11278995.370000008</v>
      </c>
      <c r="JW379" s="25">
        <f t="shared" si="2051"/>
        <v>9247077.9400000088</v>
      </c>
      <c r="JX379" s="25">
        <f t="shared" si="2051"/>
        <v>5359585.0099999951</v>
      </c>
      <c r="JY379" s="25">
        <f t="shared" si="2051"/>
        <v>8723295.8900000043</v>
      </c>
      <c r="JZ379" s="25">
        <f t="shared" si="2051"/>
        <v>8291332.1099999817</v>
      </c>
      <c r="KA379" s="25">
        <f t="shared" si="2051"/>
        <v>5649010.1600000095</v>
      </c>
      <c r="KB379" s="25">
        <f t="shared" si="2051"/>
        <v>10629203.049999995</v>
      </c>
      <c r="KC379" s="25">
        <f t="shared" si="2051"/>
        <v>8036291.2600000156</v>
      </c>
      <c r="KD379" s="25">
        <f>KD381+KD388</f>
        <v>7245232.9699999839</v>
      </c>
      <c r="KE379" s="25">
        <f>KE381+KE388</f>
        <v>7106942.5300000133</v>
      </c>
      <c r="KF379" s="25">
        <f>JT379+JU379+JV379+JW379+JX379+JY379+JZ379+KA379+KB379+KC379+KD379+KE379</f>
        <v>94355388.520000026</v>
      </c>
      <c r="KG379" s="225">
        <f t="shared" ref="KG379:KP379" si="2052">KG381+KG388</f>
        <v>8841982.1999999993</v>
      </c>
      <c r="KH379" s="25">
        <f t="shared" si="2052"/>
        <v>5502536.9800000004</v>
      </c>
      <c r="KI379" s="25">
        <f t="shared" si="2052"/>
        <v>13135268.229999999</v>
      </c>
      <c r="KJ379" s="25">
        <f t="shared" si="2052"/>
        <v>8702164.9700000007</v>
      </c>
      <c r="KK379" s="25">
        <f t="shared" si="2052"/>
        <v>5711407.7800000012</v>
      </c>
      <c r="KL379" s="25">
        <f t="shared" si="2052"/>
        <v>7634205.9800000023</v>
      </c>
      <c r="KM379" s="25">
        <f t="shared" si="2052"/>
        <v>7686798.9699999932</v>
      </c>
      <c r="KN379" s="25">
        <f t="shared" si="2052"/>
        <v>6993045.5300000003</v>
      </c>
      <c r="KO379" s="25">
        <f t="shared" si="2052"/>
        <v>11302362.030000005</v>
      </c>
      <c r="KP379" s="25">
        <f t="shared" si="2052"/>
        <v>6870742.2600000091</v>
      </c>
      <c r="KQ379" s="25">
        <f>KQ381+KQ388</f>
        <v>8109953.9199999934</v>
      </c>
      <c r="KR379" s="25">
        <f>KR381+KR388</f>
        <v>12732878.160000002</v>
      </c>
      <c r="KS379" s="25">
        <f>KG379+KH379+KI379+KJ379+KK379+KL379+KM379+KN379+KO379+KP379+KQ379+KR379</f>
        <v>103223347.00999999</v>
      </c>
      <c r="KT379" s="225">
        <f t="shared" ref="KT379:LC379" si="2053">KT381+KT388</f>
        <v>11248439.460000001</v>
      </c>
      <c r="KU379" s="25">
        <f t="shared" si="2053"/>
        <v>6461492.0499999989</v>
      </c>
      <c r="KV379" s="25">
        <f t="shared" si="2053"/>
        <v>12704522.050000001</v>
      </c>
      <c r="KW379" s="25">
        <f t="shared" si="2053"/>
        <v>8152965.1599999974</v>
      </c>
      <c r="KX379" s="25">
        <f t="shared" si="2053"/>
        <v>8376308.9500000058</v>
      </c>
      <c r="KY379" s="25">
        <f t="shared" si="2053"/>
        <v>7496547.3999999939</v>
      </c>
      <c r="KZ379" s="25">
        <f t="shared" si="2053"/>
        <v>21613930.91</v>
      </c>
      <c r="LA379" s="25">
        <f t="shared" si="2053"/>
        <v>8257445.2899999982</v>
      </c>
      <c r="LB379" s="25">
        <f t="shared" si="2053"/>
        <v>11230606.879999999</v>
      </c>
      <c r="LC379" s="25">
        <f t="shared" si="2053"/>
        <v>7578411.3899999969</v>
      </c>
      <c r="LD379" s="25">
        <f>LD381+LD388</f>
        <v>8644663.2900000047</v>
      </c>
      <c r="LE379" s="25">
        <f>LE381+LE388</f>
        <v>5718939.2999999952</v>
      </c>
      <c r="LF379" s="25">
        <f>KT379+KU379+KV379+KW379+KX379+KY379+KZ379+LA379+LB379+LC379+LD379+LE379</f>
        <v>117484272.12999998</v>
      </c>
      <c r="LG379" s="225">
        <f t="shared" ref="LG379:LP379" si="2054">LG381+LG388</f>
        <v>9272859.0599999987</v>
      </c>
      <c r="LH379" s="25">
        <f t="shared" si="2054"/>
        <v>6697556.9300000006</v>
      </c>
      <c r="LI379" s="25">
        <f t="shared" si="2054"/>
        <v>15118704.23</v>
      </c>
      <c r="LJ379" s="25">
        <f t="shared" si="2054"/>
        <v>9148938.7499999981</v>
      </c>
      <c r="LK379" s="25">
        <f t="shared" si="2054"/>
        <v>7768294.1999999993</v>
      </c>
      <c r="LL379" s="25">
        <f t="shared" si="2054"/>
        <v>8809785.860000005</v>
      </c>
      <c r="LM379" s="25">
        <f t="shared" si="2054"/>
        <v>8892604.8099999987</v>
      </c>
      <c r="LN379" s="25">
        <f t="shared" si="2054"/>
        <v>6805133.2599999942</v>
      </c>
      <c r="LO379" s="25">
        <f t="shared" si="2054"/>
        <v>12366346.530000012</v>
      </c>
      <c r="LP379" s="25">
        <f t="shared" si="2054"/>
        <v>10211116.359999985</v>
      </c>
      <c r="LQ379" s="25">
        <f>LQ381+LQ388</f>
        <v>7596307.6400000993</v>
      </c>
      <c r="LR379" s="25">
        <f>LR381+LR388</f>
        <v>8294294.9599999012</v>
      </c>
      <c r="LS379" s="25">
        <f>LG379+LH379+LI379+LJ379+LK379+LL379+LM379+LN379+LO379+LP379+LQ379+LR379</f>
        <v>110981942.59</v>
      </c>
      <c r="LT379" s="225">
        <f t="shared" ref="LT379:MC379" si="2055">LT381+LT388</f>
        <v>14583797.819999998</v>
      </c>
      <c r="LU379" s="25">
        <f t="shared" si="2055"/>
        <v>8689486.0600000005</v>
      </c>
      <c r="LV379" s="25">
        <f t="shared" si="2055"/>
        <v>19003192</v>
      </c>
      <c r="LW379" s="25">
        <f t="shared" si="2055"/>
        <v>12775745.329999996</v>
      </c>
      <c r="LX379" s="25">
        <f t="shared" si="2055"/>
        <v>7588396.5999999996</v>
      </c>
      <c r="LY379" s="25">
        <f t="shared" si="2055"/>
        <v>7701632.9300000006</v>
      </c>
      <c r="LZ379" s="25">
        <f t="shared" si="2055"/>
        <v>9840202.1799999997</v>
      </c>
      <c r="MA379" s="25">
        <f t="shared" si="2055"/>
        <v>6530598.6100000059</v>
      </c>
      <c r="MB379" s="25">
        <f t="shared" si="2055"/>
        <v>17794442.459999993</v>
      </c>
      <c r="MC379" s="25">
        <f t="shared" si="2055"/>
        <v>9031754.2399999984</v>
      </c>
      <c r="MD379" s="25">
        <f>MD381+MD388</f>
        <v>6830003.7900000997</v>
      </c>
      <c r="ME379" s="25">
        <f>ME381+ME388</f>
        <v>13039712.549999902</v>
      </c>
      <c r="MF379" s="25">
        <f>LT379+LU379+LV379+LW379+LX379+LY379+LZ379+MA379+MB379+MC379+MD379+ME379</f>
        <v>133408964.56999998</v>
      </c>
      <c r="MG379" s="225">
        <f t="shared" ref="MG379:MP379" si="2056">MG381+MG388</f>
        <v>10371972.799999999</v>
      </c>
      <c r="MH379" s="25">
        <f t="shared" si="2056"/>
        <v>7421604.8499999996</v>
      </c>
      <c r="MI379" s="25">
        <f t="shared" si="2056"/>
        <v>14577887.760000002</v>
      </c>
      <c r="MJ379" s="25">
        <f t="shared" si="2056"/>
        <v>0</v>
      </c>
      <c r="MK379" s="25">
        <f t="shared" si="2056"/>
        <v>0</v>
      </c>
      <c r="ML379" s="25">
        <f t="shared" si="2056"/>
        <v>0</v>
      </c>
      <c r="MM379" s="25">
        <f t="shared" si="2056"/>
        <v>0</v>
      </c>
      <c r="MN379" s="25">
        <f t="shared" si="2056"/>
        <v>0</v>
      </c>
      <c r="MO379" s="25">
        <f t="shared" si="2056"/>
        <v>0</v>
      </c>
      <c r="MP379" s="25">
        <f t="shared" si="2056"/>
        <v>0</v>
      </c>
      <c r="MQ379" s="25">
        <f>MQ381+MQ388</f>
        <v>0</v>
      </c>
      <c r="MR379" s="25">
        <f>MR381+MR388</f>
        <v>0</v>
      </c>
      <c r="MS379" s="26">
        <f>MG379+MH379+MI379+MJ379+MK379+ML379+MM379+MN379+MO379+MP379+MQ379+MR379</f>
        <v>32371465.41</v>
      </c>
    </row>
    <row r="380" spans="1:357" x14ac:dyDescent="0.2">
      <c r="A380" s="82"/>
      <c r="B380" s="105"/>
      <c r="C380" s="106" t="s">
        <v>591</v>
      </c>
      <c r="D380" s="106" t="s">
        <v>591</v>
      </c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2"/>
      <c r="FH380" s="22"/>
      <c r="FI380" s="22"/>
      <c r="FJ380" s="22"/>
      <c r="FK380" s="22"/>
      <c r="FL380" s="22"/>
      <c r="FM380" s="22"/>
      <c r="FN380" s="22"/>
      <c r="FO380" s="22"/>
      <c r="FP380" s="22"/>
      <c r="FQ380" s="22"/>
      <c r="FR380" s="22"/>
      <c r="FS380" s="22"/>
      <c r="FT380" s="22"/>
      <c r="FU380" s="22"/>
      <c r="FV380" s="22"/>
      <c r="FW380" s="22"/>
      <c r="FX380" s="22"/>
      <c r="FY380" s="22"/>
      <c r="FZ380" s="22"/>
      <c r="GA380" s="22"/>
      <c r="GB380" s="22"/>
      <c r="GC380" s="22"/>
      <c r="GD380" s="22"/>
      <c r="GE380" s="22"/>
      <c r="GF380" s="22"/>
      <c r="GG380" s="22"/>
      <c r="GH380" s="22"/>
      <c r="GI380" s="22"/>
      <c r="GJ380" s="22"/>
      <c r="GK380" s="22"/>
      <c r="GL380" s="22"/>
      <c r="GM380" s="22"/>
      <c r="GN380" s="22"/>
      <c r="GO380" s="22"/>
      <c r="GP380" s="22"/>
      <c r="GQ380" s="22"/>
      <c r="GR380" s="22"/>
      <c r="GS380" s="22"/>
      <c r="GT380" s="22"/>
      <c r="GU380" s="22"/>
      <c r="GV380" s="22"/>
      <c r="GW380" s="22"/>
      <c r="GX380" s="22"/>
      <c r="GY380" s="22"/>
      <c r="GZ380" s="22"/>
      <c r="HA380" s="22"/>
      <c r="HB380" s="22"/>
      <c r="HC380" s="22"/>
      <c r="HD380" s="22"/>
      <c r="HE380" s="22"/>
      <c r="HF380" s="22"/>
      <c r="HG380" s="22"/>
      <c r="HH380" s="22"/>
      <c r="HI380" s="22"/>
      <c r="HJ380" s="22"/>
      <c r="HK380" s="22"/>
      <c r="HL380" s="22"/>
      <c r="HM380" s="22"/>
      <c r="HN380" s="22"/>
      <c r="HO380" s="22"/>
      <c r="HP380" s="22"/>
      <c r="HQ380" s="22"/>
      <c r="HR380" s="22"/>
      <c r="HS380" s="22"/>
      <c r="HT380" s="22"/>
      <c r="HU380" s="22"/>
      <c r="HV380" s="22"/>
      <c r="HW380" s="22"/>
      <c r="HX380" s="22"/>
      <c r="HY380" s="22"/>
      <c r="HZ380" s="22"/>
      <c r="IA380" s="22"/>
      <c r="IB380" s="22"/>
      <c r="IC380" s="22"/>
      <c r="ID380" s="22"/>
      <c r="IE380" s="22"/>
      <c r="IF380" s="22"/>
      <c r="IG380" s="22"/>
      <c r="IH380" s="22"/>
      <c r="II380" s="22"/>
      <c r="IJ380" s="22"/>
      <c r="IK380" s="22"/>
      <c r="IL380" s="22"/>
      <c r="IM380" s="22"/>
      <c r="IN380" s="22"/>
      <c r="IO380" s="22"/>
      <c r="IP380" s="22"/>
      <c r="IQ380" s="22"/>
      <c r="IR380" s="22"/>
      <c r="IS380" s="22"/>
      <c r="IT380" s="22"/>
      <c r="IU380" s="22"/>
      <c r="IV380" s="22"/>
      <c r="IW380" s="22"/>
      <c r="IX380" s="22"/>
      <c r="IY380" s="22"/>
      <c r="IZ380" s="22"/>
      <c r="JA380" s="22"/>
      <c r="JB380" s="22"/>
      <c r="JC380" s="22"/>
      <c r="JD380" s="22"/>
      <c r="JE380" s="22"/>
      <c r="JF380" s="22"/>
      <c r="JG380" s="227"/>
      <c r="JH380" s="22"/>
      <c r="JI380" s="22"/>
      <c r="JJ380" s="22"/>
      <c r="JK380" s="22"/>
      <c r="JL380" s="22"/>
      <c r="JM380" s="22"/>
      <c r="JN380" s="22"/>
      <c r="JO380" s="22"/>
      <c r="JP380" s="22"/>
      <c r="JQ380" s="22"/>
      <c r="JR380" s="22"/>
      <c r="JS380" s="22"/>
      <c r="JT380" s="227"/>
      <c r="JU380" s="22"/>
      <c r="JV380" s="22"/>
      <c r="JW380" s="22"/>
      <c r="JX380" s="22"/>
      <c r="JY380" s="22"/>
      <c r="JZ380" s="22"/>
      <c r="KA380" s="22"/>
      <c r="KB380" s="22"/>
      <c r="KC380" s="22"/>
      <c r="KD380" s="22"/>
      <c r="KE380" s="22"/>
      <c r="KF380" s="22"/>
      <c r="KG380" s="227"/>
      <c r="KH380" s="22"/>
      <c r="KI380" s="22"/>
      <c r="KJ380" s="22"/>
      <c r="KK380" s="22"/>
      <c r="KL380" s="22"/>
      <c r="KM380" s="22"/>
      <c r="KN380" s="22"/>
      <c r="KO380" s="22"/>
      <c r="KP380" s="22"/>
      <c r="KQ380" s="22"/>
      <c r="KR380" s="22"/>
      <c r="KS380" s="22"/>
      <c r="KT380" s="227"/>
      <c r="KU380" s="22"/>
      <c r="KV380" s="22"/>
      <c r="KW380" s="22"/>
      <c r="KX380" s="22"/>
      <c r="KY380" s="22"/>
      <c r="KZ380" s="22"/>
      <c r="LA380" s="22"/>
      <c r="LB380" s="22"/>
      <c r="LC380" s="22"/>
      <c r="LD380" s="22"/>
      <c r="LE380" s="22"/>
      <c r="LF380" s="22"/>
      <c r="LG380" s="227"/>
      <c r="LH380" s="22"/>
      <c r="LI380" s="22"/>
      <c r="LJ380" s="22"/>
      <c r="LK380" s="22"/>
      <c r="LL380" s="22"/>
      <c r="LM380" s="22"/>
      <c r="LN380" s="22"/>
      <c r="LO380" s="22"/>
      <c r="LP380" s="22"/>
      <c r="LQ380" s="22"/>
      <c r="LR380" s="22"/>
      <c r="LS380" s="22"/>
      <c r="LT380" s="227"/>
      <c r="LU380" s="22"/>
      <c r="LV380" s="22"/>
      <c r="LW380" s="22"/>
      <c r="LX380" s="22"/>
      <c r="LY380" s="22"/>
      <c r="LZ380" s="22"/>
      <c r="MA380" s="22"/>
      <c r="MB380" s="22"/>
      <c r="MC380" s="22"/>
      <c r="MD380" s="22"/>
      <c r="ME380" s="22"/>
      <c r="MF380" s="22"/>
      <c r="MG380" s="227"/>
      <c r="MH380" s="22"/>
      <c r="MI380" s="22"/>
      <c r="MJ380" s="22"/>
      <c r="MK380" s="22"/>
      <c r="ML380" s="22"/>
      <c r="MM380" s="22"/>
      <c r="MN380" s="22"/>
      <c r="MO380" s="22"/>
      <c r="MP380" s="22"/>
      <c r="MQ380" s="22"/>
      <c r="MR380" s="22"/>
      <c r="MS380" s="30"/>
    </row>
    <row r="381" spans="1:357" ht="18" x14ac:dyDescent="0.25">
      <c r="A381" s="85">
        <v>550</v>
      </c>
      <c r="B381" s="111"/>
      <c r="C381" s="112" t="s">
        <v>129</v>
      </c>
      <c r="D381" s="112" t="s">
        <v>130</v>
      </c>
      <c r="E381" s="33">
        <f t="shared" ref="E381:K381" si="2057">SUM(E382:E386)</f>
        <v>4242138.2073109671</v>
      </c>
      <c r="F381" s="33">
        <f t="shared" si="2057"/>
        <v>4823147.220831247</v>
      </c>
      <c r="G381" s="33">
        <f t="shared" si="2057"/>
        <v>4334359.873143048</v>
      </c>
      <c r="H381" s="33">
        <f t="shared" si="2057"/>
        <v>7346119.1787681524</v>
      </c>
      <c r="I381" s="33">
        <f t="shared" si="2057"/>
        <v>7155645.9689534307</v>
      </c>
      <c r="J381" s="33">
        <f t="shared" si="2057"/>
        <v>8253676.3478551172</v>
      </c>
      <c r="K381" s="33">
        <f t="shared" si="2057"/>
        <v>9963332.4987481236</v>
      </c>
      <c r="L381" s="33">
        <f t="shared" ref="L381:R381" si="2058">SUM(L382:L386)</f>
        <v>4750141.8794858959</v>
      </c>
      <c r="M381" s="33">
        <f t="shared" si="2058"/>
        <v>647967.78501084959</v>
      </c>
      <c r="N381" s="33">
        <f t="shared" si="2058"/>
        <v>521089.96828576201</v>
      </c>
      <c r="O381" s="33">
        <f t="shared" si="2058"/>
        <v>380028.37589717912</v>
      </c>
      <c r="P381" s="33">
        <f t="shared" si="2058"/>
        <v>-206351.19345685194</v>
      </c>
      <c r="Q381" s="33">
        <f t="shared" si="2058"/>
        <v>980307.96194291441</v>
      </c>
      <c r="R381" s="33">
        <f t="shared" si="2058"/>
        <v>2307853.4468369223</v>
      </c>
      <c r="S381" s="33">
        <f t="shared" ref="S381:S386" si="2059">L381+M381+N381+O381+P381+Q381+R381</f>
        <v>9381038.2240026724</v>
      </c>
      <c r="T381" s="33">
        <f t="shared" ref="T381:AE381" si="2060">SUM(T382:T386)</f>
        <v>555274.57853446843</v>
      </c>
      <c r="U381" s="33">
        <f t="shared" si="2060"/>
        <v>669762.97780003352</v>
      </c>
      <c r="V381" s="33">
        <f t="shared" si="2060"/>
        <v>1186721.6616591555</v>
      </c>
      <c r="W381" s="33">
        <f t="shared" si="2060"/>
        <v>791783.50859622774</v>
      </c>
      <c r="X381" s="33">
        <f t="shared" si="2060"/>
        <v>376544.07027207484</v>
      </c>
      <c r="Y381" s="33">
        <f t="shared" si="2060"/>
        <v>706556.65898848278</v>
      </c>
      <c r="Z381" s="33">
        <f t="shared" si="2060"/>
        <v>769886.81355366355</v>
      </c>
      <c r="AA381" s="33">
        <f t="shared" si="2060"/>
        <v>434956.60156902025</v>
      </c>
      <c r="AB381" s="33">
        <f t="shared" si="2060"/>
        <v>455110.44066099159</v>
      </c>
      <c r="AC381" s="33">
        <f t="shared" si="2060"/>
        <v>912772.08412618958</v>
      </c>
      <c r="AD381" s="33">
        <f t="shared" si="2060"/>
        <v>735357.45284593524</v>
      </c>
      <c r="AE381" s="33">
        <f t="shared" si="2060"/>
        <v>568159.05424803915</v>
      </c>
      <c r="AF381" s="34">
        <f t="shared" ref="AF381:AF386" si="2061">T381+U381+V381+W381+X381+Y381+Z381+AA381+AB381+AC381+AD381+AE381</f>
        <v>8162885.9028542824</v>
      </c>
      <c r="AG381" s="33">
        <f t="shared" ref="AG381:AL381" si="2062">SUM(AG382:AG386)</f>
        <v>782498.74812218326</v>
      </c>
      <c r="AH381" s="33">
        <f t="shared" si="2062"/>
        <v>730629.27724920714</v>
      </c>
      <c r="AI381" s="33">
        <f t="shared" si="2062"/>
        <v>233759.47254214657</v>
      </c>
      <c r="AJ381" s="33">
        <f t="shared" si="2062"/>
        <v>567383.78067100665</v>
      </c>
      <c r="AK381" s="33">
        <f t="shared" si="2062"/>
        <v>645885.49490903015</v>
      </c>
      <c r="AL381" s="33">
        <f t="shared" si="2062"/>
        <v>859728.29911533988</v>
      </c>
      <c r="AM381" s="33">
        <f t="shared" ref="AM381:AR381" si="2063">SUM(AM382:AM386)</f>
        <v>764073.2077699888</v>
      </c>
      <c r="AN381" s="33">
        <f t="shared" si="2063"/>
        <v>495977.29928225675</v>
      </c>
      <c r="AO381" s="33">
        <f t="shared" si="2063"/>
        <v>469108.08295776974</v>
      </c>
      <c r="AP381" s="33">
        <f t="shared" si="2063"/>
        <v>2037896.2748289104</v>
      </c>
      <c r="AQ381" s="33">
        <f t="shared" si="2063"/>
        <v>506427.30095142726</v>
      </c>
      <c r="AR381" s="33">
        <f t="shared" si="2063"/>
        <v>1317328.4947421141</v>
      </c>
      <c r="AS381" s="34">
        <f t="shared" ref="AS381:AS386" si="2064">AG381+AH381+AI381+AJ381+AK381+AL381+AM381+AN381+AO381+AP381+AQ381+AR381</f>
        <v>9410695.7331413794</v>
      </c>
      <c r="AT381" s="33">
        <f>SUM(AT382:AT386)</f>
        <v>563598.89083625434</v>
      </c>
      <c r="AU381" s="33">
        <f t="shared" ref="AU381:BE381" si="2065">SUM(AU382:AU386)</f>
        <v>219664.14204640302</v>
      </c>
      <c r="AV381" s="33">
        <f t="shared" si="2065"/>
        <v>675214.38157235866</v>
      </c>
      <c r="AW381" s="33">
        <f t="shared" si="2065"/>
        <v>1189024.1917042229</v>
      </c>
      <c r="AX381" s="33">
        <f t="shared" si="2065"/>
        <v>714403.92046402977</v>
      </c>
      <c r="AY381" s="33">
        <f t="shared" si="2065"/>
        <v>640445.10465698538</v>
      </c>
      <c r="AZ381" s="33">
        <f t="shared" si="2065"/>
        <v>776260.89509263868</v>
      </c>
      <c r="BA381" s="33">
        <f t="shared" si="2065"/>
        <v>631040.59639459243</v>
      </c>
      <c r="BB381" s="33">
        <f t="shared" si="2065"/>
        <v>586275.60423969291</v>
      </c>
      <c r="BC381" s="33">
        <f t="shared" si="2065"/>
        <v>649227.81192622287</v>
      </c>
      <c r="BD381" s="33">
        <f t="shared" si="2065"/>
        <v>1499387.2322650636</v>
      </c>
      <c r="BE381" s="33">
        <f t="shared" si="2065"/>
        <v>1263184.4033550322</v>
      </c>
      <c r="BF381" s="34">
        <f t="shared" ref="BF381:BF386" si="2066">AT381+AU381+AV381+AW381+AX381+AY381+AZ381+BA381+BB381+BC381+BD381+BE381</f>
        <v>9407727.1745534986</v>
      </c>
      <c r="BG381" s="33">
        <f t="shared" ref="BG381:BL381" si="2067">SUM(BG382:BG386)</f>
        <v>688510.38027875149</v>
      </c>
      <c r="BH381" s="33">
        <f t="shared" si="2067"/>
        <v>407580.1377900184</v>
      </c>
      <c r="BI381" s="33">
        <f t="shared" si="2067"/>
        <v>316206.87122350186</v>
      </c>
      <c r="BJ381" s="33">
        <f t="shared" si="2067"/>
        <v>765422.98572859308</v>
      </c>
      <c r="BK381" s="33">
        <f t="shared" si="2067"/>
        <v>950637.07828409306</v>
      </c>
      <c r="BL381" s="33">
        <f t="shared" si="2067"/>
        <v>1130703.2137372727</v>
      </c>
      <c r="BM381" s="33">
        <f t="shared" ref="BM381:BR381" si="2068">SUM(BM382:BM386)</f>
        <v>572219.4733767315</v>
      </c>
      <c r="BN381" s="33">
        <f t="shared" si="2068"/>
        <v>1384458.8171423804</v>
      </c>
      <c r="BO381" s="33">
        <f t="shared" si="2068"/>
        <v>360798.72233350005</v>
      </c>
      <c r="BP381" s="33">
        <f t="shared" si="2068"/>
        <v>769505.96574027708</v>
      </c>
      <c r="BQ381" s="33">
        <f t="shared" si="2068"/>
        <v>3275377.1425054255</v>
      </c>
      <c r="BR381" s="33">
        <f t="shared" si="2068"/>
        <v>-938202.65990652703</v>
      </c>
      <c r="BS381" s="34">
        <f t="shared" ref="BS381:BS386" si="2069">BG381+BH381+BI381+BJ381+BK381+BL381+BM381+BN381+BO381+BP381+BQ381+BR381</f>
        <v>9683218.1282340195</v>
      </c>
      <c r="BT381" s="33">
        <f t="shared" ref="BT381:BY381" si="2070">SUM(BT382:BT386)</f>
        <v>652112.07757469546</v>
      </c>
      <c r="BU381" s="33">
        <f t="shared" si="2070"/>
        <v>507561.11024870642</v>
      </c>
      <c r="BV381" s="33">
        <f t="shared" si="2070"/>
        <v>525031.31476381258</v>
      </c>
      <c r="BW381" s="33">
        <f t="shared" si="2070"/>
        <v>1044919.4213820728</v>
      </c>
      <c r="BX381" s="33">
        <f t="shared" si="2070"/>
        <v>1740374.5701468871</v>
      </c>
      <c r="BY381" s="33">
        <f t="shared" si="2070"/>
        <v>1579254.573860791</v>
      </c>
      <c r="BZ381" s="33">
        <f t="shared" ref="BZ381:CE381" si="2071">SUM(BZ382:BZ386)</f>
        <v>3090788.367050576</v>
      </c>
      <c r="CA381" s="33">
        <f t="shared" si="2071"/>
        <v>439639.34564346465</v>
      </c>
      <c r="CB381" s="33">
        <f t="shared" si="2071"/>
        <v>881375.21757636475</v>
      </c>
      <c r="CC381" s="33">
        <f t="shared" si="2071"/>
        <v>97929.321732599477</v>
      </c>
      <c r="CD381" s="33">
        <f t="shared" si="2071"/>
        <v>-340835.47529627825</v>
      </c>
      <c r="CE381" s="33">
        <f t="shared" si="2071"/>
        <v>3587043.7449924867</v>
      </c>
      <c r="CF381" s="34">
        <f t="shared" ref="CF381:CF386" si="2072">BT381+BU381+BV381+BW381+BX381+BY381+BZ381+CA381+CB381+CC381+CD381+CE381</f>
        <v>13805193.589676177</v>
      </c>
      <c r="CG381" s="33">
        <f t="shared" ref="CG381:CL381" si="2073">SUM(CG382:CG386)</f>
        <v>1035763.4321482222</v>
      </c>
      <c r="CH381" s="33">
        <f t="shared" si="2073"/>
        <v>493158.61099983333</v>
      </c>
      <c r="CI381" s="33">
        <f t="shared" si="2073"/>
        <v>595463.17634785501</v>
      </c>
      <c r="CJ381" s="33">
        <f t="shared" si="2073"/>
        <v>996795.21603238198</v>
      </c>
      <c r="CK381" s="33">
        <f t="shared" si="2073"/>
        <v>1149529.9382406941</v>
      </c>
      <c r="CL381" s="33">
        <f t="shared" si="2073"/>
        <v>1123818.4664914038</v>
      </c>
      <c r="CM381" s="33">
        <f t="shared" ref="CM381:CR381" si="2074">SUM(CM382:CM386)</f>
        <v>878795.09063595417</v>
      </c>
      <c r="CN381" s="33">
        <f t="shared" si="2074"/>
        <v>899239.52320146852</v>
      </c>
      <c r="CO381" s="33">
        <f t="shared" si="2074"/>
        <v>1940155.2714905688</v>
      </c>
      <c r="CP381" s="33">
        <f t="shared" si="2074"/>
        <v>1393092.5201969612</v>
      </c>
      <c r="CQ381" s="33">
        <f t="shared" si="2074"/>
        <v>461866.56776831963</v>
      </c>
      <c r="CR381" s="33">
        <f t="shared" si="2074"/>
        <v>2312364.1140460703</v>
      </c>
      <c r="CS381" s="34">
        <f t="shared" ref="CS381:CS386" si="2075">CG381+CH381+CI381+CJ381+CK381+CL381+CM381+CN381+CO381+CP381+CQ381+CR381</f>
        <v>13280041.927599736</v>
      </c>
      <c r="CT381" s="33">
        <f t="shared" ref="CT381:CY381" si="2076">SUM(CT382:CT386)</f>
        <v>1465809.4551827742</v>
      </c>
      <c r="CU381" s="33">
        <f t="shared" si="2076"/>
        <v>801307.05395593366</v>
      </c>
      <c r="CV381" s="33">
        <f t="shared" si="2076"/>
        <v>628476.74937406112</v>
      </c>
      <c r="CW381" s="33">
        <f t="shared" si="2076"/>
        <v>774102.99240527442</v>
      </c>
      <c r="CX381" s="33">
        <f t="shared" si="2076"/>
        <v>946251.61304456787</v>
      </c>
      <c r="CY381" s="33">
        <f t="shared" si="2076"/>
        <v>1174981.8092972792</v>
      </c>
      <c r="CZ381" s="33">
        <f t="shared" ref="CZ381:DE381" si="2077">SUM(CZ382:CZ386)</f>
        <v>1685300.7715322981</v>
      </c>
      <c r="DA381" s="33">
        <f t="shared" si="2077"/>
        <v>927017.28388416138</v>
      </c>
      <c r="DB381" s="33">
        <f t="shared" si="2077"/>
        <v>894935.6466783483</v>
      </c>
      <c r="DC381" s="33">
        <f t="shared" si="2077"/>
        <v>1121210.619262228</v>
      </c>
      <c r="DD381" s="33">
        <f t="shared" si="2077"/>
        <v>676816.03676347726</v>
      </c>
      <c r="DE381" s="33">
        <f t="shared" si="2077"/>
        <v>2326932.1290268777</v>
      </c>
      <c r="DF381" s="33">
        <f t="shared" ref="DF381:DF386" si="2078">CT381+CU381+CV381+CW381+CX381+CY381+CZ381+DA381+DB381+DC381+DD381+DE381</f>
        <v>13423142.160407282</v>
      </c>
      <c r="DG381" s="33">
        <f t="shared" ref="DG381:DR381" si="2079">SUM(DG382:DG386)</f>
        <v>942462.45</v>
      </c>
      <c r="DH381" s="33">
        <f t="shared" si="2079"/>
        <v>968509.33</v>
      </c>
      <c r="DI381" s="33">
        <f t="shared" si="2079"/>
        <v>1089629.5900000001</v>
      </c>
      <c r="DJ381" s="33">
        <f t="shared" si="2079"/>
        <v>2086905.57</v>
      </c>
      <c r="DK381" s="33">
        <f t="shared" si="2079"/>
        <v>843171.94</v>
      </c>
      <c r="DL381" s="33">
        <f t="shared" si="2079"/>
        <v>1583460.8900000001</v>
      </c>
      <c r="DM381" s="33">
        <f t="shared" si="2079"/>
        <v>1126154.3799999999</v>
      </c>
      <c r="DN381" s="33">
        <f t="shared" si="2079"/>
        <v>-268014.33</v>
      </c>
      <c r="DO381" s="33">
        <f t="shared" si="2079"/>
        <v>1192319.4899999998</v>
      </c>
      <c r="DP381" s="33">
        <f t="shared" si="2079"/>
        <v>1395111.1500000036</v>
      </c>
      <c r="DQ381" s="33">
        <f t="shared" si="2079"/>
        <v>1192140.6600000006</v>
      </c>
      <c r="DR381" s="33">
        <f t="shared" si="2079"/>
        <v>5283886.24</v>
      </c>
      <c r="DS381" s="34">
        <f t="shared" ref="DS381:DS386" si="2080">DG381+DH381+DI381+DJ381+DK381+DL381+DM381+DN381+DO381+DP381+DQ381+DR381</f>
        <v>17435737.360000007</v>
      </c>
      <c r="DT381" s="33">
        <f t="shared" ref="DT381:EE381" si="2081">SUM(DT382:DT386)</f>
        <v>2092500.2</v>
      </c>
      <c r="DU381" s="33">
        <f t="shared" si="2081"/>
        <v>1063865.6600000001</v>
      </c>
      <c r="DV381" s="33">
        <f t="shared" si="2081"/>
        <v>1145945.8999999999</v>
      </c>
      <c r="DW381" s="33">
        <f t="shared" si="2081"/>
        <v>1974903</v>
      </c>
      <c r="DX381" s="33">
        <f t="shared" si="2081"/>
        <v>738567.99</v>
      </c>
      <c r="DY381" s="33">
        <f t="shared" si="2081"/>
        <v>1911262.3599999999</v>
      </c>
      <c r="DZ381" s="33">
        <f t="shared" si="2081"/>
        <v>1458831.58</v>
      </c>
      <c r="EA381" s="33">
        <f t="shared" si="2081"/>
        <v>765315.70000000054</v>
      </c>
      <c r="EB381" s="33">
        <f t="shared" si="2081"/>
        <v>1284369.2899999979</v>
      </c>
      <c r="EC381" s="33">
        <f t="shared" si="2081"/>
        <v>1400132.1199999978</v>
      </c>
      <c r="ED381" s="33">
        <f t="shared" si="2081"/>
        <v>2405385.4</v>
      </c>
      <c r="EE381" s="33">
        <f t="shared" si="2081"/>
        <v>7136356.0400000019</v>
      </c>
      <c r="EF381" s="34">
        <f t="shared" ref="EF381:EF386" si="2082">DT381+DU381+DV381+DW381+DX381+DY381+DZ381+EA381+EB381+EC381+ED381+EE381</f>
        <v>23377435.239999998</v>
      </c>
      <c r="EG381" s="33">
        <f t="shared" ref="EG381:ER381" si="2083">SUM(EG382:EG386)</f>
        <v>1678387.9</v>
      </c>
      <c r="EH381" s="33">
        <f t="shared" si="2083"/>
        <v>2124576.89</v>
      </c>
      <c r="EI381" s="33">
        <f t="shared" si="2083"/>
        <v>2820315.02</v>
      </c>
      <c r="EJ381" s="33">
        <f t="shared" si="2083"/>
        <v>2320882.5500000003</v>
      </c>
      <c r="EK381" s="33">
        <f t="shared" si="2083"/>
        <v>2108695.02</v>
      </c>
      <c r="EL381" s="33">
        <f t="shared" si="2083"/>
        <v>3533883.68</v>
      </c>
      <c r="EM381" s="33">
        <f t="shared" si="2083"/>
        <v>2087565.7000000095</v>
      </c>
      <c r="EN381" s="33">
        <f t="shared" si="2083"/>
        <v>1846612.8399999999</v>
      </c>
      <c r="EO381" s="33">
        <f t="shared" si="2083"/>
        <v>2456338.2599999998</v>
      </c>
      <c r="EP381" s="33">
        <f t="shared" si="2083"/>
        <v>2760308.6100000003</v>
      </c>
      <c r="EQ381" s="33">
        <f t="shared" si="2083"/>
        <v>2703725.4499999909</v>
      </c>
      <c r="ER381" s="33">
        <f t="shared" si="2083"/>
        <v>11760968.130000003</v>
      </c>
      <c r="ES381" s="34">
        <f t="shared" ref="ES381:ES386" si="2084">EG381+EH381+EI381+EJ381+EK381+EL381+EM381+EN381+EO381+EP381+EQ381+ER381</f>
        <v>38202260.049999997</v>
      </c>
      <c r="ET381" s="33">
        <f t="shared" ref="ET381:FE381" si="2085">SUM(ET382:ET386)</f>
        <v>2779681.6</v>
      </c>
      <c r="EU381" s="33">
        <f t="shared" si="2085"/>
        <v>4420672.49</v>
      </c>
      <c r="EV381" s="33">
        <f t="shared" si="2085"/>
        <v>2533649.9700000002</v>
      </c>
      <c r="EW381" s="33">
        <f t="shared" si="2085"/>
        <v>3256795.3</v>
      </c>
      <c r="EX381" s="33">
        <f t="shared" si="2085"/>
        <v>2497314.7500000075</v>
      </c>
      <c r="EY381" s="33">
        <f t="shared" si="2085"/>
        <v>4536914.4699999914</v>
      </c>
      <c r="EZ381" s="33">
        <f t="shared" si="2085"/>
        <v>3197420.87</v>
      </c>
      <c r="FA381" s="33">
        <f t="shared" si="2085"/>
        <v>3161352.4</v>
      </c>
      <c r="FB381" s="33">
        <f t="shared" si="2085"/>
        <v>5139758.7200000063</v>
      </c>
      <c r="FC381" s="33">
        <f t="shared" si="2085"/>
        <v>5116595.2300000004</v>
      </c>
      <c r="FD381" s="33">
        <f t="shared" si="2085"/>
        <v>2979475.41</v>
      </c>
      <c r="FE381" s="33">
        <f t="shared" si="2085"/>
        <v>5693751.7599999923</v>
      </c>
      <c r="FF381" s="34">
        <f t="shared" ref="FF381:FF386" si="2086">ET381+EU381+EV381+EW381+EX381+EY381+EZ381+FA381+FB381+FC381+FD381+FE381</f>
        <v>45313382.969999999</v>
      </c>
      <c r="FG381" s="33">
        <f t="shared" ref="FG381:FR381" si="2087">SUM(FG382:FG386)</f>
        <v>3455261.03</v>
      </c>
      <c r="FH381" s="33">
        <f t="shared" si="2087"/>
        <v>3001819.1499999994</v>
      </c>
      <c r="FI381" s="33">
        <f t="shared" si="2087"/>
        <v>4605343.5800000057</v>
      </c>
      <c r="FJ381" s="33">
        <f t="shared" si="2087"/>
        <v>4505343.87</v>
      </c>
      <c r="FK381" s="33">
        <f t="shared" si="2087"/>
        <v>3480781.8000000101</v>
      </c>
      <c r="FL381" s="33">
        <f t="shared" si="2087"/>
        <v>5071934.8099999791</v>
      </c>
      <c r="FM381" s="33">
        <f t="shared" si="2087"/>
        <v>4204006</v>
      </c>
      <c r="FN381" s="33">
        <f t="shared" si="2087"/>
        <v>8897268.7499999907</v>
      </c>
      <c r="FO381" s="33">
        <f t="shared" si="2087"/>
        <v>-1410828.709999973</v>
      </c>
      <c r="FP381" s="33">
        <f t="shared" si="2087"/>
        <v>4147460.23</v>
      </c>
      <c r="FQ381" s="33">
        <f t="shared" si="2087"/>
        <v>5536979.9999999851</v>
      </c>
      <c r="FR381" s="33">
        <f t="shared" si="2087"/>
        <v>4613760.8800000371</v>
      </c>
      <c r="FS381" s="34">
        <f t="shared" ref="FS381:FS386" si="2088">FG381+FH381+FI381+FJ381+FK381+FL381+FM381+FN381+FO381+FP381+FQ381+FR381</f>
        <v>50109131.390000038</v>
      </c>
      <c r="FT381" s="33">
        <f t="shared" ref="FT381:GC381" si="2089">SUM(FT382:FT386)</f>
        <v>3885783.4899999998</v>
      </c>
      <c r="FU381" s="33">
        <f t="shared" si="2089"/>
        <v>4529092.04</v>
      </c>
      <c r="FV381" s="33">
        <f t="shared" si="2089"/>
        <v>4464179.33</v>
      </c>
      <c r="FW381" s="33">
        <f t="shared" si="2089"/>
        <v>5595819.2800000096</v>
      </c>
      <c r="FX381" s="33">
        <f t="shared" si="2089"/>
        <v>3904748.1999999927</v>
      </c>
      <c r="FY381" s="33">
        <f t="shared" si="2089"/>
        <v>4299496.840000011</v>
      </c>
      <c r="FZ381" s="33">
        <f t="shared" si="2089"/>
        <v>4456511.4699999681</v>
      </c>
      <c r="GA381" s="33">
        <f t="shared" si="2089"/>
        <v>4390711.2500000251</v>
      </c>
      <c r="GB381" s="33">
        <f t="shared" si="2089"/>
        <v>4079209.36</v>
      </c>
      <c r="GC381" s="33">
        <f t="shared" si="2089"/>
        <v>4907951.3799999924</v>
      </c>
      <c r="GD381" s="33">
        <f>SUM(GD382:GD386)</f>
        <v>5301505.9699999802</v>
      </c>
      <c r="GE381" s="33">
        <f>SUM(GE382:GE386)</f>
        <v>7192503.6600000001</v>
      </c>
      <c r="GF381" s="34">
        <f t="shared" ref="GF381:GF386" si="2090">FT381+FU381+FV381+FW381+FX381+FY381+FZ381+GA381+GB381+GC381+GD381+GE381</f>
        <v>57007512.269999981</v>
      </c>
      <c r="GG381" s="33">
        <f t="shared" ref="GG381:GP381" si="2091">SUM(GG382:GG386)</f>
        <v>4552285.34</v>
      </c>
      <c r="GH381" s="33">
        <f t="shared" si="2091"/>
        <v>4263995.2400000021</v>
      </c>
      <c r="GI381" s="33">
        <f t="shared" si="2091"/>
        <v>4555612.2799999956</v>
      </c>
      <c r="GJ381" s="33">
        <f t="shared" si="2091"/>
        <v>5158139.2100000018</v>
      </c>
      <c r="GK381" s="33">
        <f t="shared" si="2091"/>
        <v>5316617.679999995</v>
      </c>
      <c r="GL381" s="33">
        <f t="shared" si="2091"/>
        <v>5635783.1800000202</v>
      </c>
      <c r="GM381" s="33">
        <f t="shared" si="2091"/>
        <v>5310048.2399999872</v>
      </c>
      <c r="GN381" s="33">
        <f t="shared" si="2091"/>
        <v>4245326.310000008</v>
      </c>
      <c r="GO381" s="33">
        <f t="shared" si="2091"/>
        <v>4930582.1299999813</v>
      </c>
      <c r="GP381" s="33">
        <f t="shared" si="2091"/>
        <v>4899930.650000019</v>
      </c>
      <c r="GQ381" s="33">
        <f>SUM(GQ382:GQ386)</f>
        <v>6594567.3199999845</v>
      </c>
      <c r="GR381" s="33">
        <f>SUM(GR382:GR386)</f>
        <v>9155257.6300000064</v>
      </c>
      <c r="GS381" s="34">
        <f t="shared" ref="GS381:GS386" si="2092">GG381+GH381+GI381+GJ381+GK381+GL381+GM381+GN381+GO381+GP381+GQ381+GR381</f>
        <v>64618145.210000008</v>
      </c>
      <c r="GT381" s="33">
        <f t="shared" ref="GT381:HC381" si="2093">SUM(GT382:GT386)</f>
        <v>5524069.3000000026</v>
      </c>
      <c r="GU381" s="33">
        <f t="shared" si="2093"/>
        <v>4981287.9699999979</v>
      </c>
      <c r="GV381" s="33">
        <f t="shared" si="2093"/>
        <v>6876165.9999999981</v>
      </c>
      <c r="GW381" s="33">
        <f t="shared" si="2093"/>
        <v>5441801.2700000135</v>
      </c>
      <c r="GX381" s="33">
        <f t="shared" si="2093"/>
        <v>4037481.189999986</v>
      </c>
      <c r="GY381" s="33">
        <f t="shared" si="2093"/>
        <v>7266688.0600000015</v>
      </c>
      <c r="GZ381" s="33">
        <f t="shared" si="2093"/>
        <v>5580193.6999999825</v>
      </c>
      <c r="HA381" s="33">
        <f t="shared" si="2093"/>
        <v>3402844.7900000401</v>
      </c>
      <c r="HB381" s="33">
        <f t="shared" si="2093"/>
        <v>7196782.6099999482</v>
      </c>
      <c r="HC381" s="33">
        <f t="shared" si="2093"/>
        <v>5382792.8800000828</v>
      </c>
      <c r="HD381" s="33">
        <f>SUM(HD382:HD386)</f>
        <v>5330681.7799999192</v>
      </c>
      <c r="HE381" s="33">
        <f>SUM(HE382:HE386)</f>
        <v>12347962.240000002</v>
      </c>
      <c r="HF381" s="34">
        <f t="shared" ref="HF381:HF386" si="2094">GT381+GU381+GV381+GW381+GX381+GY381+GZ381+HA381+HB381+HC381+HD381+HE381</f>
        <v>73368751.789999962</v>
      </c>
      <c r="HG381" s="33">
        <f t="shared" ref="HG381:HP381" si="2095">SUM(HG382:HG386)</f>
        <v>5295590.8300000029</v>
      </c>
      <c r="HH381" s="33">
        <f t="shared" si="2095"/>
        <v>5346010.1400000062</v>
      </c>
      <c r="HI381" s="33">
        <f t="shared" si="2095"/>
        <v>6720164.5099999923</v>
      </c>
      <c r="HJ381" s="33">
        <f t="shared" si="2095"/>
        <v>6519191.0100000193</v>
      </c>
      <c r="HK381" s="33">
        <f t="shared" si="2095"/>
        <v>4196254.0799999693</v>
      </c>
      <c r="HL381" s="33">
        <f t="shared" si="2095"/>
        <v>10114801.500000006</v>
      </c>
      <c r="HM381" s="33">
        <f t="shared" si="2095"/>
        <v>5200531.7800000021</v>
      </c>
      <c r="HN381" s="33">
        <f t="shared" si="2095"/>
        <v>5513491.8300000373</v>
      </c>
      <c r="HO381" s="33">
        <f t="shared" si="2095"/>
        <v>6502486.5799999638</v>
      </c>
      <c r="HP381" s="33">
        <f t="shared" si="2095"/>
        <v>5994035.5399999637</v>
      </c>
      <c r="HQ381" s="33">
        <f>SUM(HQ382:HQ386)</f>
        <v>7975576.0099999923</v>
      </c>
      <c r="HR381" s="33">
        <f>SUM(HR382:HR386)</f>
        <v>11401356.170000035</v>
      </c>
      <c r="HS381" s="34">
        <f t="shared" ref="HS381:HS386" si="2096">HG381+HH381+HI381+HJ381+HK381+HL381+HM381+HN381+HO381+HP381+HQ381+HR381</f>
        <v>80779489.979999989</v>
      </c>
      <c r="HT381" s="33">
        <f t="shared" ref="HT381:IC381" si="2097">SUM(HT382:HT386)</f>
        <v>5768710.4499999993</v>
      </c>
      <c r="HU381" s="33">
        <f t="shared" si="2097"/>
        <v>8290906.0200000061</v>
      </c>
      <c r="HV381" s="33">
        <f t="shared" si="2097"/>
        <v>12446415.800000001</v>
      </c>
      <c r="HW381" s="33">
        <f t="shared" si="2097"/>
        <v>6805748.8800000073</v>
      </c>
      <c r="HX381" s="33">
        <f t="shared" si="2097"/>
        <v>11877657.759999977</v>
      </c>
      <c r="HY381" s="33">
        <f t="shared" si="2097"/>
        <v>7985772.3200000189</v>
      </c>
      <c r="HZ381" s="33">
        <f t="shared" si="2097"/>
        <v>5333275.3000000101</v>
      </c>
      <c r="IA381" s="33">
        <f t="shared" si="2097"/>
        <v>8271795.8899999876</v>
      </c>
      <c r="IB381" s="33">
        <f t="shared" si="2097"/>
        <v>7044000.8199999603</v>
      </c>
      <c r="IC381" s="33">
        <f t="shared" si="2097"/>
        <v>8130382.310000008</v>
      </c>
      <c r="ID381" s="33">
        <f>SUM(ID382:ID386)</f>
        <v>6593000.5500000138</v>
      </c>
      <c r="IE381" s="33">
        <f>SUM(IE382:IE386)</f>
        <v>970676.35000001686</v>
      </c>
      <c r="IF381" s="34">
        <f t="shared" ref="IF381:IF386" si="2098">HT381+HU381+HV381+HW381+HX381+HY381+HZ381+IA381+IB381+IC381+ID381+IE381</f>
        <v>89518342.450000003</v>
      </c>
      <c r="IG381" s="33">
        <f t="shared" ref="IG381:IP381" si="2099">SUM(IG382:IG386)</f>
        <v>7073234.3599999994</v>
      </c>
      <c r="IH381" s="33">
        <f t="shared" si="2099"/>
        <v>5712504.7299999939</v>
      </c>
      <c r="II381" s="33">
        <f t="shared" si="2099"/>
        <v>6655715.1400000062</v>
      </c>
      <c r="IJ381" s="33">
        <f t="shared" si="2099"/>
        <v>7154915.4800000275</v>
      </c>
      <c r="IK381" s="33">
        <f t="shared" si="2099"/>
        <v>6594697.1299999775</v>
      </c>
      <c r="IL381" s="33">
        <f t="shared" si="2099"/>
        <v>8346427.6000000257</v>
      </c>
      <c r="IM381" s="33">
        <f t="shared" si="2099"/>
        <v>6564215.9399999883</v>
      </c>
      <c r="IN381" s="33">
        <f t="shared" si="2099"/>
        <v>6719543.3300000001</v>
      </c>
      <c r="IO381" s="33">
        <f t="shared" si="2099"/>
        <v>5548816.3900000118</v>
      </c>
      <c r="IP381" s="33">
        <f t="shared" si="2099"/>
        <v>7375058.4099999648</v>
      </c>
      <c r="IQ381" s="33">
        <f>SUM(IQ382:IQ386)</f>
        <v>6783853.41000003</v>
      </c>
      <c r="IR381" s="33">
        <f>SUM(IR382:IR386)</f>
        <v>5805803.5999999931</v>
      </c>
      <c r="IS381" s="34">
        <f t="shared" ref="IS381:IS386" si="2100">IG381+IH381+II381+IJ381+IK381+IL381+IM381+IN381+IO381+IP381+IQ381+IR381</f>
        <v>80334785.520000011</v>
      </c>
      <c r="IT381" s="33">
        <f t="shared" ref="IT381:JC381" si="2101">SUM(IT382:IT386)</f>
        <v>7310413.7599999988</v>
      </c>
      <c r="IU381" s="33">
        <f t="shared" si="2101"/>
        <v>5351285.459999999</v>
      </c>
      <c r="IV381" s="33">
        <f t="shared" si="2101"/>
        <v>7550284.1200000076</v>
      </c>
      <c r="IW381" s="33">
        <f t="shared" si="2101"/>
        <v>8292365.240000003</v>
      </c>
      <c r="IX381" s="33">
        <f t="shared" si="2101"/>
        <v>5623344.7999999737</v>
      </c>
      <c r="IY381" s="33">
        <f t="shared" si="2101"/>
        <v>6328402.6800000183</v>
      </c>
      <c r="IZ381" s="33">
        <f t="shared" si="2101"/>
        <v>7828455.0700000292</v>
      </c>
      <c r="JA381" s="33">
        <f t="shared" si="2101"/>
        <v>6492493.5499999421</v>
      </c>
      <c r="JB381" s="33">
        <f t="shared" si="2101"/>
        <v>12209405.080000013</v>
      </c>
      <c r="JC381" s="33">
        <f t="shared" si="2101"/>
        <v>7502229.4199999142</v>
      </c>
      <c r="JD381" s="33">
        <f>SUM(JD382:JD386)</f>
        <v>8026325.2900000773</v>
      </c>
      <c r="JE381" s="33">
        <f>SUM(JE382:JE386)</f>
        <v>6788355.7200000072</v>
      </c>
      <c r="JF381" s="34">
        <f t="shared" ref="JF381:JF386" si="2102">IT381+IU381+IV381+IW381+IX381+IY381+IZ381+JA381+JB381+JC381+JD381+JE381</f>
        <v>89303360.189999998</v>
      </c>
      <c r="JG381" s="230">
        <f t="shared" ref="JG381:JP381" si="2103">SUM(JG382:JG386)</f>
        <v>7302065.6899999985</v>
      </c>
      <c r="JH381" s="33">
        <f t="shared" si="2103"/>
        <v>5446985.7599999988</v>
      </c>
      <c r="JI381" s="33">
        <f t="shared" si="2103"/>
        <v>9348745.1500000078</v>
      </c>
      <c r="JJ381" s="33">
        <f t="shared" si="2103"/>
        <v>8317781.8599999845</v>
      </c>
      <c r="JK381" s="33">
        <f t="shared" si="2103"/>
        <v>9266555.9299999997</v>
      </c>
      <c r="JL381" s="33">
        <f t="shared" si="2103"/>
        <v>6963827.9200000279</v>
      </c>
      <c r="JM381" s="33">
        <f t="shared" si="2103"/>
        <v>9108192.4999999944</v>
      </c>
      <c r="JN381" s="33">
        <f t="shared" si="2103"/>
        <v>5887276.5800000066</v>
      </c>
      <c r="JO381" s="33">
        <f t="shared" si="2103"/>
        <v>11331338.029999986</v>
      </c>
      <c r="JP381" s="33">
        <f t="shared" si="2103"/>
        <v>4926847.5599999521</v>
      </c>
      <c r="JQ381" s="33">
        <f>SUM(JQ382:JQ386)</f>
        <v>4986471.6100000534</v>
      </c>
      <c r="JR381" s="33">
        <f>SUM(JR382:JR386)</f>
        <v>7439809.7800000142</v>
      </c>
      <c r="JS381" s="34">
        <f t="shared" ref="JS381:JS386" si="2104">JG381+JH381+JI381+JJ381+JK381+JL381+JM381+JN381+JO381+JP381+JQ381+JR381</f>
        <v>90325898.370000035</v>
      </c>
      <c r="JT381" s="230">
        <f t="shared" ref="JT381:KC381" si="2105">SUM(JT382:JT386)</f>
        <v>7861575.3800000008</v>
      </c>
      <c r="JU381" s="33">
        <f t="shared" si="2105"/>
        <v>4926846.8499999894</v>
      </c>
      <c r="JV381" s="33">
        <f t="shared" si="2105"/>
        <v>11278995.370000008</v>
      </c>
      <c r="JW381" s="33">
        <f t="shared" si="2105"/>
        <v>9247077.9400000088</v>
      </c>
      <c r="JX381" s="33">
        <f t="shared" si="2105"/>
        <v>5359585.0099999951</v>
      </c>
      <c r="JY381" s="33">
        <f t="shared" si="2105"/>
        <v>8723295.8900000043</v>
      </c>
      <c r="JZ381" s="33">
        <f t="shared" si="2105"/>
        <v>8291332.1099999817</v>
      </c>
      <c r="KA381" s="33">
        <f t="shared" si="2105"/>
        <v>5649010.1600000095</v>
      </c>
      <c r="KB381" s="33">
        <f t="shared" si="2105"/>
        <v>10629203.049999995</v>
      </c>
      <c r="KC381" s="33">
        <f t="shared" si="2105"/>
        <v>8036291.2600000156</v>
      </c>
      <c r="KD381" s="33">
        <f>SUM(KD382:KD386)</f>
        <v>7245232.9699999839</v>
      </c>
      <c r="KE381" s="33">
        <f>SUM(KE382:KE386)</f>
        <v>7106942.5300000133</v>
      </c>
      <c r="KF381" s="34">
        <f t="shared" ref="KF381:KF386" si="2106">JT381+JU381+JV381+JW381+JX381+JY381+JZ381+KA381+KB381+KC381+KD381+KE381</f>
        <v>94355388.520000026</v>
      </c>
      <c r="KG381" s="230">
        <f t="shared" ref="KG381:KP381" si="2107">SUM(KG382:KG386)</f>
        <v>8841982.1999999993</v>
      </c>
      <c r="KH381" s="33">
        <f t="shared" si="2107"/>
        <v>5502536.9800000004</v>
      </c>
      <c r="KI381" s="33">
        <f t="shared" si="2107"/>
        <v>13135268.229999999</v>
      </c>
      <c r="KJ381" s="33">
        <f t="shared" si="2107"/>
        <v>8702164.9700000007</v>
      </c>
      <c r="KK381" s="33">
        <f t="shared" si="2107"/>
        <v>5711407.7800000012</v>
      </c>
      <c r="KL381" s="33">
        <f t="shared" si="2107"/>
        <v>7634205.9800000023</v>
      </c>
      <c r="KM381" s="33">
        <f t="shared" si="2107"/>
        <v>7686798.9699999932</v>
      </c>
      <c r="KN381" s="33">
        <f t="shared" si="2107"/>
        <v>6993045.5300000003</v>
      </c>
      <c r="KO381" s="33">
        <f t="shared" si="2107"/>
        <v>11302362.030000005</v>
      </c>
      <c r="KP381" s="33">
        <f t="shared" si="2107"/>
        <v>6870742.2600000091</v>
      </c>
      <c r="KQ381" s="33">
        <f>SUM(KQ382:KQ386)</f>
        <v>8109953.9199999934</v>
      </c>
      <c r="KR381" s="33">
        <f>SUM(KR382:KR386)</f>
        <v>12732878.160000002</v>
      </c>
      <c r="KS381" s="34">
        <f t="shared" ref="KS381:KS386" si="2108">KG381+KH381+KI381+KJ381+KK381+KL381+KM381+KN381+KO381+KP381+KQ381+KR381</f>
        <v>103223347.00999999</v>
      </c>
      <c r="KT381" s="230">
        <f t="shared" ref="KT381:LC381" si="2109">SUM(KT382:KT386)</f>
        <v>11248439.460000001</v>
      </c>
      <c r="KU381" s="33">
        <f t="shared" si="2109"/>
        <v>6461492.0499999989</v>
      </c>
      <c r="KV381" s="33">
        <f t="shared" si="2109"/>
        <v>12704522.050000001</v>
      </c>
      <c r="KW381" s="33">
        <f t="shared" si="2109"/>
        <v>8152965.1599999974</v>
      </c>
      <c r="KX381" s="33">
        <f t="shared" si="2109"/>
        <v>8376308.9500000058</v>
      </c>
      <c r="KY381" s="33">
        <f t="shared" si="2109"/>
        <v>7496547.3999999939</v>
      </c>
      <c r="KZ381" s="33">
        <f t="shared" si="2109"/>
        <v>21613930.91</v>
      </c>
      <c r="LA381" s="33">
        <f t="shared" si="2109"/>
        <v>8257445.2899999982</v>
      </c>
      <c r="LB381" s="33">
        <f t="shared" si="2109"/>
        <v>11230606.879999999</v>
      </c>
      <c r="LC381" s="33">
        <f t="shared" si="2109"/>
        <v>7578411.3899999969</v>
      </c>
      <c r="LD381" s="33">
        <f>SUM(LD382:LD386)</f>
        <v>8644663.2900000047</v>
      </c>
      <c r="LE381" s="33">
        <f>SUM(LE382:LE386)</f>
        <v>5718939.2999999952</v>
      </c>
      <c r="LF381" s="34">
        <f t="shared" ref="LF381:LF386" si="2110">KT381+KU381+KV381+KW381+KX381+KY381+KZ381+LA381+LB381+LC381+LD381+LE381</f>
        <v>117484272.12999998</v>
      </c>
      <c r="LG381" s="230">
        <f t="shared" ref="LG381:LP381" si="2111">SUM(LG382:LG386)</f>
        <v>9272859.0599999987</v>
      </c>
      <c r="LH381" s="33">
        <f t="shared" si="2111"/>
        <v>6697556.9300000006</v>
      </c>
      <c r="LI381" s="33">
        <f t="shared" si="2111"/>
        <v>15118704.23</v>
      </c>
      <c r="LJ381" s="33">
        <f t="shared" si="2111"/>
        <v>9148938.7499999981</v>
      </c>
      <c r="LK381" s="33">
        <f t="shared" si="2111"/>
        <v>7768294.1999999993</v>
      </c>
      <c r="LL381" s="33">
        <f t="shared" si="2111"/>
        <v>8809785.860000005</v>
      </c>
      <c r="LM381" s="33">
        <f t="shared" si="2111"/>
        <v>8892604.8099999987</v>
      </c>
      <c r="LN381" s="33">
        <f t="shared" si="2111"/>
        <v>6805133.2599999942</v>
      </c>
      <c r="LO381" s="33">
        <f t="shared" si="2111"/>
        <v>12366346.530000012</v>
      </c>
      <c r="LP381" s="33">
        <f t="shared" si="2111"/>
        <v>10211116.359999985</v>
      </c>
      <c r="LQ381" s="33">
        <f>SUM(LQ382:LQ386)</f>
        <v>7596307.6400000993</v>
      </c>
      <c r="LR381" s="33">
        <f>SUM(LR382:LR386)</f>
        <v>8294294.9599999012</v>
      </c>
      <c r="LS381" s="34">
        <f t="shared" ref="LS381:LS386" si="2112">LG381+LH381+LI381+LJ381+LK381+LL381+LM381+LN381+LO381+LP381+LQ381+LR381</f>
        <v>110981942.59</v>
      </c>
      <c r="LT381" s="230">
        <f t="shared" ref="LT381:MC381" si="2113">SUM(LT382:LT386)</f>
        <v>14583797.819999998</v>
      </c>
      <c r="LU381" s="33">
        <f t="shared" si="2113"/>
        <v>8689486.0600000005</v>
      </c>
      <c r="LV381" s="33">
        <f t="shared" si="2113"/>
        <v>19003192</v>
      </c>
      <c r="LW381" s="33">
        <f t="shared" si="2113"/>
        <v>12775745.329999996</v>
      </c>
      <c r="LX381" s="33">
        <f t="shared" si="2113"/>
        <v>7588396.5999999996</v>
      </c>
      <c r="LY381" s="33">
        <f t="shared" si="2113"/>
        <v>7701632.9300000006</v>
      </c>
      <c r="LZ381" s="33">
        <f t="shared" si="2113"/>
        <v>9840202.1799999997</v>
      </c>
      <c r="MA381" s="33">
        <f t="shared" si="2113"/>
        <v>6530598.6100000059</v>
      </c>
      <c r="MB381" s="33">
        <f t="shared" si="2113"/>
        <v>17794442.459999993</v>
      </c>
      <c r="MC381" s="33">
        <f t="shared" si="2113"/>
        <v>9031754.2399999984</v>
      </c>
      <c r="MD381" s="33">
        <f>SUM(MD382:MD386)</f>
        <v>6830003.7900000997</v>
      </c>
      <c r="ME381" s="33">
        <f>SUM(ME382:ME386)</f>
        <v>13039712.549999902</v>
      </c>
      <c r="MF381" s="34">
        <f t="shared" ref="MF381:MF386" si="2114">LT381+LU381+LV381+LW381+LX381+LY381+LZ381+MA381+MB381+MC381+MD381+ME381</f>
        <v>133408964.56999998</v>
      </c>
      <c r="MG381" s="230">
        <f t="shared" ref="MG381:MP381" si="2115">SUM(MG382:MG386)</f>
        <v>10371972.799999999</v>
      </c>
      <c r="MH381" s="33">
        <f t="shared" si="2115"/>
        <v>7421604.8499999996</v>
      </c>
      <c r="MI381" s="33">
        <f t="shared" si="2115"/>
        <v>14577887.760000002</v>
      </c>
      <c r="MJ381" s="33">
        <f t="shared" si="2115"/>
        <v>0</v>
      </c>
      <c r="MK381" s="33">
        <f t="shared" si="2115"/>
        <v>0</v>
      </c>
      <c r="ML381" s="33">
        <f t="shared" si="2115"/>
        <v>0</v>
      </c>
      <c r="MM381" s="33">
        <f t="shared" si="2115"/>
        <v>0</v>
      </c>
      <c r="MN381" s="33">
        <f t="shared" si="2115"/>
        <v>0</v>
      </c>
      <c r="MO381" s="33">
        <f t="shared" si="2115"/>
        <v>0</v>
      </c>
      <c r="MP381" s="33">
        <f t="shared" si="2115"/>
        <v>0</v>
      </c>
      <c r="MQ381" s="33">
        <f>SUM(MQ382:MQ386)</f>
        <v>0</v>
      </c>
      <c r="MR381" s="33">
        <f>SUM(MR382:MR386)</f>
        <v>0</v>
      </c>
      <c r="MS381" s="35">
        <f t="shared" ref="MS381:MS386" si="2116">MG381+MH381+MI381+MJ381+MK381+ML381+MM381+MN381+MO381+MP381+MQ381+MR381</f>
        <v>32371465.41</v>
      </c>
    </row>
    <row r="382" spans="1:357" ht="15.75" x14ac:dyDescent="0.25">
      <c r="A382" s="86">
        <v>5500</v>
      </c>
      <c r="B382" s="113"/>
      <c r="C382" s="114" t="s">
        <v>297</v>
      </c>
      <c r="D382" s="114" t="s">
        <v>131</v>
      </c>
      <c r="E382" s="36">
        <v>0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7">
        <v>0</v>
      </c>
      <c r="Q382" s="37">
        <v>0</v>
      </c>
      <c r="R382" s="37">
        <v>0</v>
      </c>
      <c r="S382" s="36">
        <f t="shared" si="2059"/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7">
        <f t="shared" si="2061"/>
        <v>0</v>
      </c>
      <c r="AG382" s="36">
        <v>0</v>
      </c>
      <c r="AH382" s="36">
        <v>0</v>
      </c>
      <c r="AI382" s="36">
        <v>0</v>
      </c>
      <c r="AJ382" s="36">
        <v>0</v>
      </c>
      <c r="AK382" s="36">
        <v>0</v>
      </c>
      <c r="AL382" s="36">
        <v>0</v>
      </c>
      <c r="AM382" s="36">
        <v>0</v>
      </c>
      <c r="AN382" s="36">
        <v>0</v>
      </c>
      <c r="AO382" s="36">
        <v>0</v>
      </c>
      <c r="AP382" s="36">
        <v>0</v>
      </c>
      <c r="AQ382" s="36">
        <v>0</v>
      </c>
      <c r="AR382" s="36">
        <v>0</v>
      </c>
      <c r="AS382" s="37">
        <f t="shared" si="2064"/>
        <v>0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>
        <v>0</v>
      </c>
      <c r="BC382" s="36">
        <v>0</v>
      </c>
      <c r="BD382" s="36">
        <v>0</v>
      </c>
      <c r="BE382" s="36">
        <v>0</v>
      </c>
      <c r="BF382" s="37">
        <f t="shared" si="2066"/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0</v>
      </c>
      <c r="BM382" s="36">
        <v>0</v>
      </c>
      <c r="BN382" s="36">
        <v>0</v>
      </c>
      <c r="BO382" s="36">
        <v>0</v>
      </c>
      <c r="BP382" s="36">
        <v>0</v>
      </c>
      <c r="BQ382" s="36">
        <v>0</v>
      </c>
      <c r="BR382" s="36">
        <v>0</v>
      </c>
      <c r="BS382" s="37">
        <f t="shared" si="2069"/>
        <v>0</v>
      </c>
      <c r="BT382" s="36">
        <v>0</v>
      </c>
      <c r="BU382" s="36">
        <v>0</v>
      </c>
      <c r="BV382" s="36">
        <v>0</v>
      </c>
      <c r="BW382" s="36">
        <v>0</v>
      </c>
      <c r="BX382" s="3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7">
        <f t="shared" si="2072"/>
        <v>0</v>
      </c>
      <c r="CG382" s="36">
        <v>0</v>
      </c>
      <c r="CH382" s="36">
        <v>0</v>
      </c>
      <c r="CI382" s="36">
        <v>0</v>
      </c>
      <c r="CJ382" s="36">
        <v>0</v>
      </c>
      <c r="CK382" s="36">
        <v>0</v>
      </c>
      <c r="CL382" s="36">
        <v>0</v>
      </c>
      <c r="CM382" s="36">
        <v>0</v>
      </c>
      <c r="CN382" s="36">
        <v>0</v>
      </c>
      <c r="CO382" s="36">
        <v>0</v>
      </c>
      <c r="CP382" s="36">
        <v>0</v>
      </c>
      <c r="CQ382" s="36">
        <v>0</v>
      </c>
      <c r="CR382" s="36">
        <v>0</v>
      </c>
      <c r="CS382" s="37">
        <f t="shared" si="2075"/>
        <v>0</v>
      </c>
      <c r="CT382" s="36">
        <v>0</v>
      </c>
      <c r="CU382" s="36">
        <v>0</v>
      </c>
      <c r="CV382" s="36">
        <v>0</v>
      </c>
      <c r="CW382" s="36">
        <v>0</v>
      </c>
      <c r="CX382" s="36">
        <v>0</v>
      </c>
      <c r="CY382" s="36">
        <v>0</v>
      </c>
      <c r="CZ382" s="36">
        <v>0</v>
      </c>
      <c r="DA382" s="36">
        <v>0</v>
      </c>
      <c r="DB382" s="36">
        <v>0</v>
      </c>
      <c r="DC382" s="36">
        <v>0</v>
      </c>
      <c r="DD382" s="36">
        <v>0</v>
      </c>
      <c r="DE382" s="36">
        <v>0</v>
      </c>
      <c r="DF382" s="36">
        <f t="shared" si="2078"/>
        <v>0</v>
      </c>
      <c r="DG382" s="36">
        <v>0</v>
      </c>
      <c r="DH382" s="36">
        <v>0</v>
      </c>
      <c r="DI382" s="36">
        <v>0</v>
      </c>
      <c r="DJ382" s="36">
        <v>0</v>
      </c>
      <c r="DK382" s="36">
        <v>0</v>
      </c>
      <c r="DL382" s="36">
        <v>0</v>
      </c>
      <c r="DM382" s="36">
        <v>0</v>
      </c>
      <c r="DN382" s="36">
        <v>0</v>
      </c>
      <c r="DO382" s="36">
        <v>0</v>
      </c>
      <c r="DP382" s="36">
        <v>0</v>
      </c>
      <c r="DQ382" s="36">
        <v>0</v>
      </c>
      <c r="DR382" s="36">
        <v>0</v>
      </c>
      <c r="DS382" s="37">
        <f t="shared" si="2080"/>
        <v>0</v>
      </c>
      <c r="DT382" s="36">
        <v>0</v>
      </c>
      <c r="DU382" s="36">
        <v>0</v>
      </c>
      <c r="DV382" s="36">
        <v>0</v>
      </c>
      <c r="DW382" s="36">
        <v>0</v>
      </c>
      <c r="DX382" s="36">
        <v>0</v>
      </c>
      <c r="DY382" s="36">
        <v>0</v>
      </c>
      <c r="DZ382" s="36">
        <v>0</v>
      </c>
      <c r="EA382" s="36">
        <v>0</v>
      </c>
      <c r="EB382" s="36">
        <v>0</v>
      </c>
      <c r="EC382" s="36">
        <v>0</v>
      </c>
      <c r="ED382" s="36">
        <v>0</v>
      </c>
      <c r="EE382" s="36">
        <v>0</v>
      </c>
      <c r="EF382" s="37">
        <f t="shared" si="2082"/>
        <v>0</v>
      </c>
      <c r="EG382" s="36">
        <v>0</v>
      </c>
      <c r="EH382" s="36">
        <v>0</v>
      </c>
      <c r="EI382" s="36">
        <v>0</v>
      </c>
      <c r="EJ382" s="36">
        <v>0</v>
      </c>
      <c r="EK382" s="36">
        <v>0</v>
      </c>
      <c r="EL382" s="36">
        <v>0</v>
      </c>
      <c r="EM382" s="36">
        <v>0</v>
      </c>
      <c r="EN382" s="36">
        <v>0</v>
      </c>
      <c r="EO382" s="36">
        <v>0</v>
      </c>
      <c r="EP382" s="36">
        <v>0</v>
      </c>
      <c r="EQ382" s="36">
        <v>0</v>
      </c>
      <c r="ER382" s="36">
        <v>0</v>
      </c>
      <c r="ES382" s="37">
        <f t="shared" si="2084"/>
        <v>0</v>
      </c>
      <c r="ET382" s="36">
        <v>0</v>
      </c>
      <c r="EU382" s="36">
        <v>0</v>
      </c>
      <c r="EV382" s="36">
        <v>0</v>
      </c>
      <c r="EW382" s="36">
        <v>0</v>
      </c>
      <c r="EX382" s="36">
        <v>0</v>
      </c>
      <c r="EY382" s="36">
        <v>0</v>
      </c>
      <c r="EZ382" s="36">
        <v>0</v>
      </c>
      <c r="FA382" s="36">
        <v>0</v>
      </c>
      <c r="FB382" s="36">
        <v>0</v>
      </c>
      <c r="FC382" s="36">
        <v>0</v>
      </c>
      <c r="FD382" s="36">
        <v>0</v>
      </c>
      <c r="FE382" s="36">
        <v>0</v>
      </c>
      <c r="FF382" s="37">
        <f t="shared" si="2086"/>
        <v>0</v>
      </c>
      <c r="FG382" s="36">
        <v>0</v>
      </c>
      <c r="FH382" s="36">
        <v>0</v>
      </c>
      <c r="FI382" s="36">
        <v>0</v>
      </c>
      <c r="FJ382" s="36">
        <v>0</v>
      </c>
      <c r="FK382" s="36">
        <v>0</v>
      </c>
      <c r="FL382" s="36">
        <v>0</v>
      </c>
      <c r="FM382" s="36">
        <v>0</v>
      </c>
      <c r="FN382" s="36">
        <v>0</v>
      </c>
      <c r="FO382" s="36">
        <v>0</v>
      </c>
      <c r="FP382" s="36">
        <v>0</v>
      </c>
      <c r="FQ382" s="36">
        <v>0</v>
      </c>
      <c r="FR382" s="36">
        <v>0</v>
      </c>
      <c r="FS382" s="37">
        <f t="shared" si="2088"/>
        <v>0</v>
      </c>
      <c r="FT382" s="36">
        <v>0</v>
      </c>
      <c r="FU382" s="36">
        <v>0</v>
      </c>
      <c r="FV382" s="36">
        <v>0</v>
      </c>
      <c r="FW382" s="36">
        <v>0</v>
      </c>
      <c r="FX382" s="36">
        <v>0</v>
      </c>
      <c r="FY382" s="36">
        <v>0</v>
      </c>
      <c r="FZ382" s="36">
        <v>0</v>
      </c>
      <c r="GA382" s="36">
        <v>0</v>
      </c>
      <c r="GB382" s="36">
        <v>0</v>
      </c>
      <c r="GC382" s="36">
        <v>0</v>
      </c>
      <c r="GD382" s="36">
        <v>0</v>
      </c>
      <c r="GE382" s="36">
        <v>0</v>
      </c>
      <c r="GF382" s="37">
        <f t="shared" si="2090"/>
        <v>0</v>
      </c>
      <c r="GG382" s="36">
        <v>0</v>
      </c>
      <c r="GH382" s="36">
        <v>0</v>
      </c>
      <c r="GI382" s="36">
        <v>0</v>
      </c>
      <c r="GJ382" s="36">
        <v>0</v>
      </c>
      <c r="GK382" s="36">
        <v>0</v>
      </c>
      <c r="GL382" s="36">
        <v>0</v>
      </c>
      <c r="GM382" s="36">
        <v>0</v>
      </c>
      <c r="GN382" s="36">
        <v>0</v>
      </c>
      <c r="GO382" s="36">
        <v>0</v>
      </c>
      <c r="GP382" s="36">
        <v>0</v>
      </c>
      <c r="GQ382" s="36">
        <v>0</v>
      </c>
      <c r="GR382" s="36">
        <v>0</v>
      </c>
      <c r="GS382" s="37">
        <f t="shared" si="2092"/>
        <v>0</v>
      </c>
      <c r="GT382" s="36">
        <v>0</v>
      </c>
      <c r="GU382" s="36">
        <v>0</v>
      </c>
      <c r="GV382" s="36">
        <v>0</v>
      </c>
      <c r="GW382" s="36">
        <v>0</v>
      </c>
      <c r="GX382" s="36">
        <v>0</v>
      </c>
      <c r="GY382" s="36">
        <v>0</v>
      </c>
      <c r="GZ382" s="36">
        <v>0</v>
      </c>
      <c r="HA382" s="36">
        <v>0</v>
      </c>
      <c r="HB382" s="36">
        <v>0</v>
      </c>
      <c r="HC382" s="36">
        <v>0</v>
      </c>
      <c r="HD382" s="36">
        <v>0</v>
      </c>
      <c r="HE382" s="36">
        <v>0</v>
      </c>
      <c r="HF382" s="37">
        <f t="shared" si="2094"/>
        <v>0</v>
      </c>
      <c r="HG382" s="36">
        <v>0</v>
      </c>
      <c r="HH382" s="36">
        <v>0</v>
      </c>
      <c r="HI382" s="36">
        <v>0</v>
      </c>
      <c r="HJ382" s="36">
        <v>0</v>
      </c>
      <c r="HK382" s="36">
        <v>0</v>
      </c>
      <c r="HL382" s="36">
        <v>0</v>
      </c>
      <c r="HM382" s="36">
        <v>0</v>
      </c>
      <c r="HN382" s="36">
        <v>0</v>
      </c>
      <c r="HO382" s="36">
        <v>0</v>
      </c>
      <c r="HP382" s="36">
        <v>0</v>
      </c>
      <c r="HQ382" s="36">
        <v>0</v>
      </c>
      <c r="HR382" s="36">
        <v>0</v>
      </c>
      <c r="HS382" s="37">
        <f t="shared" si="2096"/>
        <v>0</v>
      </c>
      <c r="HT382" s="36">
        <v>0</v>
      </c>
      <c r="HU382" s="36">
        <v>0</v>
      </c>
      <c r="HV382" s="36">
        <v>0</v>
      </c>
      <c r="HW382" s="36">
        <v>0</v>
      </c>
      <c r="HX382" s="36">
        <v>0</v>
      </c>
      <c r="HY382" s="36">
        <v>0</v>
      </c>
      <c r="HZ382" s="36">
        <v>0</v>
      </c>
      <c r="IA382" s="36">
        <v>0</v>
      </c>
      <c r="IB382" s="36">
        <v>0</v>
      </c>
      <c r="IC382" s="36">
        <v>0</v>
      </c>
      <c r="ID382" s="36">
        <v>0</v>
      </c>
      <c r="IE382" s="36">
        <v>0</v>
      </c>
      <c r="IF382" s="37">
        <f t="shared" si="2098"/>
        <v>0</v>
      </c>
      <c r="IG382" s="36">
        <v>0</v>
      </c>
      <c r="IH382" s="209">
        <v>0</v>
      </c>
      <c r="II382" s="209">
        <v>0</v>
      </c>
      <c r="IJ382" s="209">
        <v>0</v>
      </c>
      <c r="IK382" s="209">
        <v>0</v>
      </c>
      <c r="IL382" s="209">
        <v>0</v>
      </c>
      <c r="IM382" s="209">
        <v>0</v>
      </c>
      <c r="IN382" s="209">
        <v>0</v>
      </c>
      <c r="IO382" s="209">
        <v>0</v>
      </c>
      <c r="IP382" s="209">
        <v>0</v>
      </c>
      <c r="IQ382" s="209">
        <v>0</v>
      </c>
      <c r="IR382" s="209">
        <v>0</v>
      </c>
      <c r="IS382" s="37">
        <f t="shared" si="2100"/>
        <v>0</v>
      </c>
      <c r="IT382" s="36">
        <v>0</v>
      </c>
      <c r="IU382" s="209">
        <v>0</v>
      </c>
      <c r="IV382" s="209">
        <v>0</v>
      </c>
      <c r="IW382" s="209">
        <v>0</v>
      </c>
      <c r="IX382" s="209">
        <v>0</v>
      </c>
      <c r="IY382" s="209">
        <v>0</v>
      </c>
      <c r="IZ382" s="209">
        <v>0</v>
      </c>
      <c r="JA382" s="209">
        <v>0</v>
      </c>
      <c r="JB382" s="209">
        <v>0</v>
      </c>
      <c r="JC382" s="209">
        <v>0</v>
      </c>
      <c r="JD382" s="209">
        <v>0</v>
      </c>
      <c r="JE382" s="209">
        <v>0</v>
      </c>
      <c r="JF382" s="37">
        <f t="shared" si="2102"/>
        <v>0</v>
      </c>
      <c r="JG382" s="229">
        <v>0</v>
      </c>
      <c r="JH382" s="209">
        <v>0</v>
      </c>
      <c r="JI382" s="209">
        <v>0</v>
      </c>
      <c r="JJ382" s="209">
        <v>0</v>
      </c>
      <c r="JK382" s="209">
        <v>0</v>
      </c>
      <c r="JL382" s="209">
        <v>0</v>
      </c>
      <c r="JM382" s="209">
        <v>0</v>
      </c>
      <c r="JN382" s="209">
        <v>0</v>
      </c>
      <c r="JO382" s="209">
        <v>0</v>
      </c>
      <c r="JP382" s="209">
        <v>0</v>
      </c>
      <c r="JQ382" s="209">
        <v>0</v>
      </c>
      <c r="JR382" s="209">
        <v>0</v>
      </c>
      <c r="JS382" s="37">
        <f t="shared" si="2104"/>
        <v>0</v>
      </c>
      <c r="JT382" s="229">
        <v>0</v>
      </c>
      <c r="JU382" s="209">
        <v>0</v>
      </c>
      <c r="JV382" s="209">
        <v>0</v>
      </c>
      <c r="JW382" s="209">
        <v>0</v>
      </c>
      <c r="JX382" s="209">
        <v>0</v>
      </c>
      <c r="JY382" s="209">
        <v>0</v>
      </c>
      <c r="JZ382" s="209">
        <v>0</v>
      </c>
      <c r="KA382" s="209">
        <v>0</v>
      </c>
      <c r="KB382" s="209">
        <v>0</v>
      </c>
      <c r="KC382" s="209">
        <v>0</v>
      </c>
      <c r="KD382" s="209">
        <v>0</v>
      </c>
      <c r="KE382" s="209">
        <v>0</v>
      </c>
      <c r="KF382" s="37">
        <f t="shared" si="2106"/>
        <v>0</v>
      </c>
      <c r="KG382" s="229">
        <v>0</v>
      </c>
      <c r="KH382" s="209">
        <v>0</v>
      </c>
      <c r="KI382" s="209">
        <v>0</v>
      </c>
      <c r="KJ382" s="209">
        <v>0</v>
      </c>
      <c r="KK382" s="209">
        <v>0</v>
      </c>
      <c r="KL382" s="209">
        <v>0</v>
      </c>
      <c r="KM382" s="209">
        <v>0</v>
      </c>
      <c r="KN382" s="209">
        <v>0</v>
      </c>
      <c r="KO382" s="209">
        <v>0</v>
      </c>
      <c r="KP382" s="209">
        <v>0</v>
      </c>
      <c r="KQ382" s="209">
        <v>0</v>
      </c>
      <c r="KR382" s="209">
        <v>0</v>
      </c>
      <c r="KS382" s="37">
        <f t="shared" si="2108"/>
        <v>0</v>
      </c>
      <c r="KT382" s="229">
        <v>0</v>
      </c>
      <c r="KU382" s="209">
        <v>0</v>
      </c>
      <c r="KV382" s="209">
        <v>0</v>
      </c>
      <c r="KW382" s="209">
        <v>0</v>
      </c>
      <c r="KX382" s="209">
        <v>0</v>
      </c>
      <c r="KY382" s="209">
        <v>0</v>
      </c>
      <c r="KZ382" s="209">
        <v>0</v>
      </c>
      <c r="LA382" s="209">
        <v>0</v>
      </c>
      <c r="LB382" s="209">
        <v>0</v>
      </c>
      <c r="LC382" s="209">
        <v>0</v>
      </c>
      <c r="LD382" s="209">
        <v>0</v>
      </c>
      <c r="LE382" s="209">
        <v>0</v>
      </c>
      <c r="LF382" s="37">
        <f t="shared" si="2110"/>
        <v>0</v>
      </c>
      <c r="LG382" s="229">
        <v>0</v>
      </c>
      <c r="LH382" s="209">
        <v>0</v>
      </c>
      <c r="LI382" s="209">
        <v>0</v>
      </c>
      <c r="LJ382" s="209">
        <v>0</v>
      </c>
      <c r="LK382" s="209">
        <v>0</v>
      </c>
      <c r="LL382" s="209">
        <v>0</v>
      </c>
      <c r="LM382" s="209">
        <v>0</v>
      </c>
      <c r="LN382" s="209">
        <v>0</v>
      </c>
      <c r="LO382" s="209">
        <v>0</v>
      </c>
      <c r="LP382" s="209">
        <v>0</v>
      </c>
      <c r="LQ382" s="209">
        <v>0</v>
      </c>
      <c r="LR382" s="209">
        <v>0</v>
      </c>
      <c r="LS382" s="37">
        <f t="shared" si="2112"/>
        <v>0</v>
      </c>
      <c r="LT382" s="229">
        <v>0</v>
      </c>
      <c r="LU382" s="209">
        <v>0</v>
      </c>
      <c r="LV382" s="209">
        <v>0</v>
      </c>
      <c r="LW382" s="209">
        <v>0</v>
      </c>
      <c r="LX382" s="209">
        <v>0</v>
      </c>
      <c r="LY382" s="209">
        <v>0</v>
      </c>
      <c r="LZ382" s="209">
        <v>0</v>
      </c>
      <c r="MA382" s="209">
        <v>0</v>
      </c>
      <c r="MB382" s="209">
        <v>0</v>
      </c>
      <c r="MC382" s="209">
        <v>0</v>
      </c>
      <c r="MD382" s="209">
        <v>0</v>
      </c>
      <c r="ME382" s="209">
        <v>0</v>
      </c>
      <c r="MF382" s="37">
        <f t="shared" si="2114"/>
        <v>0</v>
      </c>
      <c r="MG382" s="229">
        <v>0</v>
      </c>
      <c r="MH382" s="209">
        <v>0</v>
      </c>
      <c r="MI382" s="209">
        <v>0</v>
      </c>
      <c r="MJ382" s="209">
        <v>0</v>
      </c>
      <c r="MK382" s="209">
        <v>0</v>
      </c>
      <c r="ML382" s="209">
        <v>0</v>
      </c>
      <c r="MM382" s="209">
        <v>0</v>
      </c>
      <c r="MN382" s="209">
        <v>0</v>
      </c>
      <c r="MO382" s="209">
        <v>0</v>
      </c>
      <c r="MP382" s="209">
        <v>0</v>
      </c>
      <c r="MQ382" s="209">
        <v>0</v>
      </c>
      <c r="MR382" s="209">
        <v>0</v>
      </c>
      <c r="MS382" s="38">
        <f t="shared" si="2116"/>
        <v>0</v>
      </c>
    </row>
    <row r="383" spans="1:357" ht="15.75" x14ac:dyDescent="0.25">
      <c r="A383" s="86">
        <v>5501</v>
      </c>
      <c r="B383" s="113"/>
      <c r="C383" s="114" t="s">
        <v>298</v>
      </c>
      <c r="D383" s="114" t="s">
        <v>420</v>
      </c>
      <c r="E383" s="36">
        <v>4242138.2073109671</v>
      </c>
      <c r="F383" s="36">
        <v>4823147.220831247</v>
      </c>
      <c r="G383" s="36">
        <v>2676105.8254047739</v>
      </c>
      <c r="H383" s="36">
        <v>4470013.3533633789</v>
      </c>
      <c r="I383" s="36">
        <v>4232882.6573193129</v>
      </c>
      <c r="J383" s="36">
        <v>5858612.9193790695</v>
      </c>
      <c r="K383" s="36">
        <v>8417296.7785010859</v>
      </c>
      <c r="L383" s="36">
        <v>2675467.367718244</v>
      </c>
      <c r="M383" s="36">
        <v>263257.3860791187</v>
      </c>
      <c r="N383" s="36">
        <v>317225.83875813725</v>
      </c>
      <c r="O383" s="36">
        <v>333174.76214321482</v>
      </c>
      <c r="P383" s="37">
        <v>-346140.04339843098</v>
      </c>
      <c r="Q383" s="37">
        <v>370226.1725922217</v>
      </c>
      <c r="R383" s="37">
        <v>1379056.0841261894</v>
      </c>
      <c r="S383" s="36">
        <f t="shared" si="2059"/>
        <v>4992267.5680186944</v>
      </c>
      <c r="T383" s="36">
        <v>356150.89300617599</v>
      </c>
      <c r="U383" s="36">
        <v>341286.9303955934</v>
      </c>
      <c r="V383" s="36">
        <v>517885.16107494582</v>
      </c>
      <c r="W383" s="36">
        <v>175650.97646469707</v>
      </c>
      <c r="X383" s="36">
        <v>191345.3513603739</v>
      </c>
      <c r="Y383" s="36">
        <v>416855.44049407443</v>
      </c>
      <c r="Z383" s="36">
        <v>252904.35653480198</v>
      </c>
      <c r="AA383" s="36">
        <v>412731.59739609418</v>
      </c>
      <c r="AB383" s="36">
        <v>344792.18828242365</v>
      </c>
      <c r="AC383" s="36">
        <v>402226.6826907029</v>
      </c>
      <c r="AD383" s="36">
        <v>368294.77549657819</v>
      </c>
      <c r="AE383" s="36">
        <v>382085.5356367887</v>
      </c>
      <c r="AF383" s="37">
        <f t="shared" si="2061"/>
        <v>4162209.8888332509</v>
      </c>
      <c r="AG383" s="36">
        <v>635344.683692205</v>
      </c>
      <c r="AH383" s="36">
        <v>645898.01368719747</v>
      </c>
      <c r="AI383" s="36">
        <v>155116.00734434987</v>
      </c>
      <c r="AJ383" s="36">
        <v>427587.21415456524</v>
      </c>
      <c r="AK383" s="36">
        <v>339534.30145217828</v>
      </c>
      <c r="AL383" s="36">
        <v>512159.90652645635</v>
      </c>
      <c r="AM383" s="36">
        <v>373450.41399599437</v>
      </c>
      <c r="AN383" s="36">
        <v>452608.07878484396</v>
      </c>
      <c r="AO383" s="36">
        <v>373810.71607411071</v>
      </c>
      <c r="AP383" s="36">
        <v>1269223.678851611</v>
      </c>
      <c r="AQ383" s="36">
        <v>343712.0781171759</v>
      </c>
      <c r="AR383" s="36">
        <v>696002.54748789943</v>
      </c>
      <c r="AS383" s="37">
        <f t="shared" si="2064"/>
        <v>6224447.6401685877</v>
      </c>
      <c r="AT383" s="36">
        <v>391244.52595560002</v>
      </c>
      <c r="AU383" s="36">
        <v>199846.91620764488</v>
      </c>
      <c r="AV383" s="36">
        <v>654582.16574862308</v>
      </c>
      <c r="AW383" s="36">
        <v>1052951.4450842931</v>
      </c>
      <c r="AX383" s="36">
        <v>449359.93782340211</v>
      </c>
      <c r="AY383" s="36">
        <v>452742.85628442658</v>
      </c>
      <c r="AZ383" s="36">
        <v>528583.50817893469</v>
      </c>
      <c r="BA383" s="36">
        <v>532973.49691203516</v>
      </c>
      <c r="BB383" s="36">
        <v>468148.77232515451</v>
      </c>
      <c r="BC383" s="36">
        <v>464438.14680353878</v>
      </c>
      <c r="BD383" s="36">
        <v>1158306.6883658816</v>
      </c>
      <c r="BE383" s="36">
        <v>792344.63491069898</v>
      </c>
      <c r="BF383" s="37">
        <f t="shared" si="2066"/>
        <v>7145523.0946002332</v>
      </c>
      <c r="BG383" s="36">
        <v>396388.25571690872</v>
      </c>
      <c r="BH383" s="36">
        <v>357458.31455516617</v>
      </c>
      <c r="BI383" s="36">
        <v>316001.13545317965</v>
      </c>
      <c r="BJ383" s="36">
        <v>432780.41061592405</v>
      </c>
      <c r="BK383" s="36">
        <v>421030.17025538307</v>
      </c>
      <c r="BL383" s="36">
        <v>579819.30387247563</v>
      </c>
      <c r="BM383" s="36">
        <v>471372.83007845073</v>
      </c>
      <c r="BN383" s="36">
        <v>977843.43181438826</v>
      </c>
      <c r="BO383" s="36">
        <v>207256.21974628599</v>
      </c>
      <c r="BP383" s="36">
        <v>501169.36488065455</v>
      </c>
      <c r="BQ383" s="36">
        <v>446077.88599566102</v>
      </c>
      <c r="BR383" s="36">
        <v>1044845.7780837916</v>
      </c>
      <c r="BS383" s="37">
        <f t="shared" si="2069"/>
        <v>6152043.1010682704</v>
      </c>
      <c r="BT383" s="36">
        <v>520094.38699716248</v>
      </c>
      <c r="BU383" s="36">
        <v>455160.64304790524</v>
      </c>
      <c r="BV383" s="36">
        <v>392557.956100818</v>
      </c>
      <c r="BW383" s="36">
        <v>876144.92447003804</v>
      </c>
      <c r="BX383" s="36">
        <v>1175216.618469371</v>
      </c>
      <c r="BY383" s="36">
        <v>855376.44374895655</v>
      </c>
      <c r="BZ383" s="36">
        <v>2574792.3493990987</v>
      </c>
      <c r="CA383" s="36">
        <v>415234.64162910997</v>
      </c>
      <c r="CB383" s="36">
        <v>826805.69683692208</v>
      </c>
      <c r="CC383" s="36">
        <v>-130461.98143047854</v>
      </c>
      <c r="CD383" s="36">
        <v>-578667.92563845823</v>
      </c>
      <c r="CE383" s="36">
        <v>2393821.4767985293</v>
      </c>
      <c r="CF383" s="37">
        <f t="shared" si="2072"/>
        <v>9776075.2304289751</v>
      </c>
      <c r="CG383" s="36">
        <v>722568.97709063592</v>
      </c>
      <c r="CH383" s="36">
        <v>539728.72921882849</v>
      </c>
      <c r="CI383" s="36">
        <v>404727.07640627603</v>
      </c>
      <c r="CJ383" s="36">
        <v>734985.59280587547</v>
      </c>
      <c r="CK383" s="36">
        <v>794115.25070939737</v>
      </c>
      <c r="CL383" s="36">
        <v>877145.50730262068</v>
      </c>
      <c r="CM383" s="36">
        <v>650186.67559672892</v>
      </c>
      <c r="CN383" s="36">
        <v>558889.40039225435</v>
      </c>
      <c r="CO383" s="36">
        <v>1858946.1233516941</v>
      </c>
      <c r="CP383" s="36">
        <v>1208641.2453680511</v>
      </c>
      <c r="CQ383" s="36">
        <v>76360.374186279703</v>
      </c>
      <c r="CR383" s="36">
        <v>328787.59593557095</v>
      </c>
      <c r="CS383" s="37">
        <f t="shared" si="2075"/>
        <v>8755082.5483642127</v>
      </c>
      <c r="CT383" s="36">
        <v>1258731.3381739275</v>
      </c>
      <c r="CU383" s="36">
        <v>661272.51531463838</v>
      </c>
      <c r="CV383" s="36">
        <v>513441.33212318481</v>
      </c>
      <c r="CW383" s="36">
        <v>567368.38900016679</v>
      </c>
      <c r="CX383" s="36">
        <v>524174.22813386825</v>
      </c>
      <c r="CY383" s="36">
        <v>1007126.3414705392</v>
      </c>
      <c r="CZ383" s="36">
        <v>661864.17718243937</v>
      </c>
      <c r="DA383" s="36">
        <v>793572.79431647668</v>
      </c>
      <c r="DB383" s="36">
        <v>708166.23213987437</v>
      </c>
      <c r="DC383" s="36">
        <v>747396.28384243115</v>
      </c>
      <c r="DD383" s="36">
        <v>438325.06067434436</v>
      </c>
      <c r="DE383" s="36">
        <v>1321654.6090385607</v>
      </c>
      <c r="DF383" s="36">
        <f t="shared" si="2078"/>
        <v>9203093.3014104515</v>
      </c>
      <c r="DG383" s="36">
        <v>655678.98</v>
      </c>
      <c r="DH383" s="36">
        <v>784187.72</v>
      </c>
      <c r="DI383" s="36">
        <v>782793.17</v>
      </c>
      <c r="DJ383" s="36">
        <v>881031.97</v>
      </c>
      <c r="DK383" s="36">
        <v>619368.06999999995</v>
      </c>
      <c r="DL383" s="36">
        <v>1160630.8</v>
      </c>
      <c r="DM383" s="36">
        <v>746705.24</v>
      </c>
      <c r="DN383" s="36">
        <v>-18597.71</v>
      </c>
      <c r="DO383" s="36">
        <v>1094024.97</v>
      </c>
      <c r="DP383" s="36">
        <v>808904.0100000035</v>
      </c>
      <c r="DQ383" s="36">
        <v>985959.26000000071</v>
      </c>
      <c r="DR383" s="36">
        <v>2895019.14</v>
      </c>
      <c r="DS383" s="37">
        <f t="shared" si="2080"/>
        <v>11395705.620000005</v>
      </c>
      <c r="DT383" s="36">
        <v>1205648.75</v>
      </c>
      <c r="DU383" s="36">
        <v>803712.91</v>
      </c>
      <c r="DV383" s="36">
        <v>967601.69</v>
      </c>
      <c r="DW383" s="36">
        <v>1614809.87</v>
      </c>
      <c r="DX383" s="36">
        <v>585053.84</v>
      </c>
      <c r="DY383" s="36">
        <v>1264710.33</v>
      </c>
      <c r="DZ383" s="36">
        <v>1146101.75</v>
      </c>
      <c r="EA383" s="36">
        <v>619682.60000000056</v>
      </c>
      <c r="EB383" s="36">
        <v>800291.79999999795</v>
      </c>
      <c r="EC383" s="36">
        <v>753998.26999999769</v>
      </c>
      <c r="ED383" s="36">
        <v>2001167.68</v>
      </c>
      <c r="EE383" s="36">
        <v>6854553.9900000021</v>
      </c>
      <c r="EF383" s="37">
        <f t="shared" si="2082"/>
        <v>18617333.479999997</v>
      </c>
      <c r="EG383" s="36">
        <v>1398088.48</v>
      </c>
      <c r="EH383" s="36">
        <v>1271672.58</v>
      </c>
      <c r="EI383" s="36">
        <v>2561284.81</v>
      </c>
      <c r="EJ383" s="36">
        <v>2021235.09</v>
      </c>
      <c r="EK383" s="36">
        <v>1880815.45</v>
      </c>
      <c r="EL383" s="36">
        <v>3308602.62</v>
      </c>
      <c r="EM383" s="36">
        <v>1758723.6600000095</v>
      </c>
      <c r="EN383" s="36">
        <v>1781156.49</v>
      </c>
      <c r="EO383" s="36">
        <v>1581715.75</v>
      </c>
      <c r="EP383" s="36">
        <v>2504629.02</v>
      </c>
      <c r="EQ383" s="36">
        <v>2281980.5099999905</v>
      </c>
      <c r="ER383" s="36">
        <v>11115581.700000003</v>
      </c>
      <c r="ES383" s="37">
        <f t="shared" si="2084"/>
        <v>33465486.160000004</v>
      </c>
      <c r="ET383" s="36">
        <v>2510949.48</v>
      </c>
      <c r="EU383" s="36">
        <v>4003230.31</v>
      </c>
      <c r="EV383" s="36">
        <v>2017676.02</v>
      </c>
      <c r="EW383" s="36">
        <v>2852854.05</v>
      </c>
      <c r="EX383" s="36">
        <v>2205687.1700000074</v>
      </c>
      <c r="EY383" s="36">
        <v>4062499.0499999914</v>
      </c>
      <c r="EZ383" s="36">
        <v>2698911.82</v>
      </c>
      <c r="FA383" s="36">
        <v>2525662.91</v>
      </c>
      <c r="FB383" s="36">
        <v>4711089.4700000063</v>
      </c>
      <c r="FC383" s="36">
        <v>4570483.6100000003</v>
      </c>
      <c r="FD383" s="36">
        <v>2539694.15</v>
      </c>
      <c r="FE383" s="36">
        <v>4535830.609999992</v>
      </c>
      <c r="FF383" s="37">
        <f t="shared" si="2086"/>
        <v>39234568.649999999</v>
      </c>
      <c r="FG383" s="36">
        <v>3122136.78</v>
      </c>
      <c r="FH383" s="36">
        <v>2587686.7799999998</v>
      </c>
      <c r="FI383" s="36">
        <v>4208676.5500000054</v>
      </c>
      <c r="FJ383" s="36">
        <v>4127413.88</v>
      </c>
      <c r="FK383" s="36">
        <v>3048674.1500000097</v>
      </c>
      <c r="FL383" s="36">
        <v>4579360.0999999791</v>
      </c>
      <c r="FM383" s="36">
        <v>3719409.1</v>
      </c>
      <c r="FN383" s="36">
        <v>7894939.8099999912</v>
      </c>
      <c r="FO383" s="36">
        <v>-1198850.4499999732</v>
      </c>
      <c r="FP383" s="36">
        <v>3895723.6</v>
      </c>
      <c r="FQ383" s="36">
        <v>4775197.0699999854</v>
      </c>
      <c r="FR383" s="36">
        <v>4100229.7500000373</v>
      </c>
      <c r="FS383" s="37">
        <f t="shared" si="2088"/>
        <v>44860597.120000035</v>
      </c>
      <c r="FT383" s="36">
        <v>3488255.81</v>
      </c>
      <c r="FU383" s="36">
        <v>4116009.26</v>
      </c>
      <c r="FV383" s="36">
        <v>4143528.38</v>
      </c>
      <c r="FW383" s="36">
        <v>5059337.8300000094</v>
      </c>
      <c r="FX383" s="36">
        <v>3399241.229999993</v>
      </c>
      <c r="FY383" s="36">
        <v>3925868.7700000107</v>
      </c>
      <c r="FZ383" s="36">
        <v>3898018.9399999678</v>
      </c>
      <c r="GA383" s="36">
        <v>4158797.5600000247</v>
      </c>
      <c r="GB383" s="36">
        <v>3803317.84</v>
      </c>
      <c r="GC383" s="36">
        <v>4556443.8199999928</v>
      </c>
      <c r="GD383" s="36">
        <v>4642961.4199999794</v>
      </c>
      <c r="GE383" s="36">
        <v>6627121.8200000003</v>
      </c>
      <c r="GF383" s="37">
        <f t="shared" si="2090"/>
        <v>51818902.679999977</v>
      </c>
      <c r="GG383" s="36">
        <v>4123234</v>
      </c>
      <c r="GH383" s="36">
        <v>3772084.910000002</v>
      </c>
      <c r="GI383" s="36">
        <v>4308747.9499999955</v>
      </c>
      <c r="GJ383" s="36">
        <v>4330709.4600000028</v>
      </c>
      <c r="GK383" s="36">
        <v>4816341.1999999955</v>
      </c>
      <c r="GL383" s="36">
        <v>5297359.4900000207</v>
      </c>
      <c r="GM383" s="36">
        <v>4750558.1999999881</v>
      </c>
      <c r="GN383" s="36">
        <v>4058494.1600000076</v>
      </c>
      <c r="GO383" s="36">
        <v>4257751.4099999815</v>
      </c>
      <c r="GP383" s="36">
        <v>4604925.5200000182</v>
      </c>
      <c r="GQ383" s="36">
        <v>6171779.0699999854</v>
      </c>
      <c r="GR383" s="36">
        <v>8310887.650000006</v>
      </c>
      <c r="GS383" s="37">
        <f t="shared" si="2092"/>
        <v>58802873.020000003</v>
      </c>
      <c r="GT383" s="36">
        <v>5064209.0900000017</v>
      </c>
      <c r="GU383" s="36">
        <v>4529746.5299999975</v>
      </c>
      <c r="GV383" s="36">
        <v>6113841.8899999987</v>
      </c>
      <c r="GW383" s="36">
        <v>4922188.8300000131</v>
      </c>
      <c r="GX383" s="36">
        <v>3732389.709999986</v>
      </c>
      <c r="GY383" s="36">
        <v>6572546.870000001</v>
      </c>
      <c r="GZ383" s="36">
        <v>5225956.1699999832</v>
      </c>
      <c r="HA383" s="36">
        <v>3082189.1000000387</v>
      </c>
      <c r="HB383" s="36">
        <v>6478127.8199999481</v>
      </c>
      <c r="HC383" s="36">
        <v>5152795.3200000823</v>
      </c>
      <c r="HD383" s="36">
        <v>4802246.0999999195</v>
      </c>
      <c r="HE383" s="36">
        <v>11200303.600000001</v>
      </c>
      <c r="HF383" s="37">
        <f t="shared" si="2094"/>
        <v>66876541.029999971</v>
      </c>
      <c r="HG383" s="36">
        <v>4483713.5900000026</v>
      </c>
      <c r="HH383" s="36">
        <v>4964612.3600000059</v>
      </c>
      <c r="HI383" s="36">
        <v>6039599.439999992</v>
      </c>
      <c r="HJ383" s="36">
        <v>5957139.3800000204</v>
      </c>
      <c r="HK383" s="36">
        <v>4003883.8199999682</v>
      </c>
      <c r="HL383" s="36">
        <v>9033481.150000006</v>
      </c>
      <c r="HM383" s="36">
        <v>4503727.120000001</v>
      </c>
      <c r="HN383" s="36">
        <v>5036640.3100000378</v>
      </c>
      <c r="HO383" s="36">
        <v>5969750.0999999642</v>
      </c>
      <c r="HP383" s="36">
        <v>5136029.4199999645</v>
      </c>
      <c r="HQ383" s="36">
        <v>7233825.0099999895</v>
      </c>
      <c r="HR383" s="36">
        <v>11106631.330000037</v>
      </c>
      <c r="HS383" s="37">
        <f t="shared" si="2096"/>
        <v>73469033.030000001</v>
      </c>
      <c r="HT383" s="36">
        <v>5494569.1399999997</v>
      </c>
      <c r="HU383" s="36">
        <v>7436965.7800000058</v>
      </c>
      <c r="HV383" s="36">
        <v>11936877.940000001</v>
      </c>
      <c r="HW383" s="36">
        <v>6454940.7500000056</v>
      </c>
      <c r="HX383" s="36">
        <v>10147233.809999976</v>
      </c>
      <c r="HY383" s="36">
        <v>7441232.1000000201</v>
      </c>
      <c r="HZ383" s="36">
        <v>4819081.8100000108</v>
      </c>
      <c r="IA383" s="36">
        <v>5455213.6999999881</v>
      </c>
      <c r="IB383" s="36">
        <v>6521118.5499999607</v>
      </c>
      <c r="IC383" s="36">
        <v>5796209.4900000095</v>
      </c>
      <c r="ID383" s="36">
        <v>5716241.7100000111</v>
      </c>
      <c r="IE383" s="36">
        <v>4926119.1400000174</v>
      </c>
      <c r="IF383" s="37">
        <f t="shared" si="2098"/>
        <v>82145803.920000002</v>
      </c>
      <c r="IG383" s="36">
        <v>6175903.2599999998</v>
      </c>
      <c r="IH383" s="209">
        <v>5055387.5799999936</v>
      </c>
      <c r="II383" s="209">
        <v>6092290.1800000062</v>
      </c>
      <c r="IJ383" s="209">
        <v>6433876.1900000274</v>
      </c>
      <c r="IK383" s="209">
        <v>5765996.8899999764</v>
      </c>
      <c r="IL383" s="209">
        <v>7789045.7100000251</v>
      </c>
      <c r="IM383" s="209">
        <v>5664538.6899999892</v>
      </c>
      <c r="IN383" s="209">
        <v>6057510.4700000007</v>
      </c>
      <c r="IO383" s="209">
        <v>5067688.4600000102</v>
      </c>
      <c r="IP383" s="209">
        <v>6369739.7499999627</v>
      </c>
      <c r="IQ383" s="209">
        <v>5979084.8100000322</v>
      </c>
      <c r="IR383" s="209">
        <v>5186613.7599999933</v>
      </c>
      <c r="IS383" s="37">
        <f t="shared" si="2100"/>
        <v>71637675.750000015</v>
      </c>
      <c r="IT383" s="36">
        <v>6281990.879999999</v>
      </c>
      <c r="IU383" s="209">
        <v>4519716.2399999984</v>
      </c>
      <c r="IV383" s="209">
        <v>5550364.8300000066</v>
      </c>
      <c r="IW383" s="209">
        <v>7035387.4100000029</v>
      </c>
      <c r="IX383" s="209">
        <v>4964526.3499999745</v>
      </c>
      <c r="IY383" s="209">
        <v>5834269.7600000184</v>
      </c>
      <c r="IZ383" s="209">
        <v>6679882.4400000302</v>
      </c>
      <c r="JA383" s="209">
        <v>5577835.7599999411</v>
      </c>
      <c r="JB383" s="209">
        <v>10790517.300000014</v>
      </c>
      <c r="JC383" s="209">
        <v>6518085.9199999152</v>
      </c>
      <c r="JD383" s="209">
        <v>7185919.0400000764</v>
      </c>
      <c r="JE383" s="209">
        <v>6097650.4600000102</v>
      </c>
      <c r="JF383" s="37">
        <f t="shared" si="2102"/>
        <v>77036146.389999971</v>
      </c>
      <c r="JG383" s="229">
        <v>6296050.0799999982</v>
      </c>
      <c r="JH383" s="209">
        <v>4801713.3999999985</v>
      </c>
      <c r="JI383" s="209">
        <v>6844303.5800000094</v>
      </c>
      <c r="JJ383" s="209">
        <v>7130499.4999999823</v>
      </c>
      <c r="JK383" s="209">
        <v>7251069.169999999</v>
      </c>
      <c r="JL383" s="209">
        <v>6459150.7900000308</v>
      </c>
      <c r="JM383" s="209">
        <v>7905513.769999994</v>
      </c>
      <c r="JN383" s="209">
        <v>5434836.8400000045</v>
      </c>
      <c r="JO383" s="209">
        <v>8354193.3299999889</v>
      </c>
      <c r="JP383" s="209">
        <v>2288109.5999999503</v>
      </c>
      <c r="JQ383" s="209">
        <v>4386110.0300000552</v>
      </c>
      <c r="JR383" s="209">
        <v>6400467.8500000127</v>
      </c>
      <c r="JS383" s="37">
        <f t="shared" si="2104"/>
        <v>73552017.940000027</v>
      </c>
      <c r="JT383" s="229">
        <v>6741852.4600000009</v>
      </c>
      <c r="JU383" s="209">
        <v>4389436.659999989</v>
      </c>
      <c r="JV383" s="209">
        <v>7193660.8000000054</v>
      </c>
      <c r="JW383" s="209">
        <v>8033530.0300000096</v>
      </c>
      <c r="JX383" s="209">
        <v>4757193.5599999959</v>
      </c>
      <c r="JY383" s="209">
        <v>7887502.200000002</v>
      </c>
      <c r="JZ383" s="209">
        <v>7084011.7699999819</v>
      </c>
      <c r="KA383" s="209">
        <v>4728351.0300000096</v>
      </c>
      <c r="KB383" s="209">
        <v>6720048.5899999971</v>
      </c>
      <c r="KC383" s="209">
        <v>6903682.7000000188</v>
      </c>
      <c r="KD383" s="209">
        <v>6476744.7799999798</v>
      </c>
      <c r="KE383" s="209">
        <v>5843477.4300000165</v>
      </c>
      <c r="KF383" s="37">
        <f t="shared" si="2106"/>
        <v>76759492.010000005</v>
      </c>
      <c r="KG383" s="229">
        <v>7514014.7799999993</v>
      </c>
      <c r="KH383" s="209">
        <v>4654407.8500000006</v>
      </c>
      <c r="KI383" s="209">
        <v>7548165.6099999985</v>
      </c>
      <c r="KJ383" s="209">
        <v>7052324.79</v>
      </c>
      <c r="KK383" s="209">
        <v>4827849.6300000008</v>
      </c>
      <c r="KL383" s="209">
        <v>6872809.8500000034</v>
      </c>
      <c r="KM383" s="209">
        <v>6319025.5299999937</v>
      </c>
      <c r="KN383" s="209">
        <v>6001724.5900000008</v>
      </c>
      <c r="KO383" s="209">
        <v>6027159.2600000054</v>
      </c>
      <c r="KP383" s="209">
        <v>5505220.9899999984</v>
      </c>
      <c r="KQ383" s="209">
        <v>6990490.120000002</v>
      </c>
      <c r="KR383" s="209">
        <v>11951047.560000001</v>
      </c>
      <c r="KS383" s="37">
        <f t="shared" si="2108"/>
        <v>81264240.560000002</v>
      </c>
      <c r="KT383" s="229">
        <v>9757679.8100000005</v>
      </c>
      <c r="KU383" s="209">
        <v>5681021.8899999997</v>
      </c>
      <c r="KV383" s="209">
        <v>6509498.700000002</v>
      </c>
      <c r="KW383" s="209">
        <v>6577352.1799999969</v>
      </c>
      <c r="KX383" s="209">
        <v>6117015.7300000051</v>
      </c>
      <c r="KY383" s="209">
        <v>6823866.2199999942</v>
      </c>
      <c r="KZ383" s="209">
        <v>19578057.880000003</v>
      </c>
      <c r="LA383" s="209">
        <v>7217284.1199999982</v>
      </c>
      <c r="LB383" s="209">
        <v>5053996.7599999988</v>
      </c>
      <c r="LC383" s="209">
        <v>6224894.1999999965</v>
      </c>
      <c r="LD383" s="209">
        <v>7602228.8800000036</v>
      </c>
      <c r="LE383" s="209">
        <v>4902176.5299999956</v>
      </c>
      <c r="LF383" s="37">
        <f t="shared" si="2110"/>
        <v>92045072.900000021</v>
      </c>
      <c r="LG383" s="229">
        <v>7539623.6799999997</v>
      </c>
      <c r="LH383" s="209">
        <v>5691068.1600000001</v>
      </c>
      <c r="LI383" s="209">
        <v>7040605.4700000007</v>
      </c>
      <c r="LJ383" s="209">
        <v>7207802.5699999975</v>
      </c>
      <c r="LK383" s="209">
        <v>6568416.5599999996</v>
      </c>
      <c r="LL383" s="209">
        <v>7583339.7700000051</v>
      </c>
      <c r="LM383" s="209">
        <v>6902789.4399999985</v>
      </c>
      <c r="LN383" s="209">
        <v>5491146.1399999941</v>
      </c>
      <c r="LO383" s="209">
        <v>6244768.2000000114</v>
      </c>
      <c r="LP383" s="209">
        <v>8199027.9199999878</v>
      </c>
      <c r="LQ383" s="209">
        <v>6488698.7100000987</v>
      </c>
      <c r="LR383" s="209">
        <v>6497065.5299999025</v>
      </c>
      <c r="LS383" s="37">
        <f t="shared" si="2112"/>
        <v>81454352.149999991</v>
      </c>
      <c r="LT383" s="229">
        <v>9143472.8599999994</v>
      </c>
      <c r="LU383" s="209">
        <v>6589843.9200000009</v>
      </c>
      <c r="LV383" s="209">
        <v>9495210.2100000009</v>
      </c>
      <c r="LW383" s="209">
        <v>10727226.959999997</v>
      </c>
      <c r="LX383" s="209">
        <v>6470568.6999999993</v>
      </c>
      <c r="LY383" s="209">
        <v>6687130.0300000012</v>
      </c>
      <c r="LZ383" s="209">
        <v>7800715.6899999976</v>
      </c>
      <c r="MA383" s="209">
        <v>5604775.7200000063</v>
      </c>
      <c r="MB383" s="209">
        <v>11108754.339999996</v>
      </c>
      <c r="MC383" s="209">
        <v>7330527.709999999</v>
      </c>
      <c r="MD383" s="209">
        <v>5755729.4900000989</v>
      </c>
      <c r="ME383" s="209">
        <v>7874100.6199999023</v>
      </c>
      <c r="MF383" s="37">
        <f t="shared" si="2114"/>
        <v>94588056.25</v>
      </c>
      <c r="MG383" s="229">
        <v>8350758.2999999998</v>
      </c>
      <c r="MH383" s="209">
        <v>5969098.7399999993</v>
      </c>
      <c r="MI383" s="209">
        <v>7867932.160000002</v>
      </c>
      <c r="MJ383" s="209">
        <v>0</v>
      </c>
      <c r="MK383" s="209">
        <v>0</v>
      </c>
      <c r="ML383" s="209">
        <v>0</v>
      </c>
      <c r="MM383" s="209">
        <v>0</v>
      </c>
      <c r="MN383" s="209">
        <v>0</v>
      </c>
      <c r="MO383" s="209">
        <v>0</v>
      </c>
      <c r="MP383" s="209">
        <v>0</v>
      </c>
      <c r="MQ383" s="209">
        <v>0</v>
      </c>
      <c r="MR383" s="209">
        <v>0</v>
      </c>
      <c r="MS383" s="38">
        <f t="shared" si="2116"/>
        <v>22187789.200000003</v>
      </c>
    </row>
    <row r="384" spans="1:357" ht="15.75" x14ac:dyDescent="0.25">
      <c r="A384" s="86">
        <v>5502</v>
      </c>
      <c r="B384" s="113"/>
      <c r="C384" s="114" t="s">
        <v>299</v>
      </c>
      <c r="D384" s="114" t="s">
        <v>421</v>
      </c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118899.18210649308</v>
      </c>
      <c r="M384" s="36">
        <v>13265.731931230181</v>
      </c>
      <c r="N384" s="36">
        <v>89843.097980303792</v>
      </c>
      <c r="O384" s="36">
        <v>-70368.05207811718</v>
      </c>
      <c r="P384" s="36">
        <v>-237.85678517776665</v>
      </c>
      <c r="Q384" s="36">
        <v>4982.4737105658496</v>
      </c>
      <c r="R384" s="36">
        <v>200221.16508095479</v>
      </c>
      <c r="S384" s="36">
        <f t="shared" si="2059"/>
        <v>356605.74194625276</v>
      </c>
      <c r="T384" s="36">
        <v>1986.3128025371393</v>
      </c>
      <c r="U384" s="36">
        <v>20864.630278751461</v>
      </c>
      <c r="V384" s="36">
        <v>4485.8955099315635</v>
      </c>
      <c r="W384" s="36">
        <v>2028.0420630946421</v>
      </c>
      <c r="X384" s="36">
        <v>57953.597062260058</v>
      </c>
      <c r="Y384" s="36">
        <v>22070.605908863297</v>
      </c>
      <c r="Z384" s="36">
        <v>5792.0213653814062</v>
      </c>
      <c r="AA384" s="36">
        <v>4085.2946085795361</v>
      </c>
      <c r="AB384" s="36">
        <v>-6893.6738440994832</v>
      </c>
      <c r="AC384" s="36">
        <v>7719.9132031380404</v>
      </c>
      <c r="AD384" s="36">
        <v>211976.29778000337</v>
      </c>
      <c r="AE384" s="36">
        <v>7390.2520447337683</v>
      </c>
      <c r="AF384" s="37">
        <f t="shared" si="2061"/>
        <v>339459.18878317479</v>
      </c>
      <c r="AG384" s="36">
        <v>26218.49440827909</v>
      </c>
      <c r="AH384" s="36">
        <v>29310.632615590053</v>
      </c>
      <c r="AI384" s="36">
        <v>-38077.950258721416</v>
      </c>
      <c r="AJ384" s="36">
        <v>1982.2909364046088</v>
      </c>
      <c r="AK384" s="36">
        <v>19796.361208479386</v>
      </c>
      <c r="AL384" s="36">
        <v>13722.319312301781</v>
      </c>
      <c r="AM384" s="36">
        <v>95517.636037389442</v>
      </c>
      <c r="AN384" s="36">
        <v>20952.261725922217</v>
      </c>
      <c r="AO384" s="36">
        <v>62598.063762310136</v>
      </c>
      <c r="AP384" s="36">
        <v>98663.415539976631</v>
      </c>
      <c r="AQ384" s="36">
        <v>85721.398764813886</v>
      </c>
      <c r="AR384" s="36">
        <v>-37131.847771657485</v>
      </c>
      <c r="AS384" s="37">
        <f t="shared" si="2064"/>
        <v>379273.07628108829</v>
      </c>
      <c r="AT384" s="36">
        <v>36475.546653313308</v>
      </c>
      <c r="AU384" s="36">
        <v>-2361.8761475546653</v>
      </c>
      <c r="AV384" s="36">
        <v>-11233.637122350192</v>
      </c>
      <c r="AW384" s="36">
        <v>21907.861792689033</v>
      </c>
      <c r="AX384" s="36">
        <v>50379.736271073278</v>
      </c>
      <c r="AY384" s="36">
        <v>58462.889334000989</v>
      </c>
      <c r="AZ384" s="36">
        <v>53062.927724920723</v>
      </c>
      <c r="BA384" s="36">
        <v>41107.494575196128</v>
      </c>
      <c r="BB384" s="36">
        <v>46148.389250542488</v>
      </c>
      <c r="BC384" s="36">
        <v>41007.269237189132</v>
      </c>
      <c r="BD384" s="36">
        <v>152687.36437990319</v>
      </c>
      <c r="BE384" s="36">
        <v>85958.10382240027</v>
      </c>
      <c r="BF384" s="37">
        <f t="shared" si="2066"/>
        <v>573602.0697713237</v>
      </c>
      <c r="BG384" s="36">
        <v>22033.049574361547</v>
      </c>
      <c r="BH384" s="36">
        <v>2464.950884660323</v>
      </c>
      <c r="BI384" s="36">
        <v>16359.118552829244</v>
      </c>
      <c r="BJ384" s="36">
        <v>7544.6503087965284</v>
      </c>
      <c r="BK384" s="36">
        <v>54682.023034551836</v>
      </c>
      <c r="BL384" s="36">
        <v>81726.756801869473</v>
      </c>
      <c r="BM384" s="36">
        <v>20939.74294775497</v>
      </c>
      <c r="BN384" s="36">
        <v>81013.186446336171</v>
      </c>
      <c r="BO384" s="36">
        <v>28125.52161575697</v>
      </c>
      <c r="BP384" s="36">
        <v>73810.716074111173</v>
      </c>
      <c r="BQ384" s="36">
        <v>52703.8930479052</v>
      </c>
      <c r="BR384" s="36">
        <v>608383.72926055756</v>
      </c>
      <c r="BS384" s="37">
        <f t="shared" si="2069"/>
        <v>1049787.338549491</v>
      </c>
      <c r="BT384" s="36">
        <v>26168.419295610081</v>
      </c>
      <c r="BU384" s="36">
        <v>-8112.1682523785685</v>
      </c>
      <c r="BV384" s="36">
        <v>11450.509096978802</v>
      </c>
      <c r="BW384" s="36">
        <v>22158.237356034053</v>
      </c>
      <c r="BX384" s="36">
        <v>2261.7259222166585</v>
      </c>
      <c r="BY384" s="36">
        <v>10188.110165247868</v>
      </c>
      <c r="BZ384" s="36">
        <v>43911.033884159573</v>
      </c>
      <c r="CA384" s="36">
        <v>-8692.2049741278588</v>
      </c>
      <c r="CB384" s="36">
        <v>-8593.3854114505048</v>
      </c>
      <c r="CC384" s="36">
        <v>27645.635119345687</v>
      </c>
      <c r="CD384" s="36">
        <v>8412.5093056251117</v>
      </c>
      <c r="CE384" s="36">
        <v>1111.2366466366122</v>
      </c>
      <c r="CF384" s="37">
        <f t="shared" si="2072"/>
        <v>127909.65815389749</v>
      </c>
      <c r="CG384" s="36">
        <v>13632.72446169254</v>
      </c>
      <c r="CH384" s="36">
        <v>19454.320689367385</v>
      </c>
      <c r="CI384" s="36">
        <v>-216.99215489901519</v>
      </c>
      <c r="CJ384" s="36">
        <v>12656.484727090638</v>
      </c>
      <c r="CK384" s="36">
        <v>81684.840176932077</v>
      </c>
      <c r="CL384" s="36">
        <v>17644.164496745132</v>
      </c>
      <c r="CM384" s="36">
        <v>50546.658821565667</v>
      </c>
      <c r="CN384" s="36">
        <v>64635.514521782665</v>
      </c>
      <c r="CO384" s="36">
        <v>56340.114755466529</v>
      </c>
      <c r="CP384" s="36">
        <v>45945.61008178936</v>
      </c>
      <c r="CQ384" s="36">
        <v>49503.421799365715</v>
      </c>
      <c r="CR384" s="36">
        <v>1003022.7082290101</v>
      </c>
      <c r="CS384" s="37">
        <f t="shared" si="2075"/>
        <v>1414849.570605909</v>
      </c>
      <c r="CT384" s="36">
        <v>29114.505090969789</v>
      </c>
      <c r="CU384" s="36">
        <v>10232.014688699717</v>
      </c>
      <c r="CV384" s="36">
        <v>984.14021031547304</v>
      </c>
      <c r="CW384" s="36">
        <v>29526.830829577713</v>
      </c>
      <c r="CX384" s="36">
        <v>32340.176932064765</v>
      </c>
      <c r="CY384" s="36">
        <v>-10265.398097145719</v>
      </c>
      <c r="CZ384" s="36">
        <v>-1242.7395259556101</v>
      </c>
      <c r="DA384" s="36">
        <v>8690.3634618594624</v>
      </c>
      <c r="DB384" s="36">
        <v>23049.536387915188</v>
      </c>
      <c r="DC384" s="36">
        <v>8354.197963612085</v>
      </c>
      <c r="DD384" s="36">
        <v>2278.4651977967083</v>
      </c>
      <c r="DE384" s="36">
        <v>36209.559339008527</v>
      </c>
      <c r="DF384" s="36">
        <f t="shared" si="2078"/>
        <v>169271.65247871808</v>
      </c>
      <c r="DG384" s="36">
        <v>9491</v>
      </c>
      <c r="DH384" s="36">
        <v>10082</v>
      </c>
      <c r="DI384" s="36">
        <v>32013.63</v>
      </c>
      <c r="DJ384" s="36">
        <v>3884</v>
      </c>
      <c r="DK384" s="36">
        <v>12801.55</v>
      </c>
      <c r="DL384" s="36">
        <v>27056.45</v>
      </c>
      <c r="DM384" s="36">
        <v>97282.4</v>
      </c>
      <c r="DN384" s="36">
        <v>32468.91</v>
      </c>
      <c r="DO384" s="36">
        <v>24763.82</v>
      </c>
      <c r="DP384" s="36">
        <v>21551.23</v>
      </c>
      <c r="DQ384" s="36">
        <v>36735.449999999997</v>
      </c>
      <c r="DR384" s="36">
        <v>218565.94</v>
      </c>
      <c r="DS384" s="37">
        <f t="shared" si="2080"/>
        <v>526696.38</v>
      </c>
      <c r="DT384" s="36">
        <v>20161.43</v>
      </c>
      <c r="DU384" s="36">
        <v>18605.759999999998</v>
      </c>
      <c r="DV384" s="36">
        <v>36895.550000000003</v>
      </c>
      <c r="DW384" s="36">
        <v>22066.48</v>
      </c>
      <c r="DX384" s="36">
        <v>26525.84</v>
      </c>
      <c r="DY384" s="36">
        <v>33292.660000000003</v>
      </c>
      <c r="DZ384" s="36">
        <v>21349.02</v>
      </c>
      <c r="EA384" s="36">
        <v>32725.95</v>
      </c>
      <c r="EB384" s="36">
        <v>24657.51</v>
      </c>
      <c r="EC384" s="36">
        <v>19795.14</v>
      </c>
      <c r="ED384" s="36">
        <v>35373.949999999997</v>
      </c>
      <c r="EE384" s="36">
        <v>25467.22</v>
      </c>
      <c r="EF384" s="37">
        <f t="shared" si="2082"/>
        <v>316916.51</v>
      </c>
      <c r="EG384" s="36">
        <v>19687.259999999998</v>
      </c>
      <c r="EH384" s="36">
        <v>20348.95</v>
      </c>
      <c r="EI384" s="36">
        <v>27211.62</v>
      </c>
      <c r="EJ384" s="36">
        <v>31643.279999999999</v>
      </c>
      <c r="EK384" s="36">
        <v>22707.73</v>
      </c>
      <c r="EL384" s="36">
        <v>36436.199999999997</v>
      </c>
      <c r="EM384" s="36">
        <v>23971.72</v>
      </c>
      <c r="EN384" s="36">
        <v>28027.03</v>
      </c>
      <c r="EO384" s="36">
        <v>244150.21</v>
      </c>
      <c r="EP384" s="36">
        <v>36846.720000000001</v>
      </c>
      <c r="EQ384" s="36">
        <v>-74252.59</v>
      </c>
      <c r="ER384" s="36">
        <v>138750.15</v>
      </c>
      <c r="ES384" s="37">
        <f t="shared" si="2084"/>
        <v>555528.28</v>
      </c>
      <c r="ET384" s="36">
        <v>22341.71</v>
      </c>
      <c r="EU384" s="36">
        <v>57438.13</v>
      </c>
      <c r="EV384" s="36">
        <v>246451.95</v>
      </c>
      <c r="EW384" s="36">
        <v>85375.42</v>
      </c>
      <c r="EX384" s="36">
        <v>44605.57</v>
      </c>
      <c r="EY384" s="36">
        <v>50143.78</v>
      </c>
      <c r="EZ384" s="36">
        <v>55455.47</v>
      </c>
      <c r="FA384" s="36">
        <v>93351.86</v>
      </c>
      <c r="FB384" s="36">
        <v>225559.79</v>
      </c>
      <c r="FC384" s="36">
        <v>141810.72</v>
      </c>
      <c r="FD384" s="36">
        <v>115972.75</v>
      </c>
      <c r="FE384" s="36">
        <v>80582.23</v>
      </c>
      <c r="FF384" s="37">
        <f t="shared" si="2086"/>
        <v>1219089.3799999999</v>
      </c>
      <c r="FG384" s="36">
        <v>62038.34</v>
      </c>
      <c r="FH384" s="36">
        <v>46442.61</v>
      </c>
      <c r="FI384" s="36">
        <v>78025.88</v>
      </c>
      <c r="FJ384" s="36">
        <v>62251.14</v>
      </c>
      <c r="FK384" s="36">
        <v>53268.45</v>
      </c>
      <c r="FL384" s="36">
        <v>67069.929999999993</v>
      </c>
      <c r="FM384" s="36">
        <v>-21031.31</v>
      </c>
      <c r="FN384" s="36">
        <v>72943.570000000007</v>
      </c>
      <c r="FO384" s="36">
        <v>39635.120000000003</v>
      </c>
      <c r="FP384" s="36">
        <v>40724.589999999997</v>
      </c>
      <c r="FQ384" s="36">
        <v>58878.720000000088</v>
      </c>
      <c r="FR384" s="36">
        <v>47037.939999999944</v>
      </c>
      <c r="FS384" s="37">
        <f t="shared" si="2088"/>
        <v>607284.9800000001</v>
      </c>
      <c r="FT384" s="36">
        <v>53784.84</v>
      </c>
      <c r="FU384" s="36">
        <v>42748.93</v>
      </c>
      <c r="FV384" s="36">
        <v>59843.44</v>
      </c>
      <c r="FW384" s="36">
        <v>99152.67</v>
      </c>
      <c r="FX384" s="36">
        <v>62801.48</v>
      </c>
      <c r="FY384" s="36">
        <v>48464.5</v>
      </c>
      <c r="FZ384" s="36">
        <v>84938.37</v>
      </c>
      <c r="GA384" s="36">
        <v>-48987.39</v>
      </c>
      <c r="GB384" s="36">
        <v>91261.72</v>
      </c>
      <c r="GC384" s="36">
        <v>55318.01</v>
      </c>
      <c r="GD384" s="36">
        <v>77071.940000000061</v>
      </c>
      <c r="GE384" s="36">
        <v>41230.569999999949</v>
      </c>
      <c r="GF384" s="37">
        <f t="shared" si="2090"/>
        <v>667629.07999999996</v>
      </c>
      <c r="GG384" s="36">
        <v>53462.239999999998</v>
      </c>
      <c r="GH384" s="36">
        <v>76932.700000000012</v>
      </c>
      <c r="GI384" s="36">
        <v>43064.81</v>
      </c>
      <c r="GJ384" s="36">
        <v>249570.77000000002</v>
      </c>
      <c r="GK384" s="36">
        <v>62960.31</v>
      </c>
      <c r="GL384" s="36">
        <v>30533.329999999958</v>
      </c>
      <c r="GM384" s="36">
        <v>89018.769999999844</v>
      </c>
      <c r="GN384" s="36">
        <v>45119.220000000205</v>
      </c>
      <c r="GO384" s="36">
        <v>72403.210000000079</v>
      </c>
      <c r="GP384" s="36">
        <v>39877.069999999716</v>
      </c>
      <c r="GQ384" s="36">
        <v>55878.750000000233</v>
      </c>
      <c r="GR384" s="36">
        <v>104172.87999999989</v>
      </c>
      <c r="GS384" s="37">
        <f t="shared" si="2092"/>
        <v>922994.05999999994</v>
      </c>
      <c r="GT384" s="36">
        <v>61186.69</v>
      </c>
      <c r="GU384" s="36">
        <v>80444.789999999979</v>
      </c>
      <c r="GV384" s="36">
        <v>242257.21999999997</v>
      </c>
      <c r="GW384" s="36">
        <v>72161.75</v>
      </c>
      <c r="GX384" s="36">
        <v>65741.540000000095</v>
      </c>
      <c r="GY384" s="36">
        <v>64077.270000000077</v>
      </c>
      <c r="GZ384" s="36">
        <v>72591.349999999977</v>
      </c>
      <c r="HA384" s="36">
        <v>40562.539999999804</v>
      </c>
      <c r="HB384" s="36">
        <v>71284.080000000191</v>
      </c>
      <c r="HC384" s="36">
        <v>55117.760000000126</v>
      </c>
      <c r="HD384" s="36">
        <v>35367.289999999688</v>
      </c>
      <c r="HE384" s="36">
        <v>111304.28000000026</v>
      </c>
      <c r="HF384" s="37">
        <f t="shared" si="2094"/>
        <v>972096.56000000017</v>
      </c>
      <c r="HG384" s="36">
        <v>17976.66</v>
      </c>
      <c r="HH384" s="36">
        <v>85295</v>
      </c>
      <c r="HI384" s="36">
        <v>101843.59</v>
      </c>
      <c r="HJ384" s="36">
        <v>74464.420000000042</v>
      </c>
      <c r="HK384" s="36">
        <v>17976.659999999974</v>
      </c>
      <c r="HL384" s="36">
        <v>111594.98999999999</v>
      </c>
      <c r="HM384" s="36">
        <v>65885.510000000009</v>
      </c>
      <c r="HN384" s="36">
        <v>77223.010000000068</v>
      </c>
      <c r="HO384" s="36">
        <v>63237.919999999809</v>
      </c>
      <c r="HP384" s="36">
        <v>29298.89000000013</v>
      </c>
      <c r="HQ384" s="36">
        <v>85701.789999999921</v>
      </c>
      <c r="HR384" s="36">
        <v>47670.440000000061</v>
      </c>
      <c r="HS384" s="37">
        <f t="shared" si="2096"/>
        <v>778168.88</v>
      </c>
      <c r="HT384" s="36">
        <v>46055.090000000004</v>
      </c>
      <c r="HU384" s="36">
        <v>56742.54</v>
      </c>
      <c r="HV384" s="36">
        <v>43990.050000000017</v>
      </c>
      <c r="HW384" s="36">
        <v>36976.660000000003</v>
      </c>
      <c r="HX384" s="36">
        <v>75725.169999999955</v>
      </c>
      <c r="HY384" s="36">
        <v>51126.510000000038</v>
      </c>
      <c r="HZ384" s="36">
        <v>10880.100000000035</v>
      </c>
      <c r="IA384" s="36">
        <v>2097405.2600000002</v>
      </c>
      <c r="IB384" s="36">
        <v>58968.929999999702</v>
      </c>
      <c r="IC384" s="36">
        <v>1687664.0699999998</v>
      </c>
      <c r="ID384" s="36">
        <v>109180.45000000019</v>
      </c>
      <c r="IE384" s="36">
        <v>-3546748.4400000004</v>
      </c>
      <c r="IF384" s="37">
        <f t="shared" si="2098"/>
        <v>727966.38999999966</v>
      </c>
      <c r="IG384" s="36">
        <v>154489.63999999998</v>
      </c>
      <c r="IH384" s="209">
        <v>75280.03</v>
      </c>
      <c r="II384" s="209">
        <v>78237.97000000003</v>
      </c>
      <c r="IJ384" s="209">
        <v>98841.459999999963</v>
      </c>
      <c r="IK384" s="209">
        <v>116393.32000000007</v>
      </c>
      <c r="IL384" s="209">
        <v>73182.199999999953</v>
      </c>
      <c r="IM384" s="209">
        <v>122868.92000000004</v>
      </c>
      <c r="IN384" s="209">
        <v>85161.459999999963</v>
      </c>
      <c r="IO384" s="209">
        <v>42647.229999999981</v>
      </c>
      <c r="IP384" s="209">
        <v>149348.87000000011</v>
      </c>
      <c r="IQ384" s="209">
        <v>84186.800000000047</v>
      </c>
      <c r="IR384" s="209">
        <v>37795.839999999851</v>
      </c>
      <c r="IS384" s="37">
        <f t="shared" si="2100"/>
        <v>1118433.74</v>
      </c>
      <c r="IT384" s="36">
        <v>194778.75</v>
      </c>
      <c r="IU384" s="209">
        <v>214555.49</v>
      </c>
      <c r="IV384" s="209">
        <v>-80157.290000000037</v>
      </c>
      <c r="IW384" s="209">
        <v>236655.56000000006</v>
      </c>
      <c r="IX384" s="209">
        <v>83507.449999999953</v>
      </c>
      <c r="IY384" s="209">
        <v>79914.220000000088</v>
      </c>
      <c r="IZ384" s="209">
        <v>169831.29999999993</v>
      </c>
      <c r="JA384" s="209">
        <v>78941.770000000019</v>
      </c>
      <c r="JB384" s="209">
        <v>91852.030000000028</v>
      </c>
      <c r="JC384" s="209">
        <v>188466.70999999996</v>
      </c>
      <c r="JD384" s="209">
        <v>101524.14000000013</v>
      </c>
      <c r="JE384" s="209">
        <v>239679.94999999972</v>
      </c>
      <c r="JF384" s="37">
        <f t="shared" si="2102"/>
        <v>1599550.0799999998</v>
      </c>
      <c r="JG384" s="229">
        <v>221093.04000000004</v>
      </c>
      <c r="JH384" s="209">
        <v>85084.18</v>
      </c>
      <c r="JI384" s="209">
        <v>57481.059999999881</v>
      </c>
      <c r="JJ384" s="209">
        <v>225619.15000000014</v>
      </c>
      <c r="JK384" s="209">
        <v>85084.179999999935</v>
      </c>
      <c r="JL384" s="209">
        <v>94272.669999999925</v>
      </c>
      <c r="JM384" s="209">
        <v>274389.06000000017</v>
      </c>
      <c r="JN384" s="209">
        <v>78833.949999999953</v>
      </c>
      <c r="JO384" s="209">
        <v>193608.01999999979</v>
      </c>
      <c r="JP384" s="209">
        <v>238347.08000000007</v>
      </c>
      <c r="JQ384" s="209">
        <v>87802.169999999925</v>
      </c>
      <c r="JR384" s="209">
        <v>125740.50000000023</v>
      </c>
      <c r="JS384" s="37">
        <f t="shared" si="2104"/>
        <v>1767355.06</v>
      </c>
      <c r="JT384" s="229">
        <v>284984.76</v>
      </c>
      <c r="JU384" s="209">
        <v>117812.71000000002</v>
      </c>
      <c r="JV384" s="209">
        <v>178514.63999999984</v>
      </c>
      <c r="JW384" s="209">
        <v>358027.54000000004</v>
      </c>
      <c r="JX384" s="209">
        <v>141212.24</v>
      </c>
      <c r="JY384" s="209">
        <v>161311.36999999988</v>
      </c>
      <c r="JZ384" s="209">
        <v>356502.20999999996</v>
      </c>
      <c r="KA384" s="209">
        <v>124031.03000000049</v>
      </c>
      <c r="KB384" s="209">
        <v>144615.89000000013</v>
      </c>
      <c r="KC384" s="209">
        <v>387841.35999999964</v>
      </c>
      <c r="KD384" s="209">
        <v>148072.59000000032</v>
      </c>
      <c r="KE384" s="209">
        <v>655566.32999999961</v>
      </c>
      <c r="KF384" s="37">
        <f t="shared" si="2106"/>
        <v>3058492.67</v>
      </c>
      <c r="KG384" s="229">
        <v>459730.94</v>
      </c>
      <c r="KH384" s="209">
        <v>389514.37000000005</v>
      </c>
      <c r="KI384" s="209">
        <v>364899.65999999992</v>
      </c>
      <c r="KJ384" s="209">
        <v>699261.71</v>
      </c>
      <c r="KK384" s="209">
        <v>325056.49</v>
      </c>
      <c r="KL384" s="209">
        <v>311930.85000000009</v>
      </c>
      <c r="KM384" s="209">
        <v>636323.18000000017</v>
      </c>
      <c r="KN384" s="209">
        <v>347654.05999999959</v>
      </c>
      <c r="KO384" s="209">
        <v>317757.58000000007</v>
      </c>
      <c r="KP384" s="209">
        <v>671582.54</v>
      </c>
      <c r="KQ384" s="209">
        <v>320734.04999999981</v>
      </c>
      <c r="KR384" s="209">
        <v>317762.8900000006</v>
      </c>
      <c r="KS384" s="37">
        <f t="shared" si="2108"/>
        <v>5162208.32</v>
      </c>
      <c r="KT384" s="229">
        <v>627490.61</v>
      </c>
      <c r="KU384" s="209">
        <v>285904.05000000005</v>
      </c>
      <c r="KV384" s="209">
        <v>334440.02999999991</v>
      </c>
      <c r="KW384" s="209">
        <v>682324.51</v>
      </c>
      <c r="KX384" s="209">
        <v>414515.15000000014</v>
      </c>
      <c r="KY384" s="209">
        <v>228040.93999999994</v>
      </c>
      <c r="KZ384" s="209">
        <v>619959.75999999978</v>
      </c>
      <c r="LA384" s="209">
        <v>356585.54000000004</v>
      </c>
      <c r="LB384" s="209">
        <v>320601.91999999993</v>
      </c>
      <c r="LC384" s="209">
        <v>620973.8900000006</v>
      </c>
      <c r="LD384" s="209">
        <v>496541.58999999985</v>
      </c>
      <c r="LE384" s="209">
        <v>310628.25999999978</v>
      </c>
      <c r="LF384" s="37">
        <f t="shared" si="2110"/>
        <v>5298006.25</v>
      </c>
      <c r="LG384" s="229">
        <v>934192.37</v>
      </c>
      <c r="LH384" s="209">
        <v>573944.99000000011</v>
      </c>
      <c r="LI384" s="209">
        <v>677417.2</v>
      </c>
      <c r="LJ384" s="209">
        <v>1022991.6400000001</v>
      </c>
      <c r="LK384" s="209">
        <v>611336.75999999978</v>
      </c>
      <c r="LL384" s="209">
        <v>696159.33999999985</v>
      </c>
      <c r="LM384" s="209">
        <v>940863.31000000052</v>
      </c>
      <c r="LN384" s="209">
        <v>612187.79</v>
      </c>
      <c r="LO384" s="209">
        <v>689892.12999999896</v>
      </c>
      <c r="LP384" s="209">
        <v>1060306.7100000004</v>
      </c>
      <c r="LQ384" s="209">
        <v>557187.27000000072</v>
      </c>
      <c r="LR384" s="209">
        <v>768513.54000000039</v>
      </c>
      <c r="LS384" s="37">
        <f t="shared" si="2112"/>
        <v>9144993.0500000007</v>
      </c>
      <c r="LT384" s="229">
        <v>1613358.35</v>
      </c>
      <c r="LU384" s="209">
        <v>583971.29999999981</v>
      </c>
      <c r="LV384" s="209">
        <v>699093.29</v>
      </c>
      <c r="LW384" s="209">
        <v>1112095.5</v>
      </c>
      <c r="LX384" s="209">
        <v>596712.60000000009</v>
      </c>
      <c r="LY384" s="209">
        <v>666949.16999999993</v>
      </c>
      <c r="LZ384" s="209">
        <v>1122889.6200000001</v>
      </c>
      <c r="MA384" s="209">
        <v>567716.5700000003</v>
      </c>
      <c r="MB384" s="209">
        <v>672504.76999999955</v>
      </c>
      <c r="MC384" s="209">
        <v>1135535.5700000003</v>
      </c>
      <c r="MD384" s="209">
        <v>592716.5700000003</v>
      </c>
      <c r="ME384" s="209">
        <v>3595254.4000000004</v>
      </c>
      <c r="MF384" s="37">
        <f t="shared" si="2114"/>
        <v>12958797.710000001</v>
      </c>
      <c r="MG384" s="229">
        <v>1206658.23</v>
      </c>
      <c r="MH384" s="209">
        <v>726613.53</v>
      </c>
      <c r="MI384" s="209">
        <v>840886.49</v>
      </c>
      <c r="MJ384" s="209">
        <v>0</v>
      </c>
      <c r="MK384" s="209">
        <v>0</v>
      </c>
      <c r="ML384" s="209">
        <v>0</v>
      </c>
      <c r="MM384" s="209">
        <v>0</v>
      </c>
      <c r="MN384" s="209">
        <v>0</v>
      </c>
      <c r="MO384" s="209">
        <v>0</v>
      </c>
      <c r="MP384" s="209">
        <v>0</v>
      </c>
      <c r="MQ384" s="209">
        <v>0</v>
      </c>
      <c r="MR384" s="209">
        <v>0</v>
      </c>
      <c r="MS384" s="38">
        <f t="shared" si="2116"/>
        <v>2774158.25</v>
      </c>
    </row>
    <row r="385" spans="1:357" ht="15.75" x14ac:dyDescent="0.25">
      <c r="A385" s="86">
        <v>5503</v>
      </c>
      <c r="B385" s="113"/>
      <c r="C385" s="114" t="s">
        <v>300</v>
      </c>
      <c r="D385" s="114" t="s">
        <v>132</v>
      </c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980111.83441829414</v>
      </c>
      <c r="M385" s="36">
        <v>224661.99298948425</v>
      </c>
      <c r="N385" s="36">
        <v>107807.5446503088</v>
      </c>
      <c r="O385" s="36">
        <v>116261.89283925889</v>
      </c>
      <c r="P385" s="37">
        <v>111871.97462860959</v>
      </c>
      <c r="Q385" s="37">
        <v>231409.61442163246</v>
      </c>
      <c r="R385" s="37">
        <v>666132.53213153069</v>
      </c>
      <c r="S385" s="36">
        <f t="shared" si="2059"/>
        <v>2438257.3860791186</v>
      </c>
      <c r="T385" s="36">
        <v>197049.74127858455</v>
      </c>
      <c r="U385" s="36">
        <v>299582.707394425</v>
      </c>
      <c r="V385" s="36">
        <v>531480.46653313306</v>
      </c>
      <c r="W385" s="36">
        <v>245188.61625771993</v>
      </c>
      <c r="X385" s="36">
        <v>127245.12184944087</v>
      </c>
      <c r="Y385" s="36">
        <v>267630.61258554499</v>
      </c>
      <c r="Z385" s="36">
        <v>370763.12802537129</v>
      </c>
      <c r="AA385" s="36">
        <v>17668.168920046737</v>
      </c>
      <c r="AB385" s="36">
        <v>117211.92622266746</v>
      </c>
      <c r="AC385" s="36">
        <v>73009.931564012688</v>
      </c>
      <c r="AD385" s="36">
        <v>155086.37956935365</v>
      </c>
      <c r="AE385" s="36">
        <v>177823.64379903211</v>
      </c>
      <c r="AF385" s="37">
        <f t="shared" si="2061"/>
        <v>2579740.4439993319</v>
      </c>
      <c r="AG385" s="36">
        <v>112819.22884326491</v>
      </c>
      <c r="AH385" s="36">
        <v>55420.630946419638</v>
      </c>
      <c r="AI385" s="36">
        <v>124837.75663495243</v>
      </c>
      <c r="AJ385" s="36">
        <v>137734.98998497752</v>
      </c>
      <c r="AK385" s="36">
        <v>286554.83224837255</v>
      </c>
      <c r="AL385" s="36">
        <v>253988.78734768831</v>
      </c>
      <c r="AM385" s="36">
        <v>295105.15773660498</v>
      </c>
      <c r="AN385" s="36">
        <v>21849.440827908529</v>
      </c>
      <c r="AO385" s="36">
        <v>32699.303121348883</v>
      </c>
      <c r="AP385" s="36">
        <v>272796.69504256384</v>
      </c>
      <c r="AQ385" s="36">
        <v>156867.80170255387</v>
      </c>
      <c r="AR385" s="36">
        <v>525858.89667835087</v>
      </c>
      <c r="AS385" s="37">
        <f t="shared" si="2064"/>
        <v>2276533.5211150059</v>
      </c>
      <c r="AT385" s="36">
        <v>135878.81822734102</v>
      </c>
      <c r="AU385" s="36">
        <v>22179.101986312806</v>
      </c>
      <c r="AV385" s="36">
        <v>31865.85294608579</v>
      </c>
      <c r="AW385" s="36">
        <v>114164.88482724092</v>
      </c>
      <c r="AX385" s="36">
        <v>214038.30746119181</v>
      </c>
      <c r="AY385" s="36">
        <v>129239.35903855784</v>
      </c>
      <c r="AZ385" s="36">
        <v>194614.45918878325</v>
      </c>
      <c r="BA385" s="36">
        <v>56508.928893340053</v>
      </c>
      <c r="BB385" s="36">
        <v>71352.503755633414</v>
      </c>
      <c r="BC385" s="36">
        <v>143782.39588549489</v>
      </c>
      <c r="BD385" s="36">
        <v>188393.17951927896</v>
      </c>
      <c r="BE385" s="36">
        <v>384881.66462193284</v>
      </c>
      <c r="BF385" s="37">
        <f t="shared" si="2066"/>
        <v>1686899.4563511936</v>
      </c>
      <c r="BG385" s="36">
        <v>270089.07498748123</v>
      </c>
      <c r="BH385" s="36">
        <v>47656.87235019193</v>
      </c>
      <c r="BI385" s="36">
        <v>-16153.382782507037</v>
      </c>
      <c r="BJ385" s="36">
        <v>325097.92480387242</v>
      </c>
      <c r="BK385" s="36">
        <v>474682.8552829246</v>
      </c>
      <c r="BL385" s="36">
        <v>469157.15306292754</v>
      </c>
      <c r="BM385" s="36">
        <v>79906.900350525772</v>
      </c>
      <c r="BN385" s="36">
        <v>325602.19888165582</v>
      </c>
      <c r="BO385" s="36">
        <v>125416.9809714571</v>
      </c>
      <c r="BP385" s="36">
        <v>194525.88478551144</v>
      </c>
      <c r="BQ385" s="36">
        <v>2776574.4988315809</v>
      </c>
      <c r="BR385" s="36">
        <v>-2591432.1672508763</v>
      </c>
      <c r="BS385" s="37">
        <f t="shared" si="2069"/>
        <v>2481124.7942747446</v>
      </c>
      <c r="BT385" s="36">
        <v>105849.27128192288</v>
      </c>
      <c r="BU385" s="36">
        <v>60512.635453179777</v>
      </c>
      <c r="BV385" s="36">
        <v>121022.84956601571</v>
      </c>
      <c r="BW385" s="36">
        <v>146616.25955600067</v>
      </c>
      <c r="BX385" s="36">
        <v>562896.22575529956</v>
      </c>
      <c r="BY385" s="36">
        <v>713690.01994658657</v>
      </c>
      <c r="BZ385" s="36">
        <v>398992.0109747955</v>
      </c>
      <c r="CA385" s="36">
        <v>87257.31626606558</v>
      </c>
      <c r="CB385" s="36">
        <v>82078.779961609252</v>
      </c>
      <c r="CC385" s="36">
        <v>200762.35974795534</v>
      </c>
      <c r="CD385" s="36">
        <v>229419.94103655484</v>
      </c>
      <c r="CE385" s="36">
        <v>1192111.031547321</v>
      </c>
      <c r="CF385" s="37">
        <f t="shared" si="2072"/>
        <v>3901208.7010933068</v>
      </c>
      <c r="CG385" s="36">
        <v>299561.73059589381</v>
      </c>
      <c r="CH385" s="36">
        <v>-66024.438908362543</v>
      </c>
      <c r="CI385" s="36">
        <v>186074.94153730597</v>
      </c>
      <c r="CJ385" s="36">
        <v>186559.24766316148</v>
      </c>
      <c r="CK385" s="36">
        <v>227122.43623768975</v>
      </c>
      <c r="CL385" s="36">
        <v>229028.79469203803</v>
      </c>
      <c r="CM385" s="36">
        <v>178061.75621765951</v>
      </c>
      <c r="CN385" s="36">
        <v>270836.4577282595</v>
      </c>
      <c r="CO385" s="36">
        <v>143826.63645468172</v>
      </c>
      <c r="CP385" s="36">
        <v>138505.66474712093</v>
      </c>
      <c r="CQ385" s="36">
        <v>336002.77178267419</v>
      </c>
      <c r="CR385" s="36">
        <v>980553.80988148914</v>
      </c>
      <c r="CS385" s="37">
        <f t="shared" si="2075"/>
        <v>3110109.8086296115</v>
      </c>
      <c r="CT385" s="36">
        <v>177963.61191787687</v>
      </c>
      <c r="CU385" s="36">
        <v>129802.52395259555</v>
      </c>
      <c r="CV385" s="36">
        <v>114051.27704056079</v>
      </c>
      <c r="CW385" s="36">
        <v>177207.7725755299</v>
      </c>
      <c r="CX385" s="36">
        <v>384859.05741946283</v>
      </c>
      <c r="CY385" s="36">
        <v>178120.86592388569</v>
      </c>
      <c r="CZ385" s="36">
        <v>1029557.4844349863</v>
      </c>
      <c r="DA385" s="36">
        <v>124754.12610582533</v>
      </c>
      <c r="DB385" s="36">
        <v>163719.87815055883</v>
      </c>
      <c r="DC385" s="36">
        <v>365460.13745618478</v>
      </c>
      <c r="DD385" s="36">
        <v>236212.51089133619</v>
      </c>
      <c r="DE385" s="36">
        <v>969067.96064930828</v>
      </c>
      <c r="DF385" s="36">
        <f t="shared" si="2078"/>
        <v>4050777.2065181113</v>
      </c>
      <c r="DG385" s="36">
        <v>277292.46999999997</v>
      </c>
      <c r="DH385" s="36">
        <v>174239.61</v>
      </c>
      <c r="DI385" s="36">
        <v>274822.78999999998</v>
      </c>
      <c r="DJ385" s="36">
        <v>1201989.6000000001</v>
      </c>
      <c r="DK385" s="36">
        <v>211002.32</v>
      </c>
      <c r="DL385" s="36">
        <v>395773.64</v>
      </c>
      <c r="DM385" s="36">
        <v>282166.74</v>
      </c>
      <c r="DN385" s="36">
        <v>-281885.53000000003</v>
      </c>
      <c r="DO385" s="36">
        <v>73530.699999999721</v>
      </c>
      <c r="DP385" s="36">
        <v>564655.91</v>
      </c>
      <c r="DQ385" s="36">
        <v>169445.95</v>
      </c>
      <c r="DR385" s="36">
        <v>2170301.16</v>
      </c>
      <c r="DS385" s="37">
        <f t="shared" si="2080"/>
        <v>5513335.3599999994</v>
      </c>
      <c r="DT385" s="36">
        <v>866690.02</v>
      </c>
      <c r="DU385" s="36">
        <v>241546.99</v>
      </c>
      <c r="DV385" s="36">
        <v>141448.66</v>
      </c>
      <c r="DW385" s="36">
        <v>338026.65</v>
      </c>
      <c r="DX385" s="36">
        <v>126988.31</v>
      </c>
      <c r="DY385" s="36">
        <v>613259.37</v>
      </c>
      <c r="DZ385" s="36">
        <v>291380.81</v>
      </c>
      <c r="EA385" s="36">
        <v>112907.15</v>
      </c>
      <c r="EB385" s="36">
        <v>459419.98</v>
      </c>
      <c r="EC385" s="36">
        <v>626338.71</v>
      </c>
      <c r="ED385" s="36">
        <v>368843.77</v>
      </c>
      <c r="EE385" s="36">
        <v>256334.83</v>
      </c>
      <c r="EF385" s="37">
        <f t="shared" si="2082"/>
        <v>4443185.25</v>
      </c>
      <c r="EG385" s="36">
        <v>260612.16</v>
      </c>
      <c r="EH385" s="36">
        <v>832555.36</v>
      </c>
      <c r="EI385" s="36">
        <v>231818.59</v>
      </c>
      <c r="EJ385" s="36">
        <v>268004.18</v>
      </c>
      <c r="EK385" s="36">
        <v>205171.84</v>
      </c>
      <c r="EL385" s="36">
        <v>188844.86</v>
      </c>
      <c r="EM385" s="36">
        <v>304870.32</v>
      </c>
      <c r="EN385" s="36">
        <v>37429.319999999832</v>
      </c>
      <c r="EO385" s="36">
        <v>630472.30000000005</v>
      </c>
      <c r="EP385" s="36">
        <v>218832.87</v>
      </c>
      <c r="EQ385" s="36">
        <v>495997.53</v>
      </c>
      <c r="ER385" s="36">
        <v>506636.28</v>
      </c>
      <c r="ES385" s="37">
        <f t="shared" si="2084"/>
        <v>4181245.6100000003</v>
      </c>
      <c r="ET385" s="36">
        <v>246390.41</v>
      </c>
      <c r="EU385" s="36">
        <v>360004.05</v>
      </c>
      <c r="EV385" s="36">
        <v>269522</v>
      </c>
      <c r="EW385" s="36">
        <v>318565.83</v>
      </c>
      <c r="EX385" s="36">
        <v>247022.01</v>
      </c>
      <c r="EY385" s="36">
        <v>424271.64</v>
      </c>
      <c r="EZ385" s="36">
        <v>443053.58</v>
      </c>
      <c r="FA385" s="36">
        <v>542337.63</v>
      </c>
      <c r="FB385" s="36">
        <v>203109.46</v>
      </c>
      <c r="FC385" s="36">
        <v>404300.9</v>
      </c>
      <c r="FD385" s="36">
        <v>323808.51</v>
      </c>
      <c r="FE385" s="36">
        <v>1077338.92</v>
      </c>
      <c r="FF385" s="37">
        <f t="shared" si="2086"/>
        <v>4859724.9399999995</v>
      </c>
      <c r="FG385" s="36">
        <v>271085.90999999997</v>
      </c>
      <c r="FH385" s="36">
        <v>367689.76</v>
      </c>
      <c r="FI385" s="36">
        <v>318641.15000000002</v>
      </c>
      <c r="FJ385" s="36">
        <v>315678.84999999998</v>
      </c>
      <c r="FK385" s="36">
        <v>378839.2</v>
      </c>
      <c r="FL385" s="36">
        <v>425504.78</v>
      </c>
      <c r="FM385" s="36">
        <v>505628.21</v>
      </c>
      <c r="FN385" s="36">
        <v>929385.37</v>
      </c>
      <c r="FO385" s="36">
        <v>-251613.38</v>
      </c>
      <c r="FP385" s="36">
        <v>211012.04</v>
      </c>
      <c r="FQ385" s="36">
        <v>702904.21</v>
      </c>
      <c r="FR385" s="36">
        <v>466493.19</v>
      </c>
      <c r="FS385" s="37">
        <f t="shared" si="2088"/>
        <v>4641249.29</v>
      </c>
      <c r="FT385" s="36">
        <v>343742.84</v>
      </c>
      <c r="FU385" s="36">
        <v>370333.85</v>
      </c>
      <c r="FV385" s="36">
        <v>260807.51</v>
      </c>
      <c r="FW385" s="36">
        <v>437328.78</v>
      </c>
      <c r="FX385" s="36">
        <v>442705.49</v>
      </c>
      <c r="FY385" s="36">
        <v>325163.57</v>
      </c>
      <c r="FZ385" s="36">
        <v>473554.16</v>
      </c>
      <c r="GA385" s="36">
        <v>280901.08000000054</v>
      </c>
      <c r="GB385" s="36">
        <v>184629.8</v>
      </c>
      <c r="GC385" s="36">
        <v>296189.55</v>
      </c>
      <c r="GD385" s="36">
        <v>581472.61</v>
      </c>
      <c r="GE385" s="36">
        <v>524151.27</v>
      </c>
      <c r="GF385" s="37">
        <f t="shared" si="2090"/>
        <v>4520980.51</v>
      </c>
      <c r="GG385" s="36">
        <v>375589.1</v>
      </c>
      <c r="GH385" s="36">
        <v>414977.63</v>
      </c>
      <c r="GI385" s="36">
        <v>203799.52000000014</v>
      </c>
      <c r="GJ385" s="36">
        <v>577858.97999999986</v>
      </c>
      <c r="GK385" s="36">
        <v>437316.16999999993</v>
      </c>
      <c r="GL385" s="36">
        <v>307890.35999999987</v>
      </c>
      <c r="GM385" s="36">
        <v>470471.27</v>
      </c>
      <c r="GN385" s="36">
        <v>141712.93000000063</v>
      </c>
      <c r="GO385" s="36">
        <v>600427.50999999978</v>
      </c>
      <c r="GP385" s="36">
        <v>255128.06000000099</v>
      </c>
      <c r="GQ385" s="36">
        <v>366909.49999999907</v>
      </c>
      <c r="GR385" s="36">
        <v>740197.10000000056</v>
      </c>
      <c r="GS385" s="37">
        <f t="shared" si="2092"/>
        <v>4892278.1300000008</v>
      </c>
      <c r="GT385" s="36">
        <v>398673.52</v>
      </c>
      <c r="GU385" s="36">
        <v>371096.65</v>
      </c>
      <c r="GV385" s="36">
        <v>520066.88999999955</v>
      </c>
      <c r="GW385" s="36">
        <v>447450.69000000064</v>
      </c>
      <c r="GX385" s="36">
        <v>239349.93999999994</v>
      </c>
      <c r="GY385" s="36">
        <v>630063.91999999969</v>
      </c>
      <c r="GZ385" s="36">
        <v>281646.18000000017</v>
      </c>
      <c r="HA385" s="36">
        <v>280093.1500000013</v>
      </c>
      <c r="HB385" s="36">
        <v>647370.71</v>
      </c>
      <c r="HC385" s="36">
        <v>174879.80000000028</v>
      </c>
      <c r="HD385" s="36">
        <v>493068.39000000013</v>
      </c>
      <c r="HE385" s="36">
        <v>1036354.3599999985</v>
      </c>
      <c r="HF385" s="37">
        <f t="shared" si="2094"/>
        <v>5520114.2000000002</v>
      </c>
      <c r="HG385" s="36">
        <v>793900.58000000007</v>
      </c>
      <c r="HH385" s="36">
        <v>296102.77999999991</v>
      </c>
      <c r="HI385" s="36">
        <v>578721.48000000033</v>
      </c>
      <c r="HJ385" s="36">
        <v>487587.20999999932</v>
      </c>
      <c r="HK385" s="36">
        <v>174393.60000000059</v>
      </c>
      <c r="HL385" s="36">
        <v>969725.35999999917</v>
      </c>
      <c r="HM385" s="36">
        <v>630919.15000000107</v>
      </c>
      <c r="HN385" s="36">
        <v>399628.51000000024</v>
      </c>
      <c r="HO385" s="36">
        <v>469498.55999999994</v>
      </c>
      <c r="HP385" s="36">
        <v>828707.22999999835</v>
      </c>
      <c r="HQ385" s="36">
        <v>656049.21000000229</v>
      </c>
      <c r="HR385" s="36">
        <v>247054.39999999784</v>
      </c>
      <c r="HS385" s="37">
        <f t="shared" si="2096"/>
        <v>6532288.0699999994</v>
      </c>
      <c r="HT385" s="36">
        <v>228086.22</v>
      </c>
      <c r="HU385" s="36">
        <v>797197.7</v>
      </c>
      <c r="HV385" s="36">
        <v>465547.8099999993</v>
      </c>
      <c r="HW385" s="36">
        <v>313831.47000000143</v>
      </c>
      <c r="HX385" s="36">
        <v>1654698.7800000012</v>
      </c>
      <c r="HY385" s="36">
        <v>493413.70999999857</v>
      </c>
      <c r="HZ385" s="36">
        <v>503313.38999999996</v>
      </c>
      <c r="IA385" s="36">
        <v>719176.92999999947</v>
      </c>
      <c r="IB385" s="36">
        <v>463913.3400000002</v>
      </c>
      <c r="IC385" s="36">
        <v>646508.7499999986</v>
      </c>
      <c r="ID385" s="36">
        <v>767578.39000000246</v>
      </c>
      <c r="IE385" s="36">
        <v>-408694.35000000015</v>
      </c>
      <c r="IF385" s="37">
        <f t="shared" si="2098"/>
        <v>6644572.1399999997</v>
      </c>
      <c r="IG385" s="36">
        <v>742841.46000000008</v>
      </c>
      <c r="IH385" s="209">
        <v>581837.12000000034</v>
      </c>
      <c r="II385" s="209">
        <v>485186.98999999976</v>
      </c>
      <c r="IJ385" s="209">
        <v>622197.82999999984</v>
      </c>
      <c r="IK385" s="209">
        <v>712306.92000000074</v>
      </c>
      <c r="IL385" s="209">
        <v>484199.68999999994</v>
      </c>
      <c r="IM385" s="209">
        <v>776808.32999999868</v>
      </c>
      <c r="IN385" s="209">
        <v>576871.39999999956</v>
      </c>
      <c r="IO385" s="209">
        <v>438480.70000000118</v>
      </c>
      <c r="IP385" s="209">
        <v>855969.79000000167</v>
      </c>
      <c r="IQ385" s="209">
        <v>720581.79999999783</v>
      </c>
      <c r="IR385" s="209">
        <v>581394.00000000012</v>
      </c>
      <c r="IS385" s="37">
        <f t="shared" si="2100"/>
        <v>7578676.0300000003</v>
      </c>
      <c r="IT385" s="36">
        <v>833644.13000000012</v>
      </c>
      <c r="IU385" s="209">
        <v>617013.73</v>
      </c>
      <c r="IV385" s="209">
        <v>2080076.580000001</v>
      </c>
      <c r="IW385" s="209">
        <v>1020322.2700000004</v>
      </c>
      <c r="IX385" s="209">
        <v>575310.9999999993</v>
      </c>
      <c r="IY385" s="209">
        <v>414218.70000000036</v>
      </c>
      <c r="IZ385" s="209">
        <v>978741.32999999938</v>
      </c>
      <c r="JA385" s="209">
        <v>835716.02000000048</v>
      </c>
      <c r="JB385" s="209">
        <v>1327035.7500000002</v>
      </c>
      <c r="JC385" s="209">
        <v>795676.78999999899</v>
      </c>
      <c r="JD385" s="209">
        <v>738882.11000000138</v>
      </c>
      <c r="JE385" s="209">
        <v>451025.30999999796</v>
      </c>
      <c r="JF385" s="37">
        <f t="shared" si="2102"/>
        <v>10667663.720000001</v>
      </c>
      <c r="JG385" s="229">
        <v>784922.57000000018</v>
      </c>
      <c r="JH385" s="209">
        <v>560188.18000000063</v>
      </c>
      <c r="JI385" s="209">
        <v>2446960.5099999988</v>
      </c>
      <c r="JJ385" s="209">
        <v>961663.21000000159</v>
      </c>
      <c r="JK385" s="209">
        <v>1930402.5800000005</v>
      </c>
      <c r="JL385" s="209">
        <v>410404.4599999974</v>
      </c>
      <c r="JM385" s="209">
        <v>928289.66999999946</v>
      </c>
      <c r="JN385" s="209">
        <v>373605.79000000213</v>
      </c>
      <c r="JO385" s="209">
        <v>2783536.6799999988</v>
      </c>
      <c r="JP385" s="209">
        <v>2400390.8800000018</v>
      </c>
      <c r="JQ385" s="209">
        <v>512559.40999999852</v>
      </c>
      <c r="JR385" s="209">
        <v>913601.4300000011</v>
      </c>
      <c r="JS385" s="37">
        <f t="shared" si="2104"/>
        <v>15006525.370000005</v>
      </c>
      <c r="JT385" s="229">
        <v>834738.16000000015</v>
      </c>
      <c r="JU385" s="209">
        <v>419597.4800000001</v>
      </c>
      <c r="JV385" s="209">
        <v>3906819.9300000025</v>
      </c>
      <c r="JW385" s="209">
        <v>855520.36999999941</v>
      </c>
      <c r="JX385" s="209">
        <v>461179.20999999892</v>
      </c>
      <c r="JY385" s="209">
        <v>674482.32000000146</v>
      </c>
      <c r="JZ385" s="209">
        <v>850818.13000000024</v>
      </c>
      <c r="KA385" s="209">
        <v>796628.1</v>
      </c>
      <c r="KB385" s="209">
        <v>3764538.5699999984</v>
      </c>
      <c r="KC385" s="209">
        <v>744767.19999999739</v>
      </c>
      <c r="KD385" s="209">
        <v>620415.60000000335</v>
      </c>
      <c r="KE385" s="209">
        <v>607898.76999999676</v>
      </c>
      <c r="KF385" s="37">
        <f t="shared" si="2106"/>
        <v>14537403.839999996</v>
      </c>
      <c r="KG385" s="229">
        <v>868236.48</v>
      </c>
      <c r="KH385" s="209">
        <v>458614.76</v>
      </c>
      <c r="KI385" s="209">
        <v>5222202.96</v>
      </c>
      <c r="KJ385" s="209">
        <v>950578.4700000002</v>
      </c>
      <c r="KK385" s="209">
        <v>558501.66000000015</v>
      </c>
      <c r="KL385" s="209">
        <v>449465.27999999968</v>
      </c>
      <c r="KM385" s="209">
        <v>731450.26000000024</v>
      </c>
      <c r="KN385" s="209">
        <v>643666.88000000012</v>
      </c>
      <c r="KO385" s="209">
        <v>4957445.1899999985</v>
      </c>
      <c r="KP385" s="209">
        <v>693938.73000001058</v>
      </c>
      <c r="KQ385" s="209">
        <v>798729.74999999139</v>
      </c>
      <c r="KR385" s="209">
        <v>464067.71000000025</v>
      </c>
      <c r="KS385" s="37">
        <f t="shared" si="2108"/>
        <v>16796898.129999999</v>
      </c>
      <c r="KT385" s="229">
        <v>863269.04</v>
      </c>
      <c r="KU385" s="209">
        <v>494566.10999999987</v>
      </c>
      <c r="KV385" s="209">
        <v>5860583.3199999994</v>
      </c>
      <c r="KW385" s="209">
        <v>893288.47000000055</v>
      </c>
      <c r="KX385" s="209">
        <v>1844778.0700000003</v>
      </c>
      <c r="KY385" s="209">
        <v>444640.23999999964</v>
      </c>
      <c r="KZ385" s="209">
        <v>1415913.2700000005</v>
      </c>
      <c r="LA385" s="209">
        <v>683575.62999999977</v>
      </c>
      <c r="LB385" s="209">
        <v>5856008.1999999993</v>
      </c>
      <c r="LC385" s="209">
        <v>732543.30000000016</v>
      </c>
      <c r="LD385" s="209">
        <v>545892.82000000053</v>
      </c>
      <c r="LE385" s="209">
        <v>506134.51000000018</v>
      </c>
      <c r="LF385" s="37">
        <f t="shared" si="2110"/>
        <v>20141192.98</v>
      </c>
      <c r="LG385" s="229">
        <v>799043.01</v>
      </c>
      <c r="LH385" s="209">
        <v>432543.77999999997</v>
      </c>
      <c r="LI385" s="209">
        <v>7400681.5600000005</v>
      </c>
      <c r="LJ385" s="209">
        <v>918144.54000000015</v>
      </c>
      <c r="LK385" s="209">
        <v>588540.88000000012</v>
      </c>
      <c r="LL385" s="209">
        <v>530286.74999999988</v>
      </c>
      <c r="LM385" s="209">
        <v>1048952.0600000003</v>
      </c>
      <c r="LN385" s="209">
        <v>701799.33</v>
      </c>
      <c r="LO385" s="209">
        <v>5431686.200000003</v>
      </c>
      <c r="LP385" s="209">
        <v>951781.72999999754</v>
      </c>
      <c r="LQ385" s="209">
        <v>550421.6599999998</v>
      </c>
      <c r="LR385" s="209">
        <v>1028715.889999999</v>
      </c>
      <c r="LS385" s="37">
        <f t="shared" si="2112"/>
        <v>20382597.390000004</v>
      </c>
      <c r="LT385" s="229">
        <v>3826966.61</v>
      </c>
      <c r="LU385" s="209">
        <v>1515670.84</v>
      </c>
      <c r="LV385" s="209">
        <v>8808888.5000000019</v>
      </c>
      <c r="LW385" s="209">
        <v>936422.86999999988</v>
      </c>
      <c r="LX385" s="209">
        <v>521115.30000000051</v>
      </c>
      <c r="LY385" s="209">
        <v>347553.72999999952</v>
      </c>
      <c r="LZ385" s="209">
        <v>916596.87000000081</v>
      </c>
      <c r="MA385" s="209">
        <v>358106.31999999937</v>
      </c>
      <c r="MB385" s="209">
        <v>6013183.3499999996</v>
      </c>
      <c r="MC385" s="209">
        <v>565690.96</v>
      </c>
      <c r="MD385" s="209">
        <v>481557.73000000091</v>
      </c>
      <c r="ME385" s="209">
        <v>1570357.5299999998</v>
      </c>
      <c r="MF385" s="37">
        <f t="shared" si="2114"/>
        <v>25862110.610000003</v>
      </c>
      <c r="MG385" s="229">
        <v>814556.27</v>
      </c>
      <c r="MH385" s="209">
        <v>725892.58000000007</v>
      </c>
      <c r="MI385" s="209">
        <v>5869069.1099999994</v>
      </c>
      <c r="MJ385" s="209">
        <v>0</v>
      </c>
      <c r="MK385" s="209">
        <v>0</v>
      </c>
      <c r="ML385" s="209">
        <v>0</v>
      </c>
      <c r="MM385" s="209">
        <v>0</v>
      </c>
      <c r="MN385" s="209">
        <v>0</v>
      </c>
      <c r="MO385" s="209">
        <v>0</v>
      </c>
      <c r="MP385" s="209">
        <v>0</v>
      </c>
      <c r="MQ385" s="209">
        <v>0</v>
      </c>
      <c r="MR385" s="209">
        <v>0</v>
      </c>
      <c r="MS385" s="38">
        <f t="shared" si="2116"/>
        <v>7409517.959999999</v>
      </c>
    </row>
    <row r="386" spans="1:357" ht="15.75" x14ac:dyDescent="0.25">
      <c r="A386" s="86">
        <v>5504</v>
      </c>
      <c r="B386" s="113"/>
      <c r="C386" s="114" t="s">
        <v>243</v>
      </c>
      <c r="D386" s="114" t="s">
        <v>133</v>
      </c>
      <c r="E386" s="36">
        <v>0</v>
      </c>
      <c r="F386" s="36">
        <v>0</v>
      </c>
      <c r="G386" s="36">
        <v>1658254.0477382743</v>
      </c>
      <c r="H386" s="36">
        <v>2876105.8254047739</v>
      </c>
      <c r="I386" s="36">
        <v>2922763.3116341182</v>
      </c>
      <c r="J386" s="36">
        <v>2395063.4284760477</v>
      </c>
      <c r="K386" s="36">
        <v>1546035.7202470372</v>
      </c>
      <c r="L386" s="36">
        <v>975663.49524286436</v>
      </c>
      <c r="M386" s="36">
        <v>146782.67401101653</v>
      </c>
      <c r="N386" s="36">
        <v>6213.4868970121852</v>
      </c>
      <c r="O386" s="36">
        <v>959.77299282256718</v>
      </c>
      <c r="P386" s="37">
        <v>28154.732098147222</v>
      </c>
      <c r="Q386" s="37">
        <v>373689.70121849439</v>
      </c>
      <c r="R386" s="37">
        <v>62443.665498247377</v>
      </c>
      <c r="S386" s="36">
        <f t="shared" si="2059"/>
        <v>1593907.5279586047</v>
      </c>
      <c r="T386" s="36">
        <v>87.631447170756132</v>
      </c>
      <c r="U386" s="36">
        <v>8028.7097312635624</v>
      </c>
      <c r="V386" s="36">
        <v>132870.13854114505</v>
      </c>
      <c r="W386" s="36">
        <v>368915.87381071609</v>
      </c>
      <c r="X386" s="36">
        <v>0</v>
      </c>
      <c r="Y386" s="36">
        <v>0</v>
      </c>
      <c r="Z386" s="36">
        <v>140427.30762810886</v>
      </c>
      <c r="AA386" s="36">
        <v>471.54064429978303</v>
      </c>
      <c r="AB386" s="36">
        <v>0</v>
      </c>
      <c r="AC386" s="36">
        <v>429815.55666833586</v>
      </c>
      <c r="AD386" s="36">
        <v>0</v>
      </c>
      <c r="AE386" s="36">
        <v>859.6227674845602</v>
      </c>
      <c r="AF386" s="37">
        <f t="shared" si="2061"/>
        <v>1081476.3812385246</v>
      </c>
      <c r="AG386" s="36">
        <v>8116.341178434318</v>
      </c>
      <c r="AH386" s="36">
        <v>0</v>
      </c>
      <c r="AI386" s="36">
        <v>-8116.341178434318</v>
      </c>
      <c r="AJ386" s="36">
        <v>79.285595059255556</v>
      </c>
      <c r="AK386" s="36">
        <v>0</v>
      </c>
      <c r="AL386" s="36">
        <v>79857.285928893354</v>
      </c>
      <c r="AM386" s="36">
        <v>0</v>
      </c>
      <c r="AN386" s="36">
        <v>567.51794358203972</v>
      </c>
      <c r="AO386" s="36">
        <v>0</v>
      </c>
      <c r="AP386" s="36">
        <v>397212.48539475881</v>
      </c>
      <c r="AQ386" s="36">
        <v>-79873.977633116345</v>
      </c>
      <c r="AR386" s="36">
        <v>132598.89834752129</v>
      </c>
      <c r="AS386" s="37">
        <f t="shared" si="2064"/>
        <v>530441.49557669833</v>
      </c>
      <c r="AT386" s="36">
        <v>0</v>
      </c>
      <c r="AU386" s="36">
        <v>0</v>
      </c>
      <c r="AV386" s="36">
        <v>0</v>
      </c>
      <c r="AW386" s="36">
        <v>0</v>
      </c>
      <c r="AX386" s="36">
        <v>625.93890836254388</v>
      </c>
      <c r="AY386" s="36">
        <v>0</v>
      </c>
      <c r="AZ386" s="36">
        <v>0</v>
      </c>
      <c r="BA386" s="36">
        <v>450.67601402103156</v>
      </c>
      <c r="BB386" s="36">
        <v>625.93890836254388</v>
      </c>
      <c r="BC386" s="36">
        <v>0</v>
      </c>
      <c r="BD386" s="36">
        <v>0</v>
      </c>
      <c r="BE386" s="36">
        <v>0</v>
      </c>
      <c r="BF386" s="37">
        <f t="shared" si="2066"/>
        <v>1702.5538307461193</v>
      </c>
      <c r="BG386" s="36">
        <v>0</v>
      </c>
      <c r="BH386" s="36">
        <v>0</v>
      </c>
      <c r="BI386" s="36">
        <v>0</v>
      </c>
      <c r="BJ386" s="36">
        <v>0</v>
      </c>
      <c r="BK386" s="36">
        <v>242.02971123351696</v>
      </c>
      <c r="BL386" s="36">
        <v>0</v>
      </c>
      <c r="BM386" s="36">
        <v>0</v>
      </c>
      <c r="BN386" s="36">
        <v>0</v>
      </c>
      <c r="BO386" s="36">
        <v>0</v>
      </c>
      <c r="BP386" s="36">
        <v>0</v>
      </c>
      <c r="BQ386" s="36">
        <v>20.864630278751463</v>
      </c>
      <c r="BR386" s="36">
        <v>0</v>
      </c>
      <c r="BS386" s="37">
        <f t="shared" si="2069"/>
        <v>262.8943415122684</v>
      </c>
      <c r="BT386" s="36">
        <v>0</v>
      </c>
      <c r="BU386" s="36">
        <v>0</v>
      </c>
      <c r="BV386" s="36">
        <v>0</v>
      </c>
      <c r="BW386" s="36">
        <v>0</v>
      </c>
      <c r="BX386" s="36">
        <v>0</v>
      </c>
      <c r="BY386" s="36">
        <v>0</v>
      </c>
      <c r="BZ386" s="36">
        <v>73092.972792522123</v>
      </c>
      <c r="CA386" s="36">
        <v>-54160.40727758305</v>
      </c>
      <c r="CB386" s="36">
        <v>-18915.873810716075</v>
      </c>
      <c r="CC386" s="36">
        <v>-16.691704223001167</v>
      </c>
      <c r="CD386" s="36">
        <v>0</v>
      </c>
      <c r="CE386" s="36">
        <v>0</v>
      </c>
      <c r="CF386" s="37">
        <f t="shared" si="2072"/>
        <v>-3.2258640203508548E-12</v>
      </c>
      <c r="CG386" s="36">
        <v>0</v>
      </c>
      <c r="CH386" s="36">
        <v>0</v>
      </c>
      <c r="CI386" s="36">
        <v>4878.1505591720916</v>
      </c>
      <c r="CJ386" s="36">
        <v>62593.890836254388</v>
      </c>
      <c r="CK386" s="36">
        <v>46607.411116675015</v>
      </c>
      <c r="CL386" s="36">
        <v>0</v>
      </c>
      <c r="CM386" s="36">
        <v>0</v>
      </c>
      <c r="CN386" s="36">
        <v>4878.1505591720916</v>
      </c>
      <c r="CO386" s="36">
        <v>-118957.60307127358</v>
      </c>
      <c r="CP386" s="36">
        <v>0</v>
      </c>
      <c r="CQ386" s="36">
        <v>0</v>
      </c>
      <c r="CR386" s="36">
        <v>0</v>
      </c>
      <c r="CS386" s="37">
        <f t="shared" si="2075"/>
        <v>1.4551915228366852E-11</v>
      </c>
      <c r="CT386" s="36">
        <v>0</v>
      </c>
      <c r="CU386" s="36">
        <v>0</v>
      </c>
      <c r="CV386" s="36">
        <v>0</v>
      </c>
      <c r="CW386" s="36">
        <v>0</v>
      </c>
      <c r="CX386" s="36">
        <v>4878.1505591720916</v>
      </c>
      <c r="CY386" s="36">
        <v>0</v>
      </c>
      <c r="CZ386" s="36">
        <v>-4878.1505591720916</v>
      </c>
      <c r="DA386" s="36">
        <v>0</v>
      </c>
      <c r="DB386" s="36">
        <v>0</v>
      </c>
      <c r="DC386" s="36">
        <v>0</v>
      </c>
      <c r="DD386" s="36">
        <v>0</v>
      </c>
      <c r="DE386" s="36">
        <v>0</v>
      </c>
      <c r="DF386" s="36">
        <f t="shared" si="2078"/>
        <v>0</v>
      </c>
      <c r="DG386" s="36">
        <v>0</v>
      </c>
      <c r="DH386" s="36">
        <v>0</v>
      </c>
      <c r="DI386" s="36">
        <v>0</v>
      </c>
      <c r="DJ386" s="36">
        <v>0</v>
      </c>
      <c r="DK386" s="36">
        <v>0</v>
      </c>
      <c r="DL386" s="36">
        <v>0</v>
      </c>
      <c r="DM386" s="36">
        <v>0</v>
      </c>
      <c r="DN386" s="36">
        <v>0</v>
      </c>
      <c r="DO386" s="36">
        <v>0</v>
      </c>
      <c r="DP386" s="36">
        <v>0</v>
      </c>
      <c r="DQ386" s="36">
        <v>0</v>
      </c>
      <c r="DR386" s="36">
        <v>0</v>
      </c>
      <c r="DS386" s="37">
        <f t="shared" si="2080"/>
        <v>0</v>
      </c>
      <c r="DT386" s="36">
        <v>0</v>
      </c>
      <c r="DU386" s="36">
        <v>0</v>
      </c>
      <c r="DV386" s="36">
        <v>0</v>
      </c>
      <c r="DW386" s="36">
        <v>0</v>
      </c>
      <c r="DX386" s="36">
        <v>0</v>
      </c>
      <c r="DY386" s="36">
        <v>0</v>
      </c>
      <c r="DZ386" s="36">
        <v>0</v>
      </c>
      <c r="EA386" s="36">
        <v>0</v>
      </c>
      <c r="EB386" s="36">
        <v>0</v>
      </c>
      <c r="EC386" s="36">
        <v>0</v>
      </c>
      <c r="ED386" s="36">
        <v>0</v>
      </c>
      <c r="EE386" s="36">
        <v>0</v>
      </c>
      <c r="EF386" s="37">
        <f t="shared" si="2082"/>
        <v>0</v>
      </c>
      <c r="EG386" s="36">
        <v>0</v>
      </c>
      <c r="EH386" s="36">
        <v>0</v>
      </c>
      <c r="EI386" s="36">
        <v>0</v>
      </c>
      <c r="EJ386" s="36">
        <v>0</v>
      </c>
      <c r="EK386" s="36">
        <v>0</v>
      </c>
      <c r="EL386" s="36">
        <v>0</v>
      </c>
      <c r="EM386" s="36">
        <v>0</v>
      </c>
      <c r="EN386" s="36">
        <v>0</v>
      </c>
      <c r="EO386" s="36">
        <v>0</v>
      </c>
      <c r="EP386" s="36">
        <v>0</v>
      </c>
      <c r="EQ386" s="36">
        <v>0</v>
      </c>
      <c r="ER386" s="36">
        <v>0</v>
      </c>
      <c r="ES386" s="37">
        <f t="shared" si="2084"/>
        <v>0</v>
      </c>
      <c r="ET386" s="36">
        <v>0</v>
      </c>
      <c r="EU386" s="36">
        <v>0</v>
      </c>
      <c r="EV386" s="36">
        <v>0</v>
      </c>
      <c r="EW386" s="36">
        <v>0</v>
      </c>
      <c r="EX386" s="36">
        <v>0</v>
      </c>
      <c r="EY386" s="36">
        <v>0</v>
      </c>
      <c r="EZ386" s="36">
        <v>0</v>
      </c>
      <c r="FA386" s="36">
        <v>0</v>
      </c>
      <c r="FB386" s="36">
        <v>0</v>
      </c>
      <c r="FC386" s="36">
        <v>0</v>
      </c>
      <c r="FD386" s="36">
        <v>0</v>
      </c>
      <c r="FE386" s="36">
        <v>0</v>
      </c>
      <c r="FF386" s="37">
        <f t="shared" si="2086"/>
        <v>0</v>
      </c>
      <c r="FG386" s="36">
        <v>0</v>
      </c>
      <c r="FH386" s="36">
        <v>0</v>
      </c>
      <c r="FI386" s="36">
        <v>0</v>
      </c>
      <c r="FJ386" s="36">
        <v>0</v>
      </c>
      <c r="FK386" s="36">
        <v>0</v>
      </c>
      <c r="FL386" s="36">
        <v>0</v>
      </c>
      <c r="FM386" s="36">
        <v>0</v>
      </c>
      <c r="FN386" s="36">
        <v>0</v>
      </c>
      <c r="FO386" s="36">
        <v>0</v>
      </c>
      <c r="FP386" s="36">
        <v>0</v>
      </c>
      <c r="FQ386" s="36">
        <v>0</v>
      </c>
      <c r="FR386" s="36">
        <v>0</v>
      </c>
      <c r="FS386" s="37">
        <f t="shared" si="2088"/>
        <v>0</v>
      </c>
      <c r="FT386" s="36">
        <v>0</v>
      </c>
      <c r="FU386" s="36">
        <v>0</v>
      </c>
      <c r="FV386" s="36">
        <v>0</v>
      </c>
      <c r="FW386" s="36">
        <v>0</v>
      </c>
      <c r="FX386" s="36">
        <v>0</v>
      </c>
      <c r="FY386" s="36">
        <v>0</v>
      </c>
      <c r="FZ386" s="36">
        <v>0</v>
      </c>
      <c r="GA386" s="36">
        <v>0</v>
      </c>
      <c r="GB386" s="36">
        <v>0</v>
      </c>
      <c r="GC386" s="36">
        <v>0</v>
      </c>
      <c r="GD386" s="36">
        <v>0</v>
      </c>
      <c r="GE386" s="36">
        <v>0</v>
      </c>
      <c r="GF386" s="37">
        <f t="shared" si="2090"/>
        <v>0</v>
      </c>
      <c r="GG386" s="36">
        <v>0</v>
      </c>
      <c r="GH386" s="36">
        <v>0</v>
      </c>
      <c r="GI386" s="36">
        <v>0</v>
      </c>
      <c r="GJ386" s="36">
        <v>0</v>
      </c>
      <c r="GK386" s="36">
        <v>0</v>
      </c>
      <c r="GL386" s="36">
        <v>0</v>
      </c>
      <c r="GM386" s="36">
        <v>0</v>
      </c>
      <c r="GN386" s="36">
        <v>0</v>
      </c>
      <c r="GO386" s="36">
        <v>0</v>
      </c>
      <c r="GP386" s="36">
        <v>0</v>
      </c>
      <c r="GQ386" s="36">
        <v>0</v>
      </c>
      <c r="GR386" s="36">
        <v>0</v>
      </c>
      <c r="GS386" s="37">
        <f t="shared" si="2092"/>
        <v>0</v>
      </c>
      <c r="GT386" s="36">
        <v>0</v>
      </c>
      <c r="GU386" s="36">
        <v>0</v>
      </c>
      <c r="GV386" s="36">
        <v>0</v>
      </c>
      <c r="GW386" s="36">
        <v>0</v>
      </c>
      <c r="GX386" s="36">
        <v>0</v>
      </c>
      <c r="GY386" s="36">
        <v>0</v>
      </c>
      <c r="GZ386" s="36">
        <v>0</v>
      </c>
      <c r="HA386" s="36">
        <v>0</v>
      </c>
      <c r="HB386" s="36">
        <v>0</v>
      </c>
      <c r="HC386" s="36">
        <v>0</v>
      </c>
      <c r="HD386" s="36">
        <v>0</v>
      </c>
      <c r="HE386" s="36">
        <v>0</v>
      </c>
      <c r="HF386" s="37">
        <f t="shared" si="2094"/>
        <v>0</v>
      </c>
      <c r="HG386" s="36">
        <v>0</v>
      </c>
      <c r="HH386" s="36">
        <v>0</v>
      </c>
      <c r="HI386" s="36">
        <v>0</v>
      </c>
      <c r="HJ386" s="36">
        <v>0</v>
      </c>
      <c r="HK386" s="36">
        <v>0</v>
      </c>
      <c r="HL386" s="36">
        <v>0</v>
      </c>
      <c r="HM386" s="36">
        <v>0</v>
      </c>
      <c r="HN386" s="36">
        <v>0</v>
      </c>
      <c r="HO386" s="36">
        <v>0</v>
      </c>
      <c r="HP386" s="36">
        <v>0</v>
      </c>
      <c r="HQ386" s="36">
        <v>0</v>
      </c>
      <c r="HR386" s="36">
        <v>0</v>
      </c>
      <c r="HS386" s="37">
        <f t="shared" si="2096"/>
        <v>0</v>
      </c>
      <c r="HT386" s="36">
        <v>0</v>
      </c>
      <c r="HU386" s="36">
        <v>0</v>
      </c>
      <c r="HV386" s="36">
        <v>0</v>
      </c>
      <c r="HW386" s="36">
        <v>0</v>
      </c>
      <c r="HX386" s="36">
        <v>0</v>
      </c>
      <c r="HY386" s="36">
        <v>0</v>
      </c>
      <c r="HZ386" s="36">
        <v>0</v>
      </c>
      <c r="IA386" s="36">
        <v>0</v>
      </c>
      <c r="IB386" s="36">
        <v>0</v>
      </c>
      <c r="IC386" s="36">
        <v>0</v>
      </c>
      <c r="ID386" s="36">
        <v>0</v>
      </c>
      <c r="IE386" s="36">
        <v>0</v>
      </c>
      <c r="IF386" s="37">
        <f t="shared" si="2098"/>
        <v>0</v>
      </c>
      <c r="IG386" s="36">
        <v>0</v>
      </c>
      <c r="IH386" s="209">
        <v>0</v>
      </c>
      <c r="II386" s="209">
        <v>0</v>
      </c>
      <c r="IJ386" s="209">
        <v>0</v>
      </c>
      <c r="IK386" s="209">
        <v>0</v>
      </c>
      <c r="IL386" s="209">
        <v>0</v>
      </c>
      <c r="IM386" s="209">
        <v>0</v>
      </c>
      <c r="IN386" s="209">
        <v>0</v>
      </c>
      <c r="IO386" s="209">
        <v>0</v>
      </c>
      <c r="IP386" s="209">
        <v>0</v>
      </c>
      <c r="IQ386" s="209">
        <v>0</v>
      </c>
      <c r="IR386" s="209">
        <v>0</v>
      </c>
      <c r="IS386" s="37">
        <f t="shared" si="2100"/>
        <v>0</v>
      </c>
      <c r="IT386" s="36">
        <v>0</v>
      </c>
      <c r="IU386" s="209">
        <v>0</v>
      </c>
      <c r="IV386" s="209">
        <v>0</v>
      </c>
      <c r="IW386" s="209">
        <v>0</v>
      </c>
      <c r="IX386" s="209">
        <v>0</v>
      </c>
      <c r="IY386" s="209">
        <v>0</v>
      </c>
      <c r="IZ386" s="209">
        <v>0</v>
      </c>
      <c r="JA386" s="209">
        <v>0</v>
      </c>
      <c r="JB386" s="209">
        <v>0</v>
      </c>
      <c r="JC386" s="209">
        <v>0</v>
      </c>
      <c r="JD386" s="209">
        <v>0</v>
      </c>
      <c r="JE386" s="209">
        <v>0</v>
      </c>
      <c r="JF386" s="37">
        <f t="shared" si="2102"/>
        <v>0</v>
      </c>
      <c r="JG386" s="229">
        <v>0</v>
      </c>
      <c r="JH386" s="209">
        <v>0</v>
      </c>
      <c r="JI386" s="209">
        <v>0</v>
      </c>
      <c r="JJ386" s="209">
        <v>0</v>
      </c>
      <c r="JK386" s="209">
        <v>0</v>
      </c>
      <c r="JL386" s="209">
        <v>0</v>
      </c>
      <c r="JM386" s="209">
        <v>0</v>
      </c>
      <c r="JN386" s="209">
        <v>0</v>
      </c>
      <c r="JO386" s="209">
        <v>0</v>
      </c>
      <c r="JP386" s="209">
        <v>0</v>
      </c>
      <c r="JQ386" s="209">
        <v>0</v>
      </c>
      <c r="JR386" s="209">
        <v>0</v>
      </c>
      <c r="JS386" s="37">
        <f t="shared" si="2104"/>
        <v>0</v>
      </c>
      <c r="JT386" s="229">
        <v>0</v>
      </c>
      <c r="JU386" s="209">
        <v>0</v>
      </c>
      <c r="JV386" s="209">
        <v>0</v>
      </c>
      <c r="JW386" s="209">
        <v>0</v>
      </c>
      <c r="JX386" s="209">
        <v>0</v>
      </c>
      <c r="JY386" s="209">
        <v>0</v>
      </c>
      <c r="JZ386" s="209">
        <v>0</v>
      </c>
      <c r="KA386" s="209">
        <v>0</v>
      </c>
      <c r="KB386" s="209">
        <v>0</v>
      </c>
      <c r="KC386" s="209">
        <v>0</v>
      </c>
      <c r="KD386" s="209">
        <v>0</v>
      </c>
      <c r="KE386" s="209">
        <v>0</v>
      </c>
      <c r="KF386" s="37">
        <f t="shared" si="2106"/>
        <v>0</v>
      </c>
      <c r="KG386" s="229">
        <v>0</v>
      </c>
      <c r="KH386" s="209">
        <v>0</v>
      </c>
      <c r="KI386" s="209">
        <v>0</v>
      </c>
      <c r="KJ386" s="209">
        <v>0</v>
      </c>
      <c r="KK386" s="209">
        <v>0</v>
      </c>
      <c r="KL386" s="209">
        <v>0</v>
      </c>
      <c r="KM386" s="209">
        <v>0</v>
      </c>
      <c r="KN386" s="209">
        <v>0</v>
      </c>
      <c r="KO386" s="209">
        <v>0</v>
      </c>
      <c r="KP386" s="209">
        <v>0</v>
      </c>
      <c r="KQ386" s="209">
        <v>0</v>
      </c>
      <c r="KR386" s="209">
        <v>0</v>
      </c>
      <c r="KS386" s="37">
        <f t="shared" si="2108"/>
        <v>0</v>
      </c>
      <c r="KT386" s="229">
        <v>0</v>
      </c>
      <c r="KU386" s="209">
        <v>0</v>
      </c>
      <c r="KV386" s="209">
        <v>0</v>
      </c>
      <c r="KW386" s="209">
        <v>0</v>
      </c>
      <c r="KX386" s="209">
        <v>0</v>
      </c>
      <c r="KY386" s="209">
        <v>0</v>
      </c>
      <c r="KZ386" s="209">
        <v>0</v>
      </c>
      <c r="LA386" s="209">
        <v>0</v>
      </c>
      <c r="LB386" s="209">
        <v>0</v>
      </c>
      <c r="LC386" s="209">
        <v>0</v>
      </c>
      <c r="LD386" s="209">
        <v>0</v>
      </c>
      <c r="LE386" s="209">
        <v>0</v>
      </c>
      <c r="LF386" s="37">
        <f t="shared" si="2110"/>
        <v>0</v>
      </c>
      <c r="LG386" s="229">
        <v>0</v>
      </c>
      <c r="LH386" s="209">
        <v>0</v>
      </c>
      <c r="LI386" s="209">
        <v>0</v>
      </c>
      <c r="LJ386" s="209">
        <v>0</v>
      </c>
      <c r="LK386" s="209">
        <v>0</v>
      </c>
      <c r="LL386" s="209">
        <v>0</v>
      </c>
      <c r="LM386" s="209">
        <v>0</v>
      </c>
      <c r="LN386" s="209">
        <v>0</v>
      </c>
      <c r="LO386" s="209">
        <v>0</v>
      </c>
      <c r="LP386" s="209">
        <v>0</v>
      </c>
      <c r="LQ386" s="209">
        <v>0</v>
      </c>
      <c r="LR386" s="209">
        <v>0</v>
      </c>
      <c r="LS386" s="37">
        <f t="shared" si="2112"/>
        <v>0</v>
      </c>
      <c r="LT386" s="229">
        <v>0</v>
      </c>
      <c r="LU386" s="209">
        <v>0</v>
      </c>
      <c r="LV386" s="209">
        <v>0</v>
      </c>
      <c r="LW386" s="209">
        <v>0</v>
      </c>
      <c r="LX386" s="209">
        <v>0</v>
      </c>
      <c r="LY386" s="209">
        <v>0</v>
      </c>
      <c r="LZ386" s="209">
        <v>0</v>
      </c>
      <c r="MA386" s="209">
        <v>0</v>
      </c>
      <c r="MB386" s="209">
        <v>0</v>
      </c>
      <c r="MC386" s="209">
        <v>0</v>
      </c>
      <c r="MD386" s="209">
        <v>0</v>
      </c>
      <c r="ME386" s="209">
        <v>0</v>
      </c>
      <c r="MF386" s="37">
        <f t="shared" si="2114"/>
        <v>0</v>
      </c>
      <c r="MG386" s="229">
        <v>0</v>
      </c>
      <c r="MH386" s="209">
        <v>0</v>
      </c>
      <c r="MI386" s="209">
        <v>0</v>
      </c>
      <c r="MJ386" s="209">
        <v>0</v>
      </c>
      <c r="MK386" s="209">
        <v>0</v>
      </c>
      <c r="ML386" s="209">
        <v>0</v>
      </c>
      <c r="MM386" s="209">
        <v>0</v>
      </c>
      <c r="MN386" s="209">
        <v>0</v>
      </c>
      <c r="MO386" s="209">
        <v>0</v>
      </c>
      <c r="MP386" s="209">
        <v>0</v>
      </c>
      <c r="MQ386" s="209">
        <v>0</v>
      </c>
      <c r="MR386" s="209">
        <v>0</v>
      </c>
      <c r="MS386" s="38">
        <f t="shared" si="2116"/>
        <v>0</v>
      </c>
    </row>
    <row r="387" spans="1:357" x14ac:dyDescent="0.2">
      <c r="A387" s="82"/>
      <c r="B387" s="105"/>
      <c r="C387" s="106" t="s">
        <v>591</v>
      </c>
      <c r="D387" s="106" t="s">
        <v>591</v>
      </c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22"/>
      <c r="FH387" s="22"/>
      <c r="FI387" s="22"/>
      <c r="FJ387" s="22"/>
      <c r="FK387" s="22"/>
      <c r="FL387" s="22"/>
      <c r="FM387" s="22"/>
      <c r="FN387" s="22"/>
      <c r="FO387" s="22"/>
      <c r="FP387" s="22"/>
      <c r="FQ387" s="22"/>
      <c r="FR387" s="22"/>
      <c r="FS387" s="22"/>
      <c r="FT387" s="22"/>
      <c r="FU387" s="22"/>
      <c r="FV387" s="22"/>
      <c r="FW387" s="22"/>
      <c r="FX387" s="22"/>
      <c r="FY387" s="22"/>
      <c r="FZ387" s="22"/>
      <c r="GA387" s="22"/>
      <c r="GB387" s="22"/>
      <c r="GC387" s="22"/>
      <c r="GD387" s="22"/>
      <c r="GE387" s="22"/>
      <c r="GF387" s="22"/>
      <c r="GG387" s="22"/>
      <c r="GH387" s="22"/>
      <c r="GI387" s="22"/>
      <c r="GJ387" s="22"/>
      <c r="GK387" s="22"/>
      <c r="GL387" s="22"/>
      <c r="GM387" s="22"/>
      <c r="GN387" s="22"/>
      <c r="GO387" s="22"/>
      <c r="GP387" s="22"/>
      <c r="GQ387" s="22"/>
      <c r="GR387" s="22"/>
      <c r="GS387" s="22"/>
      <c r="GT387" s="22"/>
      <c r="GU387" s="22"/>
      <c r="GV387" s="22"/>
      <c r="GW387" s="22"/>
      <c r="GX387" s="22"/>
      <c r="GY387" s="22"/>
      <c r="GZ387" s="22"/>
      <c r="HA387" s="22"/>
      <c r="HB387" s="22"/>
      <c r="HC387" s="22"/>
      <c r="HD387" s="22"/>
      <c r="HE387" s="22"/>
      <c r="HF387" s="22"/>
      <c r="HG387" s="22"/>
      <c r="HH387" s="22"/>
      <c r="HI387" s="22"/>
      <c r="HJ387" s="22"/>
      <c r="HK387" s="22"/>
      <c r="HL387" s="22"/>
      <c r="HM387" s="22"/>
      <c r="HN387" s="22"/>
      <c r="HO387" s="22"/>
      <c r="HP387" s="22"/>
      <c r="HQ387" s="22"/>
      <c r="HR387" s="22"/>
      <c r="HS387" s="22"/>
      <c r="HT387" s="22"/>
      <c r="HU387" s="22"/>
      <c r="HV387" s="22"/>
      <c r="HW387" s="22"/>
      <c r="HX387" s="22"/>
      <c r="HY387" s="22"/>
      <c r="HZ387" s="22"/>
      <c r="IA387" s="22"/>
      <c r="IB387" s="22"/>
      <c r="IC387" s="22"/>
      <c r="ID387" s="22"/>
      <c r="IE387" s="22"/>
      <c r="IF387" s="22"/>
      <c r="IG387" s="22"/>
      <c r="IH387" s="22"/>
      <c r="II387" s="22"/>
      <c r="IJ387" s="22"/>
      <c r="IK387" s="22"/>
      <c r="IL387" s="22"/>
      <c r="IM387" s="22"/>
      <c r="IN387" s="22"/>
      <c r="IO387" s="22"/>
      <c r="IP387" s="22"/>
      <c r="IQ387" s="22"/>
      <c r="IR387" s="22"/>
      <c r="IS387" s="22"/>
      <c r="IT387" s="22"/>
      <c r="IU387" s="22"/>
      <c r="IV387" s="22"/>
      <c r="IW387" s="22"/>
      <c r="IX387" s="22"/>
      <c r="IY387" s="22"/>
      <c r="IZ387" s="22"/>
      <c r="JA387" s="22"/>
      <c r="JB387" s="22"/>
      <c r="JC387" s="22"/>
      <c r="JD387" s="22"/>
      <c r="JE387" s="22"/>
      <c r="JF387" s="22"/>
      <c r="JG387" s="227"/>
      <c r="JH387" s="22"/>
      <c r="JI387" s="22"/>
      <c r="JJ387" s="22"/>
      <c r="JK387" s="22"/>
      <c r="JL387" s="22"/>
      <c r="JM387" s="22"/>
      <c r="JN387" s="22"/>
      <c r="JO387" s="22"/>
      <c r="JP387" s="22"/>
      <c r="JQ387" s="22"/>
      <c r="JR387" s="22"/>
      <c r="JS387" s="22"/>
      <c r="JT387" s="227"/>
      <c r="JU387" s="22"/>
      <c r="JV387" s="22"/>
      <c r="JW387" s="22"/>
      <c r="JX387" s="22"/>
      <c r="JY387" s="22"/>
      <c r="JZ387" s="22"/>
      <c r="KA387" s="22"/>
      <c r="KB387" s="22"/>
      <c r="KC387" s="22"/>
      <c r="KD387" s="22"/>
      <c r="KE387" s="22"/>
      <c r="KF387" s="22"/>
      <c r="KG387" s="227"/>
      <c r="KH387" s="22"/>
      <c r="KI387" s="22"/>
      <c r="KJ387" s="22"/>
      <c r="KK387" s="22"/>
      <c r="KL387" s="22"/>
      <c r="KM387" s="22"/>
      <c r="KN387" s="22"/>
      <c r="KO387" s="22"/>
      <c r="KP387" s="22"/>
      <c r="KQ387" s="22"/>
      <c r="KR387" s="22"/>
      <c r="KS387" s="22"/>
      <c r="KT387" s="227"/>
      <c r="KU387" s="22"/>
      <c r="KV387" s="22"/>
      <c r="KW387" s="22"/>
      <c r="KX387" s="22"/>
      <c r="KY387" s="22"/>
      <c r="KZ387" s="22"/>
      <c r="LA387" s="22"/>
      <c r="LB387" s="22"/>
      <c r="LC387" s="22"/>
      <c r="LD387" s="22"/>
      <c r="LE387" s="22"/>
      <c r="LF387" s="22"/>
      <c r="LG387" s="227"/>
      <c r="LH387" s="22"/>
      <c r="LI387" s="22"/>
      <c r="LJ387" s="22"/>
      <c r="LK387" s="22"/>
      <c r="LL387" s="22"/>
      <c r="LM387" s="22"/>
      <c r="LN387" s="22"/>
      <c r="LO387" s="22"/>
      <c r="LP387" s="22"/>
      <c r="LQ387" s="22"/>
      <c r="LR387" s="22"/>
      <c r="LS387" s="22"/>
      <c r="LT387" s="227"/>
      <c r="LU387" s="22"/>
      <c r="LV387" s="22"/>
      <c r="LW387" s="22"/>
      <c r="LX387" s="22"/>
      <c r="LY387" s="22"/>
      <c r="LZ387" s="22"/>
      <c r="MA387" s="22"/>
      <c r="MB387" s="22"/>
      <c r="MC387" s="22"/>
      <c r="MD387" s="22"/>
      <c r="ME387" s="22"/>
      <c r="MF387" s="22"/>
      <c r="MG387" s="227"/>
      <c r="MH387" s="22"/>
      <c r="MI387" s="22"/>
      <c r="MJ387" s="22"/>
      <c r="MK387" s="22"/>
      <c r="ML387" s="22"/>
      <c r="MM387" s="22"/>
      <c r="MN387" s="22"/>
      <c r="MO387" s="22"/>
      <c r="MP387" s="22"/>
      <c r="MQ387" s="22"/>
      <c r="MR387" s="22"/>
      <c r="MS387" s="30"/>
    </row>
    <row r="388" spans="1:357" ht="18" x14ac:dyDescent="0.25">
      <c r="A388" s="85">
        <v>551</v>
      </c>
      <c r="B388" s="111"/>
      <c r="C388" s="112" t="s">
        <v>134</v>
      </c>
      <c r="D388" s="112" t="s">
        <v>135</v>
      </c>
      <c r="E388" s="33">
        <v>0</v>
      </c>
      <c r="F388" s="33">
        <v>0</v>
      </c>
      <c r="G388" s="33">
        <v>0</v>
      </c>
      <c r="H388" s="33">
        <v>0</v>
      </c>
      <c r="I388" s="33">
        <v>0</v>
      </c>
      <c r="J388" s="33">
        <v>0</v>
      </c>
      <c r="K388" s="33">
        <v>0</v>
      </c>
      <c r="L388" s="33">
        <v>0</v>
      </c>
      <c r="M388" s="33">
        <v>0</v>
      </c>
      <c r="N388" s="33">
        <v>0</v>
      </c>
      <c r="O388" s="33">
        <v>0</v>
      </c>
      <c r="P388" s="34">
        <v>0</v>
      </c>
      <c r="Q388" s="34">
        <v>0</v>
      </c>
      <c r="R388" s="34">
        <v>0</v>
      </c>
      <c r="S388" s="33">
        <f>L388+M388+N388+O388+P388+Q388+R388</f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3">
        <v>0</v>
      </c>
      <c r="AA388" s="33">
        <v>0</v>
      </c>
      <c r="AB388" s="33">
        <v>0</v>
      </c>
      <c r="AC388" s="33">
        <v>0</v>
      </c>
      <c r="AD388" s="33">
        <v>0</v>
      </c>
      <c r="AE388" s="33">
        <v>0</v>
      </c>
      <c r="AF388" s="34">
        <f>T388+U388+V388+W388+X388+Y388+Z388+AA388+AB388+AC388+AD388+AE388</f>
        <v>0</v>
      </c>
      <c r="AG388" s="33">
        <v>0</v>
      </c>
      <c r="AH388" s="33">
        <v>0</v>
      </c>
      <c r="AI388" s="33">
        <v>0</v>
      </c>
      <c r="AJ388" s="33">
        <v>0</v>
      </c>
      <c r="AK388" s="33">
        <v>0</v>
      </c>
      <c r="AL388" s="33">
        <v>0</v>
      </c>
      <c r="AM388" s="33">
        <v>0</v>
      </c>
      <c r="AN388" s="33">
        <v>0</v>
      </c>
      <c r="AO388" s="33">
        <v>0</v>
      </c>
      <c r="AP388" s="33">
        <v>0</v>
      </c>
      <c r="AQ388" s="33">
        <v>0</v>
      </c>
      <c r="AR388" s="33">
        <v>0</v>
      </c>
      <c r="AS388" s="34">
        <f>AG388+AH388+AI388+AJ388+AK388+AL388+AM388+AN388+AO388+AP388+AQ388+AR388</f>
        <v>0</v>
      </c>
      <c r="AT388" s="33">
        <v>0</v>
      </c>
      <c r="AU388" s="33">
        <v>0</v>
      </c>
      <c r="AV388" s="33">
        <v>0</v>
      </c>
      <c r="AW388" s="33">
        <v>0</v>
      </c>
      <c r="AX388" s="33">
        <v>0</v>
      </c>
      <c r="AY388" s="33">
        <v>0</v>
      </c>
      <c r="AZ388" s="33">
        <v>0</v>
      </c>
      <c r="BA388" s="33">
        <v>0</v>
      </c>
      <c r="BB388" s="33">
        <v>0</v>
      </c>
      <c r="BC388" s="33">
        <v>0</v>
      </c>
      <c r="BD388" s="33">
        <v>0</v>
      </c>
      <c r="BE388" s="33">
        <v>0</v>
      </c>
      <c r="BF388" s="34">
        <f>AT388+AU388+AV388+AW388+AX388+AY388+AZ388+BA388+BB388+BC388+BD388+BE388</f>
        <v>0</v>
      </c>
      <c r="BG388" s="33">
        <v>0</v>
      </c>
      <c r="BH388" s="33">
        <v>0</v>
      </c>
      <c r="BI388" s="33">
        <v>0</v>
      </c>
      <c r="BJ388" s="33">
        <v>0</v>
      </c>
      <c r="BK388" s="33">
        <v>0</v>
      </c>
      <c r="BL388" s="33">
        <v>0</v>
      </c>
      <c r="BM388" s="33">
        <v>0</v>
      </c>
      <c r="BN388" s="33">
        <v>0</v>
      </c>
      <c r="BO388" s="33">
        <v>0</v>
      </c>
      <c r="BP388" s="33">
        <v>0</v>
      </c>
      <c r="BQ388" s="33">
        <v>0</v>
      </c>
      <c r="BR388" s="33">
        <v>0</v>
      </c>
      <c r="BS388" s="34">
        <f>BG388+BH388+BI388+BJ388+BK388+BL388+BM388+BN388+BO388+BP388+BQ388+BR388</f>
        <v>0</v>
      </c>
      <c r="BT388" s="33">
        <v>0</v>
      </c>
      <c r="BU388" s="33">
        <v>0</v>
      </c>
      <c r="BV388" s="33">
        <v>0</v>
      </c>
      <c r="BW388" s="33">
        <v>0</v>
      </c>
      <c r="BX388" s="33">
        <v>0</v>
      </c>
      <c r="BY388" s="33">
        <v>0</v>
      </c>
      <c r="BZ388" s="33">
        <v>0</v>
      </c>
      <c r="CA388" s="33">
        <v>0</v>
      </c>
      <c r="CB388" s="33">
        <v>0</v>
      </c>
      <c r="CC388" s="33">
        <v>0</v>
      </c>
      <c r="CD388" s="33">
        <v>0</v>
      </c>
      <c r="CE388" s="33">
        <v>0</v>
      </c>
      <c r="CF388" s="34">
        <f>BT388+BU388+BV388+BW388+BX388+BY388+BZ388+CA388+CB388+CC388+CD388+CE388</f>
        <v>0</v>
      </c>
      <c r="CG388" s="33">
        <v>0</v>
      </c>
      <c r="CH388" s="33">
        <v>0</v>
      </c>
      <c r="CI388" s="33">
        <v>0</v>
      </c>
      <c r="CJ388" s="33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0</v>
      </c>
      <c r="CR388" s="33">
        <v>0</v>
      </c>
      <c r="CS388" s="34">
        <f>CG388+CH388+CI388+CJ388+CK388+CL388+CM388+CN388+CO388+CP388+CQ388+CR388</f>
        <v>0</v>
      </c>
      <c r="CT388" s="33">
        <v>0</v>
      </c>
      <c r="CU388" s="33">
        <v>0</v>
      </c>
      <c r="CV388" s="33">
        <v>0</v>
      </c>
      <c r="CW388" s="33">
        <v>0</v>
      </c>
      <c r="CX388" s="33">
        <v>0</v>
      </c>
      <c r="CY388" s="33">
        <v>0</v>
      </c>
      <c r="CZ388" s="33">
        <v>0</v>
      </c>
      <c r="DA388" s="33">
        <v>0</v>
      </c>
      <c r="DB388" s="33">
        <v>0</v>
      </c>
      <c r="DC388" s="33">
        <v>0</v>
      </c>
      <c r="DD388" s="33">
        <v>0</v>
      </c>
      <c r="DE388" s="33">
        <v>0</v>
      </c>
      <c r="DF388" s="33">
        <f>CT388+CU388+CV388+CW388+CX388+CY388+CZ388+DA388+DB388+DC388+DD388+DE388</f>
        <v>0</v>
      </c>
      <c r="DG388" s="33">
        <v>0</v>
      </c>
      <c r="DH388" s="33">
        <v>0</v>
      </c>
      <c r="DI388" s="33">
        <v>0</v>
      </c>
      <c r="DJ388" s="33">
        <v>0</v>
      </c>
      <c r="DK388" s="33">
        <v>0</v>
      </c>
      <c r="DL388" s="33">
        <v>0</v>
      </c>
      <c r="DM388" s="33">
        <v>0</v>
      </c>
      <c r="DN388" s="33">
        <v>0</v>
      </c>
      <c r="DO388" s="33">
        <v>0</v>
      </c>
      <c r="DP388" s="33">
        <v>0</v>
      </c>
      <c r="DQ388" s="33">
        <v>0</v>
      </c>
      <c r="DR388" s="33">
        <v>0</v>
      </c>
      <c r="DS388" s="34">
        <f>DG388+DH388+DI388+DJ388+DK388+DL388+DM388+DN388+DO388+DP388+DQ388+DR388</f>
        <v>0</v>
      </c>
      <c r="DT388" s="33">
        <v>0</v>
      </c>
      <c r="DU388" s="33">
        <v>0</v>
      </c>
      <c r="DV388" s="33">
        <v>0</v>
      </c>
      <c r="DW388" s="33">
        <v>0</v>
      </c>
      <c r="DX388" s="33">
        <v>0</v>
      </c>
      <c r="DY388" s="33">
        <v>0</v>
      </c>
      <c r="DZ388" s="33">
        <v>0</v>
      </c>
      <c r="EA388" s="33">
        <v>0</v>
      </c>
      <c r="EB388" s="33">
        <v>0</v>
      </c>
      <c r="EC388" s="33">
        <v>0</v>
      </c>
      <c r="ED388" s="33">
        <v>0</v>
      </c>
      <c r="EE388" s="33">
        <v>0</v>
      </c>
      <c r="EF388" s="34">
        <f>DT388+DU388+DV388+DW388+DX388+DY388+DZ388+EA388+EB388+EC388+ED388+EE388</f>
        <v>0</v>
      </c>
      <c r="EG388" s="33">
        <v>0</v>
      </c>
      <c r="EH388" s="33">
        <v>0</v>
      </c>
      <c r="EI388" s="33">
        <v>0</v>
      </c>
      <c r="EJ388" s="33">
        <v>0</v>
      </c>
      <c r="EK388" s="33">
        <v>0</v>
      </c>
      <c r="EL388" s="33">
        <v>0</v>
      </c>
      <c r="EM388" s="33">
        <v>0</v>
      </c>
      <c r="EN388" s="33">
        <v>0</v>
      </c>
      <c r="EO388" s="33">
        <v>0</v>
      </c>
      <c r="EP388" s="33">
        <v>0</v>
      </c>
      <c r="EQ388" s="33">
        <v>0</v>
      </c>
      <c r="ER388" s="33">
        <v>0</v>
      </c>
      <c r="ES388" s="34">
        <f>EG388+EH388+EI388+EJ388+EK388+EL388+EM388+EN388+EO388+EP388+EQ388+ER388</f>
        <v>0</v>
      </c>
      <c r="ET388" s="33">
        <v>0</v>
      </c>
      <c r="EU388" s="33">
        <v>0</v>
      </c>
      <c r="EV388" s="33">
        <v>0</v>
      </c>
      <c r="EW388" s="33">
        <v>0</v>
      </c>
      <c r="EX388" s="33">
        <v>0</v>
      </c>
      <c r="EY388" s="33">
        <v>0</v>
      </c>
      <c r="EZ388" s="33">
        <v>0</v>
      </c>
      <c r="FA388" s="33">
        <v>0</v>
      </c>
      <c r="FB388" s="33">
        <v>0</v>
      </c>
      <c r="FC388" s="33">
        <v>0</v>
      </c>
      <c r="FD388" s="33">
        <v>0</v>
      </c>
      <c r="FE388" s="33">
        <v>0</v>
      </c>
      <c r="FF388" s="34">
        <f>ET388+EU388+EV388+EW388+EX388+EY388+EZ388+FA388+FB388+FC388+FD388+FE388</f>
        <v>0</v>
      </c>
      <c r="FG388" s="33">
        <v>0</v>
      </c>
      <c r="FH388" s="33">
        <v>0</v>
      </c>
      <c r="FI388" s="33">
        <v>0</v>
      </c>
      <c r="FJ388" s="33">
        <v>0</v>
      </c>
      <c r="FK388" s="33">
        <v>0</v>
      </c>
      <c r="FL388" s="33">
        <v>0</v>
      </c>
      <c r="FM388" s="33">
        <v>0</v>
      </c>
      <c r="FN388" s="33">
        <v>0</v>
      </c>
      <c r="FO388" s="33">
        <v>0</v>
      </c>
      <c r="FP388" s="33">
        <v>0</v>
      </c>
      <c r="FQ388" s="33">
        <v>0</v>
      </c>
      <c r="FR388" s="33">
        <v>0</v>
      </c>
      <c r="FS388" s="34">
        <f>FG388+FH388+FI388+FJ388+FK388+FL388+FM388+FN388+FO388+FP388+FQ388+FR388</f>
        <v>0</v>
      </c>
      <c r="FT388" s="33">
        <v>0</v>
      </c>
      <c r="FU388" s="33">
        <v>0</v>
      </c>
      <c r="FV388" s="33">
        <v>0</v>
      </c>
      <c r="FW388" s="33">
        <v>0</v>
      </c>
      <c r="FX388" s="33">
        <v>0</v>
      </c>
      <c r="FY388" s="33">
        <v>0</v>
      </c>
      <c r="FZ388" s="33">
        <v>0</v>
      </c>
      <c r="GA388" s="33">
        <v>0</v>
      </c>
      <c r="GB388" s="33">
        <v>0</v>
      </c>
      <c r="GC388" s="33">
        <v>0</v>
      </c>
      <c r="GD388" s="33">
        <v>0</v>
      </c>
      <c r="GE388" s="33">
        <v>0</v>
      </c>
      <c r="GF388" s="34">
        <f>FT388+FU388+FV388+FW388+FX388+FY388+FZ388+GA388+GB388+GC388+GD388+GE388</f>
        <v>0</v>
      </c>
      <c r="GG388" s="33">
        <v>0</v>
      </c>
      <c r="GH388" s="33">
        <v>0</v>
      </c>
      <c r="GI388" s="33">
        <v>0</v>
      </c>
      <c r="GJ388" s="33">
        <v>0</v>
      </c>
      <c r="GK388" s="33">
        <v>0</v>
      </c>
      <c r="GL388" s="33">
        <v>0</v>
      </c>
      <c r="GM388" s="33">
        <v>0</v>
      </c>
      <c r="GN388" s="33">
        <v>0</v>
      </c>
      <c r="GO388" s="33">
        <v>0</v>
      </c>
      <c r="GP388" s="33">
        <v>0</v>
      </c>
      <c r="GQ388" s="33">
        <v>0</v>
      </c>
      <c r="GR388" s="33">
        <v>0</v>
      </c>
      <c r="GS388" s="34">
        <f>GG388+GH388+GI388+GJ388+GK388+GL388+GM388+GN388+GO388+GP388+GQ388+GR388</f>
        <v>0</v>
      </c>
      <c r="GT388" s="33">
        <v>0</v>
      </c>
      <c r="GU388" s="33">
        <v>0</v>
      </c>
      <c r="GV388" s="33">
        <v>0</v>
      </c>
      <c r="GW388" s="33">
        <v>0</v>
      </c>
      <c r="GX388" s="33">
        <v>0</v>
      </c>
      <c r="GY388" s="33">
        <v>0</v>
      </c>
      <c r="GZ388" s="33">
        <v>0</v>
      </c>
      <c r="HA388" s="33">
        <v>0</v>
      </c>
      <c r="HB388" s="33">
        <v>0</v>
      </c>
      <c r="HC388" s="33">
        <v>0</v>
      </c>
      <c r="HD388" s="33">
        <v>0</v>
      </c>
      <c r="HE388" s="33">
        <v>0</v>
      </c>
      <c r="HF388" s="34">
        <f>GT388+GU388+GV388+GW388+GX388+GY388+GZ388+HA388+HB388+HC388+HD388+HE388</f>
        <v>0</v>
      </c>
      <c r="HG388" s="33">
        <v>0</v>
      </c>
      <c r="HH388" s="33">
        <v>0</v>
      </c>
      <c r="HI388" s="33">
        <v>0</v>
      </c>
      <c r="HJ388" s="33">
        <v>0</v>
      </c>
      <c r="HK388" s="33">
        <v>0</v>
      </c>
      <c r="HL388" s="33">
        <v>0</v>
      </c>
      <c r="HM388" s="33">
        <v>0</v>
      </c>
      <c r="HN388" s="33">
        <v>0</v>
      </c>
      <c r="HO388" s="33">
        <v>0</v>
      </c>
      <c r="HP388" s="33">
        <v>0</v>
      </c>
      <c r="HQ388" s="33">
        <v>0</v>
      </c>
      <c r="HR388" s="33">
        <v>0</v>
      </c>
      <c r="HS388" s="34">
        <f>HG388+HH388+HI388+HJ388+HK388+HL388+HM388+HN388+HO388+HP388+HQ388+HR388</f>
        <v>0</v>
      </c>
      <c r="HT388" s="33">
        <v>0</v>
      </c>
      <c r="HU388" s="33">
        <v>0</v>
      </c>
      <c r="HV388" s="33">
        <v>0</v>
      </c>
      <c r="HW388" s="33">
        <v>0</v>
      </c>
      <c r="HX388" s="33">
        <v>0</v>
      </c>
      <c r="HY388" s="33">
        <v>0</v>
      </c>
      <c r="HZ388" s="33">
        <v>0</v>
      </c>
      <c r="IA388" s="33">
        <v>0</v>
      </c>
      <c r="IB388" s="33">
        <v>54220.88</v>
      </c>
      <c r="IC388" s="36">
        <v>284.65000000000146</v>
      </c>
      <c r="ID388" s="36">
        <v>242505.86000000002</v>
      </c>
      <c r="IE388" s="36">
        <v>0</v>
      </c>
      <c r="IF388" s="34">
        <f>HT388+HU388+HV388+HW388+HX388+HY388+HZ388+IA388+IB388+IC388+ID388+IE388</f>
        <v>297011.39</v>
      </c>
      <c r="IG388" s="33">
        <v>0</v>
      </c>
      <c r="IH388" s="33">
        <v>50513.16</v>
      </c>
      <c r="II388" s="33">
        <v>0</v>
      </c>
      <c r="IJ388" s="33">
        <v>0</v>
      </c>
      <c r="IK388" s="33">
        <v>51265.179999999993</v>
      </c>
      <c r="IL388" s="33">
        <v>0</v>
      </c>
      <c r="IM388" s="33">
        <v>0</v>
      </c>
      <c r="IN388" s="33">
        <v>64370.760000000009</v>
      </c>
      <c r="IO388" s="33">
        <v>0</v>
      </c>
      <c r="IP388" s="33">
        <v>0</v>
      </c>
      <c r="IQ388" s="33">
        <v>0</v>
      </c>
      <c r="IR388" s="33">
        <v>0</v>
      </c>
      <c r="IS388" s="34">
        <f>IG388+IH388+II388+IJ388+IK388+IL388+IM388+IN388+IO388+IP388+IQ388+IR388</f>
        <v>166149.1</v>
      </c>
      <c r="IT388" s="33">
        <v>0</v>
      </c>
      <c r="IU388" s="33">
        <v>0</v>
      </c>
      <c r="IV388" s="33">
        <v>0</v>
      </c>
      <c r="IW388" s="33">
        <v>0</v>
      </c>
      <c r="IX388" s="33">
        <v>0</v>
      </c>
      <c r="IY388" s="33">
        <v>0</v>
      </c>
      <c r="IZ388" s="33">
        <v>0</v>
      </c>
      <c r="JA388" s="33">
        <v>0</v>
      </c>
      <c r="JB388" s="33">
        <v>0</v>
      </c>
      <c r="JC388" s="33">
        <v>0</v>
      </c>
      <c r="JD388" s="33">
        <v>0</v>
      </c>
      <c r="JE388" s="33">
        <v>0</v>
      </c>
      <c r="JF388" s="34">
        <f>IT388+IU388+IV388+IW388+IX388+IY388+IZ388+JA388+JB388+JC388+JD388+JE388</f>
        <v>0</v>
      </c>
      <c r="JG388" s="230">
        <v>0</v>
      </c>
      <c r="JH388" s="33">
        <v>0</v>
      </c>
      <c r="JI388" s="33">
        <v>0</v>
      </c>
      <c r="JJ388" s="33">
        <v>0</v>
      </c>
      <c r="JK388" s="33">
        <v>0</v>
      </c>
      <c r="JL388" s="33">
        <v>0</v>
      </c>
      <c r="JM388" s="33">
        <v>0</v>
      </c>
      <c r="JN388" s="33">
        <v>0</v>
      </c>
      <c r="JO388" s="33">
        <v>0</v>
      </c>
      <c r="JP388" s="33">
        <v>0</v>
      </c>
      <c r="JQ388" s="33">
        <v>0</v>
      </c>
      <c r="JR388" s="33">
        <v>0</v>
      </c>
      <c r="JS388" s="34">
        <f>JG388+JH388+JI388+JJ388+JK388+JL388+JM388+JN388+JO388+JP388+JQ388+JR388</f>
        <v>0</v>
      </c>
      <c r="JT388" s="230">
        <v>0</v>
      </c>
      <c r="JU388" s="33">
        <v>0</v>
      </c>
      <c r="JV388" s="33">
        <v>0</v>
      </c>
      <c r="JW388" s="33">
        <v>0</v>
      </c>
      <c r="JX388" s="33">
        <v>0</v>
      </c>
      <c r="JY388" s="33">
        <v>0</v>
      </c>
      <c r="JZ388" s="33">
        <v>0</v>
      </c>
      <c r="KA388" s="33">
        <v>0</v>
      </c>
      <c r="KB388" s="33">
        <v>0</v>
      </c>
      <c r="KC388" s="33">
        <v>0</v>
      </c>
      <c r="KD388" s="33">
        <v>0</v>
      </c>
      <c r="KE388" s="33">
        <v>0</v>
      </c>
      <c r="KF388" s="34">
        <f>JT388+JU388+JV388+JW388+JX388+JY388+JZ388+KA388+KB388+KC388+KD388+KE388</f>
        <v>0</v>
      </c>
      <c r="KG388" s="230">
        <v>0</v>
      </c>
      <c r="KH388" s="33">
        <v>0</v>
      </c>
      <c r="KI388" s="33">
        <v>0</v>
      </c>
      <c r="KJ388" s="33">
        <v>0</v>
      </c>
      <c r="KK388" s="33">
        <v>0</v>
      </c>
      <c r="KL388" s="33">
        <v>0</v>
      </c>
      <c r="KM388" s="33">
        <v>0</v>
      </c>
      <c r="KN388" s="33">
        <v>0</v>
      </c>
      <c r="KO388" s="33">
        <v>0</v>
      </c>
      <c r="KP388" s="33">
        <v>0</v>
      </c>
      <c r="KQ388" s="33">
        <v>0</v>
      </c>
      <c r="KR388" s="33">
        <v>0</v>
      </c>
      <c r="KS388" s="34">
        <f>KG388+KH388+KI388+KJ388+KK388+KL388+KM388+KN388+KO388+KP388+KQ388+KR388</f>
        <v>0</v>
      </c>
      <c r="KT388" s="230">
        <v>0</v>
      </c>
      <c r="KU388" s="33">
        <v>0</v>
      </c>
      <c r="KV388" s="33">
        <v>0</v>
      </c>
      <c r="KW388" s="33">
        <v>0</v>
      </c>
      <c r="KX388" s="33">
        <v>0</v>
      </c>
      <c r="KY388" s="33">
        <v>0</v>
      </c>
      <c r="KZ388" s="33">
        <v>0</v>
      </c>
      <c r="LA388" s="33">
        <v>0</v>
      </c>
      <c r="LB388" s="33">
        <v>0</v>
      </c>
      <c r="LC388" s="33">
        <v>0</v>
      </c>
      <c r="LD388" s="33">
        <v>0</v>
      </c>
      <c r="LE388" s="33">
        <v>0</v>
      </c>
      <c r="LF388" s="34">
        <f>KT388+KU388+KV388+KW388+KX388+KY388+KZ388+LA388+LB388+LC388+LD388+LE388</f>
        <v>0</v>
      </c>
      <c r="LG388" s="230">
        <v>0</v>
      </c>
      <c r="LH388" s="33">
        <v>0</v>
      </c>
      <c r="LI388" s="33">
        <v>0</v>
      </c>
      <c r="LJ388" s="33">
        <v>0</v>
      </c>
      <c r="LK388" s="33">
        <v>0</v>
      </c>
      <c r="LL388" s="33">
        <v>0</v>
      </c>
      <c r="LM388" s="33">
        <v>0</v>
      </c>
      <c r="LN388" s="33">
        <v>0</v>
      </c>
      <c r="LO388" s="33">
        <v>0</v>
      </c>
      <c r="LP388" s="33">
        <v>0</v>
      </c>
      <c r="LQ388" s="33">
        <v>0</v>
      </c>
      <c r="LR388" s="33">
        <v>0</v>
      </c>
      <c r="LS388" s="34">
        <f>LG388+LH388+LI388+LJ388+LK388+LL388+LM388+LN388+LO388+LP388+LQ388+LR388</f>
        <v>0</v>
      </c>
      <c r="LT388" s="230">
        <v>0</v>
      </c>
      <c r="LU388" s="33">
        <v>0</v>
      </c>
      <c r="LV388" s="33">
        <v>0</v>
      </c>
      <c r="LW388" s="33">
        <v>0</v>
      </c>
      <c r="LX388" s="33">
        <v>0</v>
      </c>
      <c r="LY388" s="33">
        <v>0</v>
      </c>
      <c r="LZ388" s="33">
        <v>0</v>
      </c>
      <c r="MA388" s="33">
        <v>0</v>
      </c>
      <c r="MB388" s="33">
        <v>0</v>
      </c>
      <c r="MC388" s="33">
        <v>0</v>
      </c>
      <c r="MD388" s="33">
        <v>0</v>
      </c>
      <c r="ME388" s="33">
        <v>0</v>
      </c>
      <c r="MF388" s="34">
        <f>LT388+LU388+LV388+LW388+LX388+LY388+LZ388+MA388+MB388+MC388+MD388+ME388</f>
        <v>0</v>
      </c>
      <c r="MG388" s="230">
        <v>0</v>
      </c>
      <c r="MH388" s="33">
        <v>0</v>
      </c>
      <c r="MI388" s="33">
        <v>0</v>
      </c>
      <c r="MJ388" s="33">
        <v>0</v>
      </c>
      <c r="MK388" s="33">
        <v>0</v>
      </c>
      <c r="ML388" s="33">
        <v>0</v>
      </c>
      <c r="MM388" s="33">
        <v>0</v>
      </c>
      <c r="MN388" s="33">
        <v>0</v>
      </c>
      <c r="MO388" s="33">
        <v>0</v>
      </c>
      <c r="MP388" s="33">
        <v>0</v>
      </c>
      <c r="MQ388" s="33">
        <v>0</v>
      </c>
      <c r="MR388" s="33">
        <v>0</v>
      </c>
      <c r="MS388" s="35">
        <f>MG388+MH388+MI388+MJ388+MK388+ML388+MM388+MN388+MO388+MP388+MQ388+MR388</f>
        <v>0</v>
      </c>
    </row>
    <row r="389" spans="1:357" ht="15.75" thickBot="1" x14ac:dyDescent="0.25">
      <c r="A389" s="89"/>
      <c r="B389" s="121"/>
      <c r="C389" s="122"/>
      <c r="D389" s="122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  <c r="DS389" s="39"/>
      <c r="DT389" s="39"/>
      <c r="DU389" s="39"/>
      <c r="DV389" s="39"/>
      <c r="DW389" s="39"/>
      <c r="DX389" s="39"/>
      <c r="DY389" s="39"/>
      <c r="DZ389" s="39"/>
      <c r="EA389" s="39"/>
      <c r="EB389" s="39"/>
      <c r="EC389" s="39"/>
      <c r="ED389" s="39"/>
      <c r="EE389" s="39"/>
      <c r="EF389" s="39"/>
      <c r="EG389" s="39"/>
      <c r="EH389" s="39"/>
      <c r="EI389" s="39"/>
      <c r="EJ389" s="39"/>
      <c r="EK389" s="39"/>
      <c r="EL389" s="39"/>
      <c r="EM389" s="39"/>
      <c r="EN389" s="39"/>
      <c r="EO389" s="39"/>
      <c r="EP389" s="39"/>
      <c r="EQ389" s="39"/>
      <c r="ER389" s="39"/>
      <c r="ES389" s="39"/>
      <c r="ET389" s="39"/>
      <c r="EU389" s="39"/>
      <c r="EV389" s="39"/>
      <c r="EW389" s="39"/>
      <c r="EX389" s="39"/>
      <c r="EY389" s="39"/>
      <c r="EZ389" s="39"/>
      <c r="FA389" s="39"/>
      <c r="FB389" s="39"/>
      <c r="FC389" s="39"/>
      <c r="FD389" s="39"/>
      <c r="FE389" s="39"/>
      <c r="FF389" s="39"/>
      <c r="FG389" s="39"/>
      <c r="FH389" s="39"/>
      <c r="FI389" s="39"/>
      <c r="FJ389" s="39"/>
      <c r="FK389" s="39"/>
      <c r="FL389" s="39"/>
      <c r="FM389" s="39"/>
      <c r="FN389" s="39"/>
      <c r="FO389" s="39"/>
      <c r="FP389" s="39"/>
      <c r="FQ389" s="39"/>
      <c r="FR389" s="39"/>
      <c r="FS389" s="39"/>
      <c r="FT389" s="39"/>
      <c r="FU389" s="39"/>
      <c r="FV389" s="39"/>
      <c r="FW389" s="39"/>
      <c r="FX389" s="39"/>
      <c r="FY389" s="39"/>
      <c r="FZ389" s="39"/>
      <c r="GA389" s="39"/>
      <c r="GB389" s="39"/>
      <c r="GC389" s="39"/>
      <c r="GD389" s="39"/>
      <c r="GE389" s="39"/>
      <c r="GF389" s="39"/>
      <c r="GG389" s="39"/>
      <c r="GH389" s="39"/>
      <c r="GI389" s="39"/>
      <c r="GJ389" s="39"/>
      <c r="GK389" s="39"/>
      <c r="GL389" s="39"/>
      <c r="GM389" s="39"/>
      <c r="GN389" s="39"/>
      <c r="GO389" s="39"/>
      <c r="GP389" s="39"/>
      <c r="GQ389" s="39"/>
      <c r="GR389" s="39"/>
      <c r="GS389" s="39"/>
      <c r="GT389" s="39"/>
      <c r="GU389" s="39"/>
      <c r="GV389" s="39"/>
      <c r="GW389" s="39"/>
      <c r="GX389" s="39"/>
      <c r="GY389" s="39"/>
      <c r="GZ389" s="39"/>
      <c r="HA389" s="39"/>
      <c r="HB389" s="39"/>
      <c r="HC389" s="39"/>
      <c r="HD389" s="39"/>
      <c r="HE389" s="39"/>
      <c r="HF389" s="39"/>
      <c r="HG389" s="39"/>
      <c r="HH389" s="39"/>
      <c r="HI389" s="39"/>
      <c r="HJ389" s="39"/>
      <c r="HK389" s="39"/>
      <c r="HL389" s="39"/>
      <c r="HM389" s="39"/>
      <c r="HN389" s="39"/>
      <c r="HO389" s="39"/>
      <c r="HP389" s="39"/>
      <c r="HQ389" s="39"/>
      <c r="HR389" s="39"/>
      <c r="HS389" s="39"/>
      <c r="HT389" s="39"/>
      <c r="HU389" s="39"/>
      <c r="HV389" s="39"/>
      <c r="HW389" s="39"/>
      <c r="HX389" s="39"/>
      <c r="HY389" s="39"/>
      <c r="HZ389" s="39"/>
      <c r="IA389" s="39"/>
      <c r="IB389" s="39"/>
      <c r="IC389" s="39"/>
      <c r="ID389" s="39"/>
      <c r="IE389" s="39"/>
      <c r="IF389" s="39"/>
      <c r="IG389" s="39"/>
      <c r="IH389" s="39"/>
      <c r="II389" s="39"/>
      <c r="IJ389" s="39"/>
      <c r="IK389" s="39"/>
      <c r="IL389" s="39"/>
      <c r="IM389" s="39"/>
      <c r="IN389" s="39"/>
      <c r="IO389" s="39"/>
      <c r="IP389" s="39"/>
      <c r="IQ389" s="39"/>
      <c r="IR389" s="39"/>
      <c r="IS389" s="39"/>
      <c r="IT389" s="39"/>
      <c r="IU389" s="39"/>
      <c r="IV389" s="39"/>
      <c r="IW389" s="39"/>
      <c r="IX389" s="39"/>
      <c r="IY389" s="39"/>
      <c r="IZ389" s="39"/>
      <c r="JA389" s="39"/>
      <c r="JB389" s="39"/>
      <c r="JC389" s="39"/>
      <c r="JD389" s="39"/>
      <c r="JE389" s="39"/>
      <c r="JF389" s="39"/>
      <c r="JG389" s="236"/>
      <c r="JH389" s="39"/>
      <c r="JI389" s="39"/>
      <c r="JJ389" s="39"/>
      <c r="JK389" s="39"/>
      <c r="JL389" s="39"/>
      <c r="JM389" s="39"/>
      <c r="JN389" s="39"/>
      <c r="JO389" s="39"/>
      <c r="JP389" s="39"/>
      <c r="JQ389" s="39"/>
      <c r="JR389" s="39"/>
      <c r="JS389" s="39"/>
      <c r="JT389" s="236"/>
      <c r="JU389" s="39"/>
      <c r="JV389" s="39"/>
      <c r="JW389" s="39"/>
      <c r="JX389" s="39"/>
      <c r="JY389" s="39"/>
      <c r="JZ389" s="39"/>
      <c r="KA389" s="39"/>
      <c r="KB389" s="39"/>
      <c r="KC389" s="39"/>
      <c r="KD389" s="39"/>
      <c r="KE389" s="39"/>
      <c r="KF389" s="39"/>
      <c r="KG389" s="236"/>
      <c r="KH389" s="39"/>
      <c r="KI389" s="39"/>
      <c r="KJ389" s="39"/>
      <c r="KK389" s="39"/>
      <c r="KL389" s="39"/>
      <c r="KM389" s="39"/>
      <c r="KN389" s="39"/>
      <c r="KO389" s="39"/>
      <c r="KP389" s="39"/>
      <c r="KQ389" s="39"/>
      <c r="KR389" s="39"/>
      <c r="KS389" s="39"/>
      <c r="KT389" s="236"/>
      <c r="KU389" s="39"/>
      <c r="KV389" s="39"/>
      <c r="KW389" s="39"/>
      <c r="KX389" s="39"/>
      <c r="KY389" s="39"/>
      <c r="KZ389" s="39"/>
      <c r="LA389" s="39"/>
      <c r="LB389" s="39"/>
      <c r="LC389" s="39"/>
      <c r="LD389" s="39"/>
      <c r="LE389" s="39"/>
      <c r="LF389" s="39"/>
      <c r="LG389" s="236"/>
      <c r="LH389" s="39"/>
      <c r="LI389" s="39"/>
      <c r="LJ389" s="39"/>
      <c r="LK389" s="39"/>
      <c r="LL389" s="39"/>
      <c r="LM389" s="39"/>
      <c r="LN389" s="39"/>
      <c r="LO389" s="39"/>
      <c r="LP389" s="39"/>
      <c r="LQ389" s="39"/>
      <c r="LR389" s="39"/>
      <c r="LS389" s="39"/>
      <c r="LT389" s="236"/>
      <c r="LU389" s="39"/>
      <c r="LV389" s="39"/>
      <c r="LW389" s="39"/>
      <c r="LX389" s="39"/>
      <c r="LY389" s="39"/>
      <c r="LZ389" s="39"/>
      <c r="MA389" s="39"/>
      <c r="MB389" s="39"/>
      <c r="MC389" s="39"/>
      <c r="MD389" s="39"/>
      <c r="ME389" s="39"/>
      <c r="MF389" s="39"/>
      <c r="MG389" s="236"/>
      <c r="MH389" s="39"/>
      <c r="MI389" s="39"/>
      <c r="MJ389" s="39"/>
      <c r="MK389" s="39"/>
      <c r="ML389" s="39"/>
      <c r="MM389" s="39"/>
      <c r="MN389" s="39"/>
      <c r="MO389" s="39"/>
      <c r="MP389" s="39"/>
      <c r="MQ389" s="39"/>
      <c r="MR389" s="39"/>
      <c r="MS389" s="40"/>
    </row>
    <row r="390" spans="1:357" ht="15.75" thickTop="1" x14ac:dyDescent="0.2">
      <c r="A390" s="91"/>
      <c r="B390" s="126"/>
      <c r="C390" s="127"/>
      <c r="D390" s="127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  <c r="HG390" s="46"/>
      <c r="HH390" s="46"/>
      <c r="HI390" s="46"/>
      <c r="HJ390" s="46"/>
      <c r="HK390" s="46"/>
      <c r="HL390" s="46"/>
      <c r="HM390" s="46"/>
      <c r="HN390" s="46"/>
      <c r="HO390" s="46"/>
      <c r="HP390" s="46"/>
      <c r="HQ390" s="46"/>
      <c r="HR390" s="46"/>
      <c r="HS390" s="46"/>
      <c r="HT390" s="46"/>
      <c r="HU390" s="46"/>
      <c r="HV390" s="46"/>
      <c r="HW390" s="46"/>
      <c r="HX390" s="46"/>
      <c r="HY390" s="46"/>
      <c r="HZ390" s="46"/>
      <c r="IA390" s="46"/>
      <c r="IB390" s="46"/>
      <c r="IC390" s="46"/>
      <c r="ID390" s="46"/>
      <c r="IE390" s="46"/>
      <c r="IF390" s="46"/>
      <c r="IG390" s="46"/>
      <c r="IH390" s="46"/>
      <c r="II390" s="46"/>
      <c r="IJ390" s="46"/>
      <c r="IK390" s="46"/>
      <c r="IL390" s="46"/>
      <c r="IM390" s="46"/>
      <c r="IN390" s="46"/>
      <c r="IO390" s="46"/>
      <c r="IP390" s="46"/>
      <c r="IQ390" s="46"/>
      <c r="IR390" s="46"/>
      <c r="IS390" s="46"/>
      <c r="IT390" s="46"/>
      <c r="IU390" s="46"/>
      <c r="IV390" s="46"/>
      <c r="IW390" s="46"/>
      <c r="IX390" s="46"/>
      <c r="IY390" s="46"/>
      <c r="IZ390" s="46"/>
      <c r="JA390" s="46"/>
      <c r="JB390" s="46"/>
      <c r="JC390" s="46"/>
      <c r="JD390" s="46"/>
      <c r="JE390" s="46"/>
      <c r="JF390" s="46"/>
      <c r="JG390" s="238"/>
      <c r="JH390" s="46"/>
      <c r="JI390" s="46"/>
      <c r="JJ390" s="46"/>
      <c r="JK390" s="46"/>
      <c r="JL390" s="46"/>
      <c r="JM390" s="46"/>
      <c r="JN390" s="46"/>
      <c r="JO390" s="46"/>
      <c r="JP390" s="46"/>
      <c r="JQ390" s="46"/>
      <c r="JR390" s="46"/>
      <c r="JS390" s="46"/>
      <c r="JT390" s="238"/>
      <c r="JU390" s="46"/>
      <c r="JV390" s="46"/>
      <c r="JW390" s="46"/>
      <c r="JX390" s="46"/>
      <c r="JY390" s="46"/>
      <c r="JZ390" s="46"/>
      <c r="KA390" s="46"/>
      <c r="KB390" s="46"/>
      <c r="KC390" s="46"/>
      <c r="KD390" s="46"/>
      <c r="KE390" s="46"/>
      <c r="KF390" s="46"/>
      <c r="KG390" s="238"/>
      <c r="KH390" s="46"/>
      <c r="KI390" s="46"/>
      <c r="KJ390" s="46"/>
      <c r="KK390" s="46"/>
      <c r="KL390" s="46"/>
      <c r="KM390" s="46"/>
      <c r="KN390" s="46"/>
      <c r="KO390" s="46"/>
      <c r="KP390" s="46"/>
      <c r="KQ390" s="46"/>
      <c r="KR390" s="46"/>
      <c r="KS390" s="46"/>
      <c r="KT390" s="238"/>
      <c r="KU390" s="46"/>
      <c r="KV390" s="46"/>
      <c r="KW390" s="46"/>
      <c r="KX390" s="46"/>
      <c r="KY390" s="46"/>
      <c r="KZ390" s="46"/>
      <c r="LA390" s="46"/>
      <c r="LB390" s="46"/>
      <c r="LC390" s="46"/>
      <c r="LD390" s="46"/>
      <c r="LE390" s="46"/>
      <c r="LF390" s="46"/>
      <c r="LG390" s="238"/>
      <c r="LH390" s="46"/>
      <c r="LI390" s="46"/>
      <c r="LJ390" s="46"/>
      <c r="LK390" s="46"/>
      <c r="LL390" s="46"/>
      <c r="LM390" s="46"/>
      <c r="LN390" s="46"/>
      <c r="LO390" s="46"/>
      <c r="LP390" s="46"/>
      <c r="LQ390" s="46"/>
      <c r="LR390" s="46"/>
      <c r="LS390" s="46"/>
      <c r="LT390" s="238"/>
      <c r="LU390" s="46"/>
      <c r="LV390" s="46"/>
      <c r="LW390" s="46"/>
      <c r="LX390" s="46"/>
      <c r="LY390" s="46"/>
      <c r="LZ390" s="46"/>
      <c r="MA390" s="46"/>
      <c r="MB390" s="46"/>
      <c r="MC390" s="46"/>
      <c r="MD390" s="46"/>
      <c r="ME390" s="46"/>
      <c r="MF390" s="46"/>
      <c r="MG390" s="238"/>
      <c r="MH390" s="46"/>
      <c r="MI390" s="46"/>
      <c r="MJ390" s="46"/>
      <c r="MK390" s="46"/>
      <c r="ML390" s="46"/>
      <c r="MM390" s="46"/>
      <c r="MN390" s="46"/>
      <c r="MO390" s="46"/>
      <c r="MP390" s="46"/>
      <c r="MQ390" s="46"/>
      <c r="MR390" s="46"/>
      <c r="MS390" s="68"/>
    </row>
    <row r="391" spans="1:357" s="13" customFormat="1" ht="20.25" x14ac:dyDescent="0.3">
      <c r="A391" s="92"/>
      <c r="B391" s="128" t="s">
        <v>293</v>
      </c>
      <c r="C391" s="129" t="s">
        <v>390</v>
      </c>
      <c r="D391" s="129" t="s">
        <v>389</v>
      </c>
      <c r="E391" s="47">
        <f t="shared" ref="E391:R391" si="2117">E367-E379</f>
        <v>3858416.7918544477</v>
      </c>
      <c r="F391" s="47">
        <f t="shared" si="2117"/>
        <v>2667338.5077616423</v>
      </c>
      <c r="G391" s="47">
        <f t="shared" si="2117"/>
        <v>931668.33583708946</v>
      </c>
      <c r="H391" s="47">
        <f t="shared" si="2117"/>
        <v>-5277507.9285595063</v>
      </c>
      <c r="I391" s="47">
        <f t="shared" si="2117"/>
        <v>-3267221.6658320818</v>
      </c>
      <c r="J391" s="47">
        <f t="shared" si="2117"/>
        <v>-1399787.1807711571</v>
      </c>
      <c r="K391" s="47">
        <f t="shared" si="2117"/>
        <v>-561750.95977299474</v>
      </c>
      <c r="L391" s="47">
        <f t="shared" si="2117"/>
        <v>-1588144.7170756138</v>
      </c>
      <c r="M391" s="47">
        <f t="shared" si="2117"/>
        <v>104873.97763311642</v>
      </c>
      <c r="N391" s="47">
        <f t="shared" si="2117"/>
        <v>-473489.40076781844</v>
      </c>
      <c r="O391" s="47">
        <f t="shared" si="2117"/>
        <v>62981.972959439154</v>
      </c>
      <c r="P391" s="47">
        <f t="shared" si="2117"/>
        <v>1043377.5663495243</v>
      </c>
      <c r="Q391" s="47">
        <f t="shared" si="2117"/>
        <v>-686346.1859455849</v>
      </c>
      <c r="R391" s="47">
        <f t="shared" si="2117"/>
        <v>571444.66700050049</v>
      </c>
      <c r="S391" s="47">
        <f>L391+M391+N391+O391+P391+Q391+R391</f>
        <v>-965302.11984643689</v>
      </c>
      <c r="T391" s="47">
        <f t="shared" ref="T391:AE391" si="2118">T367-T379</f>
        <v>164555.16608245706</v>
      </c>
      <c r="U391" s="47">
        <f t="shared" si="2118"/>
        <v>-539359.0385578369</v>
      </c>
      <c r="V391" s="47">
        <f t="shared" si="2118"/>
        <v>-604389.83057920216</v>
      </c>
      <c r="W391" s="47">
        <f t="shared" si="2118"/>
        <v>-733362.54381572362</v>
      </c>
      <c r="X391" s="47">
        <f t="shared" si="2118"/>
        <v>-44550.246202637325</v>
      </c>
      <c r="Y391" s="47">
        <f t="shared" si="2118"/>
        <v>-821487.38841595734</v>
      </c>
      <c r="Z391" s="47">
        <f t="shared" si="2118"/>
        <v>-264908.51276915346</v>
      </c>
      <c r="AA391" s="47">
        <f t="shared" si="2118"/>
        <v>277975.29627774999</v>
      </c>
      <c r="AB391" s="47">
        <f t="shared" si="2118"/>
        <v>-38639.901518945175</v>
      </c>
      <c r="AC391" s="47">
        <f t="shared" si="2118"/>
        <v>223052.48606242659</v>
      </c>
      <c r="AD391" s="47">
        <f t="shared" si="2118"/>
        <v>22992.572191621177</v>
      </c>
      <c r="AE391" s="47">
        <f t="shared" si="2118"/>
        <v>1616392.7734935735</v>
      </c>
      <c r="AF391" s="47">
        <f>T391+U391+V391+W391+X391+Y391+Z391+AA391+AB391+AC391+AD391+AE391</f>
        <v>-741729.16775162751</v>
      </c>
      <c r="AG391" s="47">
        <f t="shared" ref="AG391:AR391" si="2119">AG367-AG379</f>
        <v>395810.38224002661</v>
      </c>
      <c r="AH391" s="47">
        <f t="shared" si="2119"/>
        <v>-548276.58153897512</v>
      </c>
      <c r="AI391" s="47">
        <f t="shared" si="2119"/>
        <v>-82866.466366215987</v>
      </c>
      <c r="AJ391" s="47">
        <f t="shared" si="2119"/>
        <v>-281947.29260557517</v>
      </c>
      <c r="AK391" s="47">
        <f t="shared" si="2119"/>
        <v>-354740.44399933226</v>
      </c>
      <c r="AL391" s="47">
        <f t="shared" si="2119"/>
        <v>-254445.37472875998</v>
      </c>
      <c r="AM391" s="47">
        <f t="shared" si="2119"/>
        <v>-366405.87343515316</v>
      </c>
      <c r="AN391" s="47">
        <f t="shared" si="2119"/>
        <v>955729.42747454531</v>
      </c>
      <c r="AO391" s="47">
        <f t="shared" si="2119"/>
        <v>-337314.55933900829</v>
      </c>
      <c r="AP391" s="47">
        <f t="shared" si="2119"/>
        <v>-88092.402353530284</v>
      </c>
      <c r="AQ391" s="47">
        <f t="shared" si="2119"/>
        <v>-783180.82707394438</v>
      </c>
      <c r="AR391" s="47">
        <f t="shared" si="2119"/>
        <v>4907885.8476047395</v>
      </c>
      <c r="AS391" s="47">
        <f>AG391+AH391+AI391+AJ391+AK391+AL391+AM391+AN391+AO391+AP391+AQ391+AR391</f>
        <v>3162155.8358788169</v>
      </c>
      <c r="AT391" s="47">
        <f t="shared" ref="AT391:BE391" si="2120">AT367-AT379</f>
        <v>401160.50909697893</v>
      </c>
      <c r="AU391" s="47">
        <f t="shared" si="2120"/>
        <v>174560.5282924386</v>
      </c>
      <c r="AV391" s="47">
        <f t="shared" si="2120"/>
        <v>-19021.775997329387</v>
      </c>
      <c r="AW391" s="47">
        <f t="shared" si="2120"/>
        <v>559503.14263061248</v>
      </c>
      <c r="AX391" s="47">
        <f t="shared" si="2120"/>
        <v>-882565.36429644527</v>
      </c>
      <c r="AY391" s="47">
        <f t="shared" si="2120"/>
        <v>1454292.5893840767</v>
      </c>
      <c r="AZ391" s="47">
        <f t="shared" si="2120"/>
        <v>-222071.2773326654</v>
      </c>
      <c r="BA391" s="47">
        <f t="shared" si="2120"/>
        <v>260959.90435653436</v>
      </c>
      <c r="BB391" s="47">
        <f t="shared" si="2120"/>
        <v>975777.51710899686</v>
      </c>
      <c r="BC391" s="47">
        <f t="shared" si="2120"/>
        <v>147732.13716407935</v>
      </c>
      <c r="BD391" s="47">
        <f t="shared" si="2120"/>
        <v>7863753.3118844936</v>
      </c>
      <c r="BE391" s="47">
        <f t="shared" si="2120"/>
        <v>12853076.53388416</v>
      </c>
      <c r="BF391" s="47">
        <f>AT391+AU391+AV391+AW391+AX391+AY391+AZ391+BA391+BB391+BC391+BD391+BE391</f>
        <v>23567157.756175932</v>
      </c>
      <c r="BG391" s="47">
        <f t="shared" ref="BG391:BR391" si="2121">BG367-BG379</f>
        <v>1568016.0760724421</v>
      </c>
      <c r="BH391" s="47">
        <f t="shared" si="2121"/>
        <v>401359.71060757799</v>
      </c>
      <c r="BI391" s="47">
        <f t="shared" si="2121"/>
        <v>998461.4533466869</v>
      </c>
      <c r="BJ391" s="47">
        <f t="shared" si="2121"/>
        <v>-214066.78476047423</v>
      </c>
      <c r="BK391" s="47">
        <f t="shared" si="2121"/>
        <v>-250829.9667417797</v>
      </c>
      <c r="BL391" s="47">
        <f t="shared" si="2121"/>
        <v>-1488435.645718578</v>
      </c>
      <c r="BM391" s="47">
        <f t="shared" si="2121"/>
        <v>509700.17188282462</v>
      </c>
      <c r="BN391" s="47">
        <f t="shared" si="2121"/>
        <v>2800418.4988315809</v>
      </c>
      <c r="BO391" s="47">
        <f t="shared" si="2121"/>
        <v>2303597.8725588382</v>
      </c>
      <c r="BP391" s="47">
        <f t="shared" si="2121"/>
        <v>6630431.4403688861</v>
      </c>
      <c r="BQ391" s="47">
        <f t="shared" si="2121"/>
        <v>-2955455.5935152736</v>
      </c>
      <c r="BR391" s="47">
        <f t="shared" si="2121"/>
        <v>4132063.2599732927</v>
      </c>
      <c r="BS391" s="47">
        <f>BG391+BH391+BI391+BJ391+BK391+BL391+BM391+BN391+BO391+BP391+BQ391+BR391</f>
        <v>14435260.492906025</v>
      </c>
      <c r="BT391" s="47">
        <f t="shared" ref="BT391:CE391" si="2122">BT367-BT379</f>
        <v>10755307.38495243</v>
      </c>
      <c r="BU391" s="47">
        <f t="shared" si="2122"/>
        <v>1199778.0378901684</v>
      </c>
      <c r="BV391" s="47">
        <f t="shared" si="2122"/>
        <v>-5753630.6469287276</v>
      </c>
      <c r="BW391" s="47">
        <f t="shared" si="2122"/>
        <v>5573629.2349357381</v>
      </c>
      <c r="BX391" s="47">
        <f t="shared" si="2122"/>
        <v>-1556411.5047154066</v>
      </c>
      <c r="BY391" s="47">
        <f t="shared" si="2122"/>
        <v>973904.33116341243</v>
      </c>
      <c r="BZ391" s="47">
        <f t="shared" si="2122"/>
        <v>-1828098.119178768</v>
      </c>
      <c r="CA391" s="47">
        <f t="shared" si="2122"/>
        <v>2355603.5186529802</v>
      </c>
      <c r="CB391" s="47">
        <f t="shared" si="2122"/>
        <v>-3688308.5342179937</v>
      </c>
      <c r="CC391" s="47">
        <f t="shared" si="2122"/>
        <v>-1006200.0611750967</v>
      </c>
      <c r="CD391" s="47">
        <f t="shared" si="2122"/>
        <v>4716803.5941412123</v>
      </c>
      <c r="CE391" s="47">
        <f t="shared" si="2122"/>
        <v>8693842.1672091503</v>
      </c>
      <c r="CF391" s="47">
        <f>BT391+BU391+BV391+BW391+BX391+BY391+BZ391+CA391+CB391+CC391+CD391+CE391</f>
        <v>20436219.402729098</v>
      </c>
      <c r="CG391" s="47">
        <f t="shared" ref="CG391:CR391" si="2123">CG367-CG379</f>
        <v>3108744.5297946925</v>
      </c>
      <c r="CH391" s="47">
        <f t="shared" si="2123"/>
        <v>1476654.4419128692</v>
      </c>
      <c r="CI391" s="47">
        <f t="shared" si="2123"/>
        <v>-1001397.0771991319</v>
      </c>
      <c r="CJ391" s="47">
        <f t="shared" si="2123"/>
        <v>397663.13816558185</v>
      </c>
      <c r="CK391" s="47">
        <f t="shared" si="2123"/>
        <v>-2442901.432982808</v>
      </c>
      <c r="CL391" s="47">
        <f t="shared" si="2123"/>
        <v>1473075.0738190629</v>
      </c>
      <c r="CM391" s="47">
        <f t="shared" si="2123"/>
        <v>939899.3209814725</v>
      </c>
      <c r="CN391" s="47">
        <f t="shared" si="2123"/>
        <v>-2285364.1643298287</v>
      </c>
      <c r="CO391" s="47">
        <f t="shared" si="2123"/>
        <v>-1238213.3461024859</v>
      </c>
      <c r="CP391" s="47">
        <f t="shared" si="2123"/>
        <v>-431850.81826907024</v>
      </c>
      <c r="CQ391" s="47">
        <f t="shared" si="2123"/>
        <v>70530.561675846577</v>
      </c>
      <c r="CR391" s="47">
        <f t="shared" si="2123"/>
        <v>8968031.2501251884</v>
      </c>
      <c r="CS391" s="47">
        <f>CG391+CH391+CI391+CJ391+CK391+CL391+CM391+CN391+CO391+CP391+CQ391+CR391</f>
        <v>9034871.4775913898</v>
      </c>
      <c r="CT391" s="47">
        <f t="shared" ref="CT391:DE391" si="2124">CT367-CT379</f>
        <v>2334507.3045401443</v>
      </c>
      <c r="CU391" s="47">
        <f t="shared" si="2124"/>
        <v>739412.35849607771</v>
      </c>
      <c r="CV391" s="47">
        <f t="shared" si="2124"/>
        <v>2468435.6680020029</v>
      </c>
      <c r="CW391" s="47">
        <f t="shared" si="2124"/>
        <v>-591224.89066933712</v>
      </c>
      <c r="CX391" s="47">
        <f t="shared" si="2124"/>
        <v>-1679826.5934318155</v>
      </c>
      <c r="CY391" s="47">
        <f t="shared" si="2124"/>
        <v>-463857.17108996818</v>
      </c>
      <c r="CZ391" s="47">
        <f t="shared" si="2124"/>
        <v>-1142240.3475630106</v>
      </c>
      <c r="DA391" s="47">
        <f t="shared" si="2124"/>
        <v>965153.85403104522</v>
      </c>
      <c r="DB391" s="47">
        <f t="shared" si="2124"/>
        <v>1830781.3227758349</v>
      </c>
      <c r="DC391" s="47">
        <f t="shared" si="2124"/>
        <v>1805030.0201552317</v>
      </c>
      <c r="DD391" s="47">
        <f t="shared" si="2124"/>
        <v>499444.70580871322</v>
      </c>
      <c r="DE391" s="47">
        <f t="shared" si="2124"/>
        <v>15502159.255216151</v>
      </c>
      <c r="DF391" s="47">
        <f>CT391+CU391+CV391+CW391+CX391+CY391+CZ391+DA391+DB391+DC391+DD391+DE391</f>
        <v>22267775.486271068</v>
      </c>
      <c r="DG391" s="47">
        <f t="shared" ref="DG391:DR391" si="2125">DG367-DG379</f>
        <v>3374701.7699999996</v>
      </c>
      <c r="DH391" s="47">
        <f t="shared" si="2125"/>
        <v>-415646.40999999992</v>
      </c>
      <c r="DI391" s="47">
        <f t="shared" si="2125"/>
        <v>1666132.9599582709</v>
      </c>
      <c r="DJ391" s="47">
        <f t="shared" si="2125"/>
        <v>-2104612.2000000002</v>
      </c>
      <c r="DK391" s="47">
        <f t="shared" si="2125"/>
        <v>1764261.1400000001</v>
      </c>
      <c r="DL391" s="47">
        <f t="shared" si="2125"/>
        <v>1161834.25</v>
      </c>
      <c r="DM391" s="47">
        <f t="shared" si="2125"/>
        <v>265429.66999999899</v>
      </c>
      <c r="DN391" s="47">
        <f t="shared" si="2125"/>
        <v>-3060931.5799582703</v>
      </c>
      <c r="DO391" s="47">
        <f t="shared" si="2125"/>
        <v>2610552.8400000003</v>
      </c>
      <c r="DP391" s="47">
        <f t="shared" si="2125"/>
        <v>1715356.2099999967</v>
      </c>
      <c r="DQ391" s="47">
        <f t="shared" si="2125"/>
        <v>-761517.96000000136</v>
      </c>
      <c r="DR391" s="47">
        <f t="shared" si="2125"/>
        <v>17952514.679999992</v>
      </c>
      <c r="DS391" s="47">
        <f>DG391+DH391+DI391+DJ391+DK391+DL391+DM391+DN391+DO391+DP391+DQ391+DR391</f>
        <v>24168075.36999999</v>
      </c>
      <c r="DT391" s="47">
        <f t="shared" ref="DT391:EE391" si="2126">DT367-DT379</f>
        <v>2485014.7999999998</v>
      </c>
      <c r="DU391" s="47">
        <f t="shared" si="2126"/>
        <v>-4622.660000000149</v>
      </c>
      <c r="DV391" s="47">
        <f t="shared" si="2126"/>
        <v>-132900.89999999991</v>
      </c>
      <c r="DW391" s="47">
        <f t="shared" si="2126"/>
        <v>1085650.3999999999</v>
      </c>
      <c r="DX391" s="47">
        <f t="shared" si="2126"/>
        <v>1516038.01</v>
      </c>
      <c r="DY391" s="47">
        <f t="shared" si="2126"/>
        <v>1458521.52</v>
      </c>
      <c r="DZ391" s="47">
        <f t="shared" si="2126"/>
        <v>4811773.92</v>
      </c>
      <c r="EA391" s="47">
        <f t="shared" si="2126"/>
        <v>6238962.9799999995</v>
      </c>
      <c r="EB391" s="47">
        <f t="shared" si="2126"/>
        <v>22520922.43</v>
      </c>
      <c r="EC391" s="47">
        <f t="shared" si="2126"/>
        <v>4842942.8400000036</v>
      </c>
      <c r="ED391" s="47">
        <f t="shared" si="2126"/>
        <v>-2713206.4300000011</v>
      </c>
      <c r="EE391" s="47">
        <f t="shared" si="2126"/>
        <v>60835475.220000006</v>
      </c>
      <c r="EF391" s="47">
        <f>DT391+DU391+DV391+DW391+DX391+DY391+DZ391+EA391+EB391+EC391+ED391+EE391</f>
        <v>102944572.13000001</v>
      </c>
      <c r="EG391" s="47">
        <f t="shared" ref="EG391:ER391" si="2127">EG367-EG379</f>
        <v>5236112.0999999996</v>
      </c>
      <c r="EH391" s="47">
        <f t="shared" si="2127"/>
        <v>4452923.1099999994</v>
      </c>
      <c r="EI391" s="47">
        <f t="shared" si="2127"/>
        <v>9421982.0500000007</v>
      </c>
      <c r="EJ391" s="47">
        <f t="shared" si="2127"/>
        <v>6070951.6799999997</v>
      </c>
      <c r="EK391" s="47">
        <f t="shared" si="2127"/>
        <v>9526413.2900000047</v>
      </c>
      <c r="EL391" s="47">
        <f t="shared" si="2127"/>
        <v>-2152309.3700000076</v>
      </c>
      <c r="EM391" s="47">
        <f t="shared" si="2127"/>
        <v>3541408.1499999976</v>
      </c>
      <c r="EN391" s="47">
        <f t="shared" si="2127"/>
        <v>8913346.4200000018</v>
      </c>
      <c r="EO391" s="47">
        <f t="shared" si="2127"/>
        <v>16308454.799999995</v>
      </c>
      <c r="EP391" s="47">
        <f t="shared" si="2127"/>
        <v>22511230.890000001</v>
      </c>
      <c r="EQ391" s="47">
        <f t="shared" si="2127"/>
        <v>28841407.93999999</v>
      </c>
      <c r="ER391" s="47">
        <f t="shared" si="2127"/>
        <v>48116976.720000014</v>
      </c>
      <c r="ES391" s="47">
        <f>EG391+EH391+EI391+EJ391+EK391+EL391+EM391+EN391+EO391+EP391+EQ391+ER391</f>
        <v>160788897.77999997</v>
      </c>
      <c r="ET391" s="47">
        <f t="shared" ref="ET391:FE391" si="2128">ET367-ET379</f>
        <v>14412318.4</v>
      </c>
      <c r="EU391" s="47">
        <f t="shared" si="2128"/>
        <v>660282.05999999959</v>
      </c>
      <c r="EV391" s="47">
        <f t="shared" si="2128"/>
        <v>-5807435.7300000004</v>
      </c>
      <c r="EW391" s="47">
        <f t="shared" si="2128"/>
        <v>-258060.7799999998</v>
      </c>
      <c r="EX391" s="47">
        <f t="shared" si="2128"/>
        <v>4688017.1399999959</v>
      </c>
      <c r="EY391" s="47">
        <f t="shared" si="2128"/>
        <v>4663773.0300000142</v>
      </c>
      <c r="EZ391" s="47">
        <f t="shared" si="2128"/>
        <v>2132248.3500000006</v>
      </c>
      <c r="FA391" s="47">
        <f t="shared" si="2128"/>
        <v>7192125.7999999952</v>
      </c>
      <c r="FB391" s="47">
        <f t="shared" si="2128"/>
        <v>-3728765.3500000061</v>
      </c>
      <c r="FC391" s="47">
        <f t="shared" si="2128"/>
        <v>5158115.5700000022</v>
      </c>
      <c r="FD391" s="47">
        <f t="shared" si="2128"/>
        <v>13567088.000000004</v>
      </c>
      <c r="FE391" s="47">
        <f t="shared" si="2128"/>
        <v>46378115.430000015</v>
      </c>
      <c r="FF391" s="47">
        <f>ET391+EU391+EV391+EW391+EX391+EY391+EZ391+FA391+FB391+FC391+FD391+FE391</f>
        <v>89057821.920000017</v>
      </c>
      <c r="FG391" s="47">
        <f t="shared" ref="FG391:FR391" si="2129">FG367-FG379</f>
        <v>9495738.9700000007</v>
      </c>
      <c r="FH391" s="47">
        <f t="shared" si="2129"/>
        <v>-838759.93999999948</v>
      </c>
      <c r="FI391" s="47">
        <f t="shared" si="2129"/>
        <v>3269156.4199999943</v>
      </c>
      <c r="FJ391" s="47">
        <f t="shared" si="2129"/>
        <v>-7715743.8700000001</v>
      </c>
      <c r="FK391" s="47">
        <f t="shared" si="2129"/>
        <v>-1079122.03000001</v>
      </c>
      <c r="FL391" s="47">
        <f t="shared" si="2129"/>
        <v>1066785.0600000219</v>
      </c>
      <c r="FM391" s="47">
        <f t="shared" si="2129"/>
        <v>1656540.2200000007</v>
      </c>
      <c r="FN391" s="47">
        <f t="shared" si="2129"/>
        <v>1814343.3000000138</v>
      </c>
      <c r="FO391" s="47">
        <f t="shared" si="2129"/>
        <v>-3684621.0200000321</v>
      </c>
      <c r="FP391" s="47">
        <f t="shared" si="2129"/>
        <v>5777018.4999999963</v>
      </c>
      <c r="FQ391" s="47">
        <f t="shared" si="2129"/>
        <v>12546076.010000017</v>
      </c>
      <c r="FR391" s="47">
        <f t="shared" si="2129"/>
        <v>38796625.249999955</v>
      </c>
      <c r="FS391" s="47">
        <f>FG391+FH391+FI391+FJ391+FK391+FL391+FM391+FN391+FO391+FP391+FQ391+FR391</f>
        <v>61104036.86999996</v>
      </c>
      <c r="FT391" s="47">
        <f t="shared" ref="FT391:GC391" si="2130">FT367-FT379</f>
        <v>1328216.5100000002</v>
      </c>
      <c r="FU391" s="47">
        <f t="shared" si="2130"/>
        <v>521659.46999999974</v>
      </c>
      <c r="FV391" s="47">
        <f t="shared" si="2130"/>
        <v>-5281107.63</v>
      </c>
      <c r="FW391" s="47">
        <f t="shared" si="2130"/>
        <v>5169208.7599999895</v>
      </c>
      <c r="FX391" s="47">
        <f t="shared" si="2130"/>
        <v>-9492714.4899999909</v>
      </c>
      <c r="FY391" s="47">
        <f t="shared" si="2130"/>
        <v>37503.489999989048</v>
      </c>
      <c r="FZ391" s="47">
        <f t="shared" si="2130"/>
        <v>8049876.7600000361</v>
      </c>
      <c r="GA391" s="47">
        <f t="shared" si="2130"/>
        <v>-54065.010000024922</v>
      </c>
      <c r="GB391" s="47">
        <f t="shared" si="2130"/>
        <v>-4155655.25</v>
      </c>
      <c r="GC391" s="47">
        <f t="shared" si="2130"/>
        <v>3513516.5700000143</v>
      </c>
      <c r="GD391" s="47">
        <f>GD367-GD379</f>
        <v>-6495984.6099999798</v>
      </c>
      <c r="GE391" s="47">
        <f>GE367-GE379</f>
        <v>39506975.309999987</v>
      </c>
      <c r="GF391" s="47">
        <f>FT391+FU391+FV391+FW391+FX391+FY391+FZ391+GA391+GB391+GC391+GD391+GE391</f>
        <v>32647429.880000021</v>
      </c>
      <c r="GG391" s="47">
        <f t="shared" ref="GG391:GP391" si="2131">GG367-GG379</f>
        <v>-1429306.71</v>
      </c>
      <c r="GH391" s="47">
        <f t="shared" si="2131"/>
        <v>1745808.4099999983</v>
      </c>
      <c r="GI391" s="47">
        <f t="shared" si="2131"/>
        <v>-2183945.3399999947</v>
      </c>
      <c r="GJ391" s="47">
        <f t="shared" si="2131"/>
        <v>1405972.3699999982</v>
      </c>
      <c r="GK391" s="47">
        <f t="shared" si="2131"/>
        <v>-13911863.669999994</v>
      </c>
      <c r="GL391" s="47">
        <f t="shared" si="2131"/>
        <v>-1325480.1100000218</v>
      </c>
      <c r="GM391" s="47">
        <f t="shared" si="2131"/>
        <v>3418536.6500000134</v>
      </c>
      <c r="GN391" s="47">
        <f t="shared" si="2131"/>
        <v>1268904.5899999905</v>
      </c>
      <c r="GO391" s="47">
        <f t="shared" si="2131"/>
        <v>-1290808.2499999804</v>
      </c>
      <c r="GP391" s="47">
        <f t="shared" si="2131"/>
        <v>5760139.6599999797</v>
      </c>
      <c r="GQ391" s="47">
        <f>GQ367-GQ379</f>
        <v>5246422.7300000126</v>
      </c>
      <c r="GR391" s="47">
        <f>GR367-GR379</f>
        <v>19239454.990000002</v>
      </c>
      <c r="GS391" s="47">
        <f>GG391+GH391+GI391+GJ391+GK391+GL391+GM391+GN391+GO391+GP391+GQ391+GR391</f>
        <v>17943835.320000004</v>
      </c>
      <c r="GT391" s="47">
        <f t="shared" ref="GT391:HC391" si="2132">GT367-GT379</f>
        <v>125028.63999999687</v>
      </c>
      <c r="GU391" s="47">
        <f t="shared" si="2132"/>
        <v>3764140.5900000045</v>
      </c>
      <c r="GV391" s="47">
        <f t="shared" si="2132"/>
        <v>-5277616.0600000005</v>
      </c>
      <c r="GW391" s="47">
        <f t="shared" si="2132"/>
        <v>-4849718.7700000135</v>
      </c>
      <c r="GX391" s="47">
        <f t="shared" si="2132"/>
        <v>-2778267.7799999858</v>
      </c>
      <c r="GY391" s="47">
        <f t="shared" si="2132"/>
        <v>6294506.5500000035</v>
      </c>
      <c r="GZ391" s="47">
        <f t="shared" si="2132"/>
        <v>10633389.060000012</v>
      </c>
      <c r="HA391" s="47">
        <f t="shared" si="2132"/>
        <v>4035440.3999999613</v>
      </c>
      <c r="HB391" s="47">
        <f t="shared" si="2132"/>
        <v>11160361.190000057</v>
      </c>
      <c r="HC391" s="47">
        <f t="shared" si="2132"/>
        <v>7669037.6399999075</v>
      </c>
      <c r="HD391" s="47">
        <f>HD367-HD379</f>
        <v>7699789.0200000908</v>
      </c>
      <c r="HE391" s="47">
        <f>HE367-HE379</f>
        <v>21266714.600000001</v>
      </c>
      <c r="HF391" s="47">
        <f>GT391+GU391+GV391+GW391+GX391+GY391+GZ391+HA391+HB391+HC391+HD391+HE391</f>
        <v>59742805.080000035</v>
      </c>
      <c r="HG391" s="47">
        <f t="shared" ref="HG391:HP391" si="2133">HG367-HG379</f>
        <v>4628159.1699999971</v>
      </c>
      <c r="HH391" s="47">
        <f t="shared" si="2133"/>
        <v>-4790010.1400000062</v>
      </c>
      <c r="HI391" s="47">
        <f t="shared" si="2133"/>
        <v>-636664.50999999233</v>
      </c>
      <c r="HJ391" s="47">
        <f t="shared" si="2133"/>
        <v>1159869.4899999807</v>
      </c>
      <c r="HK391" s="47">
        <f t="shared" si="2133"/>
        <v>1226145.9400000311</v>
      </c>
      <c r="HL391" s="47">
        <f t="shared" si="2133"/>
        <v>-1735486.1400000053</v>
      </c>
      <c r="HM391" s="47">
        <f t="shared" si="2133"/>
        <v>4009412.6599999992</v>
      </c>
      <c r="HN391" s="47">
        <f t="shared" si="2133"/>
        <v>-3008642.5300000384</v>
      </c>
      <c r="HO391" s="47">
        <f t="shared" si="2133"/>
        <v>-6021958.7899999656</v>
      </c>
      <c r="HP391" s="47">
        <f t="shared" si="2133"/>
        <v>-2846050.8699999624</v>
      </c>
      <c r="HQ391" s="47">
        <f>HQ367-HQ379</f>
        <v>-1984606.0799999908</v>
      </c>
      <c r="HR391" s="47">
        <f>HR367-HR379</f>
        <v>4011373.8999999575</v>
      </c>
      <c r="HS391" s="47">
        <f>HG391+HH391+HI391+HJ391+HK391+HL391+HM391+HN391+HO391+HP391+HQ391+HR391</f>
        <v>-5988457.8999999948</v>
      </c>
      <c r="HT391" s="47">
        <f t="shared" ref="HT391:IC391" si="2134">HT367-HT379</f>
        <v>7573289.5500000007</v>
      </c>
      <c r="HU391" s="47">
        <f t="shared" si="2134"/>
        <v>-980643.79000000563</v>
      </c>
      <c r="HV391" s="47">
        <f t="shared" si="2134"/>
        <v>-12786346.870000001</v>
      </c>
      <c r="HW391" s="47">
        <f t="shared" si="2134"/>
        <v>-1981918.0800000085</v>
      </c>
      <c r="HX391" s="47">
        <f t="shared" si="2134"/>
        <v>-11129269.309999976</v>
      </c>
      <c r="HY391" s="47">
        <f t="shared" si="2134"/>
        <v>-8376421.7100000195</v>
      </c>
      <c r="HZ391" s="47">
        <f t="shared" si="2134"/>
        <v>6535515.2399999909</v>
      </c>
      <c r="IA391" s="47">
        <f t="shared" si="2134"/>
        <v>-4449990.8399999868</v>
      </c>
      <c r="IB391" s="47">
        <f t="shared" si="2134"/>
        <v>-13899016.899999965</v>
      </c>
      <c r="IC391" s="47">
        <f t="shared" si="2134"/>
        <v>-5597174.4800000051</v>
      </c>
      <c r="ID391" s="47">
        <f>ID367-ID379</f>
        <v>-2469661.3600000152</v>
      </c>
      <c r="IE391" s="47">
        <f>IE367-IE379</f>
        <v>30352988.849999979</v>
      </c>
      <c r="IF391" s="47">
        <f>HT391+HU391+HV391+HW391+HX391+HY391+HZ391+IA391+IB391+IC391+ID391+IE391</f>
        <v>-17208649.700000018</v>
      </c>
      <c r="IG391" s="47">
        <f t="shared" ref="IG391:IP391" si="2135">IG367-IG379</f>
        <v>10760142.5</v>
      </c>
      <c r="IH391" s="47">
        <f t="shared" si="2135"/>
        <v>-2687285.8899999941</v>
      </c>
      <c r="II391" s="47">
        <f t="shared" si="2135"/>
        <v>-4539919.8400000054</v>
      </c>
      <c r="IJ391" s="47">
        <f t="shared" si="2135"/>
        <v>-307185.97000002768</v>
      </c>
      <c r="IK391" s="47">
        <f t="shared" si="2135"/>
        <v>-9232042.8899999782</v>
      </c>
      <c r="IL391" s="47">
        <f t="shared" si="2135"/>
        <v>-12364352.950000027</v>
      </c>
      <c r="IM391" s="47">
        <f t="shared" si="2135"/>
        <v>1139655.3500000108</v>
      </c>
      <c r="IN391" s="47">
        <f t="shared" si="2135"/>
        <v>-8619341.2199999988</v>
      </c>
      <c r="IO391" s="47">
        <f t="shared" si="2135"/>
        <v>-5022776.7700000107</v>
      </c>
      <c r="IP391" s="47">
        <f t="shared" si="2135"/>
        <v>-6177655.5099999681</v>
      </c>
      <c r="IQ391" s="47">
        <f>IQ367-IQ379</f>
        <v>2939111.0599999744</v>
      </c>
      <c r="IR391" s="47">
        <f>IR367-IR379</f>
        <v>39055464.120000005</v>
      </c>
      <c r="IS391" s="47">
        <f>IG391+IH391+II391+IJ391+IK391+IL391+IM391+IN391+IO391+IP391+IQ391+IR391</f>
        <v>4943811.9899999797</v>
      </c>
      <c r="IT391" s="47">
        <f t="shared" ref="IT391:JC391" si="2136">IT367-IT379</f>
        <v>1536112.0200000005</v>
      </c>
      <c r="IU391" s="47">
        <f t="shared" si="2136"/>
        <v>-3746348.2599999988</v>
      </c>
      <c r="IV391" s="47">
        <f t="shared" si="2136"/>
        <v>-7313067.640000008</v>
      </c>
      <c r="IW391" s="47">
        <f t="shared" si="2136"/>
        <v>-7983921.3100000024</v>
      </c>
      <c r="IX391" s="47">
        <f t="shared" si="2136"/>
        <v>-5012896.8799999738</v>
      </c>
      <c r="IY391" s="47">
        <f t="shared" si="2136"/>
        <v>-804178.7600000184</v>
      </c>
      <c r="IZ391" s="47">
        <f t="shared" si="2136"/>
        <v>-4133163.4800000293</v>
      </c>
      <c r="JA391" s="47">
        <f t="shared" si="2136"/>
        <v>-305722.85999994166</v>
      </c>
      <c r="JB391" s="47">
        <f t="shared" si="2136"/>
        <v>-7048811.9800000163</v>
      </c>
      <c r="JC391" s="47">
        <f t="shared" si="2136"/>
        <v>2896420.8700000886</v>
      </c>
      <c r="JD391" s="47">
        <f>JD367-JD379</f>
        <v>6396071.1099999249</v>
      </c>
      <c r="JE391" s="47">
        <f>JE367-JE379</f>
        <v>35476976.850000001</v>
      </c>
      <c r="JF391" s="47">
        <f>IT391+IU391+IV391+IW391+IX391+IY391+IZ391+JA391+JB391+JC391+JD391+JE391</f>
        <v>9957469.6800000221</v>
      </c>
      <c r="JG391" s="239">
        <f t="shared" ref="JG391:JP391" si="2137">JG367-JG379</f>
        <v>6550597.3000000017</v>
      </c>
      <c r="JH391" s="47">
        <f t="shared" si="2137"/>
        <v>-2022689.3499999987</v>
      </c>
      <c r="JI391" s="47">
        <f t="shared" si="2137"/>
        <v>-3668654.2600000072</v>
      </c>
      <c r="JJ391" s="47">
        <f t="shared" si="2137"/>
        <v>-7310771.3199999845</v>
      </c>
      <c r="JK391" s="47">
        <f t="shared" si="2137"/>
        <v>1732902.4100000001</v>
      </c>
      <c r="JL391" s="47">
        <f t="shared" si="2137"/>
        <v>-5751600.8700000281</v>
      </c>
      <c r="JM391" s="47">
        <f t="shared" si="2137"/>
        <v>-6956161.2499999944</v>
      </c>
      <c r="JN391" s="47">
        <f t="shared" si="2137"/>
        <v>-2878661.1300000069</v>
      </c>
      <c r="JO391" s="47">
        <f t="shared" si="2137"/>
        <v>3737296.3600000143</v>
      </c>
      <c r="JP391" s="47">
        <f t="shared" si="2137"/>
        <v>-1294466.2399999523</v>
      </c>
      <c r="JQ391" s="47">
        <f>JQ367-JQ379</f>
        <v>9443326.3399999496</v>
      </c>
      <c r="JR391" s="47">
        <f>JR367-JR379</f>
        <v>42215999.539999977</v>
      </c>
      <c r="JS391" s="47">
        <f>JG391+JH391+JI391+JJ391+JK391+JL391+JM391+JN391+JO391+JP391+JQ391+JR391</f>
        <v>33797117.529999971</v>
      </c>
      <c r="JT391" s="239">
        <f t="shared" ref="JT391:KC391" si="2138">JT367-JT379</f>
        <v>8700424.6199999992</v>
      </c>
      <c r="JU391" s="47">
        <f t="shared" si="2138"/>
        <v>2797046.1500000106</v>
      </c>
      <c r="JV391" s="47">
        <f t="shared" si="2138"/>
        <v>-8604517.0700000077</v>
      </c>
      <c r="JW391" s="47">
        <f t="shared" si="2138"/>
        <v>-1937697.9400000088</v>
      </c>
      <c r="JX391" s="47">
        <f t="shared" si="2138"/>
        <v>-4712612.1099999957</v>
      </c>
      <c r="JY391" s="47">
        <f t="shared" si="2138"/>
        <v>-4073254.9500000048</v>
      </c>
      <c r="JZ391" s="47">
        <f t="shared" si="2138"/>
        <v>-8673100.8399999831</v>
      </c>
      <c r="KA391" s="47">
        <f t="shared" si="2138"/>
        <v>5557350.9099999908</v>
      </c>
      <c r="KB391" s="47">
        <f t="shared" si="2138"/>
        <v>-6047600.6199999955</v>
      </c>
      <c r="KC391" s="47">
        <f t="shared" si="2138"/>
        <v>-5361626.4600000139</v>
      </c>
      <c r="KD391" s="47">
        <f>KD367-KD379</f>
        <v>10099616.520000018</v>
      </c>
      <c r="KE391" s="47">
        <f>KE367-KE379</f>
        <v>48211935.709999979</v>
      </c>
      <c r="KF391" s="47">
        <f>JT391+JU391+JV391+JW391+JX391+JY391+JZ391+KA391+KB391+KC391+KD391+KE391</f>
        <v>35955963.919999987</v>
      </c>
      <c r="KG391" s="239">
        <f t="shared" ref="KG391:KP391" si="2139">KG367-KG379</f>
        <v>-2126406.1599999992</v>
      </c>
      <c r="KH391" s="47">
        <f t="shared" si="2139"/>
        <v>6287886.9800000004</v>
      </c>
      <c r="KI391" s="47">
        <f t="shared" si="2139"/>
        <v>-10886612.959999999</v>
      </c>
      <c r="KJ391" s="47">
        <f t="shared" si="2139"/>
        <v>-390408.52000000142</v>
      </c>
      <c r="KK391" s="47">
        <f t="shared" si="2139"/>
        <v>-7641288.5599999977</v>
      </c>
      <c r="KL391" s="47">
        <f t="shared" si="2139"/>
        <v>-11565572.630000003</v>
      </c>
      <c r="KM391" s="47">
        <f t="shared" si="2139"/>
        <v>-2569994.2199999932</v>
      </c>
      <c r="KN391" s="47">
        <f t="shared" si="2139"/>
        <v>7333297.6899999985</v>
      </c>
      <c r="KO391" s="47">
        <f t="shared" si="2139"/>
        <v>-26204781.240000006</v>
      </c>
      <c r="KP391" s="47">
        <f t="shared" si="2139"/>
        <v>15384649.969999991</v>
      </c>
      <c r="KQ391" s="47">
        <f>KQ367-KQ379</f>
        <v>8436476.7600000091</v>
      </c>
      <c r="KR391" s="47">
        <f>KR367-KR379</f>
        <v>57606757.029999979</v>
      </c>
      <c r="KS391" s="47">
        <f>KG391+KH391+KI391+KJ391+KK391+KL391+KM391+KN391+KO391+KP391+KQ391+KR391</f>
        <v>33664004.139999971</v>
      </c>
      <c r="KT391" s="239">
        <f t="shared" ref="KT391:LC391" si="2140">KT367-KT379</f>
        <v>18251560.539999999</v>
      </c>
      <c r="KU391" s="47">
        <f t="shared" si="2140"/>
        <v>-6311492.0499999989</v>
      </c>
      <c r="KV391" s="47">
        <f t="shared" si="2140"/>
        <v>-11798522.050000001</v>
      </c>
      <c r="KW391" s="47">
        <f t="shared" si="2140"/>
        <v>-6894836.5399999972</v>
      </c>
      <c r="KX391" s="47">
        <f t="shared" si="2140"/>
        <v>-4525781.7100000056</v>
      </c>
      <c r="KY391" s="47">
        <f t="shared" si="2140"/>
        <v>4963252.9100000104</v>
      </c>
      <c r="KZ391" s="47">
        <f t="shared" si="2140"/>
        <v>-3747796.7700000033</v>
      </c>
      <c r="LA391" s="47">
        <f t="shared" si="2140"/>
        <v>5133668.2699999968</v>
      </c>
      <c r="LB391" s="47">
        <f t="shared" si="2140"/>
        <v>-2065319.0899999961</v>
      </c>
      <c r="LC391" s="47">
        <f t="shared" si="2140"/>
        <v>2362264.5300000049</v>
      </c>
      <c r="LD391" s="47">
        <f>LD367-LD379</f>
        <v>9192896.189999992</v>
      </c>
      <c r="LE391" s="47">
        <f>LE367-LE379</f>
        <v>64836333.649999991</v>
      </c>
      <c r="LF391" s="47">
        <f>KT391+KU391+KV391+KW391+KX391+KY391+KZ391+LA391+LB391+LC391+LD391+LE391</f>
        <v>69396227.879999995</v>
      </c>
      <c r="LG391" s="239">
        <f t="shared" ref="LG391:LP391" si="2141">LG367-LG379</f>
        <v>932140.94000000134</v>
      </c>
      <c r="LH391" s="47">
        <f t="shared" si="2141"/>
        <v>11722843.07</v>
      </c>
      <c r="LI391" s="47">
        <f t="shared" si="2141"/>
        <v>-6043424.2300000004</v>
      </c>
      <c r="LJ391" s="47">
        <f t="shared" si="2141"/>
        <v>-12367008.399999997</v>
      </c>
      <c r="LK391" s="47">
        <f t="shared" si="2141"/>
        <v>15173583.800000001</v>
      </c>
      <c r="LL391" s="47">
        <f t="shared" si="2141"/>
        <v>2983961.4399999939</v>
      </c>
      <c r="LM391" s="47">
        <f t="shared" si="2141"/>
        <v>4476805.9099999964</v>
      </c>
      <c r="LN391" s="47">
        <f t="shared" si="2141"/>
        <v>3033656.9100000076</v>
      </c>
      <c r="LO391" s="47">
        <f t="shared" si="2141"/>
        <v>-6569608.0300000068</v>
      </c>
      <c r="LP391" s="47">
        <f t="shared" si="2141"/>
        <v>2931433.0300000124</v>
      </c>
      <c r="LQ391" s="47">
        <f>LQ367-LQ379</f>
        <v>2759286.9099998977</v>
      </c>
      <c r="LR391" s="47">
        <f>LR367-LR379</f>
        <v>57353785.260000095</v>
      </c>
      <c r="LS391" s="47">
        <f>LG391+LH391+LI391+LJ391+LK391+LL391+LM391+LN391+LO391+LP391+LQ391+LR391</f>
        <v>76387456.609999999</v>
      </c>
      <c r="LT391" s="239">
        <f t="shared" ref="LT391:MC391" si="2142">LT367-LT379</f>
        <v>4806002.1800000016</v>
      </c>
      <c r="LU391" s="47">
        <f t="shared" si="2142"/>
        <v>4935513.9399999995</v>
      </c>
      <c r="LV391" s="47">
        <f t="shared" si="2142"/>
        <v>-7616192</v>
      </c>
      <c r="LW391" s="47">
        <f t="shared" si="2142"/>
        <v>-7432059.1899999958</v>
      </c>
      <c r="LX391" s="47">
        <f t="shared" si="2142"/>
        <v>-4729522.3299999982</v>
      </c>
      <c r="LY391" s="47">
        <f t="shared" si="2142"/>
        <v>1469051.8199999994</v>
      </c>
      <c r="LZ391" s="47">
        <f t="shared" si="2142"/>
        <v>-6901952.7500000084</v>
      </c>
      <c r="MA391" s="47">
        <f t="shared" si="2142"/>
        <v>4619045.6799999969</v>
      </c>
      <c r="MB391" s="47">
        <f t="shared" si="2142"/>
        <v>-1940482.4999999963</v>
      </c>
      <c r="MC391" s="47">
        <f t="shared" si="2142"/>
        <v>623340.28000001051</v>
      </c>
      <c r="MD391" s="47">
        <f>MD367-MD379</f>
        <v>20012037.449999895</v>
      </c>
      <c r="ME391" s="47">
        <f>ME367-ME379</f>
        <v>29621063.080000117</v>
      </c>
      <c r="MF391" s="47">
        <f>LT391+LU391+LV391+LW391+LX391+LY391+LZ391+MA391+MB391+MC391+MD391+ME391</f>
        <v>37465845.660000019</v>
      </c>
      <c r="MG391" s="239">
        <f t="shared" ref="MG391:MP391" si="2143">MG367-MG379</f>
        <v>22093527.200000003</v>
      </c>
      <c r="MH391" s="47">
        <f t="shared" si="2143"/>
        <v>245895.15000000037</v>
      </c>
      <c r="MI391" s="47">
        <f t="shared" si="2143"/>
        <v>-8396838.6600000001</v>
      </c>
      <c r="MJ391" s="47">
        <f t="shared" si="2143"/>
        <v>0</v>
      </c>
      <c r="MK391" s="47">
        <f t="shared" si="2143"/>
        <v>0</v>
      </c>
      <c r="ML391" s="47">
        <f t="shared" si="2143"/>
        <v>0</v>
      </c>
      <c r="MM391" s="47">
        <f t="shared" si="2143"/>
        <v>0</v>
      </c>
      <c r="MN391" s="47">
        <f t="shared" si="2143"/>
        <v>0</v>
      </c>
      <c r="MO391" s="47">
        <f t="shared" si="2143"/>
        <v>0</v>
      </c>
      <c r="MP391" s="47">
        <f t="shared" si="2143"/>
        <v>0</v>
      </c>
      <c r="MQ391" s="47">
        <f>MQ367-MQ379</f>
        <v>0</v>
      </c>
      <c r="MR391" s="47">
        <f>MR367-MR379</f>
        <v>0</v>
      </c>
      <c r="MS391" s="69">
        <f>MG391+MH391+MI391+MJ391+MK391+ML391+MM391+MN391+MO391+MP391+MQ391+MR391</f>
        <v>13942583.690000001</v>
      </c>
    </row>
    <row r="392" spans="1:357" s="13" customFormat="1" ht="20.25" x14ac:dyDescent="0.3">
      <c r="A392" s="92"/>
      <c r="B392" s="128"/>
      <c r="C392" s="129" t="s">
        <v>369</v>
      </c>
      <c r="D392" s="129" t="s">
        <v>369</v>
      </c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  <c r="EQ392" s="47"/>
      <c r="ER392" s="47"/>
      <c r="ES392" s="47"/>
      <c r="ET392" s="47"/>
      <c r="EU392" s="47"/>
      <c r="EV392" s="47"/>
      <c r="EW392" s="47"/>
      <c r="EX392" s="47"/>
      <c r="EY392" s="47"/>
      <c r="EZ392" s="47"/>
      <c r="FA392" s="47"/>
      <c r="FB392" s="47"/>
      <c r="FC392" s="47"/>
      <c r="FD392" s="47"/>
      <c r="FE392" s="47"/>
      <c r="FF392" s="47"/>
      <c r="FG392" s="47"/>
      <c r="FH392" s="47"/>
      <c r="FI392" s="47"/>
      <c r="FJ392" s="47"/>
      <c r="FK392" s="47"/>
      <c r="FL392" s="47"/>
      <c r="FM392" s="47"/>
      <c r="FN392" s="47"/>
      <c r="FO392" s="47"/>
      <c r="FP392" s="47"/>
      <c r="FQ392" s="47"/>
      <c r="FR392" s="47"/>
      <c r="FS392" s="47"/>
      <c r="FT392" s="47"/>
      <c r="FU392" s="47"/>
      <c r="FV392" s="47"/>
      <c r="FW392" s="47"/>
      <c r="FX392" s="47"/>
      <c r="FY392" s="47"/>
      <c r="FZ392" s="47"/>
      <c r="GA392" s="47"/>
      <c r="GB392" s="47"/>
      <c r="GC392" s="47"/>
      <c r="GD392" s="47"/>
      <c r="GE392" s="47"/>
      <c r="GF392" s="47"/>
      <c r="GG392" s="47"/>
      <c r="GH392" s="47"/>
      <c r="GI392" s="47"/>
      <c r="GJ392" s="47"/>
      <c r="GK392" s="47"/>
      <c r="GL392" s="47"/>
      <c r="GM392" s="47"/>
      <c r="GN392" s="47"/>
      <c r="GO392" s="47"/>
      <c r="GP392" s="47"/>
      <c r="GQ392" s="47"/>
      <c r="GR392" s="47"/>
      <c r="GS392" s="47"/>
      <c r="GT392" s="47"/>
      <c r="GU392" s="47"/>
      <c r="GV392" s="47"/>
      <c r="GW392" s="47"/>
      <c r="GX392" s="47"/>
      <c r="GY392" s="47"/>
      <c r="GZ392" s="47"/>
      <c r="HA392" s="47"/>
      <c r="HB392" s="47"/>
      <c r="HC392" s="47"/>
      <c r="HD392" s="47"/>
      <c r="HE392" s="47"/>
      <c r="HF392" s="47"/>
      <c r="HG392" s="47"/>
      <c r="HH392" s="47"/>
      <c r="HI392" s="47"/>
      <c r="HJ392" s="47"/>
      <c r="HK392" s="47"/>
      <c r="HL392" s="47"/>
      <c r="HM392" s="47"/>
      <c r="HN392" s="47"/>
      <c r="HO392" s="47"/>
      <c r="HP392" s="47"/>
      <c r="HQ392" s="47"/>
      <c r="HR392" s="47"/>
      <c r="HS392" s="47"/>
      <c r="HT392" s="47"/>
      <c r="HU392" s="47"/>
      <c r="HV392" s="47"/>
      <c r="HW392" s="47"/>
      <c r="HX392" s="47"/>
      <c r="HY392" s="47"/>
      <c r="HZ392" s="47"/>
      <c r="IA392" s="47"/>
      <c r="IB392" s="47"/>
      <c r="IC392" s="47"/>
      <c r="ID392" s="47"/>
      <c r="IE392" s="47"/>
      <c r="IF392" s="47"/>
      <c r="IG392" s="47"/>
      <c r="IH392" s="47"/>
      <c r="II392" s="47"/>
      <c r="IJ392" s="47"/>
      <c r="IK392" s="47"/>
      <c r="IL392" s="47"/>
      <c r="IM392" s="47"/>
      <c r="IN392" s="47"/>
      <c r="IO392" s="47"/>
      <c r="IP392" s="47"/>
      <c r="IQ392" s="47"/>
      <c r="IR392" s="47"/>
      <c r="IS392" s="47"/>
      <c r="IT392" s="47"/>
      <c r="IU392" s="47"/>
      <c r="IV392" s="47"/>
      <c r="IW392" s="47"/>
      <c r="IX392" s="47"/>
      <c r="IY392" s="47"/>
      <c r="IZ392" s="47"/>
      <c r="JA392" s="47"/>
      <c r="JB392" s="47"/>
      <c r="JC392" s="47"/>
      <c r="JD392" s="47"/>
      <c r="JE392" s="47"/>
      <c r="JF392" s="47"/>
      <c r="JG392" s="239"/>
      <c r="JH392" s="47"/>
      <c r="JI392" s="47"/>
      <c r="JJ392" s="47"/>
      <c r="JK392" s="47"/>
      <c r="JL392" s="47"/>
      <c r="JM392" s="47"/>
      <c r="JN392" s="47"/>
      <c r="JO392" s="47"/>
      <c r="JP392" s="47"/>
      <c r="JQ392" s="47"/>
      <c r="JR392" s="47"/>
      <c r="JS392" s="47"/>
      <c r="JT392" s="239"/>
      <c r="JU392" s="47"/>
      <c r="JV392" s="47"/>
      <c r="JW392" s="47"/>
      <c r="JX392" s="47"/>
      <c r="JY392" s="47"/>
      <c r="JZ392" s="47"/>
      <c r="KA392" s="47"/>
      <c r="KB392" s="47"/>
      <c r="KC392" s="47"/>
      <c r="KD392" s="47"/>
      <c r="KE392" s="47"/>
      <c r="KF392" s="47"/>
      <c r="KG392" s="239"/>
      <c r="KH392" s="47"/>
      <c r="KI392" s="47"/>
      <c r="KJ392" s="47"/>
      <c r="KK392" s="47"/>
      <c r="KL392" s="47"/>
      <c r="KM392" s="47"/>
      <c r="KN392" s="47"/>
      <c r="KO392" s="47"/>
      <c r="KP392" s="47"/>
      <c r="KQ392" s="47"/>
      <c r="KR392" s="47"/>
      <c r="KS392" s="47"/>
      <c r="KT392" s="239"/>
      <c r="KU392" s="47"/>
      <c r="KV392" s="47"/>
      <c r="KW392" s="47"/>
      <c r="KX392" s="47"/>
      <c r="KY392" s="47"/>
      <c r="KZ392" s="47"/>
      <c r="LA392" s="47"/>
      <c r="LB392" s="47"/>
      <c r="LC392" s="47"/>
      <c r="LD392" s="47"/>
      <c r="LE392" s="47"/>
      <c r="LF392" s="47"/>
      <c r="LG392" s="239"/>
      <c r="LH392" s="47"/>
      <c r="LI392" s="47"/>
      <c r="LJ392" s="47"/>
      <c r="LK392" s="47"/>
      <c r="LL392" s="47"/>
      <c r="LM392" s="47"/>
      <c r="LN392" s="47"/>
      <c r="LO392" s="47"/>
      <c r="LP392" s="47"/>
      <c r="LQ392" s="47"/>
      <c r="LR392" s="47"/>
      <c r="LS392" s="47"/>
      <c r="LT392" s="239"/>
      <c r="LU392" s="47"/>
      <c r="LV392" s="47"/>
      <c r="LW392" s="47"/>
      <c r="LX392" s="47"/>
      <c r="LY392" s="47"/>
      <c r="LZ392" s="47"/>
      <c r="MA392" s="47"/>
      <c r="MB392" s="47"/>
      <c r="MC392" s="47"/>
      <c r="MD392" s="47"/>
      <c r="ME392" s="47"/>
      <c r="MF392" s="47"/>
      <c r="MG392" s="239"/>
      <c r="MH392" s="47"/>
      <c r="MI392" s="47"/>
      <c r="MJ392" s="47"/>
      <c r="MK392" s="47"/>
      <c r="ML392" s="47"/>
      <c r="MM392" s="47"/>
      <c r="MN392" s="47"/>
      <c r="MO392" s="47"/>
      <c r="MP392" s="47"/>
      <c r="MQ392" s="47"/>
      <c r="MR392" s="47"/>
      <c r="MS392" s="69"/>
    </row>
    <row r="393" spans="1:357" ht="15.75" thickBot="1" x14ac:dyDescent="0.25">
      <c r="A393" s="93"/>
      <c r="B393" s="130"/>
      <c r="C393" s="131"/>
      <c r="D393" s="13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  <c r="HG393" s="48"/>
      <c r="HH393" s="48"/>
      <c r="HI393" s="48"/>
      <c r="HJ393" s="48"/>
      <c r="HK393" s="48"/>
      <c r="HL393" s="48"/>
      <c r="HM393" s="48"/>
      <c r="HN393" s="48"/>
      <c r="HO393" s="48"/>
      <c r="HP393" s="48"/>
      <c r="HQ393" s="48"/>
      <c r="HR393" s="48"/>
      <c r="HS393" s="48"/>
      <c r="HT393" s="48"/>
      <c r="HU393" s="48"/>
      <c r="HV393" s="48"/>
      <c r="HW393" s="48"/>
      <c r="HX393" s="48"/>
      <c r="HY393" s="48"/>
      <c r="HZ393" s="48"/>
      <c r="IA393" s="48"/>
      <c r="IB393" s="48"/>
      <c r="IC393" s="48"/>
      <c r="ID393" s="48"/>
      <c r="IE393" s="48"/>
      <c r="IF393" s="48"/>
      <c r="IG393" s="48"/>
      <c r="IH393" s="48"/>
      <c r="II393" s="48"/>
      <c r="IJ393" s="48"/>
      <c r="IK393" s="48"/>
      <c r="IL393" s="48"/>
      <c r="IM393" s="48"/>
      <c r="IN393" s="48"/>
      <c r="IO393" s="48"/>
      <c r="IP393" s="48"/>
      <c r="IQ393" s="48"/>
      <c r="IR393" s="48"/>
      <c r="IS393" s="48"/>
      <c r="IT393" s="48"/>
      <c r="IU393" s="48"/>
      <c r="IV393" s="48"/>
      <c r="IW393" s="48"/>
      <c r="IX393" s="48"/>
      <c r="IY393" s="48"/>
      <c r="IZ393" s="48"/>
      <c r="JA393" s="48"/>
      <c r="JB393" s="48"/>
      <c r="JC393" s="48"/>
      <c r="JD393" s="48"/>
      <c r="JE393" s="48"/>
      <c r="JF393" s="48"/>
      <c r="JG393" s="240"/>
      <c r="JH393" s="48"/>
      <c r="JI393" s="48"/>
      <c r="JJ393" s="48"/>
      <c r="JK393" s="48"/>
      <c r="JL393" s="48"/>
      <c r="JM393" s="48"/>
      <c r="JN393" s="48"/>
      <c r="JO393" s="48"/>
      <c r="JP393" s="48"/>
      <c r="JQ393" s="48"/>
      <c r="JR393" s="48"/>
      <c r="JS393" s="48"/>
      <c r="JT393" s="240"/>
      <c r="JU393" s="48"/>
      <c r="JV393" s="48"/>
      <c r="JW393" s="48"/>
      <c r="JX393" s="48"/>
      <c r="JY393" s="48"/>
      <c r="JZ393" s="48"/>
      <c r="KA393" s="48"/>
      <c r="KB393" s="48"/>
      <c r="KC393" s="48"/>
      <c r="KD393" s="48"/>
      <c r="KE393" s="48"/>
      <c r="KF393" s="48"/>
      <c r="KG393" s="240"/>
      <c r="KH393" s="48"/>
      <c r="KI393" s="48"/>
      <c r="KJ393" s="48"/>
      <c r="KK393" s="48"/>
      <c r="KL393" s="48"/>
      <c r="KM393" s="48"/>
      <c r="KN393" s="48"/>
      <c r="KO393" s="48"/>
      <c r="KP393" s="48"/>
      <c r="KQ393" s="48"/>
      <c r="KR393" s="48"/>
      <c r="KS393" s="48"/>
      <c r="KT393" s="240"/>
      <c r="KU393" s="48"/>
      <c r="KV393" s="48"/>
      <c r="KW393" s="48"/>
      <c r="KX393" s="48"/>
      <c r="KY393" s="48"/>
      <c r="KZ393" s="48"/>
      <c r="LA393" s="48"/>
      <c r="LB393" s="48"/>
      <c r="LC393" s="48"/>
      <c r="LD393" s="48"/>
      <c r="LE393" s="48"/>
      <c r="LF393" s="48"/>
      <c r="LG393" s="240"/>
      <c r="LH393" s="48"/>
      <c r="LI393" s="48"/>
      <c r="LJ393" s="48"/>
      <c r="LK393" s="48"/>
      <c r="LL393" s="48"/>
      <c r="LM393" s="48"/>
      <c r="LN393" s="48"/>
      <c r="LO393" s="48"/>
      <c r="LP393" s="48"/>
      <c r="LQ393" s="48"/>
      <c r="LR393" s="48"/>
      <c r="LS393" s="48"/>
      <c r="LT393" s="240"/>
      <c r="LU393" s="48"/>
      <c r="LV393" s="48"/>
      <c r="LW393" s="48"/>
      <c r="LX393" s="48"/>
      <c r="LY393" s="48"/>
      <c r="LZ393" s="48"/>
      <c r="MA393" s="48"/>
      <c r="MB393" s="48"/>
      <c r="MC393" s="48"/>
      <c r="MD393" s="48"/>
      <c r="ME393" s="48"/>
      <c r="MF393" s="48"/>
      <c r="MG393" s="240"/>
      <c r="MH393" s="48"/>
      <c r="MI393" s="48"/>
      <c r="MJ393" s="48"/>
      <c r="MK393" s="48"/>
      <c r="ML393" s="48"/>
      <c r="MM393" s="48"/>
      <c r="MN393" s="48"/>
      <c r="MO393" s="48"/>
      <c r="MP393" s="48"/>
      <c r="MQ393" s="48"/>
      <c r="MR393" s="48"/>
      <c r="MS393" s="70"/>
    </row>
    <row r="394" spans="1:357" ht="15.75" thickTop="1" x14ac:dyDescent="0.2">
      <c r="A394" s="91"/>
      <c r="B394" s="126"/>
      <c r="C394" s="127"/>
      <c r="D394" s="127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  <c r="HG394" s="46"/>
      <c r="HH394" s="46"/>
      <c r="HI394" s="46"/>
      <c r="HJ394" s="46"/>
      <c r="HK394" s="46"/>
      <c r="HL394" s="46"/>
      <c r="HM394" s="46"/>
      <c r="HN394" s="46"/>
      <c r="HO394" s="46"/>
      <c r="HP394" s="46"/>
      <c r="HQ394" s="46"/>
      <c r="HR394" s="46"/>
      <c r="HS394" s="46"/>
      <c r="HT394" s="46"/>
      <c r="HU394" s="46"/>
      <c r="HV394" s="46"/>
      <c r="HW394" s="46"/>
      <c r="HX394" s="46"/>
      <c r="HY394" s="46"/>
      <c r="HZ394" s="46"/>
      <c r="IA394" s="46"/>
      <c r="IB394" s="46"/>
      <c r="IC394" s="46"/>
      <c r="ID394" s="46"/>
      <c r="IE394" s="46"/>
      <c r="IF394" s="46"/>
      <c r="IG394" s="46"/>
      <c r="IH394" s="46"/>
      <c r="II394" s="46"/>
      <c r="IJ394" s="46"/>
      <c r="IK394" s="46"/>
      <c r="IL394" s="46"/>
      <c r="IM394" s="46"/>
      <c r="IN394" s="46"/>
      <c r="IO394" s="46"/>
      <c r="IP394" s="46"/>
      <c r="IQ394" s="46"/>
      <c r="IR394" s="46"/>
      <c r="IS394" s="46"/>
      <c r="IT394" s="46"/>
      <c r="IU394" s="46"/>
      <c r="IV394" s="46"/>
      <c r="IW394" s="46"/>
      <c r="IX394" s="46"/>
      <c r="IY394" s="46"/>
      <c r="IZ394" s="46"/>
      <c r="JA394" s="46"/>
      <c r="JB394" s="46"/>
      <c r="JC394" s="46"/>
      <c r="JD394" s="46"/>
      <c r="JE394" s="46"/>
      <c r="JF394" s="46"/>
      <c r="JG394" s="238"/>
      <c r="JH394" s="46"/>
      <c r="JI394" s="46"/>
      <c r="JJ394" s="46"/>
      <c r="JK394" s="46"/>
      <c r="JL394" s="46"/>
      <c r="JM394" s="46"/>
      <c r="JN394" s="46"/>
      <c r="JO394" s="46"/>
      <c r="JP394" s="46"/>
      <c r="JQ394" s="46"/>
      <c r="JR394" s="46"/>
      <c r="JS394" s="46"/>
      <c r="JT394" s="238"/>
      <c r="JU394" s="46"/>
      <c r="JV394" s="46"/>
      <c r="JW394" s="46"/>
      <c r="JX394" s="46"/>
      <c r="JY394" s="46"/>
      <c r="JZ394" s="46"/>
      <c r="KA394" s="46"/>
      <c r="KB394" s="46"/>
      <c r="KC394" s="46"/>
      <c r="KD394" s="46"/>
      <c r="KE394" s="46"/>
      <c r="KF394" s="46"/>
      <c r="KG394" s="238"/>
      <c r="KH394" s="46"/>
      <c r="KI394" s="46"/>
      <c r="KJ394" s="46"/>
      <c r="KK394" s="46"/>
      <c r="KL394" s="46"/>
      <c r="KM394" s="46"/>
      <c r="KN394" s="46"/>
      <c r="KO394" s="46"/>
      <c r="KP394" s="46"/>
      <c r="KQ394" s="46"/>
      <c r="KR394" s="46"/>
      <c r="KS394" s="46"/>
      <c r="KT394" s="238"/>
      <c r="KU394" s="46"/>
      <c r="KV394" s="46"/>
      <c r="KW394" s="46"/>
      <c r="KX394" s="46"/>
      <c r="KY394" s="46"/>
      <c r="KZ394" s="46"/>
      <c r="LA394" s="46"/>
      <c r="LB394" s="46"/>
      <c r="LC394" s="46"/>
      <c r="LD394" s="46"/>
      <c r="LE394" s="46"/>
      <c r="LF394" s="46"/>
      <c r="LG394" s="238"/>
      <c r="LH394" s="46"/>
      <c r="LI394" s="46"/>
      <c r="LJ394" s="46"/>
      <c r="LK394" s="46"/>
      <c r="LL394" s="46"/>
      <c r="LM394" s="46"/>
      <c r="LN394" s="46"/>
      <c r="LO394" s="46"/>
      <c r="LP394" s="46"/>
      <c r="LQ394" s="46"/>
      <c r="LR394" s="46"/>
      <c r="LS394" s="46"/>
      <c r="LT394" s="238"/>
      <c r="LU394" s="46"/>
      <c r="LV394" s="46"/>
      <c r="LW394" s="46"/>
      <c r="LX394" s="46"/>
      <c r="LY394" s="46"/>
      <c r="LZ394" s="46"/>
      <c r="MA394" s="46"/>
      <c r="MB394" s="46"/>
      <c r="MC394" s="46"/>
      <c r="MD394" s="46"/>
      <c r="ME394" s="46"/>
      <c r="MF394" s="46"/>
      <c r="MG394" s="238"/>
      <c r="MH394" s="46"/>
      <c r="MI394" s="46"/>
      <c r="MJ394" s="46"/>
      <c r="MK394" s="46"/>
      <c r="ML394" s="46"/>
      <c r="MM394" s="46"/>
      <c r="MN394" s="46"/>
      <c r="MO394" s="46"/>
      <c r="MP394" s="46"/>
      <c r="MQ394" s="46"/>
      <c r="MR394" s="46"/>
      <c r="MS394" s="68"/>
    </row>
    <row r="395" spans="1:357" ht="20.25" x14ac:dyDescent="0.3">
      <c r="A395" s="92"/>
      <c r="B395" s="128" t="s">
        <v>304</v>
      </c>
      <c r="C395" s="129" t="s">
        <v>179</v>
      </c>
      <c r="D395" s="129" t="s">
        <v>422</v>
      </c>
      <c r="E395" s="47">
        <f t="shared" ref="E395:R395" si="2144">E19-E171+E304-E328+E367-E379</f>
        <v>4613069.6044065729</v>
      </c>
      <c r="F395" s="47">
        <f t="shared" si="2144"/>
        <v>3628884.9941578675</v>
      </c>
      <c r="G395" s="47">
        <f t="shared" si="2144"/>
        <v>7003388.4159572599</v>
      </c>
      <c r="H395" s="47">
        <f t="shared" si="2144"/>
        <v>12077428.642964454</v>
      </c>
      <c r="I395" s="47">
        <f t="shared" si="2144"/>
        <v>14775805.374728806</v>
      </c>
      <c r="J395" s="47">
        <f t="shared" si="2144"/>
        <v>24487397.763311576</v>
      </c>
      <c r="K395" s="47">
        <f t="shared" si="2144"/>
        <v>17931150.89300631</v>
      </c>
      <c r="L395" s="47">
        <f t="shared" si="2144"/>
        <v>23659693.707227521</v>
      </c>
      <c r="M395" s="47">
        <f t="shared" si="2144"/>
        <v>-8220067.6014021151</v>
      </c>
      <c r="N395" s="47">
        <f t="shared" si="2144"/>
        <v>5804740.4439993314</v>
      </c>
      <c r="O395" s="47">
        <f t="shared" si="2144"/>
        <v>-3847800.8679686338</v>
      </c>
      <c r="P395" s="47">
        <f t="shared" si="2144"/>
        <v>-5379940.744450001</v>
      </c>
      <c r="Q395" s="47">
        <f t="shared" si="2144"/>
        <v>6383771.4905691892</v>
      </c>
      <c r="R395" s="47">
        <f t="shared" si="2144"/>
        <v>-8956689.20046735</v>
      </c>
      <c r="S395" s="47">
        <f>L395+M395+N395+O395+P395+Q395+R395</f>
        <v>9443707.2275079396</v>
      </c>
      <c r="T395" s="47">
        <f t="shared" ref="T395:AE395" si="2145">T19-T171+T304-T328+T367-T379</f>
        <v>9414846.5186947118</v>
      </c>
      <c r="U395" s="47">
        <f t="shared" si="2145"/>
        <v>2618600.4746703357</v>
      </c>
      <c r="V395" s="47">
        <f t="shared" si="2145"/>
        <v>5716440.8352111839</v>
      </c>
      <c r="W395" s="47">
        <f t="shared" si="2145"/>
        <v>14027765.359247183</v>
      </c>
      <c r="X395" s="47">
        <f t="shared" si="2145"/>
        <v>1769625.8921354411</v>
      </c>
      <c r="Y395" s="47">
        <f t="shared" si="2145"/>
        <v>779972.92024974967</v>
      </c>
      <c r="Z395" s="47">
        <f t="shared" si="2145"/>
        <v>-2154978.4714154354</v>
      </c>
      <c r="AA395" s="47">
        <f t="shared" si="2145"/>
        <v>-6390462.9512185184</v>
      </c>
      <c r="AB395" s="47">
        <f t="shared" si="2145"/>
        <v>-6691560.3870513458</v>
      </c>
      <c r="AC395" s="47">
        <f t="shared" si="2145"/>
        <v>1542002.2465907566</v>
      </c>
      <c r="AD395" s="47">
        <f t="shared" si="2145"/>
        <v>-2813792.5885076406</v>
      </c>
      <c r="AE395" s="47">
        <f t="shared" si="2145"/>
        <v>-14744628.002846051</v>
      </c>
      <c r="AF395" s="47">
        <f>T395+U395+V395+W395+X395+Y395+Z395+AA395+AB395+AC395+AD395+AE395</f>
        <v>3073831.8457603753</v>
      </c>
      <c r="AG395" s="47">
        <f t="shared" ref="AG395:AR395" si="2146">AG19-AG171+AG304-AG328+AG367-AG379</f>
        <v>7260266.4634451559</v>
      </c>
      <c r="AH395" s="47">
        <f t="shared" si="2146"/>
        <v>1016315.5948923415</v>
      </c>
      <c r="AI395" s="47">
        <f t="shared" si="2146"/>
        <v>60572.433191483724</v>
      </c>
      <c r="AJ395" s="47">
        <f t="shared" si="2146"/>
        <v>4526263.8246536441</v>
      </c>
      <c r="AK395" s="47">
        <f t="shared" si="2146"/>
        <v>15433491.686195981</v>
      </c>
      <c r="AL395" s="47">
        <f t="shared" si="2146"/>
        <v>10679139.234476607</v>
      </c>
      <c r="AM395" s="47">
        <f t="shared" si="2146"/>
        <v>-20478218.622391831</v>
      </c>
      <c r="AN395" s="47">
        <f t="shared" si="2146"/>
        <v>3663908.0519945174</v>
      </c>
      <c r="AO395" s="47">
        <f t="shared" si="2146"/>
        <v>5519502.9038143139</v>
      </c>
      <c r="AP395" s="47">
        <f t="shared" si="2146"/>
        <v>-153610.91825243109</v>
      </c>
      <c r="AQ395" s="47">
        <f t="shared" si="2146"/>
        <v>4513536.3640041351</v>
      </c>
      <c r="AR395" s="47">
        <f t="shared" si="2146"/>
        <v>-24037628.740110196</v>
      </c>
      <c r="AS395" s="47">
        <f>AG395+AH395+AI395+AJ395+AK395+AL395+AM395+AN395+AO395+AP395+AQ395+AR395</f>
        <v>8003538.2759137154</v>
      </c>
      <c r="AT395" s="47">
        <f t="shared" ref="AT395:BE395" si="2147">AT19-AT171+AT304-AT328+AT367-AT379</f>
        <v>7823190.1841094922</v>
      </c>
      <c r="AU395" s="47">
        <f t="shared" si="2147"/>
        <v>-6831464.9949924909</v>
      </c>
      <c r="AV395" s="47">
        <f t="shared" si="2147"/>
        <v>-2066770.7588883592</v>
      </c>
      <c r="AW395" s="47">
        <f t="shared" si="2147"/>
        <v>-220575.35848212952</v>
      </c>
      <c r="AX395" s="47">
        <f t="shared" si="2147"/>
        <v>6882035.5349969296</v>
      </c>
      <c r="AY395" s="47">
        <f t="shared" si="2147"/>
        <v>-5334025.228092174</v>
      </c>
      <c r="AZ395" s="47">
        <f t="shared" si="2147"/>
        <v>-4687612.6669171071</v>
      </c>
      <c r="BA395" s="47">
        <f t="shared" si="2147"/>
        <v>9603366.8564930111</v>
      </c>
      <c r="BB395" s="47">
        <f t="shared" si="2147"/>
        <v>-1491605.475212743</v>
      </c>
      <c r="BC395" s="47">
        <f t="shared" si="2147"/>
        <v>-7745678.570080027</v>
      </c>
      <c r="BD395" s="47">
        <f t="shared" si="2147"/>
        <v>14011558.388599798</v>
      </c>
      <c r="BE395" s="47">
        <f t="shared" si="2147"/>
        <v>-16524685.407528222</v>
      </c>
      <c r="BF395" s="47">
        <f>AT395+AU395+AV395+AW395+AX395+AY395+AZ395+BA395+BB395+BC395+BD395+BE395</f>
        <v>-6582267.4959940221</v>
      </c>
      <c r="BG395" s="47">
        <f t="shared" ref="BG395:BR395" si="2148">BG19-BG171+BG304-BG328+BG367-BG379</f>
        <v>6035027.1856117677</v>
      </c>
      <c r="BH395" s="47">
        <f t="shared" si="2148"/>
        <v>5785239.0322566777</v>
      </c>
      <c r="BI395" s="47">
        <f t="shared" si="2148"/>
        <v>3233938.3512770021</v>
      </c>
      <c r="BJ395" s="47">
        <f t="shared" si="2148"/>
        <v>-2644435.0320481635</v>
      </c>
      <c r="BK395" s="47">
        <f t="shared" si="2148"/>
        <v>8873702.555249583</v>
      </c>
      <c r="BL395" s="47">
        <f t="shared" si="2148"/>
        <v>9113888.1503087543</v>
      </c>
      <c r="BM395" s="47">
        <f t="shared" si="2148"/>
        <v>-2369522.8060882636</v>
      </c>
      <c r="BN395" s="47">
        <f t="shared" si="2148"/>
        <v>989163.03192703379</v>
      </c>
      <c r="BO395" s="47">
        <f t="shared" si="2148"/>
        <v>2688452.9689952061</v>
      </c>
      <c r="BP395" s="47">
        <f t="shared" si="2148"/>
        <v>4104548.0687697022</v>
      </c>
      <c r="BQ395" s="47">
        <f t="shared" si="2148"/>
        <v>1149459.2401936729</v>
      </c>
      <c r="BR395" s="47">
        <f t="shared" si="2148"/>
        <v>-26450581.982252508</v>
      </c>
      <c r="BS395" s="47">
        <f>BG395+BH395+BI395+BJ395+BK395+BL395+BM395+BN395+BO395+BP395+BQ395+BR395</f>
        <v>10508878.764200464</v>
      </c>
      <c r="BT395" s="47">
        <f t="shared" ref="BT395:CE395" si="2149">BT19-BT171+BT304-BT328+BT367-BT379</f>
        <v>6962110.3988899756</v>
      </c>
      <c r="BU395" s="47">
        <f t="shared" si="2149"/>
        <v>4894629.1921632448</v>
      </c>
      <c r="BV395" s="47">
        <f t="shared" si="2149"/>
        <v>1543876.3160991508</v>
      </c>
      <c r="BW395" s="47">
        <f t="shared" si="2149"/>
        <v>454277.98051242204</v>
      </c>
      <c r="BX395" s="47">
        <f t="shared" si="2149"/>
        <v>6612027.5090136528</v>
      </c>
      <c r="BY395" s="47">
        <f t="shared" si="2149"/>
        <v>827685.65293748723</v>
      </c>
      <c r="BZ395" s="47">
        <f t="shared" si="2149"/>
        <v>4001644.7889752695</v>
      </c>
      <c r="CA395" s="47">
        <f t="shared" si="2149"/>
        <v>7425513.4171674829</v>
      </c>
      <c r="CB395" s="47">
        <f t="shared" si="2149"/>
        <v>2628675.149557448</v>
      </c>
      <c r="CC395" s="47">
        <f t="shared" si="2149"/>
        <v>3080070.770113491</v>
      </c>
      <c r="CD395" s="47">
        <f t="shared" si="2149"/>
        <v>16026768.684693735</v>
      </c>
      <c r="CE395" s="47">
        <f t="shared" si="2149"/>
        <v>-28044408.509931535</v>
      </c>
      <c r="CF395" s="47">
        <f>BT395+BU395+BV395+BW395+BX395+BY395+BZ395+CA395+CB395+CC395+CD395+CE395</f>
        <v>26412871.350191832</v>
      </c>
      <c r="CG395" s="47">
        <f t="shared" ref="CG395:CR395" si="2150">CG19-CG171+CG304-CG328+CG367-CG379</f>
        <v>12226680.293773973</v>
      </c>
      <c r="CH395" s="47">
        <f t="shared" si="2150"/>
        <v>6202013.4164163396</v>
      </c>
      <c r="CI395" s="47">
        <f t="shared" si="2150"/>
        <v>-1346965.3906693812</v>
      </c>
      <c r="CJ395" s="47">
        <f t="shared" si="2150"/>
        <v>5797169.4655525917</v>
      </c>
      <c r="CK395" s="47">
        <f t="shared" si="2150"/>
        <v>9936430.4254921898</v>
      </c>
      <c r="CL395" s="47">
        <f t="shared" si="2150"/>
        <v>3006623.7486647125</v>
      </c>
      <c r="CM395" s="47">
        <f t="shared" si="2150"/>
        <v>3932497.0166626303</v>
      </c>
      <c r="CN395" s="47">
        <f t="shared" si="2150"/>
        <v>13379037.670451358</v>
      </c>
      <c r="CO395" s="47">
        <f t="shared" si="2150"/>
        <v>24753911.497155242</v>
      </c>
      <c r="CP395" s="47">
        <f t="shared" si="2150"/>
        <v>7929627.9564767852</v>
      </c>
      <c r="CQ395" s="47">
        <f t="shared" si="2150"/>
        <v>6862950.5381421698</v>
      </c>
      <c r="CR395" s="47">
        <f t="shared" si="2150"/>
        <v>-17005603.859642219</v>
      </c>
      <c r="CS395" s="47">
        <f>CG395+CH395+CI395+CJ395+CK395+CL395+CM395+CN395+CO395+CP395+CQ395+CR395</f>
        <v>75674372.778476372</v>
      </c>
      <c r="CT395" s="47">
        <f t="shared" ref="CT395:DE395" si="2151">CT19-CT171+CT304-CT328+CT367-CT379</f>
        <v>26353231.54293938</v>
      </c>
      <c r="CU395" s="47">
        <f t="shared" si="2151"/>
        <v>11191973.053163042</v>
      </c>
      <c r="CV395" s="47">
        <f t="shared" si="2151"/>
        <v>4855786.8850409146</v>
      </c>
      <c r="CW395" s="47">
        <f t="shared" si="2151"/>
        <v>19690130.916416287</v>
      </c>
      <c r="CX395" s="47">
        <f t="shared" si="2151"/>
        <v>33157198.839639723</v>
      </c>
      <c r="CY395" s="47">
        <f t="shared" si="2151"/>
        <v>-14489368.679193305</v>
      </c>
      <c r="CZ395" s="47">
        <f t="shared" si="2151"/>
        <v>-983835.48894183012</v>
      </c>
      <c r="DA395" s="47">
        <f t="shared" si="2151"/>
        <v>13396515.597020719</v>
      </c>
      <c r="DB395" s="47">
        <f t="shared" si="2151"/>
        <v>1901597.4340704933</v>
      </c>
      <c r="DC395" s="47">
        <f t="shared" si="2151"/>
        <v>-27208453.205422841</v>
      </c>
      <c r="DD395" s="47">
        <f t="shared" si="2151"/>
        <v>-3827062.3220209526</v>
      </c>
      <c r="DE395" s="47">
        <f t="shared" si="2151"/>
        <v>-49174139.133338451</v>
      </c>
      <c r="DF395" s="47">
        <f>CT395+CU395+CV395+CW395+CX395+CY395+CZ395+DA395+DB395+DC395+DD395+DE395</f>
        <v>14863575.439373188</v>
      </c>
      <c r="DG395" s="47">
        <f t="shared" ref="DG395:DR395" si="2152">DG19-DG171+DG304-DG328+DG367-DG379</f>
        <v>30663127.669624444</v>
      </c>
      <c r="DH395" s="47">
        <f t="shared" si="2152"/>
        <v>5990436.8109461293</v>
      </c>
      <c r="DI395" s="47">
        <f t="shared" si="2152"/>
        <v>3405551.1003420409</v>
      </c>
      <c r="DJ395" s="47">
        <f t="shared" si="2152"/>
        <v>-2220947.4083516328</v>
      </c>
      <c r="DK395" s="47">
        <f t="shared" si="2152"/>
        <v>27573733.284934912</v>
      </c>
      <c r="DL395" s="47">
        <f t="shared" si="2152"/>
        <v>-616625.66715495265</v>
      </c>
      <c r="DM395" s="47">
        <f t="shared" si="2152"/>
        <v>14308244.537772067</v>
      </c>
      <c r="DN395" s="47">
        <f t="shared" si="2152"/>
        <v>-6291188.6781130182</v>
      </c>
      <c r="DO395" s="47">
        <f t="shared" si="2152"/>
        <v>7731981.8999999929</v>
      </c>
      <c r="DP395" s="47">
        <f t="shared" si="2152"/>
        <v>3659148.5029999451</v>
      </c>
      <c r="DQ395" s="47">
        <f t="shared" si="2152"/>
        <v>2591932.3039999441</v>
      </c>
      <c r="DR395" s="47">
        <f t="shared" si="2152"/>
        <v>-71830591.730000019</v>
      </c>
      <c r="DS395" s="47">
        <f>DG395+DH395+DI395+DJ395+DK395+DL395+DM395+DN395+DO395+DP395+DQ395+DR395</f>
        <v>14964802.62699987</v>
      </c>
      <c r="DT395" s="47">
        <f t="shared" ref="DT395:EE395" si="2153">DT19-DT171+DT304-DT328+DT367-DT379</f>
        <v>26363275.679999989</v>
      </c>
      <c r="DU395" s="47">
        <f t="shared" si="2153"/>
        <v>1187239.0060000275</v>
      </c>
      <c r="DV395" s="47">
        <f t="shared" si="2153"/>
        <v>-2647149.0160000394</v>
      </c>
      <c r="DW395" s="47">
        <f t="shared" si="2153"/>
        <v>10832069.509999976</v>
      </c>
      <c r="DX395" s="47">
        <f t="shared" si="2153"/>
        <v>-5819572.2600000044</v>
      </c>
      <c r="DY395" s="47">
        <f t="shared" si="2153"/>
        <v>-7578079.6169999614</v>
      </c>
      <c r="DZ395" s="47">
        <f t="shared" si="2153"/>
        <v>7726541.2670000345</v>
      </c>
      <c r="EA395" s="47">
        <f t="shared" si="2153"/>
        <v>-3403848.0900000534</v>
      </c>
      <c r="EB395" s="47">
        <f t="shared" si="2153"/>
        <v>-55826706.309999935</v>
      </c>
      <c r="EC395" s="47">
        <f t="shared" si="2153"/>
        <v>-12066869.531101052</v>
      </c>
      <c r="ED395" s="47">
        <f t="shared" si="2153"/>
        <v>-6433813.1558988467</v>
      </c>
      <c r="EE395" s="47">
        <f t="shared" si="2153"/>
        <v>-17260917.734000321</v>
      </c>
      <c r="EF395" s="47">
        <f>DT395+DU395+DV395+DW395+DX395+DY395+DZ395+EA395+EB395+EC395+ED395+EE395</f>
        <v>-64927830.251000196</v>
      </c>
      <c r="EG395" s="47">
        <f t="shared" ref="EG395:ER395" si="2154">EG19-EG171+EG304-EG328+EG367-EG379</f>
        <v>-10722274.240000051</v>
      </c>
      <c r="EH395" s="47">
        <f t="shared" si="2154"/>
        <v>-10175408.749999935</v>
      </c>
      <c r="EI395" s="47">
        <f t="shared" si="2154"/>
        <v>441418.74999998277</v>
      </c>
      <c r="EJ395" s="47">
        <f t="shared" si="2154"/>
        <v>3556908.7099999753</v>
      </c>
      <c r="EK395" s="47">
        <f t="shared" si="2154"/>
        <v>-2905660.5210000132</v>
      </c>
      <c r="EL395" s="47">
        <f t="shared" si="2154"/>
        <v>-4197829.8889998896</v>
      </c>
      <c r="EM395" s="47">
        <f t="shared" si="2154"/>
        <v>12145082.712999914</v>
      </c>
      <c r="EN395" s="47">
        <f t="shared" si="2154"/>
        <v>7723650.9770002458</v>
      </c>
      <c r="EO395" s="47">
        <f t="shared" si="2154"/>
        <v>7335492.7899995446</v>
      </c>
      <c r="EP395" s="47">
        <f t="shared" si="2154"/>
        <v>-3270494.1299999142</v>
      </c>
      <c r="EQ395" s="47">
        <f t="shared" si="2154"/>
        <v>19938097.329999458</v>
      </c>
      <c r="ER395" s="47">
        <f t="shared" si="2154"/>
        <v>4239927.7900003195</v>
      </c>
      <c r="ES395" s="47">
        <f>EG395+EH395+EI395+EJ395+EK395+EL395+EM395+EN395+EO395+EP395+EQ395+ER395</f>
        <v>24108911.529999632</v>
      </c>
      <c r="ET395" s="47">
        <f t="shared" ref="ET395:FE395" si="2155">ET19-ET171+ET304-ET328+ET367-ET379</f>
        <v>-3184927.6699999557</v>
      </c>
      <c r="EU395" s="47">
        <f t="shared" si="2155"/>
        <v>-6827348.2300000563</v>
      </c>
      <c r="EV395" s="47">
        <f t="shared" si="2155"/>
        <v>2886352.4120001146</v>
      </c>
      <c r="EW395" s="47">
        <f t="shared" si="2155"/>
        <v>-4682474.1950000282</v>
      </c>
      <c r="EX395" s="47">
        <f t="shared" si="2155"/>
        <v>-3135517.2970000897</v>
      </c>
      <c r="EY395" s="47">
        <f t="shared" si="2155"/>
        <v>4227650.3400000799</v>
      </c>
      <c r="EZ395" s="47">
        <f t="shared" si="2155"/>
        <v>-11362583.738999803</v>
      </c>
      <c r="FA395" s="47">
        <f t="shared" si="2155"/>
        <v>-208152.71396990819</v>
      </c>
      <c r="FB395" s="47">
        <f t="shared" si="2155"/>
        <v>14263049.480969556</v>
      </c>
      <c r="FC395" s="47">
        <f t="shared" si="2155"/>
        <v>-23188352.057999637</v>
      </c>
      <c r="FD395" s="47">
        <f t="shared" si="2155"/>
        <v>-17323843.441600256</v>
      </c>
      <c r="FE395" s="47">
        <f t="shared" si="2155"/>
        <v>22440826.516599752</v>
      </c>
      <c r="FF395" s="47">
        <f>ET395+EU395+EV395+EW395+EX395+EY395+EZ395+FA395+FB395+FC395+FD395+FE395</f>
        <v>-26095320.59500023</v>
      </c>
      <c r="FG395" s="47">
        <f t="shared" ref="FG395:FR395" si="2156">FG19-FG171+FG304-FG328+FG367-FG379</f>
        <v>6251295.4870330375</v>
      </c>
      <c r="FH395" s="47">
        <f t="shared" si="2156"/>
        <v>-4347031.0240330752</v>
      </c>
      <c r="FI395" s="47">
        <f t="shared" si="2156"/>
        <v>14635484.422033016</v>
      </c>
      <c r="FJ395" s="47">
        <f t="shared" si="2156"/>
        <v>-10958435.268033084</v>
      </c>
      <c r="FK395" s="47">
        <f t="shared" si="2156"/>
        <v>1306204.1630000975</v>
      </c>
      <c r="FL395" s="47">
        <f t="shared" si="2156"/>
        <v>12279537.252999797</v>
      </c>
      <c r="FM395" s="47">
        <f t="shared" si="2156"/>
        <v>-2869068.9759689486</v>
      </c>
      <c r="FN395" s="47">
        <f t="shared" si="2156"/>
        <v>10560003.653969305</v>
      </c>
      <c r="FO395" s="47">
        <f t="shared" si="2156"/>
        <v>-6713955.8059999552</v>
      </c>
      <c r="FP395" s="47">
        <f t="shared" si="2156"/>
        <v>-14200894.136000041</v>
      </c>
      <c r="FQ395" s="47">
        <f t="shared" si="2156"/>
        <v>22038005.979999803</v>
      </c>
      <c r="FR395" s="47">
        <f t="shared" si="2156"/>
        <v>-10799222.589400049</v>
      </c>
      <c r="FS395" s="47">
        <f>FG395+FH395+FI395+FJ395+FK395+FL395+FM395+FN395+FO395+FP395+FQ395+FR395</f>
        <v>17181923.1595999</v>
      </c>
      <c r="FT395" s="47">
        <f t="shared" ref="FT395:GC395" si="2157">FT19-FT171+FT304-FT328+FT367-FT379</f>
        <v>840435.92800001474</v>
      </c>
      <c r="FU395" s="47">
        <f t="shared" si="2157"/>
        <v>17922608.461999945</v>
      </c>
      <c r="FV395" s="47">
        <f t="shared" si="2157"/>
        <v>479756.81000000425</v>
      </c>
      <c r="FW395" s="47">
        <f t="shared" si="2157"/>
        <v>-10871911.270000029</v>
      </c>
      <c r="FX395" s="47">
        <f t="shared" si="2157"/>
        <v>9164467.3700001352</v>
      </c>
      <c r="FY395" s="47">
        <f t="shared" si="2157"/>
        <v>-1495040.3800000846</v>
      </c>
      <c r="FZ395" s="47">
        <f t="shared" si="2157"/>
        <v>351588.52400011662</v>
      </c>
      <c r="GA395" s="47">
        <f t="shared" si="2157"/>
        <v>18976733.565999892</v>
      </c>
      <c r="GB395" s="47">
        <f t="shared" si="2157"/>
        <v>4471787.6099998057</v>
      </c>
      <c r="GC395" s="47">
        <f t="shared" si="2157"/>
        <v>-12294458.739999875</v>
      </c>
      <c r="GD395" s="47">
        <f>GD19-GD171+GD304-GD328+GD367-GD379</f>
        <v>20226668.579999615</v>
      </c>
      <c r="GE395" s="47">
        <f>GE19-GE171+GE304-GE328+GE367-GE379</f>
        <v>-25091834.949999478</v>
      </c>
      <c r="GF395" s="47">
        <f>FT395+FU395+FV395+FW395+FX395+FY395+FZ395+GA395+GB395+GC395+GD395+GE395</f>
        <v>22680801.510000054</v>
      </c>
      <c r="GG395" s="47">
        <f t="shared" ref="GG395:GP395" si="2158">GG19-GG171+GG304-GG328+GG367-GG379</f>
        <v>21006212.889999989</v>
      </c>
      <c r="GH395" s="47">
        <f t="shared" si="2158"/>
        <v>-1347791.1919999761</v>
      </c>
      <c r="GI395" s="47">
        <f t="shared" si="2158"/>
        <v>-5939089.6789999669</v>
      </c>
      <c r="GJ395" s="47">
        <f t="shared" si="2158"/>
        <v>-6604489.2390001016</v>
      </c>
      <c r="GK395" s="47">
        <f t="shared" si="2158"/>
        <v>20313992.767000061</v>
      </c>
      <c r="GL395" s="47">
        <f t="shared" si="2158"/>
        <v>2326287.5529998168</v>
      </c>
      <c r="GM395" s="47">
        <f t="shared" si="2158"/>
        <v>12458410.538000178</v>
      </c>
      <c r="GN395" s="47">
        <f t="shared" si="2158"/>
        <v>-3294713.558000192</v>
      </c>
      <c r="GO395" s="47">
        <f t="shared" si="2158"/>
        <v>9503074.147000514</v>
      </c>
      <c r="GP395" s="47">
        <f t="shared" si="2158"/>
        <v>-6843629.4080002867</v>
      </c>
      <c r="GQ395" s="47">
        <f>GQ19-GQ171+GQ304-GQ328+GQ367-GQ379</f>
        <v>5740459.5396662829</v>
      </c>
      <c r="GR395" s="47">
        <f>GR19-GR171+GR304-GR328+GR367-GR379</f>
        <v>-58034454.534666359</v>
      </c>
      <c r="GS395" s="47">
        <f>GG395+GH395+GI395+GJ395+GK395+GL395+GM395+GN395+GO395+GP395+GQ395+GR395</f>
        <v>-10715730.176000044</v>
      </c>
      <c r="GT395" s="47">
        <f t="shared" ref="GT395:HC395" si="2159">GT19-GT171+GT304-GT328+GT367-GT379</f>
        <v>25791295.05999998</v>
      </c>
      <c r="GU395" s="47">
        <f t="shared" si="2159"/>
        <v>-3022645.1399999941</v>
      </c>
      <c r="GV395" s="47">
        <f t="shared" si="2159"/>
        <v>-13785507.966999996</v>
      </c>
      <c r="GW395" s="47">
        <f t="shared" si="2159"/>
        <v>-4472232.9750001384</v>
      </c>
      <c r="GX395" s="47">
        <f t="shared" si="2159"/>
        <v>-17271200.437999997</v>
      </c>
      <c r="GY395" s="47">
        <f t="shared" si="2159"/>
        <v>-16343138.993000001</v>
      </c>
      <c r="GZ395" s="47">
        <f t="shared" si="2159"/>
        <v>4792787.1230000518</v>
      </c>
      <c r="HA395" s="47">
        <f t="shared" si="2159"/>
        <v>-8867396.6730001625</v>
      </c>
      <c r="HB395" s="47">
        <f t="shared" si="2159"/>
        <v>337329.99300011154</v>
      </c>
      <c r="HC395" s="47">
        <f t="shared" si="2159"/>
        <v>1010172.0299999686</v>
      </c>
      <c r="HD395" s="47">
        <f>HD19-HD171+HD304-HD328+HD367-HD379</f>
        <v>-4126623.1500000674</v>
      </c>
      <c r="HE395" s="47">
        <f>HE19-HE171+HE304-HE328+HE367-HE379</f>
        <v>7879770.8930002786</v>
      </c>
      <c r="HF395" s="47">
        <f>GT395+GU395+GV395+GW395+GX395+GY395+GZ395+HA395+HB395+HC395+HD395+HE395</f>
        <v>-28077390.23699997</v>
      </c>
      <c r="HG395" s="47">
        <f t="shared" ref="HG395:HP395" si="2160">HG19-HG171+HG304-HG328+HG367-HG379</f>
        <v>12429740.850999963</v>
      </c>
      <c r="HH395" s="47">
        <f t="shared" si="2160"/>
        <v>7903153.687899569</v>
      </c>
      <c r="HI395" s="47">
        <f t="shared" si="2160"/>
        <v>-6503479.0958995475</v>
      </c>
      <c r="HJ395" s="47">
        <f t="shared" si="2160"/>
        <v>-14583648.423000086</v>
      </c>
      <c r="HK395" s="47">
        <f t="shared" si="2160"/>
        <v>10942667.320000034</v>
      </c>
      <c r="HL395" s="47">
        <f t="shared" si="2160"/>
        <v>-11856279.909999914</v>
      </c>
      <c r="HM395" s="47">
        <f t="shared" si="2160"/>
        <v>21426068.459999882</v>
      </c>
      <c r="HN395" s="47">
        <f t="shared" si="2160"/>
        <v>9400308.6209997367</v>
      </c>
      <c r="HO395" s="47">
        <f t="shared" si="2160"/>
        <v>23808451.416000094</v>
      </c>
      <c r="HP395" s="47">
        <f t="shared" si="2160"/>
        <v>-6045345.1130001228</v>
      </c>
      <c r="HQ395" s="47">
        <f>HQ19-HQ171+HQ304-HQ328+HQ367-HQ379</f>
        <v>8653317.7500006687</v>
      </c>
      <c r="HR395" s="47">
        <f>HR19-HR171+HR304-HR328+HR367-HR379</f>
        <v>-36875566.921000496</v>
      </c>
      <c r="HS395" s="47">
        <f>HG395+HH395+HI395+HJ395+HK395+HL395+HM395+HN395+HO395+HP395+HQ395+HR395</f>
        <v>18699388.642999783</v>
      </c>
      <c r="HT395" s="47">
        <f t="shared" ref="HT395:IC395" si="2161">HT19-HT171+HT304-HT328+HT367-HT379</f>
        <v>14168623.390000019</v>
      </c>
      <c r="HU395" s="47">
        <f t="shared" si="2161"/>
        <v>13450461.589999977</v>
      </c>
      <c r="HV395" s="47">
        <f t="shared" si="2161"/>
        <v>8636322.4990000129</v>
      </c>
      <c r="HW395" s="47">
        <f t="shared" si="2161"/>
        <v>2705301.5309999278</v>
      </c>
      <c r="HX395" s="47">
        <f t="shared" si="2161"/>
        <v>-4447731.269999776</v>
      </c>
      <c r="HY395" s="47">
        <f t="shared" si="2161"/>
        <v>11700182.879999802</v>
      </c>
      <c r="HZ395" s="47">
        <f t="shared" si="2161"/>
        <v>3462104.5800002776</v>
      </c>
      <c r="IA395" s="47">
        <f t="shared" si="2161"/>
        <v>17405048.588999718</v>
      </c>
      <c r="IB395" s="47">
        <f t="shared" si="2161"/>
        <v>8853360.391000323</v>
      </c>
      <c r="IC395" s="47">
        <f t="shared" si="2161"/>
        <v>3118849.6899999231</v>
      </c>
      <c r="ID395" s="47">
        <f>ID19-ID171+ID304-ID328+ID367-ID379</f>
        <v>4642192.269999967</v>
      </c>
      <c r="IE395" s="47">
        <f>IE19-IE171+IE304-IE328+IE367-IE379</f>
        <v>-51693591.209999621</v>
      </c>
      <c r="IF395" s="47">
        <f>HT395+HU395+HV395+HW395+HX395+HY395+HZ395+IA395+IB395+IC395+ID395+IE395</f>
        <v>32001124.930000544</v>
      </c>
      <c r="IG395" s="47">
        <f t="shared" ref="IG395:IP395" si="2162">IG19-IG171+IG304-IG328+IG367-IG379</f>
        <v>19564075.232000053</v>
      </c>
      <c r="IH395" s="47">
        <f t="shared" si="2162"/>
        <v>13277459.047999971</v>
      </c>
      <c r="II395" s="47">
        <f t="shared" si="2162"/>
        <v>15939587.709800003</v>
      </c>
      <c r="IJ395" s="47">
        <f t="shared" si="2162"/>
        <v>3901922.970200072</v>
      </c>
      <c r="IK395" s="47">
        <f t="shared" si="2162"/>
        <v>21132792.709999766</v>
      </c>
      <c r="IL395" s="47">
        <f t="shared" si="2162"/>
        <v>-10501146.149999838</v>
      </c>
      <c r="IM395" s="47">
        <f t="shared" si="2162"/>
        <v>-2057038.1900000386</v>
      </c>
      <c r="IN395" s="47">
        <f t="shared" si="2162"/>
        <v>15902688.33999975</v>
      </c>
      <c r="IO395" s="47">
        <f t="shared" si="2162"/>
        <v>6086392.8330001403</v>
      </c>
      <c r="IP395" s="47">
        <f t="shared" si="2162"/>
        <v>-5259614.364999746</v>
      </c>
      <c r="IQ395" s="47">
        <f>IQ19-IQ171+IQ304-IQ328+IQ367-IQ379</f>
        <v>-613546.30799991451</v>
      </c>
      <c r="IR395" s="47">
        <f>IR19-IR171+IR304-IR328+IR367-IR379</f>
        <v>-44124522.454000294</v>
      </c>
      <c r="IS395" s="47">
        <f>IG395+IH395+II395+IJ395+IK395+IL395+IM395+IN395+IO395+IP395+IQ395+IR395</f>
        <v>33249051.375999928</v>
      </c>
      <c r="IT395" s="47">
        <f t="shared" ref="IT395:JC395" si="2163">IT19-IT171+IT304-IT328+IT367-IT379</f>
        <v>32506398.969999999</v>
      </c>
      <c r="IU395" s="47">
        <f t="shared" si="2163"/>
        <v>870860.10999999475</v>
      </c>
      <c r="IV395" s="47">
        <f t="shared" si="2163"/>
        <v>-6990752.0899999272</v>
      </c>
      <c r="IW395" s="47">
        <f t="shared" si="2163"/>
        <v>-7957836.2100002402</v>
      </c>
      <c r="IX395" s="47">
        <f t="shared" si="2163"/>
        <v>3724623.3900004001</v>
      </c>
      <c r="IY395" s="47">
        <f t="shared" si="2163"/>
        <v>-4136681.2603002684</v>
      </c>
      <c r="IZ395" s="47">
        <f t="shared" si="2163"/>
        <v>-1137170.4096997781</v>
      </c>
      <c r="JA395" s="47">
        <f t="shared" si="2163"/>
        <v>10412050.299999695</v>
      </c>
      <c r="JB395" s="47">
        <f t="shared" si="2163"/>
        <v>1479564.4600002728</v>
      </c>
      <c r="JC395" s="47">
        <f t="shared" si="2163"/>
        <v>-20022238.964180343</v>
      </c>
      <c r="JD395" s="47">
        <f>JD19-JD171+JD304-JD328+JD367-JD379</f>
        <v>-9988481.7228193991</v>
      </c>
      <c r="JE395" s="47">
        <f>JE19-JE171+JE304-JE328+JE367-JE379</f>
        <v>-35860198.753000222</v>
      </c>
      <c r="JF395" s="47">
        <f>IT395+IU395+IV395+IW395+IX395+IY395+IZ395+JA395+JB395+JC395+JD395+JE395</f>
        <v>-37099862.179999813</v>
      </c>
      <c r="JG395" s="239">
        <f t="shared" ref="JG395:JP395" si="2164">JG19-JG171+JG304-JG328+JG367-JG379</f>
        <v>27293687.034000017</v>
      </c>
      <c r="JH395" s="47">
        <f t="shared" si="2164"/>
        <v>10476951.697500013</v>
      </c>
      <c r="JI395" s="47">
        <f t="shared" si="2164"/>
        <v>169178.64949997514</v>
      </c>
      <c r="JJ395" s="47">
        <f t="shared" si="2164"/>
        <v>-8439846.2810001336</v>
      </c>
      <c r="JK395" s="47">
        <f t="shared" si="2164"/>
        <v>9671849.4040000215</v>
      </c>
      <c r="JL395" s="47">
        <f t="shared" si="2164"/>
        <v>-7313012.7599999523</v>
      </c>
      <c r="JM395" s="47">
        <f t="shared" si="2164"/>
        <v>29578181.472999759</v>
      </c>
      <c r="JN395" s="47">
        <f t="shared" si="2164"/>
        <v>3555429.8803001279</v>
      </c>
      <c r="JO395" s="47">
        <f t="shared" si="2164"/>
        <v>11299997.720000155</v>
      </c>
      <c r="JP395" s="47">
        <f t="shared" si="2164"/>
        <v>11516047.679</v>
      </c>
      <c r="JQ395" s="47">
        <f>JQ19-JQ171+JQ304-JQ328+JQ367-JQ379</f>
        <v>-16097003.811999945</v>
      </c>
      <c r="JR395" s="47">
        <f>JR19-JR171+JR304-JR328+JR367-JR379</f>
        <v>-47230914.094300061</v>
      </c>
      <c r="JS395" s="47">
        <f>JG395+JH395+JI395+JJ395+JK395+JL395+JM395+JN395+JO395+JP395+JQ395+JR395</f>
        <v>24480546.589999974</v>
      </c>
      <c r="JT395" s="239">
        <f t="shared" ref="JT395:KC395" si="2165">JT19-JT171+JT304-JT328+JT367-JT379</f>
        <v>22298624.249999993</v>
      </c>
      <c r="JU395" s="47">
        <f t="shared" si="2165"/>
        <v>9076436.8629999831</v>
      </c>
      <c r="JV395" s="47">
        <f t="shared" si="2165"/>
        <v>-12902702.042999895</v>
      </c>
      <c r="JW395" s="47">
        <f t="shared" si="2165"/>
        <v>-6785346.3839000631</v>
      </c>
      <c r="JX395" s="47">
        <f t="shared" si="2165"/>
        <v>-518613.28610001225</v>
      </c>
      <c r="JY395" s="47">
        <f t="shared" si="2165"/>
        <v>12625313.379999992</v>
      </c>
      <c r="JZ395" s="47">
        <f t="shared" si="2165"/>
        <v>24108640.131100155</v>
      </c>
      <c r="KA395" s="47">
        <f t="shared" si="2165"/>
        <v>9589094.867900053</v>
      </c>
      <c r="KB395" s="47">
        <f t="shared" si="2165"/>
        <v>23287279.890999757</v>
      </c>
      <c r="KC395" s="47">
        <f t="shared" si="2165"/>
        <v>-1204920.063099727</v>
      </c>
      <c r="KD395" s="47">
        <f>KD19-KD171+KD304-KD328+KD367-KD379</f>
        <v>48371.441499847919</v>
      </c>
      <c r="KE395" s="47">
        <f>KE19-KE171+KE304-KE328+KE367-KE379</f>
        <v>-14548550.688399699</v>
      </c>
      <c r="KF395" s="47">
        <f>JT395+JU395+JV395+JW395+JX395+JY395+JZ395+KA395+KB395+KC395+KD395+KE395</f>
        <v>65073628.360000372</v>
      </c>
      <c r="KG395" s="239">
        <f t="shared" ref="KG395:KP395" si="2166">KG19-KG171+KG304-KG328+KG367-KG379</f>
        <v>31443982.577000003</v>
      </c>
      <c r="KH395" s="47">
        <f t="shared" si="2166"/>
        <v>10697938.343000002</v>
      </c>
      <c r="KI395" s="47">
        <f t="shared" si="2166"/>
        <v>16090396.129000055</v>
      </c>
      <c r="KJ395" s="47">
        <f t="shared" si="2166"/>
        <v>10559883.630999958</v>
      </c>
      <c r="KK395" s="47">
        <f t="shared" si="2166"/>
        <v>4570974.899999667</v>
      </c>
      <c r="KL395" s="47">
        <f t="shared" si="2166"/>
        <v>24827369.270000242</v>
      </c>
      <c r="KM395" s="47">
        <f t="shared" si="2166"/>
        <v>3451722.5300001297</v>
      </c>
      <c r="KN395" s="47">
        <f t="shared" si="2166"/>
        <v>3552081.7300000703</v>
      </c>
      <c r="KO395" s="47">
        <f t="shared" si="2166"/>
        <v>7458170.0399994291</v>
      </c>
      <c r="KP395" s="47">
        <f t="shared" si="2166"/>
        <v>32484590.900000338</v>
      </c>
      <c r="KQ395" s="47">
        <f>KQ19-KQ171+KQ304-KQ328+KQ367-KQ379</f>
        <v>-28205423.589999791</v>
      </c>
      <c r="KR395" s="47">
        <f>KR19-KR171+KR304-KR328+KR367-KR379</f>
        <v>-45174788.98000022</v>
      </c>
      <c r="KS395" s="47">
        <f>KG395+KH395+KI395+KJ395+KK395+KL395+KM395+KN395+KO395+KP395+KQ395+KR395</f>
        <v>71756897.47999984</v>
      </c>
      <c r="KT395" s="239">
        <f t="shared" ref="KT395:LC395" si="2167">KT19-KT171+KT304-KT328+KT367-KT379</f>
        <v>30785405.720999964</v>
      </c>
      <c r="KU395" s="47">
        <f t="shared" si="2167"/>
        <v>8246256.3189999852</v>
      </c>
      <c r="KV395" s="47">
        <f t="shared" si="2167"/>
        <v>19038576.820000019</v>
      </c>
      <c r="KW395" s="47">
        <f t="shared" si="2167"/>
        <v>-2484457.0430000443</v>
      </c>
      <c r="KX395" s="47">
        <f t="shared" si="2167"/>
        <v>7377797.2530002045</v>
      </c>
      <c r="KY395" s="47">
        <f t="shared" si="2167"/>
        <v>3601147.1900000265</v>
      </c>
      <c r="KZ395" s="47">
        <f t="shared" si="2167"/>
        <v>-11948708.430000454</v>
      </c>
      <c r="LA395" s="47">
        <f t="shared" si="2167"/>
        <v>12929868.700000308</v>
      </c>
      <c r="LB395" s="47">
        <f t="shared" si="2167"/>
        <v>784933.27999986522</v>
      </c>
      <c r="LC395" s="47">
        <f t="shared" si="2167"/>
        <v>-6549726.8969999366</v>
      </c>
      <c r="LD395" s="47">
        <f>LD19-LD171+LD304-LD328+LD367-LD379</f>
        <v>-22854306.103001185</v>
      </c>
      <c r="LE395" s="47">
        <f>LE19-LE171+LE304-LE328+LE367-LE379</f>
        <v>-73689535.989000008</v>
      </c>
      <c r="LF395" s="47">
        <f>KT395+KU395+KV395+KW395+KX395+KY395+KZ395+LA395+LB395+LC395+LD395+LE395</f>
        <v>-34762749.179001249</v>
      </c>
      <c r="LG395" s="239">
        <f t="shared" ref="LG395:LP395" si="2168">LG19-LG171+LG304-LG328+LG367-LG379</f>
        <v>16617478.609999966</v>
      </c>
      <c r="LH395" s="47">
        <f t="shared" si="2168"/>
        <v>22904398.57999998</v>
      </c>
      <c r="LI395" s="47">
        <f t="shared" si="2168"/>
        <v>4462637.6110001691</v>
      </c>
      <c r="LJ395" s="47">
        <f t="shared" si="2168"/>
        <v>-14820111.791000091</v>
      </c>
      <c r="LK395" s="47">
        <f t="shared" si="2168"/>
        <v>3631297.4399998002</v>
      </c>
      <c r="LL395" s="47">
        <f t="shared" si="2168"/>
        <v>-27334854.130999595</v>
      </c>
      <c r="LM395" s="47">
        <f t="shared" si="2168"/>
        <v>-6687593.8490000553</v>
      </c>
      <c r="LN395" s="47">
        <f t="shared" si="2168"/>
        <v>17109894.639999036</v>
      </c>
      <c r="LO395" s="47">
        <f t="shared" si="2168"/>
        <v>-9548308.7699988708</v>
      </c>
      <c r="LP395" s="47">
        <f t="shared" si="2168"/>
        <v>242237922.38999984</v>
      </c>
      <c r="LQ395" s="47">
        <f>LQ19-LQ171+LQ304-LQ328+LQ367-LQ379</f>
        <v>10467797.329998685</v>
      </c>
      <c r="LR395" s="47">
        <f>LR19-LR171+LR304-LR328+LR367-LR379</f>
        <v>-55146694.749999121</v>
      </c>
      <c r="LS395" s="47">
        <f>LG395+LH395+LI395+LJ395+LK395+LL395+LM395+LN395+LO395+LP395+LQ395+LR395</f>
        <v>203893863.3099997</v>
      </c>
      <c r="LT395" s="239">
        <f t="shared" ref="LT395:MC395" si="2169">LT19-LT171+LT304-LT328+LT367-LT379</f>
        <v>30701981.280000046</v>
      </c>
      <c r="LU395" s="47">
        <f t="shared" si="2169"/>
        <v>5283829.1700001396</v>
      </c>
      <c r="LV395" s="47">
        <f t="shared" si="2169"/>
        <v>-50795036.920000136</v>
      </c>
      <c r="LW395" s="47">
        <f t="shared" si="2169"/>
        <v>-25440722.159999624</v>
      </c>
      <c r="LX395" s="47">
        <f t="shared" si="2169"/>
        <v>-4180064.0200002957</v>
      </c>
      <c r="LY395" s="47">
        <f t="shared" si="2169"/>
        <v>1951268.8800001359</v>
      </c>
      <c r="LZ395" s="47">
        <f t="shared" si="2169"/>
        <v>12050599.669199601</v>
      </c>
      <c r="MA395" s="47">
        <f t="shared" si="2169"/>
        <v>-17977693.215200003</v>
      </c>
      <c r="MB395" s="47">
        <f t="shared" si="2169"/>
        <v>-5873498.5439998358</v>
      </c>
      <c r="MC395" s="47">
        <f t="shared" si="2169"/>
        <v>-43858918.129999951</v>
      </c>
      <c r="MD395" s="47">
        <f>MD19-MD171+MD304-MD328+MD367-MD379</f>
        <v>-25054422.520001095</v>
      </c>
      <c r="ME395" s="47">
        <f>ME19-ME171+ME304-ME328+ME367-ME379</f>
        <v>-80456060.669999048</v>
      </c>
      <c r="MF395" s="47">
        <f>LT395+LU395+LV395+LW395+LX395+LY395+LZ395+MA395+MB395+MC395+MD395+ME395</f>
        <v>-203648737.18000007</v>
      </c>
      <c r="MG395" s="239">
        <f t="shared" ref="MG395:MP395" si="2170">MG19-MG171+MG304-MG328+MG367-MG379</f>
        <v>33036724.370000005</v>
      </c>
      <c r="MH395" s="47">
        <f t="shared" si="2170"/>
        <v>-905098.01000000536</v>
      </c>
      <c r="MI395" s="47">
        <f t="shared" si="2170"/>
        <v>-10977476.389999945</v>
      </c>
      <c r="MJ395" s="47">
        <f t="shared" si="2170"/>
        <v>0</v>
      </c>
      <c r="MK395" s="47">
        <f t="shared" si="2170"/>
        <v>0</v>
      </c>
      <c r="ML395" s="47">
        <f t="shared" si="2170"/>
        <v>0</v>
      </c>
      <c r="MM395" s="47">
        <f t="shared" si="2170"/>
        <v>0</v>
      </c>
      <c r="MN395" s="47">
        <f t="shared" si="2170"/>
        <v>0</v>
      </c>
      <c r="MO395" s="47">
        <f t="shared" si="2170"/>
        <v>0</v>
      </c>
      <c r="MP395" s="47">
        <f t="shared" si="2170"/>
        <v>0</v>
      </c>
      <c r="MQ395" s="47">
        <f>MQ19-MQ171+MQ304-MQ328+MQ367-MQ379</f>
        <v>0</v>
      </c>
      <c r="MR395" s="47">
        <f>MR19-MR171+MR304-MR328+MR367-MR379</f>
        <v>0</v>
      </c>
      <c r="MS395" s="69">
        <f>MG395+MH395+MI395+MJ395+MK395+ML395+MM395+MN395+MO395+MP395+MQ395+MR395</f>
        <v>21154149.970000055</v>
      </c>
    </row>
    <row r="396" spans="1:357" ht="20.25" x14ac:dyDescent="0.3">
      <c r="A396" s="92"/>
      <c r="B396" s="128"/>
      <c r="C396" s="129" t="s">
        <v>377</v>
      </c>
      <c r="D396" s="129" t="s">
        <v>377</v>
      </c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  <c r="DS396" s="71"/>
      <c r="DT396" s="71"/>
      <c r="DU396" s="71"/>
      <c r="DV396" s="71"/>
      <c r="DW396" s="71"/>
      <c r="DX396" s="71"/>
      <c r="DY396" s="71"/>
      <c r="DZ396" s="71"/>
      <c r="EA396" s="71"/>
      <c r="EB396" s="71"/>
      <c r="EC396" s="71"/>
      <c r="ED396" s="71"/>
      <c r="EE396" s="71"/>
      <c r="EF396" s="71"/>
      <c r="EG396" s="71"/>
      <c r="EH396" s="71"/>
      <c r="EI396" s="71"/>
      <c r="EJ396" s="71"/>
      <c r="EK396" s="71"/>
      <c r="EL396" s="71"/>
      <c r="EM396" s="71"/>
      <c r="EN396" s="71"/>
      <c r="EO396" s="71"/>
      <c r="EP396" s="71"/>
      <c r="EQ396" s="71"/>
      <c r="ER396" s="71"/>
      <c r="ES396" s="71"/>
      <c r="ET396" s="71"/>
      <c r="EU396" s="71"/>
      <c r="EV396" s="71"/>
      <c r="EW396" s="71"/>
      <c r="EX396" s="71"/>
      <c r="EY396" s="71"/>
      <c r="EZ396" s="71"/>
      <c r="FA396" s="71"/>
      <c r="FB396" s="71"/>
      <c r="FC396" s="71"/>
      <c r="FD396" s="71"/>
      <c r="FE396" s="71"/>
      <c r="FF396" s="71"/>
      <c r="FG396" s="71"/>
      <c r="FH396" s="71"/>
      <c r="FI396" s="71"/>
      <c r="FJ396" s="71"/>
      <c r="FK396" s="71"/>
      <c r="FL396" s="71"/>
      <c r="FM396" s="71"/>
      <c r="FN396" s="71"/>
      <c r="FO396" s="71"/>
      <c r="FP396" s="71"/>
      <c r="FQ396" s="71"/>
      <c r="FR396" s="71"/>
      <c r="FS396" s="71"/>
      <c r="FT396" s="71"/>
      <c r="FU396" s="71"/>
      <c r="FV396" s="71"/>
      <c r="FW396" s="71"/>
      <c r="FX396" s="71"/>
      <c r="FY396" s="71"/>
      <c r="FZ396" s="71"/>
      <c r="GA396" s="71"/>
      <c r="GB396" s="71"/>
      <c r="GC396" s="71"/>
      <c r="GD396" s="71"/>
      <c r="GE396" s="71"/>
      <c r="GF396" s="71"/>
      <c r="GG396" s="71"/>
      <c r="GH396" s="71"/>
      <c r="GI396" s="71"/>
      <c r="GJ396" s="71"/>
      <c r="GK396" s="71"/>
      <c r="GL396" s="71"/>
      <c r="GM396" s="71"/>
      <c r="GN396" s="71"/>
      <c r="GO396" s="71"/>
      <c r="GP396" s="71"/>
      <c r="GQ396" s="71"/>
      <c r="GR396" s="71"/>
      <c r="GS396" s="71"/>
      <c r="GT396" s="71"/>
      <c r="GU396" s="71"/>
      <c r="GV396" s="71"/>
      <c r="GW396" s="71"/>
      <c r="GX396" s="71"/>
      <c r="GY396" s="71"/>
      <c r="GZ396" s="71"/>
      <c r="HA396" s="71"/>
      <c r="HB396" s="71"/>
      <c r="HC396" s="71"/>
      <c r="HD396" s="71"/>
      <c r="HE396" s="71"/>
      <c r="HF396" s="71"/>
      <c r="HG396" s="71"/>
      <c r="HH396" s="71"/>
      <c r="HI396" s="71"/>
      <c r="HJ396" s="71"/>
      <c r="HK396" s="71"/>
      <c r="HL396" s="71"/>
      <c r="HM396" s="71"/>
      <c r="HN396" s="71"/>
      <c r="HO396" s="71"/>
      <c r="HP396" s="71"/>
      <c r="HQ396" s="71"/>
      <c r="HR396" s="71"/>
      <c r="HS396" s="71"/>
      <c r="HT396" s="71"/>
      <c r="HU396" s="71"/>
      <c r="HV396" s="71"/>
      <c r="HW396" s="71"/>
      <c r="HX396" s="71"/>
      <c r="HY396" s="71"/>
      <c r="HZ396" s="71"/>
      <c r="IA396" s="71"/>
      <c r="IB396" s="71"/>
      <c r="IC396" s="71"/>
      <c r="ID396" s="71"/>
      <c r="IE396" s="71"/>
      <c r="IF396" s="71"/>
      <c r="IG396" s="71"/>
      <c r="IH396" s="71"/>
      <c r="II396" s="71"/>
      <c r="IJ396" s="71"/>
      <c r="IK396" s="71"/>
      <c r="IL396" s="71"/>
      <c r="IM396" s="71"/>
      <c r="IN396" s="71"/>
      <c r="IO396" s="71"/>
      <c r="IP396" s="71"/>
      <c r="IQ396" s="71"/>
      <c r="IR396" s="71"/>
      <c r="IS396" s="71"/>
      <c r="IT396" s="71"/>
      <c r="IU396" s="71"/>
      <c r="IV396" s="71"/>
      <c r="IW396" s="71"/>
      <c r="IX396" s="71"/>
      <c r="IY396" s="71"/>
      <c r="IZ396" s="71"/>
      <c r="JA396" s="71"/>
      <c r="JB396" s="71"/>
      <c r="JC396" s="71"/>
      <c r="JD396" s="71"/>
      <c r="JE396" s="71"/>
      <c r="JF396" s="71"/>
      <c r="JG396" s="252"/>
      <c r="JH396" s="71"/>
      <c r="JI396" s="71"/>
      <c r="JJ396" s="71"/>
      <c r="JK396" s="71"/>
      <c r="JL396" s="71"/>
      <c r="JM396" s="71"/>
      <c r="JN396" s="71"/>
      <c r="JO396" s="71"/>
      <c r="JP396" s="71"/>
      <c r="JQ396" s="71"/>
      <c r="JR396" s="71"/>
      <c r="JS396" s="71"/>
      <c r="JT396" s="252"/>
      <c r="JU396" s="71"/>
      <c r="JV396" s="71"/>
      <c r="JW396" s="71"/>
      <c r="JX396" s="71"/>
      <c r="JY396" s="71"/>
      <c r="JZ396" s="71"/>
      <c r="KA396" s="71"/>
      <c r="KB396" s="71"/>
      <c r="KC396" s="71"/>
      <c r="KD396" s="71"/>
      <c r="KE396" s="71"/>
      <c r="KF396" s="71"/>
      <c r="KG396" s="252"/>
      <c r="KH396" s="71"/>
      <c r="KI396" s="71"/>
      <c r="KJ396" s="71"/>
      <c r="KK396" s="71"/>
      <c r="KL396" s="71"/>
      <c r="KM396" s="71"/>
      <c r="KN396" s="71"/>
      <c r="KO396" s="71"/>
      <c r="KP396" s="71"/>
      <c r="KQ396" s="71"/>
      <c r="KR396" s="71"/>
      <c r="KS396" s="71"/>
      <c r="KT396" s="252"/>
      <c r="KU396" s="71"/>
      <c r="KV396" s="71"/>
      <c r="KW396" s="71"/>
      <c r="KX396" s="71"/>
      <c r="KY396" s="71"/>
      <c r="KZ396" s="71"/>
      <c r="LA396" s="71"/>
      <c r="LB396" s="71"/>
      <c r="LC396" s="71"/>
      <c r="LD396" s="71"/>
      <c r="LE396" s="71"/>
      <c r="LF396" s="71"/>
      <c r="LG396" s="252"/>
      <c r="LH396" s="71"/>
      <c r="LI396" s="71"/>
      <c r="LJ396" s="71"/>
      <c r="LK396" s="71"/>
      <c r="LL396" s="71"/>
      <c r="LM396" s="71"/>
      <c r="LN396" s="71"/>
      <c r="LO396" s="71"/>
      <c r="LP396" s="71"/>
      <c r="LQ396" s="71"/>
      <c r="LR396" s="71"/>
      <c r="LS396" s="71"/>
      <c r="LT396" s="252"/>
      <c r="LU396" s="71"/>
      <c r="LV396" s="71"/>
      <c r="LW396" s="71"/>
      <c r="LX396" s="71"/>
      <c r="LY396" s="71"/>
      <c r="LZ396" s="71"/>
      <c r="MA396" s="71"/>
      <c r="MB396" s="71"/>
      <c r="MC396" s="71"/>
      <c r="MD396" s="71"/>
      <c r="ME396" s="71"/>
      <c r="MF396" s="71"/>
      <c r="MG396" s="252"/>
      <c r="MH396" s="71"/>
      <c r="MI396" s="71"/>
      <c r="MJ396" s="71"/>
      <c r="MK396" s="71"/>
      <c r="ML396" s="71"/>
      <c r="MM396" s="71"/>
      <c r="MN396" s="71"/>
      <c r="MO396" s="71"/>
      <c r="MP396" s="71"/>
      <c r="MQ396" s="71"/>
      <c r="MR396" s="71"/>
      <c r="MS396" s="72"/>
    </row>
    <row r="397" spans="1:357" ht="21" thickBot="1" x14ac:dyDescent="0.35">
      <c r="A397" s="97"/>
      <c r="B397" s="138"/>
      <c r="C397" s="139"/>
      <c r="D397" s="139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  <c r="BC397" s="73"/>
      <c r="BD397" s="73"/>
      <c r="BE397" s="73"/>
      <c r="BF397" s="73"/>
      <c r="BG397" s="73"/>
      <c r="BH397" s="73"/>
      <c r="BI397" s="73"/>
      <c r="BJ397" s="73"/>
      <c r="BK397" s="73"/>
      <c r="BL397" s="73"/>
      <c r="BM397" s="73"/>
      <c r="BN397" s="73"/>
      <c r="BO397" s="73"/>
      <c r="BP397" s="73"/>
      <c r="BQ397" s="73"/>
      <c r="BR397" s="73"/>
      <c r="BS397" s="73"/>
      <c r="BT397" s="73"/>
      <c r="BU397" s="73"/>
      <c r="BV397" s="73"/>
      <c r="BW397" s="73"/>
      <c r="BX397" s="73"/>
      <c r="BY397" s="73"/>
      <c r="BZ397" s="73"/>
      <c r="CA397" s="73"/>
      <c r="CB397" s="73"/>
      <c r="CC397" s="73"/>
      <c r="CD397" s="73"/>
      <c r="CE397" s="73"/>
      <c r="CF397" s="73"/>
      <c r="CG397" s="73"/>
      <c r="CH397" s="73"/>
      <c r="CI397" s="73"/>
      <c r="CJ397" s="73"/>
      <c r="CK397" s="73"/>
      <c r="CL397" s="73"/>
      <c r="CM397" s="73"/>
      <c r="CN397" s="73"/>
      <c r="CO397" s="73"/>
      <c r="CP397" s="73"/>
      <c r="CQ397" s="73"/>
      <c r="CR397" s="73"/>
      <c r="CS397" s="73"/>
      <c r="CT397" s="73"/>
      <c r="CU397" s="73"/>
      <c r="CV397" s="73"/>
      <c r="CW397" s="73"/>
      <c r="CX397" s="73"/>
      <c r="CY397" s="73"/>
      <c r="CZ397" s="73"/>
      <c r="DA397" s="73"/>
      <c r="DB397" s="73"/>
      <c r="DC397" s="73"/>
      <c r="DD397" s="73"/>
      <c r="DE397" s="73"/>
      <c r="DF397" s="73"/>
      <c r="DG397" s="73"/>
      <c r="DH397" s="73"/>
      <c r="DI397" s="73"/>
      <c r="DJ397" s="73"/>
      <c r="DK397" s="73"/>
      <c r="DL397" s="73"/>
      <c r="DM397" s="73"/>
      <c r="DN397" s="73"/>
      <c r="DO397" s="73"/>
      <c r="DP397" s="73"/>
      <c r="DQ397" s="73"/>
      <c r="DR397" s="73"/>
      <c r="DS397" s="73"/>
      <c r="DT397" s="73"/>
      <c r="DU397" s="73"/>
      <c r="DV397" s="73"/>
      <c r="DW397" s="73"/>
      <c r="DX397" s="73"/>
      <c r="DY397" s="73"/>
      <c r="DZ397" s="73"/>
      <c r="EA397" s="73"/>
      <c r="EB397" s="73"/>
      <c r="EC397" s="73"/>
      <c r="ED397" s="73"/>
      <c r="EE397" s="73"/>
      <c r="EF397" s="73"/>
      <c r="EG397" s="73"/>
      <c r="EH397" s="73"/>
      <c r="EI397" s="73"/>
      <c r="EJ397" s="73"/>
      <c r="EK397" s="73"/>
      <c r="EL397" s="73"/>
      <c r="EM397" s="73"/>
      <c r="EN397" s="73"/>
      <c r="EO397" s="73"/>
      <c r="EP397" s="73"/>
      <c r="EQ397" s="73"/>
      <c r="ER397" s="73"/>
      <c r="ES397" s="73"/>
      <c r="ET397" s="73"/>
      <c r="EU397" s="73"/>
      <c r="EV397" s="73"/>
      <c r="EW397" s="73"/>
      <c r="EX397" s="73"/>
      <c r="EY397" s="73"/>
      <c r="EZ397" s="73"/>
      <c r="FA397" s="73"/>
      <c r="FB397" s="73"/>
      <c r="FC397" s="73"/>
      <c r="FD397" s="73"/>
      <c r="FE397" s="73"/>
      <c r="FF397" s="73"/>
      <c r="FG397" s="73"/>
      <c r="FH397" s="73"/>
      <c r="FI397" s="73"/>
      <c r="FJ397" s="73"/>
      <c r="FK397" s="73"/>
      <c r="FL397" s="73"/>
      <c r="FM397" s="73"/>
      <c r="FN397" s="73"/>
      <c r="FO397" s="73"/>
      <c r="FP397" s="73"/>
      <c r="FQ397" s="73"/>
      <c r="FR397" s="73"/>
      <c r="FS397" s="73"/>
      <c r="FT397" s="73"/>
      <c r="FU397" s="73"/>
      <c r="FV397" s="73"/>
      <c r="FW397" s="73"/>
      <c r="FX397" s="73"/>
      <c r="FY397" s="73"/>
      <c r="FZ397" s="73"/>
      <c r="GA397" s="73"/>
      <c r="GB397" s="73"/>
      <c r="GC397" s="73"/>
      <c r="GD397" s="73"/>
      <c r="GE397" s="73"/>
      <c r="GF397" s="73"/>
      <c r="GG397" s="73"/>
      <c r="GH397" s="73"/>
      <c r="GI397" s="73"/>
      <c r="GJ397" s="73"/>
      <c r="GK397" s="73"/>
      <c r="GL397" s="73"/>
      <c r="GM397" s="73"/>
      <c r="GN397" s="73"/>
      <c r="GO397" s="73"/>
      <c r="GP397" s="73"/>
      <c r="GQ397" s="73"/>
      <c r="GR397" s="73"/>
      <c r="GS397" s="73"/>
      <c r="GT397" s="73"/>
      <c r="GU397" s="73"/>
      <c r="GV397" s="73"/>
      <c r="GW397" s="73"/>
      <c r="GX397" s="73"/>
      <c r="GY397" s="73"/>
      <c r="GZ397" s="73"/>
      <c r="HA397" s="73"/>
      <c r="HB397" s="73"/>
      <c r="HC397" s="73"/>
      <c r="HD397" s="73"/>
      <c r="HE397" s="73"/>
      <c r="HF397" s="73"/>
      <c r="HG397" s="73"/>
      <c r="HH397" s="73"/>
      <c r="HI397" s="73"/>
      <c r="HJ397" s="73"/>
      <c r="HK397" s="73"/>
      <c r="HL397" s="73"/>
      <c r="HM397" s="73"/>
      <c r="HN397" s="73"/>
      <c r="HO397" s="73"/>
      <c r="HP397" s="73"/>
      <c r="HQ397" s="73"/>
      <c r="HR397" s="73"/>
      <c r="HS397" s="73"/>
      <c r="HT397" s="73"/>
      <c r="HU397" s="73"/>
      <c r="HV397" s="73"/>
      <c r="HW397" s="73"/>
      <c r="HX397" s="73"/>
      <c r="HY397" s="73"/>
      <c r="HZ397" s="73"/>
      <c r="IA397" s="73"/>
      <c r="IB397" s="73"/>
      <c r="IC397" s="73"/>
      <c r="ID397" s="73"/>
      <c r="IE397" s="73"/>
      <c r="IF397" s="73"/>
      <c r="IG397" s="73"/>
      <c r="IH397" s="73"/>
      <c r="II397" s="73"/>
      <c r="IJ397" s="73"/>
      <c r="IK397" s="73"/>
      <c r="IL397" s="73"/>
      <c r="IM397" s="73"/>
      <c r="IN397" s="73"/>
      <c r="IO397" s="73"/>
      <c r="IP397" s="73"/>
      <c r="IQ397" s="73"/>
      <c r="IR397" s="73"/>
      <c r="IS397" s="73"/>
      <c r="IT397" s="73"/>
      <c r="IU397" s="73"/>
      <c r="IV397" s="73"/>
      <c r="IW397" s="73"/>
      <c r="IX397" s="73"/>
      <c r="IY397" s="73"/>
      <c r="IZ397" s="73"/>
      <c r="JA397" s="73"/>
      <c r="JB397" s="73"/>
      <c r="JC397" s="73"/>
      <c r="JD397" s="73"/>
      <c r="JE397" s="73"/>
      <c r="JF397" s="73"/>
      <c r="JG397" s="253"/>
      <c r="JH397" s="73"/>
      <c r="JI397" s="73"/>
      <c r="JJ397" s="73"/>
      <c r="JK397" s="73"/>
      <c r="JL397" s="73"/>
      <c r="JM397" s="73"/>
      <c r="JN397" s="73"/>
      <c r="JO397" s="73"/>
      <c r="JP397" s="73"/>
      <c r="JQ397" s="73"/>
      <c r="JR397" s="73"/>
      <c r="JS397" s="73"/>
      <c r="JT397" s="253"/>
      <c r="JU397" s="73"/>
      <c r="JV397" s="73"/>
      <c r="JW397" s="73"/>
      <c r="JX397" s="73"/>
      <c r="JY397" s="73"/>
      <c r="JZ397" s="73"/>
      <c r="KA397" s="73"/>
      <c r="KB397" s="73"/>
      <c r="KC397" s="73"/>
      <c r="KD397" s="73"/>
      <c r="KE397" s="73"/>
      <c r="KF397" s="73"/>
      <c r="KG397" s="253"/>
      <c r="KH397" s="73"/>
      <c r="KI397" s="73"/>
      <c r="KJ397" s="73"/>
      <c r="KK397" s="73"/>
      <c r="KL397" s="73"/>
      <c r="KM397" s="73"/>
      <c r="KN397" s="73"/>
      <c r="KO397" s="73"/>
      <c r="KP397" s="73"/>
      <c r="KQ397" s="73"/>
      <c r="KR397" s="73"/>
      <c r="KS397" s="73"/>
      <c r="KT397" s="253"/>
      <c r="KU397" s="73"/>
      <c r="KV397" s="73"/>
      <c r="KW397" s="73"/>
      <c r="KX397" s="73"/>
      <c r="KY397" s="73"/>
      <c r="KZ397" s="73"/>
      <c r="LA397" s="73"/>
      <c r="LB397" s="73"/>
      <c r="LC397" s="73"/>
      <c r="LD397" s="73"/>
      <c r="LE397" s="73"/>
      <c r="LF397" s="73"/>
      <c r="LG397" s="253"/>
      <c r="LH397" s="73"/>
      <c r="LI397" s="73"/>
      <c r="LJ397" s="73"/>
      <c r="LK397" s="73"/>
      <c r="LL397" s="73"/>
      <c r="LM397" s="73"/>
      <c r="LN397" s="73"/>
      <c r="LO397" s="73"/>
      <c r="LP397" s="73"/>
      <c r="LQ397" s="73"/>
      <c r="LR397" s="73"/>
      <c r="LS397" s="73"/>
      <c r="LT397" s="253"/>
      <c r="LU397" s="73"/>
      <c r="LV397" s="73"/>
      <c r="LW397" s="73"/>
      <c r="LX397" s="73"/>
      <c r="LY397" s="73"/>
      <c r="LZ397" s="73"/>
      <c r="MA397" s="73"/>
      <c r="MB397" s="73"/>
      <c r="MC397" s="73"/>
      <c r="MD397" s="73"/>
      <c r="ME397" s="73"/>
      <c r="MF397" s="73"/>
      <c r="MG397" s="253"/>
      <c r="MH397" s="73"/>
      <c r="MI397" s="73"/>
      <c r="MJ397" s="73"/>
      <c r="MK397" s="73"/>
      <c r="ML397" s="73"/>
      <c r="MM397" s="73"/>
      <c r="MN397" s="73"/>
      <c r="MO397" s="73"/>
      <c r="MP397" s="73"/>
      <c r="MQ397" s="73"/>
      <c r="MR397" s="73"/>
      <c r="MS397" s="74"/>
    </row>
    <row r="398" spans="1:357" ht="15.75" thickTop="1" x14ac:dyDescent="0.2">
      <c r="A398" s="91"/>
      <c r="B398" s="126"/>
      <c r="C398" s="127"/>
      <c r="D398" s="127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  <c r="HG398" s="46"/>
      <c r="HH398" s="46"/>
      <c r="HI398" s="46"/>
      <c r="HJ398" s="46"/>
      <c r="HK398" s="46"/>
      <c r="HL398" s="46"/>
      <c r="HM398" s="46"/>
      <c r="HN398" s="46"/>
      <c r="HO398" s="46"/>
      <c r="HP398" s="46"/>
      <c r="HQ398" s="46"/>
      <c r="HR398" s="46"/>
      <c r="HS398" s="46"/>
      <c r="HT398" s="46"/>
      <c r="HU398" s="46"/>
      <c r="HV398" s="46"/>
      <c r="HW398" s="46"/>
      <c r="HX398" s="46"/>
      <c r="HY398" s="46"/>
      <c r="HZ398" s="46"/>
      <c r="IA398" s="46"/>
      <c r="IB398" s="46"/>
      <c r="IC398" s="46"/>
      <c r="ID398" s="46"/>
      <c r="IE398" s="46"/>
      <c r="IF398" s="46"/>
      <c r="IG398" s="46"/>
      <c r="IH398" s="46"/>
      <c r="II398" s="46"/>
      <c r="IJ398" s="46"/>
      <c r="IK398" s="46"/>
      <c r="IL398" s="46"/>
      <c r="IM398" s="46"/>
      <c r="IN398" s="46"/>
      <c r="IO398" s="46"/>
      <c r="IP398" s="46"/>
      <c r="IQ398" s="46"/>
      <c r="IR398" s="46"/>
      <c r="IS398" s="46"/>
      <c r="IT398" s="46"/>
      <c r="IU398" s="46"/>
      <c r="IV398" s="46"/>
      <c r="IW398" s="46"/>
      <c r="IX398" s="46"/>
      <c r="IY398" s="46"/>
      <c r="IZ398" s="46"/>
      <c r="JA398" s="46"/>
      <c r="JB398" s="46"/>
      <c r="JC398" s="46"/>
      <c r="JD398" s="46"/>
      <c r="JE398" s="46"/>
      <c r="JF398" s="46"/>
      <c r="JG398" s="238"/>
      <c r="JH398" s="46"/>
      <c r="JI398" s="46"/>
      <c r="JJ398" s="46"/>
      <c r="JK398" s="46"/>
      <c r="JL398" s="46"/>
      <c r="JM398" s="46"/>
      <c r="JN398" s="46"/>
      <c r="JO398" s="46"/>
      <c r="JP398" s="46"/>
      <c r="JQ398" s="46"/>
      <c r="JR398" s="46"/>
      <c r="JS398" s="46"/>
      <c r="JT398" s="238"/>
      <c r="JU398" s="46"/>
      <c r="JV398" s="46"/>
      <c r="JW398" s="46"/>
      <c r="JX398" s="46"/>
      <c r="JY398" s="46"/>
      <c r="JZ398" s="46"/>
      <c r="KA398" s="46"/>
      <c r="KB398" s="46"/>
      <c r="KC398" s="46"/>
      <c r="KD398" s="46"/>
      <c r="KE398" s="46"/>
      <c r="KF398" s="46"/>
      <c r="KG398" s="238"/>
      <c r="KH398" s="46"/>
      <c r="KI398" s="46"/>
      <c r="KJ398" s="46"/>
      <c r="KK398" s="46"/>
      <c r="KL398" s="46"/>
      <c r="KM398" s="46"/>
      <c r="KN398" s="46"/>
      <c r="KO398" s="46"/>
      <c r="KP398" s="46"/>
      <c r="KQ398" s="46"/>
      <c r="KR398" s="46"/>
      <c r="KS398" s="46"/>
      <c r="KT398" s="238"/>
      <c r="KU398" s="46"/>
      <c r="KV398" s="46"/>
      <c r="KW398" s="46"/>
      <c r="KX398" s="46"/>
      <c r="KY398" s="46"/>
      <c r="KZ398" s="46"/>
      <c r="LA398" s="46"/>
      <c r="LB398" s="46"/>
      <c r="LC398" s="46"/>
      <c r="LD398" s="46"/>
      <c r="LE398" s="46"/>
      <c r="LF398" s="46"/>
      <c r="LG398" s="238"/>
      <c r="LH398" s="46"/>
      <c r="LI398" s="46"/>
      <c r="LJ398" s="46"/>
      <c r="LK398" s="46"/>
      <c r="LL398" s="46"/>
      <c r="LM398" s="46"/>
      <c r="LN398" s="46"/>
      <c r="LO398" s="46"/>
      <c r="LP398" s="46"/>
      <c r="LQ398" s="46"/>
      <c r="LR398" s="46"/>
      <c r="LS398" s="46"/>
      <c r="LT398" s="238"/>
      <c r="LU398" s="46"/>
      <c r="LV398" s="46"/>
      <c r="LW398" s="46"/>
      <c r="LX398" s="46"/>
      <c r="LY398" s="46"/>
      <c r="LZ398" s="46"/>
      <c r="MA398" s="46"/>
      <c r="MB398" s="46"/>
      <c r="MC398" s="46"/>
      <c r="MD398" s="46"/>
      <c r="ME398" s="46"/>
      <c r="MF398" s="46"/>
      <c r="MG398" s="238"/>
      <c r="MH398" s="46"/>
      <c r="MI398" s="46"/>
      <c r="MJ398" s="46"/>
      <c r="MK398" s="46"/>
      <c r="ML398" s="46"/>
      <c r="MM398" s="46"/>
      <c r="MN398" s="46"/>
      <c r="MO398" s="46"/>
      <c r="MP398" s="46"/>
      <c r="MQ398" s="46"/>
      <c r="MR398" s="46"/>
      <c r="MS398" s="68"/>
    </row>
    <row r="399" spans="1:357" ht="20.25" x14ac:dyDescent="0.3">
      <c r="A399" s="92"/>
      <c r="B399" s="128" t="s">
        <v>138</v>
      </c>
      <c r="C399" s="129" t="s">
        <v>388</v>
      </c>
      <c r="D399" s="129" t="s">
        <v>378</v>
      </c>
      <c r="E399" s="47">
        <f t="shared" ref="E399:R399" si="2171">E359+E367-E379-E395</f>
        <v>-1790944.7504589856</v>
      </c>
      <c r="F399" s="47">
        <f t="shared" si="2171"/>
        <v>-1374532.6322817206</v>
      </c>
      <c r="G399" s="47">
        <f t="shared" si="2171"/>
        <v>-6059268.0687698117</v>
      </c>
      <c r="H399" s="47">
        <f t="shared" si="2171"/>
        <v>-16569813.05291271</v>
      </c>
      <c r="I399" s="47">
        <f t="shared" si="2171"/>
        <v>-16813762.310131911</v>
      </c>
      <c r="J399" s="47">
        <f t="shared" si="2171"/>
        <v>-27043920.046736713</v>
      </c>
      <c r="K399" s="47">
        <f t="shared" si="2171"/>
        <v>-19508208.145551797</v>
      </c>
      <c r="L399" s="47">
        <f t="shared" si="2171"/>
        <v>-22428451.009848118</v>
      </c>
      <c r="M399" s="47">
        <f t="shared" si="2171"/>
        <v>7951172.5922216782</v>
      </c>
      <c r="N399" s="47">
        <f t="shared" si="2171"/>
        <v>-6255954.7654815549</v>
      </c>
      <c r="O399" s="47">
        <f t="shared" si="2171"/>
        <v>3851089.133700565</v>
      </c>
      <c r="P399" s="47">
        <f t="shared" si="2171"/>
        <v>6660006.6766816825</v>
      </c>
      <c r="Q399" s="47">
        <f t="shared" si="2171"/>
        <v>-7380483.2248372575</v>
      </c>
      <c r="R399" s="47">
        <f t="shared" si="2171"/>
        <v>7281422.1331997812</v>
      </c>
      <c r="S399" s="47">
        <f>L399+M399+N399+O399+P399+Q399+R399</f>
        <v>-10321198.464363225</v>
      </c>
      <c r="T399" s="47">
        <f t="shared" ref="T399:AE399" si="2172">T359+T367-T379-T395</f>
        <v>-9205186.1948756501</v>
      </c>
      <c r="U399" s="47">
        <f t="shared" si="2172"/>
        <v>-3927321.8901268542</v>
      </c>
      <c r="V399" s="47">
        <f t="shared" si="2172"/>
        <v>-5883967.0370138884</v>
      </c>
      <c r="W399" s="47">
        <f t="shared" si="2172"/>
        <v>-15207756.84647803</v>
      </c>
      <c r="X399" s="47">
        <f t="shared" si="2172"/>
        <v>-1299429.0176570567</v>
      </c>
      <c r="Y399" s="47">
        <f t="shared" si="2172"/>
        <v>-2022988.4341873229</v>
      </c>
      <c r="Z399" s="47">
        <f t="shared" si="2172"/>
        <v>2032872.1786429435</v>
      </c>
      <c r="AA399" s="47">
        <f t="shared" si="2172"/>
        <v>7557158.828367576</v>
      </c>
      <c r="AB399" s="47">
        <f t="shared" si="2172"/>
        <v>6784501.1899223188</v>
      </c>
      <c r="AC399" s="47">
        <f t="shared" si="2172"/>
        <v>-713862.55054669082</v>
      </c>
      <c r="AD399" s="47">
        <f t="shared" si="2172"/>
        <v>3257262.5851693004</v>
      </c>
      <c r="AE399" s="47">
        <f t="shared" si="2172"/>
        <v>16040087.405449957</v>
      </c>
      <c r="AF399" s="47">
        <f>T399+U399+V399+W399+X399+Y399+Z399+AA399+AB399+AC399+AD399+AE399</f>
        <v>-2588629.7833333984</v>
      </c>
      <c r="AG399" s="47">
        <f t="shared" ref="AG399:AR399" si="2173">AG359+AG367-AG379-AG395</f>
        <v>-6552087.5283758854</v>
      </c>
      <c r="AH399" s="47">
        <f t="shared" si="2173"/>
        <v>-947274.53329995286</v>
      </c>
      <c r="AI399" s="47">
        <f t="shared" si="2173"/>
        <v>377371.28321646154</v>
      </c>
      <c r="AJ399" s="47">
        <f t="shared" si="2173"/>
        <v>-5125578.6940410584</v>
      </c>
      <c r="AK399" s="47">
        <f t="shared" si="2173"/>
        <v>-8157376.0131030083</v>
      </c>
      <c r="AL399" s="47">
        <f t="shared" si="2173"/>
        <v>-10012070.578158798</v>
      </c>
      <c r="AM399" s="47">
        <f t="shared" si="2173"/>
        <v>19798707.371724162</v>
      </c>
      <c r="AN399" s="47">
        <f t="shared" si="2173"/>
        <v>-1734475.5144381828</v>
      </c>
      <c r="AO399" s="47">
        <f t="shared" si="2173"/>
        <v>-5549710.8903774917</v>
      </c>
      <c r="AP399" s="47">
        <f t="shared" si="2173"/>
        <v>927412.30157741881</v>
      </c>
      <c r="AQ399" s="47">
        <f t="shared" si="2173"/>
        <v>-4626808.558545948</v>
      </c>
      <c r="AR399" s="47">
        <f t="shared" si="2173"/>
        <v>29519238.816099178</v>
      </c>
      <c r="AS399" s="47">
        <f>AG399+AH399+AI399+AJ399+AK399+AL399+AM399+AN399+AO399+AP399+AQ399+AR399</f>
        <v>7917347.4622768983</v>
      </c>
      <c r="AT399" s="47">
        <f t="shared" ref="AT399:BE399" si="2174">AT359+AT367-AT379-AT395</f>
        <v>-7517676.8283675462</v>
      </c>
      <c r="AU399" s="47">
        <f t="shared" si="2174"/>
        <v>7225355.0116841951</v>
      </c>
      <c r="AV399" s="47">
        <f t="shared" si="2174"/>
        <v>3298246.5766984075</v>
      </c>
      <c r="AW399" s="47">
        <f t="shared" si="2174"/>
        <v>1277452.4061369449</v>
      </c>
      <c r="AX399" s="47">
        <f t="shared" si="2174"/>
        <v>-8048136.1371084303</v>
      </c>
      <c r="AY399" s="47">
        <f t="shared" si="2174"/>
        <v>7226636.3612919748</v>
      </c>
      <c r="AZ399" s="47">
        <f t="shared" si="2174"/>
        <v>4937136.5566684008</v>
      </c>
      <c r="BA399" s="47">
        <f t="shared" si="2174"/>
        <v>-8945003.03601229</v>
      </c>
      <c r="BB399" s="47">
        <f t="shared" si="2174"/>
        <v>3201881.6953763217</v>
      </c>
      <c r="BC399" s="47">
        <f t="shared" si="2174"/>
        <v>8321686.6550408015</v>
      </c>
      <c r="BD399" s="47">
        <f t="shared" si="2174"/>
        <v>-5045922.955867365</v>
      </c>
      <c r="BE399" s="47">
        <f t="shared" si="2174"/>
        <v>30237219.947254479</v>
      </c>
      <c r="BF399" s="47">
        <f>AT399+AU399+AV399+AW399+AX399+AY399+AZ399+BA399+BB399+BC399+BD399+BE399</f>
        <v>36168876.25279589</v>
      </c>
      <c r="BG399" s="47">
        <f t="shared" ref="BG399:BR399" si="2175">BG359+BG367-BG379-BG395</f>
        <v>-4164091.4556000829</v>
      </c>
      <c r="BH399" s="47">
        <f t="shared" si="2175"/>
        <v>-5002592.4962443262</v>
      </c>
      <c r="BI399" s="47">
        <f t="shared" si="2175"/>
        <v>-1956398.1888667196</v>
      </c>
      <c r="BJ399" s="47">
        <f t="shared" si="2175"/>
        <v>3748106.2815474123</v>
      </c>
      <c r="BK399" s="47">
        <f t="shared" si="2175"/>
        <v>-8287738.7371891588</v>
      </c>
      <c r="BL399" s="47">
        <f t="shared" si="2175"/>
        <v>-9217852.5307126939</v>
      </c>
      <c r="BM399" s="47">
        <f t="shared" si="2175"/>
        <v>2789044.7341052894</v>
      </c>
      <c r="BN399" s="47">
        <f t="shared" si="2175"/>
        <v>2461626.1842305367</v>
      </c>
      <c r="BO399" s="47">
        <f t="shared" si="2175"/>
        <v>-532455.55938078463</v>
      </c>
      <c r="BP399" s="47">
        <f t="shared" si="2175"/>
        <v>2979932.9741279776</v>
      </c>
      <c r="BQ399" s="47">
        <f t="shared" si="2175"/>
        <v>-4007606.6811467698</v>
      </c>
      <c r="BR399" s="47">
        <f t="shared" si="2175"/>
        <v>25837030.669366512</v>
      </c>
      <c r="BS399" s="47">
        <f>BG399+BH399+BI399+BJ399+BK399+BL399+BM399+BN399+BO399+BP399+BQ399+BR399</f>
        <v>4647005.1942371912</v>
      </c>
      <c r="BT399" s="47">
        <f t="shared" ref="BT399:CE399" si="2176">BT359+BT367-BT379-BT395</f>
        <v>3243822.6972542424</v>
      </c>
      <c r="BU399" s="47">
        <f t="shared" si="2176"/>
        <v>-2310501.3979719579</v>
      </c>
      <c r="BV399" s="47">
        <f t="shared" si="2176"/>
        <v>-6860177.5044233054</v>
      </c>
      <c r="BW399" s="47">
        <f t="shared" si="2176"/>
        <v>5191337.0658070594</v>
      </c>
      <c r="BX399" s="47">
        <f t="shared" si="2176"/>
        <v>-7857066.4952429961</v>
      </c>
      <c r="BY399" s="47">
        <f t="shared" si="2176"/>
        <v>720475.68356727064</v>
      </c>
      <c r="BZ399" s="47">
        <f t="shared" si="2176"/>
        <v>-4877820.3084211042</v>
      </c>
      <c r="CA399" s="47">
        <f t="shared" si="2176"/>
        <v>-4886859.536596626</v>
      </c>
      <c r="CB399" s="47">
        <f t="shared" si="2176"/>
        <v>-5945610.4092386365</v>
      </c>
      <c r="CC399" s="47">
        <f t="shared" si="2176"/>
        <v>-3989401.311759294</v>
      </c>
      <c r="CD399" s="47">
        <f t="shared" si="2176"/>
        <v>-10908806.986563206</v>
      </c>
      <c r="CE399" s="47">
        <f t="shared" si="2176"/>
        <v>37904156.841261864</v>
      </c>
      <c r="CF399" s="47">
        <f>BT399+BU399+BV399+BW399+BX399+BY399+BZ399+CA399+CB399+CC399+CD399+CE399</f>
        <v>-576451.66232669353</v>
      </c>
      <c r="CG399" s="47">
        <f t="shared" ref="CG399:CR399" si="2177">CG359+CG367-CG379-CG395</f>
        <v>-9096406.4665331114</v>
      </c>
      <c r="CH399" s="47">
        <f t="shared" si="2177"/>
        <v>-5164820.3152646124</v>
      </c>
      <c r="CI399" s="47">
        <f t="shared" si="2177"/>
        <v>635434.26852783561</v>
      </c>
      <c r="CJ399" s="47">
        <f t="shared" si="2177"/>
        <v>-5490982.9155192086</v>
      </c>
      <c r="CK399" s="47">
        <f t="shared" si="2177"/>
        <v>-12265342.27197024</v>
      </c>
      <c r="CL399" s="47">
        <f t="shared" si="2177"/>
        <v>-1266567.6450509576</v>
      </c>
      <c r="CM399" s="47">
        <f t="shared" si="2177"/>
        <v>-3251824.6265357733</v>
      </c>
      <c r="CN399" s="47">
        <f t="shared" si="2177"/>
        <v>-15228800.815710915</v>
      </c>
      <c r="CO399" s="47">
        <f t="shared" si="2177"/>
        <v>-25773705.864956941</v>
      </c>
      <c r="CP399" s="47">
        <f t="shared" si="2177"/>
        <v>-7993752.9856038094</v>
      </c>
      <c r="CQ399" s="47">
        <f t="shared" si="2177"/>
        <v>-5290853.4683291167</v>
      </c>
      <c r="CR399" s="47">
        <f t="shared" si="2177"/>
        <v>37332440.655294031</v>
      </c>
      <c r="CS399" s="47">
        <f>CG399+CH399+CI399+CJ399+CK399+CL399+CM399+CN399+CO399+CP399+CQ399+CR399</f>
        <v>-52855182.451652825</v>
      </c>
      <c r="CT399" s="47">
        <f t="shared" ref="CT399:DE399" si="2178">CT359+CT367-CT379-CT395</f>
        <v>-21804732.294900656</v>
      </c>
      <c r="CU399" s="47">
        <f t="shared" si="2178"/>
        <v>1908842.771156773</v>
      </c>
      <c r="CV399" s="47">
        <f t="shared" si="2178"/>
        <v>-2068671.5182824433</v>
      </c>
      <c r="CW399" s="47">
        <f t="shared" si="2178"/>
        <v>-19652024.949132029</v>
      </c>
      <c r="CX399" s="47">
        <f t="shared" si="2178"/>
        <v>-34163131.828122452</v>
      </c>
      <c r="CY399" s="47">
        <f t="shared" si="2178"/>
        <v>11860581.72522068</v>
      </c>
      <c r="CZ399" s="47">
        <f t="shared" si="2178"/>
        <v>74550.465990737081</v>
      </c>
      <c r="DA399" s="47">
        <f t="shared" si="2178"/>
        <v>-12379135.335086152</v>
      </c>
      <c r="DB399" s="47">
        <f t="shared" si="2178"/>
        <v>193817.40485456586</v>
      </c>
      <c r="DC399" s="47">
        <f t="shared" si="2178"/>
        <v>29322921.626345892</v>
      </c>
      <c r="DD399" s="47">
        <f t="shared" si="2178"/>
        <v>2799305.5788228214</v>
      </c>
      <c r="DE399" s="47">
        <f t="shared" si="2178"/>
        <v>76437513.268708169</v>
      </c>
      <c r="DF399" s="47">
        <f>CT399+CU399+CV399+CW399+CX399+CY399+CZ399+DA399+DB399+DC399+DD399+DE399</f>
        <v>32529836.915575907</v>
      </c>
      <c r="DG399" s="47">
        <f t="shared" ref="DG399:DR399" si="2179">DG359+DG367-DG379-DG395</f>
        <v>-25596994.578277424</v>
      </c>
      <c r="DH399" s="47">
        <f t="shared" si="2179"/>
        <v>-6127617.1322931498</v>
      </c>
      <c r="DI399" s="47">
        <f t="shared" si="2179"/>
        <v>-1564401.0103837701</v>
      </c>
      <c r="DJ399" s="47">
        <f t="shared" si="2179"/>
        <v>268124.96835163236</v>
      </c>
      <c r="DK399" s="47">
        <f t="shared" si="2179"/>
        <v>-25623607.45493491</v>
      </c>
      <c r="DL399" s="47">
        <f t="shared" si="2179"/>
        <v>-1084607.0828450473</v>
      </c>
      <c r="DM399" s="47">
        <f t="shared" si="2179"/>
        <v>-13665528.247772068</v>
      </c>
      <c r="DN399" s="47">
        <f t="shared" si="2179"/>
        <v>3381409.4481547475</v>
      </c>
      <c r="DO399" s="47">
        <f t="shared" si="2179"/>
        <v>-4995328.8499999922</v>
      </c>
      <c r="DP399" s="47">
        <f t="shared" si="2179"/>
        <v>3071296.5770000513</v>
      </c>
      <c r="DQ399" s="47">
        <f t="shared" si="2179"/>
        <v>-3062937.6639999454</v>
      </c>
      <c r="DR399" s="47">
        <f t="shared" si="2179"/>
        <v>87097919.150000021</v>
      </c>
      <c r="DS399" s="47">
        <f>DG399+DH399+DI399+DJ399+DK399+DL399+DM399+DN399+DO399+DP399+DQ399+DR399</f>
        <v>12097728.123000145</v>
      </c>
      <c r="DT399" s="47">
        <f t="shared" ref="DT399:EE399" si="2180">DT359+DT367-DT379-DT395</f>
        <v>-24133856.25999999</v>
      </c>
      <c r="DU399" s="47">
        <f t="shared" si="2180"/>
        <v>-4920341.8960000277</v>
      </c>
      <c r="DV399" s="47">
        <f t="shared" si="2180"/>
        <v>3023944.4460000396</v>
      </c>
      <c r="DW399" s="47">
        <f t="shared" si="2180"/>
        <v>-9844887.869999975</v>
      </c>
      <c r="DX399" s="47">
        <f t="shared" si="2180"/>
        <v>7369044.3700000048</v>
      </c>
      <c r="DY399" s="47">
        <f t="shared" si="2180"/>
        <v>9158847.5469999611</v>
      </c>
      <c r="DZ399" s="47">
        <f t="shared" si="2180"/>
        <v>-2946508.1570000341</v>
      </c>
      <c r="EA399" s="47">
        <f t="shared" si="2180"/>
        <v>9866021.1000000536</v>
      </c>
      <c r="EB399" s="47">
        <f t="shared" si="2180"/>
        <v>84752329.669999927</v>
      </c>
      <c r="EC399" s="47">
        <f t="shared" si="2180"/>
        <v>17817186.241101056</v>
      </c>
      <c r="ED399" s="47">
        <f t="shared" si="2180"/>
        <v>3986945.3058988452</v>
      </c>
      <c r="EE399" s="47">
        <f t="shared" si="2180"/>
        <v>78631208.984000325</v>
      </c>
      <c r="EF399" s="47">
        <f>DT399+DU399+DV399+DW399+DX399+DY399+DZ399+EA399+EB399+EC399+ED399+EE399</f>
        <v>172759933.48100019</v>
      </c>
      <c r="EG399" s="47">
        <f t="shared" ref="EG399:ER399" si="2181">EG359+EG367-EG379-EG395</f>
        <v>16003450.01000005</v>
      </c>
      <c r="EH399" s="47">
        <f t="shared" si="2181"/>
        <v>14666453.599999934</v>
      </c>
      <c r="EI399" s="47">
        <f t="shared" si="2181"/>
        <v>8788385.0600000173</v>
      </c>
      <c r="EJ399" s="47">
        <f t="shared" si="2181"/>
        <v>5448326.130000025</v>
      </c>
      <c r="EK399" s="47">
        <f t="shared" si="2181"/>
        <v>12334753.031000018</v>
      </c>
      <c r="EL399" s="47">
        <f t="shared" si="2181"/>
        <v>1811411.1989998822</v>
      </c>
      <c r="EM399" s="47">
        <f t="shared" si="2181"/>
        <v>-8971949.1429999173</v>
      </c>
      <c r="EN399" s="47">
        <f t="shared" si="2181"/>
        <v>1284510.0929997563</v>
      </c>
      <c r="EO399" s="47">
        <f t="shared" si="2181"/>
        <v>9948325.1200004518</v>
      </c>
      <c r="EP399" s="47">
        <f t="shared" si="2181"/>
        <v>25106571.529999916</v>
      </c>
      <c r="EQ399" s="47">
        <f t="shared" si="2181"/>
        <v>9225030.8500005305</v>
      </c>
      <c r="ER399" s="47">
        <f t="shared" si="2181"/>
        <v>60259084.87999969</v>
      </c>
      <c r="ES399" s="47">
        <f>EG399+EH399+EI399+EJ399+EK399+EL399+EM399+EN399+EO399+EP399+EQ399+ER399</f>
        <v>155904352.36000034</v>
      </c>
      <c r="ET399" s="47">
        <f t="shared" ref="ET399:FE399" si="2182">ET359+ET367-ET379-ET395</f>
        <v>17656011.449999955</v>
      </c>
      <c r="EU399" s="47">
        <f t="shared" si="2182"/>
        <v>7497875.910000056</v>
      </c>
      <c r="EV399" s="47">
        <f t="shared" si="2182"/>
        <v>-8953973.5120001137</v>
      </c>
      <c r="EW399" s="47">
        <f t="shared" si="2182"/>
        <v>6061365.5950000286</v>
      </c>
      <c r="EX399" s="47">
        <f t="shared" si="2182"/>
        <v>7834900.167000086</v>
      </c>
      <c r="EY399" s="47">
        <f t="shared" si="2182"/>
        <v>513523.09999993443</v>
      </c>
      <c r="EZ399" s="47">
        <f t="shared" si="2182"/>
        <v>14289274.718999803</v>
      </c>
      <c r="FA399" s="47">
        <f t="shared" si="2182"/>
        <v>7382462.9139699042</v>
      </c>
      <c r="FB399" s="47">
        <f t="shared" si="2182"/>
        <v>-2253477.8409695625</v>
      </c>
      <c r="FC399" s="47">
        <f t="shared" si="2182"/>
        <v>27990468.997999638</v>
      </c>
      <c r="FD399" s="47">
        <f t="shared" si="2182"/>
        <v>30570884.381600261</v>
      </c>
      <c r="FE399" s="47">
        <f t="shared" si="2182"/>
        <v>23644178.383400261</v>
      </c>
      <c r="FF399" s="47">
        <f>ET399+EU399+EV399+EW399+EX399+EY399+EZ399+FA399+FB399+FC399+FD399+FE399</f>
        <v>132233494.26500025</v>
      </c>
      <c r="FG399" s="47">
        <f t="shared" ref="FG399:FR399" si="2183">FG359+FG367-FG379-FG395</f>
        <v>3231638.9629669636</v>
      </c>
      <c r="FH399" s="47">
        <f t="shared" si="2183"/>
        <v>3374639.4240330756</v>
      </c>
      <c r="FI399" s="47">
        <f t="shared" si="2183"/>
        <v>-14978671.13203302</v>
      </c>
      <c r="FJ399" s="47">
        <f t="shared" si="2183"/>
        <v>3206964.3980330834</v>
      </c>
      <c r="FK399" s="47">
        <f t="shared" si="2183"/>
        <v>-2799996.693000108</v>
      </c>
      <c r="FL399" s="47">
        <f t="shared" si="2183"/>
        <v>-11877765.072999775</v>
      </c>
      <c r="FM399" s="47">
        <f t="shared" si="2183"/>
        <v>4397023.7959689489</v>
      </c>
      <c r="FN399" s="47">
        <f t="shared" si="2183"/>
        <v>-8784399.6839692909</v>
      </c>
      <c r="FO399" s="47">
        <f t="shared" si="2183"/>
        <v>2132492.7559999228</v>
      </c>
      <c r="FP399" s="47">
        <f t="shared" si="2183"/>
        <v>20412051.136000037</v>
      </c>
      <c r="FQ399" s="47">
        <f t="shared" si="2183"/>
        <v>-9893405.319999788</v>
      </c>
      <c r="FR399" s="47">
        <f t="shared" si="2183"/>
        <v>47807743.099399999</v>
      </c>
      <c r="FS399" s="47">
        <f>FG399+FH399+FI399+FJ399+FK399+FL399+FM399+FN399+FO399+FP399+FQ399+FR399</f>
        <v>36228315.670400053</v>
      </c>
      <c r="FT399" s="47">
        <f t="shared" ref="FT399:GC399" si="2184">FT359+FT367-FT379-FT395</f>
        <v>534354.02199998591</v>
      </c>
      <c r="FU399" s="47">
        <f t="shared" si="2184"/>
        <v>-17679646.061999947</v>
      </c>
      <c r="FV399" s="47">
        <f t="shared" si="2184"/>
        <v>-6001951.3400000045</v>
      </c>
      <c r="FW399" s="47">
        <f t="shared" si="2184"/>
        <v>15831771.700000018</v>
      </c>
      <c r="FX399" s="47">
        <f t="shared" si="2184"/>
        <v>-18804844.710000128</v>
      </c>
      <c r="FY399" s="47">
        <f t="shared" si="2184"/>
        <v>1128318.3600000739</v>
      </c>
      <c r="FZ399" s="47">
        <f t="shared" si="2184"/>
        <v>4502448.9159999192</v>
      </c>
      <c r="GA399" s="47">
        <f t="shared" si="2184"/>
        <v>-19167440.325999916</v>
      </c>
      <c r="GB399" s="47">
        <f t="shared" si="2184"/>
        <v>-8670592.3299998045</v>
      </c>
      <c r="GC399" s="47">
        <f t="shared" si="2184"/>
        <v>15987845.179999888</v>
      </c>
      <c r="GD399" s="47">
        <f>GD359+GD367-GD379-GD395</f>
        <v>-26726760.329999596</v>
      </c>
      <c r="GE399" s="47">
        <f>GE359+GE367-GE379-GE395</f>
        <v>60578753.709999472</v>
      </c>
      <c r="GF399" s="47">
        <f>FT399+FU399+FV399+FW399+FX399+FY399+FZ399+GA399+GB399+GC399+GD399+GE399</f>
        <v>1512256.7899999619</v>
      </c>
      <c r="GG399" s="47">
        <f t="shared" ref="GG399:GP399" si="2185">GG359+GG367-GG379-GG395</f>
        <v>-22627228.86999999</v>
      </c>
      <c r="GH399" s="47">
        <f t="shared" si="2185"/>
        <v>2429827.5019999747</v>
      </c>
      <c r="GI399" s="47">
        <f t="shared" si="2185"/>
        <v>3710547.3389999722</v>
      </c>
      <c r="GJ399" s="47">
        <f t="shared" si="2185"/>
        <v>7062932.9390000999</v>
      </c>
      <c r="GK399" s="47">
        <f t="shared" si="2185"/>
        <v>-35290486.067000061</v>
      </c>
      <c r="GL399" s="47">
        <f t="shared" si="2185"/>
        <v>-3897522.4129998386</v>
      </c>
      <c r="GM399" s="47">
        <f t="shared" si="2185"/>
        <v>-9523292.2580001652</v>
      </c>
      <c r="GN399" s="47">
        <f t="shared" si="2185"/>
        <v>4249792.1780001819</v>
      </c>
      <c r="GO399" s="47">
        <f t="shared" si="2185"/>
        <v>-11016117.237000495</v>
      </c>
      <c r="GP399" s="47">
        <f t="shared" si="2185"/>
        <v>12111063.558000267</v>
      </c>
      <c r="GQ399" s="47">
        <f>GQ359+GQ367-GQ379-GQ395</f>
        <v>-1391081.15966627</v>
      </c>
      <c r="GR399" s="47">
        <f>GR359+GR367-GR379-GR395</f>
        <v>76620860.734666362</v>
      </c>
      <c r="GS399" s="47">
        <f>GG399+GH399+GI399+GJ399+GK399+GL399+GM399+GN399+GO399+GP399+GQ399+GR399</f>
        <v>22439296.246000037</v>
      </c>
      <c r="GT399" s="47">
        <f t="shared" ref="GT399:HC399" si="2186">GT359+GT367-GT379-GT395</f>
        <v>-25708875.079999983</v>
      </c>
      <c r="GU399" s="47">
        <f t="shared" si="2186"/>
        <v>6514137.9699999988</v>
      </c>
      <c r="GV399" s="47">
        <f t="shared" si="2186"/>
        <v>8174693.4169999957</v>
      </c>
      <c r="GW399" s="47">
        <f t="shared" si="2186"/>
        <v>-988712.47499987483</v>
      </c>
      <c r="GX399" s="47">
        <f t="shared" si="2186"/>
        <v>14162858.388000011</v>
      </c>
      <c r="GY399" s="47">
        <f t="shared" si="2186"/>
        <v>22037504.113000005</v>
      </c>
      <c r="GZ399" s="47">
        <f t="shared" si="2186"/>
        <v>5378171.5169999599</v>
      </c>
      <c r="HA399" s="47">
        <f t="shared" si="2186"/>
        <v>12078617.333000124</v>
      </c>
      <c r="HB399" s="47">
        <f t="shared" si="2186"/>
        <v>10113034.846999943</v>
      </c>
      <c r="HC399" s="47">
        <f t="shared" si="2186"/>
        <v>6205184.4699999383</v>
      </c>
      <c r="HD399" s="47">
        <f>HD359+HD367-HD379-HD395</f>
        <v>11212192.020000158</v>
      </c>
      <c r="HE399" s="47">
        <f>HE359+HE367-HE379-HE395</f>
        <v>11942747.576999724</v>
      </c>
      <c r="HF399" s="47">
        <f>GT399+GU399+GV399+GW399+GX399+GY399+GZ399+HA399+HB399+HC399+HD399+HE399</f>
        <v>81121554.097000003</v>
      </c>
      <c r="HG399" s="47">
        <f t="shared" ref="HG399:HP399" si="2187">HG359+HG367-HG379-HG395</f>
        <v>-7901345.2109999647</v>
      </c>
      <c r="HH399" s="47">
        <f t="shared" si="2187"/>
        <v>-12760937.717899576</v>
      </c>
      <c r="HI399" s="47">
        <f t="shared" si="2187"/>
        <v>5321003.4358995548</v>
      </c>
      <c r="HJ399" s="47">
        <f t="shared" si="2187"/>
        <v>14981180.393000066</v>
      </c>
      <c r="HK399" s="47">
        <f t="shared" si="2187"/>
        <v>-11350265.750000004</v>
      </c>
      <c r="HL399" s="47">
        <f t="shared" si="2187"/>
        <v>10928941.93999991</v>
      </c>
      <c r="HM399" s="47">
        <f t="shared" si="2187"/>
        <v>-17552184.559999883</v>
      </c>
      <c r="HN399" s="47">
        <f t="shared" si="2187"/>
        <v>-13324946.910999775</v>
      </c>
      <c r="HO399" s="47">
        <f t="shared" si="2187"/>
        <v>-30094285.176000059</v>
      </c>
      <c r="HP399" s="47">
        <f t="shared" si="2187"/>
        <v>2339502.7630001605</v>
      </c>
      <c r="HQ399" s="47">
        <f>HQ359+HQ367-HQ379-HQ395</f>
        <v>-10748706.62000066</v>
      </c>
      <c r="HR399" s="47">
        <f>HR359+HR367-HR379-HR395</f>
        <v>40985987.64100045</v>
      </c>
      <c r="HS399" s="47">
        <f>HG399+HH399+HI399+HJ399+HK399+HL399+HM399+HN399+HO399+HP399+HQ399+HR399</f>
        <v>-29176055.772999778</v>
      </c>
      <c r="HT399" s="47">
        <f t="shared" ref="HT399:IC399" si="2188">HT359+HT367-HT379-HT395</f>
        <v>-6200580.0900000185</v>
      </c>
      <c r="HU399" s="47">
        <f t="shared" si="2188"/>
        <v>-14347972.799999982</v>
      </c>
      <c r="HV399" s="47">
        <f t="shared" si="2188"/>
        <v>-21697137.669000015</v>
      </c>
      <c r="HW399" s="47">
        <f t="shared" si="2188"/>
        <v>-4917068.2109999359</v>
      </c>
      <c r="HX399" s="47">
        <f t="shared" si="2188"/>
        <v>-6704143.4300002009</v>
      </c>
      <c r="HY399" s="47">
        <f t="shared" si="2188"/>
        <v>-20244879.779999822</v>
      </c>
      <c r="HZ399" s="47">
        <f t="shared" si="2188"/>
        <v>2878336.7699997127</v>
      </c>
      <c r="IA399" s="47">
        <f t="shared" si="2188"/>
        <v>-22045104.228999704</v>
      </c>
      <c r="IB399" s="47">
        <f t="shared" si="2188"/>
        <v>-23001496.401000287</v>
      </c>
      <c r="IC399" s="47">
        <f t="shared" si="2188"/>
        <v>-8533539.2299999278</v>
      </c>
      <c r="ID399" s="47">
        <f>ID359+ID367-ID379-ID395</f>
        <v>-7121195.2699999819</v>
      </c>
      <c r="IE399" s="47">
        <f>IE359+IE367-IE379-IE395</f>
        <v>82078363.509999603</v>
      </c>
      <c r="IF399" s="47">
        <f>HT399+HU399+HV399+HW399+HX399+HY399+HZ399+IA399+IB399+IC399+ID399+IE399</f>
        <v>-49856416.830000564</v>
      </c>
      <c r="IG399" s="47">
        <f t="shared" ref="IG399:IP399" si="2189">IG359+IG367-IG379-IG395</f>
        <v>-8399004.4520000517</v>
      </c>
      <c r="IH399" s="47">
        <f t="shared" si="2189"/>
        <v>-15954333.437999964</v>
      </c>
      <c r="II399" s="47">
        <f t="shared" si="2189"/>
        <v>-20458208.519800007</v>
      </c>
      <c r="IJ399" s="47">
        <f t="shared" si="2189"/>
        <v>-4187779.3202000996</v>
      </c>
      <c r="IK399" s="47">
        <f t="shared" si="2189"/>
        <v>-30217580.769999743</v>
      </c>
      <c r="IL399" s="47">
        <f t="shared" si="2189"/>
        <v>-1836071.2400001884</v>
      </c>
      <c r="IM399" s="47">
        <f t="shared" si="2189"/>
        <v>3210747.0100000491</v>
      </c>
      <c r="IN399" s="47">
        <f t="shared" si="2189"/>
        <v>-24530181.259999748</v>
      </c>
      <c r="IO399" s="47">
        <f t="shared" si="2189"/>
        <v>-11096598.99300015</v>
      </c>
      <c r="IP399" s="47">
        <f t="shared" si="2189"/>
        <v>-691558.45500022173</v>
      </c>
      <c r="IQ399" s="47">
        <f>IQ359+IQ367-IQ379-IQ395</f>
        <v>3574229.2979998887</v>
      </c>
      <c r="IR399" s="47">
        <f>IR359+IR367-IR379-IR395</f>
        <v>84060535.064000309</v>
      </c>
      <c r="IS399" s="47">
        <f>IG399+IH399+II399+IJ399+IK399+IL399+IM399+IN399+IO399+IP399+IQ399+IR399</f>
        <v>-26525805.075999931</v>
      </c>
      <c r="IT399" s="47">
        <f t="shared" ref="IT399:JC399" si="2190">IT359+IT367-IT379-IT395</f>
        <v>-31894852.109999999</v>
      </c>
      <c r="IU399" s="47">
        <f t="shared" si="2190"/>
        <v>-5022688.4599999934</v>
      </c>
      <c r="IV399" s="47">
        <f t="shared" si="2190"/>
        <v>-91033.76000007987</v>
      </c>
      <c r="IW399" s="47">
        <f t="shared" si="2190"/>
        <v>-3623.2799997627735</v>
      </c>
      <c r="IX399" s="47">
        <f t="shared" si="2190"/>
        <v>-8838553.4200003743</v>
      </c>
      <c r="IY399" s="47">
        <f t="shared" si="2190"/>
        <v>3364346.5403002501</v>
      </c>
      <c r="IZ399" s="47">
        <f t="shared" si="2190"/>
        <v>-3458286.5703002512</v>
      </c>
      <c r="JA399" s="47">
        <f t="shared" si="2190"/>
        <v>-11155733.099999636</v>
      </c>
      <c r="JB399" s="47">
        <f t="shared" si="2190"/>
        <v>-10145435.980000289</v>
      </c>
      <c r="JC399" s="47">
        <f t="shared" si="2190"/>
        <v>22959250.944180429</v>
      </c>
      <c r="JD399" s="47">
        <f>JD359+JD367-JD379-JD395</f>
        <v>16187455.352819324</v>
      </c>
      <c r="JE399" s="47">
        <f>JE359+JE367-JE379-JE395</f>
        <v>71665387.473000228</v>
      </c>
      <c r="JF399" s="47">
        <f>IT399+IU399+IV399+IW399+IX399+IY399+IZ399+JA399+JB399+JC399+JD399+JE399</f>
        <v>43566233.629999846</v>
      </c>
      <c r="JG399" s="239">
        <f t="shared" ref="JG399:JP399" si="2191">JG359+JG367-JG379-JG395</f>
        <v>-21227086.774000015</v>
      </c>
      <c r="JH399" s="47">
        <f t="shared" si="2191"/>
        <v>-12292958.817500012</v>
      </c>
      <c r="JI399" s="47">
        <f t="shared" si="2191"/>
        <v>-2581700.1194999823</v>
      </c>
      <c r="JJ399" s="47">
        <f t="shared" si="2191"/>
        <v>1284409.301000149</v>
      </c>
      <c r="JK399" s="47">
        <f t="shared" si="2191"/>
        <v>-7999517.8340000212</v>
      </c>
      <c r="JL399" s="47">
        <f t="shared" si="2191"/>
        <v>1258512.5799999237</v>
      </c>
      <c r="JM399" s="47">
        <f t="shared" si="2191"/>
        <v>-33412571.882999755</v>
      </c>
      <c r="JN399" s="47">
        <f t="shared" si="2191"/>
        <v>-5353149.3803001344</v>
      </c>
      <c r="JO399" s="47">
        <f t="shared" si="2191"/>
        <v>-8941930.980000142</v>
      </c>
      <c r="JP399" s="47">
        <f t="shared" si="2191"/>
        <v>-12582298.468999952</v>
      </c>
      <c r="JQ399" s="47">
        <f>JQ359+JQ367-JQ379-JQ395</f>
        <v>25128376.771999896</v>
      </c>
      <c r="JR399" s="47">
        <f>JR359+JR367-JR379-JR395</f>
        <v>88597410.084300041</v>
      </c>
      <c r="JS399" s="47">
        <f>JG399+JH399+JI399+JJ399+JK399+JL399+JM399+JN399+JO399+JP399+JQ399+JR399</f>
        <v>11877494.479999989</v>
      </c>
      <c r="JT399" s="239">
        <f t="shared" ref="JT399:KC399" si="2192">JT359+JT367-JT379-JT395</f>
        <v>-13557315.599999994</v>
      </c>
      <c r="JU399" s="47">
        <f t="shared" si="2192"/>
        <v>-6318010.7729999721</v>
      </c>
      <c r="JV399" s="47">
        <f t="shared" si="2192"/>
        <v>5022412.1429998875</v>
      </c>
      <c r="JW399" s="47">
        <f t="shared" si="2192"/>
        <v>4771243.8439000547</v>
      </c>
      <c r="JX399" s="47">
        <f t="shared" si="2192"/>
        <v>-4940623.7938999832</v>
      </c>
      <c r="JY399" s="47">
        <f t="shared" si="2192"/>
        <v>-17511136.599999994</v>
      </c>
      <c r="JZ399" s="47">
        <f t="shared" si="2192"/>
        <v>-33782031.891100138</v>
      </c>
      <c r="KA399" s="47">
        <f t="shared" si="2192"/>
        <v>-4631448.5679000616</v>
      </c>
      <c r="KB399" s="47">
        <f t="shared" si="2192"/>
        <v>-29271155.650999751</v>
      </c>
      <c r="KC399" s="47">
        <f t="shared" si="2192"/>
        <v>-4007086.9069002867</v>
      </c>
      <c r="KD399" s="47">
        <f>KD359+KD367-KD379-KD395</f>
        <v>10063263.52850017</v>
      </c>
      <c r="KE399" s="47">
        <f>KE359+KE367-KE379-KE395</f>
        <v>62788919.428399682</v>
      </c>
      <c r="KF399" s="47">
        <f>JT399+JU399+JV399+JW399+JX399+JY399+JZ399+KA399+KB399+KC399+KD399+KE399</f>
        <v>-31372970.840000391</v>
      </c>
      <c r="KG399" s="239">
        <f t="shared" ref="KG399:KP399" si="2193">KG359+KG367-KG379-KG395</f>
        <v>-33509550.707000002</v>
      </c>
      <c r="KH399" s="47">
        <f t="shared" si="2193"/>
        <v>-4760959.5530000012</v>
      </c>
      <c r="KI399" s="47">
        <f t="shared" si="2193"/>
        <v>-28121696.239000052</v>
      </c>
      <c r="KJ399" s="47">
        <f t="shared" si="2193"/>
        <v>-11781270.090999961</v>
      </c>
      <c r="KK399" s="47">
        <f t="shared" si="2193"/>
        <v>-13017174.319999665</v>
      </c>
      <c r="KL399" s="47">
        <f t="shared" si="2193"/>
        <v>-36087995.250000246</v>
      </c>
      <c r="KM399" s="47">
        <f t="shared" si="2193"/>
        <v>-6012500.870000123</v>
      </c>
      <c r="KN399" s="47">
        <f t="shared" si="2193"/>
        <v>2484197.4499999285</v>
      </c>
      <c r="KO399" s="47">
        <f t="shared" si="2193"/>
        <v>-33656892.749999434</v>
      </c>
      <c r="KP399" s="47">
        <f t="shared" si="2193"/>
        <v>-16852695.730000347</v>
      </c>
      <c r="KQ399" s="47">
        <f>KQ359+KQ367-KQ379-KQ395</f>
        <v>35659036.679999799</v>
      </c>
      <c r="KR399" s="47">
        <f>KR359+KR367-KR379-KR395</f>
        <v>102822083.2900002</v>
      </c>
      <c r="KS399" s="47">
        <f>KG399+KH399+KI399+KJ399+KK399+KL399+KM399+KN399+KO399+KP399+KQ399+KR399</f>
        <v>-42835418.089999914</v>
      </c>
      <c r="KT399" s="239">
        <f t="shared" ref="KT399:LC399" si="2194">KT359+KT367-KT379-KT395</f>
        <v>-12620497.370999966</v>
      </c>
      <c r="KU399" s="47">
        <f t="shared" si="2194"/>
        <v>-14460054.778999984</v>
      </c>
      <c r="KV399" s="47">
        <f t="shared" si="2194"/>
        <v>-30591083.040000021</v>
      </c>
      <c r="KW399" s="47">
        <f t="shared" si="2194"/>
        <v>-4117849.0869999528</v>
      </c>
      <c r="KX399" s="47">
        <f t="shared" si="2194"/>
        <v>-11976432.273000211</v>
      </c>
      <c r="KY399" s="47">
        <f t="shared" si="2194"/>
        <v>868420.82999998331</v>
      </c>
      <c r="KZ399" s="47">
        <f t="shared" si="2194"/>
        <v>7768841.5900004506</v>
      </c>
      <c r="LA399" s="47">
        <f t="shared" si="2194"/>
        <v>-8431141.3600003123</v>
      </c>
      <c r="LB399" s="47">
        <f t="shared" si="2194"/>
        <v>-2843762.7699998617</v>
      </c>
      <c r="LC399" s="47">
        <f t="shared" si="2194"/>
        <v>8008554.7869999409</v>
      </c>
      <c r="LD399" s="47">
        <f>LD359+LD367-LD379-LD395</f>
        <v>31902682.853001177</v>
      </c>
      <c r="LE399" s="47">
        <f>LE359+LE367-LE379-LE395</f>
        <v>138509775.31900001</v>
      </c>
      <c r="LF399" s="47">
        <f>KT399+KU399+KV399+KW399+KX399+KY399+KZ399+LA399+LB399+LC399+LD399+LE399</f>
        <v>102017454.69900125</v>
      </c>
      <c r="LG399" s="239">
        <f t="shared" ref="LG399:LP399" si="2195">LG359+LG367-LG379-LG395</f>
        <v>-15677761.599999964</v>
      </c>
      <c r="LH399" s="47">
        <f t="shared" si="2195"/>
        <v>-11318716.959999979</v>
      </c>
      <c r="LI399" s="47">
        <f t="shared" si="2195"/>
        <v>-10662685.56100017</v>
      </c>
      <c r="LJ399" s="47">
        <f t="shared" si="2195"/>
        <v>2562580.6710000932</v>
      </c>
      <c r="LK399" s="47">
        <f t="shared" si="2195"/>
        <v>10604658.5400002</v>
      </c>
      <c r="LL399" s="47">
        <f t="shared" si="2195"/>
        <v>30322006.950999588</v>
      </c>
      <c r="LM399" s="47">
        <f t="shared" si="2195"/>
        <v>11167401.959000051</v>
      </c>
      <c r="LN399" s="47">
        <f t="shared" si="2195"/>
        <v>-14029719.549999028</v>
      </c>
      <c r="LO399" s="47">
        <f t="shared" si="2195"/>
        <v>2981606.6899988642</v>
      </c>
      <c r="LP399" s="47">
        <f t="shared" si="2195"/>
        <v>-239303492.47999981</v>
      </c>
      <c r="LQ399" s="47">
        <f>LQ359+LQ367-LQ379-LQ395</f>
        <v>-7936454.7099987864</v>
      </c>
      <c r="LR399" s="47">
        <f>LR359+LR367-LR379-LR395</f>
        <v>111943632.30999921</v>
      </c>
      <c r="LS399" s="47">
        <f>LG399+LH399+LI399+LJ399+LK399+LL399+LM399+LN399+LO399+LP399+LQ399+LR399</f>
        <v>-129346943.73999973</v>
      </c>
      <c r="LT399" s="239">
        <f t="shared" ref="LT399:MC399" si="2196">LT359+LT367-LT379-LT395</f>
        <v>-26016511.420000046</v>
      </c>
      <c r="LU399" s="47">
        <f t="shared" si="2196"/>
        <v>-374760.26000013947</v>
      </c>
      <c r="LV399" s="47">
        <f t="shared" si="2196"/>
        <v>42399084.610000134</v>
      </c>
      <c r="LW399" s="47">
        <f t="shared" si="2196"/>
        <v>17422307.609999627</v>
      </c>
      <c r="LX399" s="47">
        <f t="shared" si="2196"/>
        <v>-508040.24999970198</v>
      </c>
      <c r="LY399" s="47">
        <f t="shared" si="2196"/>
        <v>-1726023.9200001368</v>
      </c>
      <c r="LZ399" s="47">
        <f t="shared" si="2196"/>
        <v>-19454440.51919961</v>
      </c>
      <c r="MA399" s="47">
        <f t="shared" si="2196"/>
        <v>22073960.815200001</v>
      </c>
      <c r="MB399" s="47">
        <f t="shared" si="2196"/>
        <v>3228035.77399984</v>
      </c>
      <c r="MC399" s="47">
        <f t="shared" si="2196"/>
        <v>43756272.169999957</v>
      </c>
      <c r="MD399" s="47">
        <f>MD359+MD367-MD379-MD395</f>
        <v>45104983.370000988</v>
      </c>
      <c r="ME399" s="47">
        <f>ME359+ME367-ME379-ME395</f>
        <v>110435016.50999916</v>
      </c>
      <c r="MF399" s="47">
        <f>LT399+LU399+LV399+LW399+LX399+LY399+LZ399+MA399+MB399+MC399+MD399+ME399</f>
        <v>236339884.49000007</v>
      </c>
      <c r="MG399" s="239">
        <f t="shared" ref="MG399:MP399" si="2197">MG359+MG367-MG379-MG395</f>
        <v>-10901603.060000002</v>
      </c>
      <c r="MH399" s="47">
        <f t="shared" si="2197"/>
        <v>1151085.900000006</v>
      </c>
      <c r="MI399" s="47">
        <f t="shared" si="2197"/>
        <v>1009051.589999944</v>
      </c>
      <c r="MJ399" s="47">
        <f t="shared" si="2197"/>
        <v>0</v>
      </c>
      <c r="MK399" s="47">
        <f t="shared" si="2197"/>
        <v>0</v>
      </c>
      <c r="ML399" s="47">
        <f t="shared" si="2197"/>
        <v>0</v>
      </c>
      <c r="MM399" s="47">
        <f t="shared" si="2197"/>
        <v>0</v>
      </c>
      <c r="MN399" s="47">
        <f t="shared" si="2197"/>
        <v>0</v>
      </c>
      <c r="MO399" s="47">
        <f t="shared" si="2197"/>
        <v>0</v>
      </c>
      <c r="MP399" s="47">
        <f t="shared" si="2197"/>
        <v>0</v>
      </c>
      <c r="MQ399" s="47">
        <f>MQ359+MQ367-MQ379-MQ395</f>
        <v>0</v>
      </c>
      <c r="MR399" s="47">
        <f>MR359+MR367-MR379-MR395</f>
        <v>0</v>
      </c>
      <c r="MS399" s="69">
        <f>MG399+MH399+MI399+MJ399+MK399+ML399+MM399+MN399+MO399+MP399+MQ399+MR399</f>
        <v>-8741465.5700000525</v>
      </c>
    </row>
    <row r="400" spans="1:357" ht="20.25" x14ac:dyDescent="0.3">
      <c r="A400" s="92"/>
      <c r="B400" s="128"/>
      <c r="C400" s="129" t="s">
        <v>178</v>
      </c>
      <c r="D400" s="129" t="s">
        <v>178</v>
      </c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7"/>
      <c r="ER400" s="47"/>
      <c r="ES400" s="47"/>
      <c r="ET400" s="47"/>
      <c r="EU400" s="47"/>
      <c r="EV400" s="47"/>
      <c r="EW400" s="47"/>
      <c r="EX400" s="47"/>
      <c r="EY400" s="47"/>
      <c r="EZ400" s="47"/>
      <c r="FA400" s="47"/>
      <c r="FB400" s="47"/>
      <c r="FC400" s="47"/>
      <c r="FD400" s="47"/>
      <c r="FE400" s="47"/>
      <c r="FF400" s="47"/>
      <c r="FG400" s="47"/>
      <c r="FH400" s="47"/>
      <c r="FI400" s="47"/>
      <c r="FJ400" s="47"/>
      <c r="FK400" s="47"/>
      <c r="FL400" s="47"/>
      <c r="FM400" s="47"/>
      <c r="FN400" s="47"/>
      <c r="FO400" s="47"/>
      <c r="FP400" s="47"/>
      <c r="FQ400" s="47"/>
      <c r="FR400" s="47"/>
      <c r="FS400" s="47"/>
      <c r="FT400" s="47"/>
      <c r="FU400" s="47"/>
      <c r="FV400" s="47"/>
      <c r="FW400" s="47"/>
      <c r="FX400" s="47"/>
      <c r="FY400" s="47"/>
      <c r="FZ400" s="47"/>
      <c r="GA400" s="47"/>
      <c r="GB400" s="47"/>
      <c r="GC400" s="47"/>
      <c r="GD400" s="47"/>
      <c r="GE400" s="47"/>
      <c r="GF400" s="47"/>
      <c r="GG400" s="47"/>
      <c r="GH400" s="47"/>
      <c r="GI400" s="47"/>
      <c r="GJ400" s="47"/>
      <c r="GK400" s="47"/>
      <c r="GL400" s="47"/>
      <c r="GM400" s="47"/>
      <c r="GN400" s="47"/>
      <c r="GO400" s="47"/>
      <c r="GP400" s="47"/>
      <c r="GQ400" s="47"/>
      <c r="GR400" s="47"/>
      <c r="GS400" s="47"/>
      <c r="GT400" s="47"/>
      <c r="GU400" s="47"/>
      <c r="GV400" s="47"/>
      <c r="GW400" s="47"/>
      <c r="GX400" s="47"/>
      <c r="GY400" s="47"/>
      <c r="GZ400" s="47"/>
      <c r="HA400" s="47"/>
      <c r="HB400" s="47"/>
      <c r="HC400" s="47"/>
      <c r="HD400" s="47"/>
      <c r="HE400" s="47"/>
      <c r="HF400" s="47"/>
      <c r="HG400" s="47"/>
      <c r="HH400" s="47"/>
      <c r="HI400" s="47"/>
      <c r="HJ400" s="47"/>
      <c r="HK400" s="47"/>
      <c r="HL400" s="47"/>
      <c r="HM400" s="47"/>
      <c r="HN400" s="47"/>
      <c r="HO400" s="47"/>
      <c r="HP400" s="47"/>
      <c r="HQ400" s="47"/>
      <c r="HR400" s="47"/>
      <c r="HS400" s="47"/>
      <c r="HT400" s="47"/>
      <c r="HU400" s="47"/>
      <c r="HV400" s="47"/>
      <c r="HW400" s="47"/>
      <c r="HX400" s="47"/>
      <c r="HY400" s="47"/>
      <c r="HZ400" s="47"/>
      <c r="IA400" s="47"/>
      <c r="IB400" s="47"/>
      <c r="IC400" s="47"/>
      <c r="ID400" s="47"/>
      <c r="IE400" s="47"/>
      <c r="IF400" s="47"/>
      <c r="IG400" s="47"/>
      <c r="IH400" s="47"/>
      <c r="II400" s="47"/>
      <c r="IJ400" s="47"/>
      <c r="IK400" s="47"/>
      <c r="IL400" s="47"/>
      <c r="IM400" s="47"/>
      <c r="IN400" s="47"/>
      <c r="IO400" s="47"/>
      <c r="IP400" s="47"/>
      <c r="IQ400" s="47"/>
      <c r="IR400" s="47"/>
      <c r="IS400" s="47"/>
      <c r="IT400" s="47"/>
      <c r="IU400" s="47"/>
      <c r="IV400" s="47"/>
      <c r="IW400" s="47"/>
      <c r="IX400" s="47"/>
      <c r="IY400" s="47"/>
      <c r="IZ400" s="47"/>
      <c r="JA400" s="47"/>
      <c r="JB400" s="47"/>
      <c r="JC400" s="47"/>
      <c r="JD400" s="47"/>
      <c r="JE400" s="47"/>
      <c r="JF400" s="47"/>
      <c r="JG400" s="239"/>
      <c r="JH400" s="47"/>
      <c r="JI400" s="47"/>
      <c r="JJ400" s="47"/>
      <c r="JK400" s="47"/>
      <c r="JL400" s="47"/>
      <c r="JM400" s="47"/>
      <c r="JN400" s="47"/>
      <c r="JO400" s="47"/>
      <c r="JP400" s="47"/>
      <c r="JQ400" s="47"/>
      <c r="JR400" s="47"/>
      <c r="JS400" s="47"/>
      <c r="JT400" s="239"/>
      <c r="JU400" s="47"/>
      <c r="JV400" s="47"/>
      <c r="JW400" s="47"/>
      <c r="JX400" s="47"/>
      <c r="JY400" s="47"/>
      <c r="JZ400" s="47"/>
      <c r="KA400" s="47"/>
      <c r="KB400" s="47"/>
      <c r="KC400" s="47"/>
      <c r="KD400" s="47"/>
      <c r="KE400" s="47"/>
      <c r="KF400" s="47"/>
      <c r="KG400" s="239"/>
      <c r="KH400" s="47"/>
      <c r="KI400" s="47"/>
      <c r="KJ400" s="47"/>
      <c r="KK400" s="47"/>
      <c r="KL400" s="47"/>
      <c r="KM400" s="47"/>
      <c r="KN400" s="47"/>
      <c r="KO400" s="47"/>
      <c r="KP400" s="47"/>
      <c r="KQ400" s="47"/>
      <c r="KR400" s="47"/>
      <c r="KS400" s="47"/>
      <c r="KT400" s="239"/>
      <c r="KU400" s="47"/>
      <c r="KV400" s="47"/>
      <c r="KW400" s="47"/>
      <c r="KX400" s="47"/>
      <c r="KY400" s="47"/>
      <c r="KZ400" s="47"/>
      <c r="LA400" s="47"/>
      <c r="LB400" s="47"/>
      <c r="LC400" s="47"/>
      <c r="LD400" s="47"/>
      <c r="LE400" s="47"/>
      <c r="LF400" s="47"/>
      <c r="LG400" s="239"/>
      <c r="LH400" s="47"/>
      <c r="LI400" s="47"/>
      <c r="LJ400" s="47"/>
      <c r="LK400" s="47"/>
      <c r="LL400" s="47"/>
      <c r="LM400" s="47"/>
      <c r="LN400" s="47"/>
      <c r="LO400" s="47"/>
      <c r="LP400" s="47"/>
      <c r="LQ400" s="47"/>
      <c r="LR400" s="47"/>
      <c r="LS400" s="47"/>
      <c r="LT400" s="239"/>
      <c r="LU400" s="47"/>
      <c r="LV400" s="47"/>
      <c r="LW400" s="47"/>
      <c r="LX400" s="47"/>
      <c r="LY400" s="47"/>
      <c r="LZ400" s="47"/>
      <c r="MA400" s="47"/>
      <c r="MB400" s="47"/>
      <c r="MC400" s="47"/>
      <c r="MD400" s="47"/>
      <c r="ME400" s="47"/>
      <c r="MF400" s="47"/>
      <c r="MG400" s="239"/>
      <c r="MH400" s="47"/>
      <c r="MI400" s="47"/>
      <c r="MJ400" s="47"/>
      <c r="MK400" s="47"/>
      <c r="ML400" s="47"/>
      <c r="MM400" s="47"/>
      <c r="MN400" s="47"/>
      <c r="MO400" s="47"/>
      <c r="MP400" s="47"/>
      <c r="MQ400" s="47"/>
      <c r="MR400" s="47"/>
      <c r="MS400" s="69"/>
    </row>
    <row r="401" spans="1:357" ht="21" thickBot="1" x14ac:dyDescent="0.35">
      <c r="A401" s="98"/>
      <c r="B401" s="140"/>
      <c r="C401" s="141"/>
      <c r="D401" s="141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  <c r="CO401" s="75"/>
      <c r="CP401" s="75"/>
      <c r="CQ401" s="75"/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  <c r="DB401" s="75"/>
      <c r="DC401" s="75"/>
      <c r="DD401" s="75"/>
      <c r="DE401" s="75"/>
      <c r="DF401" s="75"/>
      <c r="DG401" s="75"/>
      <c r="DH401" s="75"/>
      <c r="DI401" s="75"/>
      <c r="DJ401" s="75"/>
      <c r="DK401" s="75"/>
      <c r="DL401" s="75"/>
      <c r="DM401" s="75"/>
      <c r="DN401" s="75"/>
      <c r="DO401" s="75"/>
      <c r="DP401" s="75"/>
      <c r="DQ401" s="75"/>
      <c r="DR401" s="75"/>
      <c r="DS401" s="75"/>
      <c r="DT401" s="75"/>
      <c r="DU401" s="75"/>
      <c r="DV401" s="75"/>
      <c r="DW401" s="75"/>
      <c r="DX401" s="75"/>
      <c r="DY401" s="75"/>
      <c r="DZ401" s="75"/>
      <c r="EA401" s="75"/>
      <c r="EB401" s="75"/>
      <c r="EC401" s="75"/>
      <c r="ED401" s="75"/>
      <c r="EE401" s="75"/>
      <c r="EF401" s="75"/>
      <c r="EG401" s="75"/>
      <c r="EH401" s="75"/>
      <c r="EI401" s="75"/>
      <c r="EJ401" s="75"/>
      <c r="EK401" s="75"/>
      <c r="EL401" s="75"/>
      <c r="EM401" s="75"/>
      <c r="EN401" s="75"/>
      <c r="EO401" s="75"/>
      <c r="EP401" s="75"/>
      <c r="EQ401" s="75"/>
      <c r="ER401" s="75"/>
      <c r="ES401" s="75"/>
      <c r="ET401" s="75"/>
      <c r="EU401" s="75"/>
      <c r="EV401" s="75"/>
      <c r="EW401" s="75"/>
      <c r="EX401" s="75"/>
      <c r="EY401" s="75"/>
      <c r="EZ401" s="75"/>
      <c r="FA401" s="75"/>
      <c r="FB401" s="75"/>
      <c r="FC401" s="75"/>
      <c r="FD401" s="75"/>
      <c r="FE401" s="75"/>
      <c r="FF401" s="75"/>
      <c r="FG401" s="75"/>
      <c r="FH401" s="75"/>
      <c r="FI401" s="75"/>
      <c r="FJ401" s="75"/>
      <c r="FK401" s="75"/>
      <c r="FL401" s="75"/>
      <c r="FM401" s="75"/>
      <c r="FN401" s="75"/>
      <c r="FO401" s="75"/>
      <c r="FP401" s="75"/>
      <c r="FQ401" s="75"/>
      <c r="FR401" s="75"/>
      <c r="FS401" s="75"/>
      <c r="FT401" s="75"/>
      <c r="FU401" s="75"/>
      <c r="FV401" s="75"/>
      <c r="FW401" s="75"/>
      <c r="FX401" s="75"/>
      <c r="FY401" s="75"/>
      <c r="FZ401" s="75"/>
      <c r="GA401" s="75"/>
      <c r="GB401" s="75"/>
      <c r="GC401" s="75"/>
      <c r="GD401" s="75"/>
      <c r="GE401" s="75"/>
      <c r="GF401" s="75"/>
      <c r="GG401" s="75"/>
      <c r="GH401" s="75"/>
      <c r="GI401" s="75"/>
      <c r="GJ401" s="75"/>
      <c r="GK401" s="75"/>
      <c r="GL401" s="75"/>
      <c r="GM401" s="75"/>
      <c r="GN401" s="75"/>
      <c r="GO401" s="75"/>
      <c r="GP401" s="75"/>
      <c r="GQ401" s="75"/>
      <c r="GR401" s="75"/>
      <c r="GS401" s="75"/>
      <c r="GT401" s="75"/>
      <c r="GU401" s="75"/>
      <c r="GV401" s="75"/>
      <c r="GW401" s="75"/>
      <c r="GX401" s="75"/>
      <c r="GY401" s="75"/>
      <c r="GZ401" s="75"/>
      <c r="HA401" s="75"/>
      <c r="HB401" s="75"/>
      <c r="HC401" s="75"/>
      <c r="HD401" s="75"/>
      <c r="HE401" s="75"/>
      <c r="HF401" s="75"/>
      <c r="HG401" s="75"/>
      <c r="HH401" s="75"/>
      <c r="HI401" s="75"/>
      <c r="HJ401" s="75"/>
      <c r="HK401" s="75"/>
      <c r="HL401" s="75"/>
      <c r="HM401" s="75"/>
      <c r="HN401" s="75"/>
      <c r="HO401" s="75"/>
      <c r="HP401" s="75"/>
      <c r="HQ401" s="75"/>
      <c r="HR401" s="75"/>
      <c r="HS401" s="75"/>
      <c r="HT401" s="75"/>
      <c r="HU401" s="75"/>
      <c r="HV401" s="75"/>
      <c r="HW401" s="75"/>
      <c r="HX401" s="75"/>
      <c r="HY401" s="75"/>
      <c r="HZ401" s="75"/>
      <c r="IA401" s="75"/>
      <c r="IB401" s="75"/>
      <c r="IC401" s="75"/>
      <c r="ID401" s="75"/>
      <c r="IE401" s="75"/>
      <c r="IF401" s="75"/>
      <c r="IG401" s="75"/>
      <c r="IH401" s="75"/>
      <c r="II401" s="75"/>
      <c r="IJ401" s="75"/>
      <c r="IK401" s="75"/>
      <c r="IL401" s="75"/>
      <c r="IM401" s="75"/>
      <c r="IN401" s="75"/>
      <c r="IO401" s="75"/>
      <c r="IP401" s="75"/>
      <c r="IQ401" s="75"/>
      <c r="IR401" s="75"/>
      <c r="IS401" s="75"/>
      <c r="IT401" s="75"/>
      <c r="IU401" s="75"/>
      <c r="IV401" s="75"/>
      <c r="IW401" s="75"/>
      <c r="IX401" s="75"/>
      <c r="IY401" s="75"/>
      <c r="IZ401" s="75"/>
      <c r="JA401" s="75"/>
      <c r="JB401" s="75"/>
      <c r="JC401" s="75"/>
      <c r="JD401" s="75"/>
      <c r="JE401" s="75"/>
      <c r="JF401" s="75"/>
      <c r="JG401" s="254"/>
      <c r="JH401" s="75"/>
      <c r="JI401" s="75"/>
      <c r="JJ401" s="75"/>
      <c r="JK401" s="75"/>
      <c r="JL401" s="75"/>
      <c r="JM401" s="75"/>
      <c r="JN401" s="75"/>
      <c r="JO401" s="75"/>
      <c r="JP401" s="75"/>
      <c r="JQ401" s="75"/>
      <c r="JR401" s="75"/>
      <c r="JS401" s="75"/>
      <c r="JT401" s="254"/>
      <c r="JU401" s="75"/>
      <c r="JV401" s="75"/>
      <c r="JW401" s="75"/>
      <c r="JX401" s="75"/>
      <c r="JY401" s="75"/>
      <c r="JZ401" s="75"/>
      <c r="KA401" s="75"/>
      <c r="KB401" s="75"/>
      <c r="KC401" s="75"/>
      <c r="KD401" s="75"/>
      <c r="KE401" s="75"/>
      <c r="KF401" s="75"/>
      <c r="KG401" s="254"/>
      <c r="KH401" s="75"/>
      <c r="KI401" s="75"/>
      <c r="KJ401" s="75"/>
      <c r="KK401" s="75"/>
      <c r="KL401" s="75"/>
      <c r="KM401" s="75"/>
      <c r="KN401" s="75"/>
      <c r="KO401" s="75"/>
      <c r="KP401" s="75"/>
      <c r="KQ401" s="75"/>
      <c r="KR401" s="75"/>
      <c r="KS401" s="75"/>
      <c r="KT401" s="254"/>
      <c r="KU401" s="75"/>
      <c r="KV401" s="75"/>
      <c r="KW401" s="75"/>
      <c r="KX401" s="75"/>
      <c r="KY401" s="75"/>
      <c r="KZ401" s="75"/>
      <c r="LA401" s="75"/>
      <c r="LB401" s="75"/>
      <c r="LC401" s="75"/>
      <c r="LD401" s="75"/>
      <c r="LE401" s="75"/>
      <c r="LF401" s="75"/>
      <c r="LG401" s="254"/>
      <c r="LH401" s="75"/>
      <c r="LI401" s="75"/>
      <c r="LJ401" s="75"/>
      <c r="LK401" s="75"/>
      <c r="LL401" s="75"/>
      <c r="LM401" s="75"/>
      <c r="LN401" s="75"/>
      <c r="LO401" s="75"/>
      <c r="LP401" s="75"/>
      <c r="LQ401" s="75"/>
      <c r="LR401" s="75"/>
      <c r="LS401" s="75"/>
      <c r="LT401" s="254"/>
      <c r="LU401" s="75"/>
      <c r="LV401" s="75"/>
      <c r="LW401" s="75"/>
      <c r="LX401" s="75"/>
      <c r="LY401" s="75"/>
      <c r="LZ401" s="75"/>
      <c r="MA401" s="75"/>
      <c r="MB401" s="75"/>
      <c r="MC401" s="75"/>
      <c r="MD401" s="75"/>
      <c r="ME401" s="75"/>
      <c r="MF401" s="75"/>
      <c r="MG401" s="254"/>
      <c r="MH401" s="75"/>
      <c r="MI401" s="75"/>
      <c r="MJ401" s="75"/>
      <c r="MK401" s="75"/>
      <c r="ML401" s="75"/>
      <c r="MM401" s="75"/>
      <c r="MN401" s="75"/>
      <c r="MO401" s="75"/>
      <c r="MP401" s="75"/>
      <c r="MQ401" s="75"/>
      <c r="MR401" s="75"/>
      <c r="MS401" s="76"/>
    </row>
    <row r="402" spans="1:357" ht="15.75" thickTop="1" x14ac:dyDescent="0.2">
      <c r="C402" s="5"/>
      <c r="D402" s="5"/>
    </row>
    <row r="403" spans="1:357" x14ac:dyDescent="0.2">
      <c r="C403" s="99" t="s">
        <v>613</v>
      </c>
      <c r="D403" s="99" t="s">
        <v>614</v>
      </c>
    </row>
    <row r="412" spans="1:357" x14ac:dyDescent="0.2">
      <c r="HG412" s="208"/>
      <c r="HH412" s="208"/>
      <c r="HI412" s="208"/>
      <c r="HJ412" s="208"/>
      <c r="HK412" s="208"/>
      <c r="HL412" s="208"/>
      <c r="HM412" s="208"/>
      <c r="HN412" s="208"/>
      <c r="HO412" s="208"/>
      <c r="HP412" s="208"/>
      <c r="HQ412" s="208"/>
      <c r="HR412" s="208"/>
      <c r="HS412" s="208"/>
    </row>
    <row r="416" spans="1:357" x14ac:dyDescent="0.2">
      <c r="HG416" s="208"/>
      <c r="HH416" s="208"/>
      <c r="HI416" s="208"/>
      <c r="HJ416" s="208"/>
      <c r="HK416" s="208"/>
      <c r="HL416" s="208"/>
      <c r="HM416" s="208"/>
      <c r="HN416" s="208"/>
      <c r="HO416" s="208"/>
      <c r="HP416" s="208"/>
      <c r="HQ416" s="208"/>
      <c r="HR416" s="208"/>
      <c r="HS416" s="208"/>
    </row>
    <row r="420" spans="215:227" x14ac:dyDescent="0.2">
      <c r="HG420" s="208"/>
      <c r="HH420" s="208"/>
      <c r="HI420" s="208"/>
      <c r="HJ420" s="208"/>
      <c r="HK420" s="208"/>
      <c r="HL420" s="208"/>
      <c r="HM420" s="208"/>
      <c r="HN420" s="208"/>
      <c r="HO420" s="208"/>
      <c r="HP420" s="208"/>
      <c r="HQ420" s="208"/>
      <c r="HR420" s="208"/>
      <c r="HS420" s="208"/>
    </row>
    <row r="426" spans="215:227" x14ac:dyDescent="0.2">
      <c r="HG426" s="208"/>
      <c r="HH426" s="208"/>
      <c r="HI426" s="208"/>
      <c r="HJ426" s="208"/>
      <c r="HK426" s="208"/>
      <c r="HL426" s="208"/>
      <c r="HM426" s="208"/>
      <c r="HN426" s="208"/>
      <c r="HO426" s="208"/>
      <c r="HP426" s="208"/>
      <c r="HQ426" s="208"/>
      <c r="HR426" s="208"/>
      <c r="HS426" s="208"/>
    </row>
    <row r="430" spans="215:227" x14ac:dyDescent="0.2">
      <c r="HG430" s="208"/>
      <c r="HH430" s="208"/>
      <c r="HI430" s="208"/>
      <c r="HJ430" s="208"/>
      <c r="HK430" s="208"/>
      <c r="HL430" s="208"/>
      <c r="HM430" s="208"/>
      <c r="HN430" s="208"/>
      <c r="HO430" s="208"/>
      <c r="HP430" s="208"/>
      <c r="HQ430" s="208"/>
      <c r="HR430" s="208"/>
      <c r="HS430" s="208"/>
    </row>
    <row r="431" spans="215:227" x14ac:dyDescent="0.2">
      <c r="HG431" s="208"/>
    </row>
    <row r="434" spans="215:227" x14ac:dyDescent="0.2">
      <c r="HG434" s="208"/>
      <c r="HH434" s="208"/>
      <c r="HI434" s="208"/>
      <c r="HJ434" s="208"/>
      <c r="HK434" s="208"/>
      <c r="HL434" s="208"/>
      <c r="HM434" s="208"/>
      <c r="HN434" s="208"/>
      <c r="HO434" s="208"/>
      <c r="HP434" s="208"/>
      <c r="HQ434" s="208"/>
      <c r="HR434" s="208"/>
      <c r="HS434" s="208"/>
    </row>
    <row r="439" spans="215:227" x14ac:dyDescent="0.2">
      <c r="HG439" s="208"/>
      <c r="HH439" s="208"/>
      <c r="HI439" s="208"/>
      <c r="HJ439" s="208"/>
      <c r="HK439" s="208"/>
      <c r="HL439" s="208"/>
      <c r="HM439" s="208"/>
      <c r="HN439" s="208"/>
      <c r="HO439" s="208"/>
      <c r="HP439" s="208"/>
      <c r="HQ439" s="208"/>
      <c r="HR439" s="208"/>
      <c r="HS439" s="208"/>
    </row>
    <row r="445" spans="215:227" x14ac:dyDescent="0.2">
      <c r="HG445" s="208"/>
      <c r="HH445" s="208"/>
      <c r="HI445" s="208"/>
      <c r="HJ445" s="208"/>
      <c r="HK445" s="208"/>
      <c r="HL445" s="208"/>
      <c r="HM445" s="208"/>
      <c r="HN445" s="208"/>
      <c r="HO445" s="208"/>
      <c r="HP445" s="208"/>
      <c r="HQ445" s="208"/>
      <c r="HR445" s="208"/>
      <c r="HS445" s="208"/>
    </row>
  </sheetData>
  <phoneticPr fontId="0" type="noConversion"/>
  <pageMargins left="0.43" right="0.23" top="0.51" bottom="0.48" header="0.38" footer="0.68"/>
  <pageSetup paperSize="9" scale="1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2</vt:i4>
      </vt:variant>
    </vt:vector>
  </HeadingPairs>
  <TitlesOfParts>
    <vt:vector size="3" baseType="lpstr">
      <vt:lpstr>OBCINE</vt:lpstr>
      <vt:lpstr>OBCINE!Področje_tiskanja</vt:lpstr>
      <vt:lpstr>OBCINE!Tiskanje_naslovov</vt:lpstr>
    </vt:vector>
  </TitlesOfParts>
  <Company>SJS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 Podnar</dc:creator>
  <cp:lastModifiedBy>MF</cp:lastModifiedBy>
  <cp:lastPrinted>2009-03-04T09:18:52Z</cp:lastPrinted>
  <dcterms:created xsi:type="dcterms:W3CDTF">1999-03-23T10:32:41Z</dcterms:created>
  <dcterms:modified xsi:type="dcterms:W3CDTF">2025-04-30T06:23:05Z</dcterms:modified>
</cp:coreProperties>
</file>